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D:\Steniuk\п\ТЕРНОПІЛЬСЬКА\"/>
    </mc:Choice>
  </mc:AlternateContent>
  <xr:revisionPtr revIDLastSave="0" documentId="8_{BABD2A35-B7FF-47D0-9FBB-E5A2A876E10A}" xr6:coauthVersionLast="47" xr6:coauthVersionMax="47" xr10:uidLastSave="{00000000-0000-0000-0000-000000000000}"/>
  <workbookProtection workbookAlgorithmName="SHA-512" workbookHashValue="+mKqgRI5S3p2ozs00grwfe0gJOzyJZ1QEpDsPBMQ9ed+OxdczivDBIKND8UVPa2y0ikBa2W5KuLO8obWiyaNOg==" workbookSaltValue="4VX4hhOjy3bOVqa0kJ++Og==" workbookSpinCount="100000" lockStructure="1"/>
  <bookViews>
    <workbookView xWindow="1152" yWindow="1152" windowWidth="17280" windowHeight="8964" xr2:uid="{00000000-000D-0000-FFFF-FFFF00000000}"/>
  </bookViews>
  <sheets>
    <sheet name="Звіт" sheetId="19" r:id="rId1"/>
    <sheet name="Зведена за лікарями" sheetId="10" r:id="rId2"/>
    <sheet name="Порівняння за закладами" sheetId="20" r:id="rId3"/>
    <sheet name="Паспорт індикаторів" sheetId="21" r:id="rId4"/>
    <sheet name="Індикатори" sheetId="11" state="hidden" r:id="rId5"/>
    <sheet name="Заклад" sheetId="14" state="hidden" r:id="rId6"/>
    <sheet name="Область" sheetId="15" state="hidden" r:id="rId7"/>
    <sheet name="Dict" sheetId="16" state="hidden" r:id="rId8"/>
    <sheet name="Dict_emp" sheetId="17" state="hidden" r:id="rId9"/>
  </sheets>
  <definedNames>
    <definedName name="_xlnm._FilterDatabase" localSheetId="5" hidden="1">Заклад!$A$1:$G$7690</definedName>
    <definedName name="_xlnm._FilterDatabase" localSheetId="1" hidden="1">'Зведена за лікарями'!$B$5:$AL$7</definedName>
    <definedName name="_xlnm._FilterDatabase" localSheetId="0" hidden="1">Звіт!$A$6:$E$9</definedName>
    <definedName name="_xlnm._FilterDatabase" localSheetId="4" hidden="1">Індикатори!$A$1:$G$57</definedName>
    <definedName name="_xlnm._FilterDatabase" localSheetId="3" hidden="1">'Паспорт індикаторів'!$A$1:$G$58</definedName>
    <definedName name="_xlnm.Print_Area" localSheetId="1">'Зведена за лікарями'!$A$1:$AM$7</definedName>
    <definedName name="_xlnm.Print_Area" localSheetId="0">Звіт!$A$1:$AC$183</definedName>
    <definedName name="_xlnm.Print_Area" localSheetId="2">'Порівняння за закладами'!$A$1:$S$500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0" l="1"/>
  <c r="E34" i="10"/>
  <c r="F34" i="10"/>
  <c r="G34" i="10"/>
  <c r="H34" i="10"/>
  <c r="I34" i="10"/>
  <c r="J34" i="10"/>
  <c r="K34" i="10"/>
  <c r="L34" i="10"/>
  <c r="M34" i="10"/>
  <c r="N34" i="10"/>
  <c r="O34" i="10"/>
  <c r="P34" i="10"/>
  <c r="Q34" i="10"/>
  <c r="R34" i="10"/>
  <c r="S34" i="10"/>
  <c r="T34" i="10"/>
  <c r="U34" i="10"/>
  <c r="V34" i="10"/>
  <c r="W34" i="10"/>
  <c r="X34" i="10"/>
  <c r="Y34" i="10"/>
  <c r="Z34" i="10"/>
  <c r="AA34" i="10"/>
  <c r="AB34" i="10"/>
  <c r="AC34" i="10"/>
  <c r="AD34" i="10"/>
  <c r="AE34" i="10"/>
  <c r="AF34" i="10"/>
  <c r="AG34" i="10"/>
  <c r="AH34" i="10"/>
  <c r="AI34" i="10"/>
  <c r="AJ34" i="10"/>
  <c r="AK34" i="10"/>
  <c r="AL34" i="10"/>
  <c r="D33" i="10"/>
  <c r="E33" i="10"/>
  <c r="F33" i="10"/>
  <c r="G33" i="10"/>
  <c r="H33" i="10"/>
  <c r="I33" i="10"/>
  <c r="J33" i="10"/>
  <c r="K33" i="10"/>
  <c r="L33" i="10"/>
  <c r="M33" i="10"/>
  <c r="N33" i="10"/>
  <c r="O33" i="10"/>
  <c r="P33" i="10"/>
  <c r="Q33" i="10"/>
  <c r="R33" i="10"/>
  <c r="S33" i="10"/>
  <c r="T33" i="10"/>
  <c r="U33" i="10"/>
  <c r="V33" i="10"/>
  <c r="W33" i="10"/>
  <c r="X33" i="10"/>
  <c r="Y33" i="10"/>
  <c r="Z33" i="10"/>
  <c r="AA33" i="10"/>
  <c r="AB33" i="10"/>
  <c r="AC33" i="10"/>
  <c r="AD33" i="10"/>
  <c r="AE33" i="10"/>
  <c r="AF33" i="10"/>
  <c r="AG33" i="10"/>
  <c r="AH33" i="10"/>
  <c r="AI33" i="10"/>
  <c r="AJ33" i="10"/>
  <c r="AK33" i="10"/>
  <c r="AL33" i="10"/>
  <c r="D32" i="10"/>
  <c r="E32" i="10"/>
  <c r="F32" i="10"/>
  <c r="G32" i="10"/>
  <c r="H32" i="10"/>
  <c r="I32" i="10"/>
  <c r="J32" i="10"/>
  <c r="K32" i="10"/>
  <c r="L32" i="10"/>
  <c r="M32" i="10"/>
  <c r="N32" i="10"/>
  <c r="O32" i="10"/>
  <c r="P32" i="10"/>
  <c r="Q32" i="10"/>
  <c r="R32" i="10"/>
  <c r="S32" i="10"/>
  <c r="T32" i="10"/>
  <c r="U32" i="10"/>
  <c r="V32" i="10"/>
  <c r="W32" i="10"/>
  <c r="X32" i="10"/>
  <c r="Y32" i="10"/>
  <c r="Z32" i="10"/>
  <c r="AA32" i="10"/>
  <c r="AB32" i="10"/>
  <c r="AC32" i="10"/>
  <c r="AD32" i="10"/>
  <c r="AE32" i="10"/>
  <c r="AF32" i="10"/>
  <c r="AG32" i="10"/>
  <c r="AH32" i="10"/>
  <c r="AI32" i="10"/>
  <c r="AJ32" i="10"/>
  <c r="AK32" i="10"/>
  <c r="AL3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AK31" i="10"/>
  <c r="AL31" i="10"/>
  <c r="D30" i="10"/>
  <c r="E30" i="10"/>
  <c r="F30" i="10"/>
  <c r="G30" i="10"/>
  <c r="H30" i="10"/>
  <c r="I30" i="10"/>
  <c r="J30" i="10"/>
  <c r="K30" i="10"/>
  <c r="L30" i="10"/>
  <c r="M30" i="10"/>
  <c r="N30" i="10"/>
  <c r="O30" i="10"/>
  <c r="P30" i="10"/>
  <c r="Q30" i="10"/>
  <c r="R30" i="10"/>
  <c r="S30" i="10"/>
  <c r="T30" i="10"/>
  <c r="U30" i="10"/>
  <c r="V30" i="10"/>
  <c r="W30" i="10"/>
  <c r="X30" i="10"/>
  <c r="Y30" i="10"/>
  <c r="Z30" i="10"/>
  <c r="AA30" i="10"/>
  <c r="AB30" i="10"/>
  <c r="AC30" i="10"/>
  <c r="AD30" i="10"/>
  <c r="AE30" i="10"/>
  <c r="AF30" i="10"/>
  <c r="AG30" i="10"/>
  <c r="AH30" i="10"/>
  <c r="AI30" i="10"/>
  <c r="AJ30" i="10"/>
  <c r="AK30" i="10"/>
  <c r="AL30" i="10"/>
  <c r="D29" i="10"/>
  <c r="E29" i="10"/>
  <c r="F29" i="10"/>
  <c r="G29" i="10"/>
  <c r="H29" i="10"/>
  <c r="I29" i="10"/>
  <c r="J29" i="10"/>
  <c r="K29" i="10"/>
  <c r="L29" i="10"/>
  <c r="M29" i="10"/>
  <c r="N29" i="10"/>
  <c r="O29" i="10"/>
  <c r="P29" i="10"/>
  <c r="Q29" i="10"/>
  <c r="R29" i="10"/>
  <c r="S29" i="10"/>
  <c r="T29" i="10"/>
  <c r="U29" i="10"/>
  <c r="V29" i="10"/>
  <c r="W29" i="10"/>
  <c r="X29" i="10"/>
  <c r="Y29" i="10"/>
  <c r="Z29" i="10"/>
  <c r="AA29" i="10"/>
  <c r="AB29" i="10"/>
  <c r="AC29" i="10"/>
  <c r="AD29" i="10"/>
  <c r="AE29" i="10"/>
  <c r="AF29" i="10"/>
  <c r="AG29" i="10"/>
  <c r="AH29" i="10"/>
  <c r="AI29" i="10"/>
  <c r="AJ29" i="10"/>
  <c r="AK29" i="10"/>
  <c r="AL29" i="10"/>
  <c r="D28" i="10"/>
  <c r="E28" i="10"/>
  <c r="F28" i="10"/>
  <c r="G28" i="10"/>
  <c r="H28" i="10"/>
  <c r="I28" i="10"/>
  <c r="J28" i="10"/>
  <c r="K28" i="10"/>
  <c r="L28" i="10"/>
  <c r="M28" i="10"/>
  <c r="N28" i="10"/>
  <c r="O28" i="10"/>
  <c r="P28" i="10"/>
  <c r="Q28" i="10"/>
  <c r="R28" i="10"/>
  <c r="S28" i="10"/>
  <c r="T28" i="10"/>
  <c r="U28" i="10"/>
  <c r="V28" i="10"/>
  <c r="W28" i="10"/>
  <c r="X28" i="10"/>
  <c r="Y28" i="10"/>
  <c r="Z28" i="10"/>
  <c r="AA28" i="10"/>
  <c r="AB28" i="10"/>
  <c r="AC28" i="10"/>
  <c r="AD28" i="10"/>
  <c r="AE28" i="10"/>
  <c r="AF28" i="10"/>
  <c r="AG28" i="10"/>
  <c r="AH28" i="10"/>
  <c r="AI28" i="10"/>
  <c r="AJ28" i="10"/>
  <c r="AK28" i="10"/>
  <c r="AL28" i="10"/>
  <c r="D27" i="10"/>
  <c r="E27" i="10"/>
  <c r="F27" i="10"/>
  <c r="G27" i="10"/>
  <c r="H27" i="10"/>
  <c r="I27" i="10"/>
  <c r="J27" i="10"/>
  <c r="K27" i="10"/>
  <c r="L27" i="10"/>
  <c r="M27" i="10"/>
  <c r="N27" i="10"/>
  <c r="O27" i="10"/>
  <c r="P27" i="10"/>
  <c r="Q27" i="10"/>
  <c r="R27" i="10"/>
  <c r="S27" i="10"/>
  <c r="T27" i="10"/>
  <c r="U27" i="10"/>
  <c r="V27" i="10"/>
  <c r="W27" i="10"/>
  <c r="X27" i="10"/>
  <c r="Y27" i="10"/>
  <c r="Z27" i="10"/>
  <c r="AA27" i="10"/>
  <c r="AB27" i="10"/>
  <c r="AC27" i="10"/>
  <c r="AD27" i="10"/>
  <c r="AE27" i="10"/>
  <c r="AF27" i="10"/>
  <c r="AG27" i="10"/>
  <c r="AH27" i="10"/>
  <c r="AI27" i="10"/>
  <c r="AJ27" i="10"/>
  <c r="AK27" i="10"/>
  <c r="AL27" i="10"/>
  <c r="D26" i="10"/>
  <c r="E26" i="10"/>
  <c r="F26" i="10"/>
  <c r="G26" i="10"/>
  <c r="H26" i="10"/>
  <c r="I26" i="10"/>
  <c r="J26" i="10"/>
  <c r="K26" i="10"/>
  <c r="L26" i="10"/>
  <c r="M26" i="10"/>
  <c r="N26" i="10"/>
  <c r="O26" i="10"/>
  <c r="P26" i="10"/>
  <c r="Q26" i="10"/>
  <c r="R26" i="10"/>
  <c r="S26" i="10"/>
  <c r="T26" i="10"/>
  <c r="U26" i="10"/>
  <c r="V26" i="10"/>
  <c r="W26" i="10"/>
  <c r="X26" i="10"/>
  <c r="Y26" i="10"/>
  <c r="Z26" i="10"/>
  <c r="AA26" i="10"/>
  <c r="AB26" i="10"/>
  <c r="AC26" i="10"/>
  <c r="AD26" i="10"/>
  <c r="AE26" i="10"/>
  <c r="AF26" i="10"/>
  <c r="AG26" i="10"/>
  <c r="AH26" i="10"/>
  <c r="AI26" i="10"/>
  <c r="AJ26" i="10"/>
  <c r="AK26" i="10"/>
  <c r="AL26" i="10"/>
  <c r="D25" i="10"/>
  <c r="E25" i="10"/>
  <c r="F25" i="10"/>
  <c r="G25" i="10"/>
  <c r="H25" i="10"/>
  <c r="I25" i="10"/>
  <c r="J25" i="10"/>
  <c r="K25" i="10"/>
  <c r="L25" i="10"/>
  <c r="M25" i="10"/>
  <c r="N25" i="10"/>
  <c r="O25" i="10"/>
  <c r="P25" i="10"/>
  <c r="Q25" i="10"/>
  <c r="R25" i="10"/>
  <c r="S25" i="10"/>
  <c r="T25" i="10"/>
  <c r="U25" i="10"/>
  <c r="V25" i="10"/>
  <c r="W25" i="10"/>
  <c r="X25" i="10"/>
  <c r="Y25" i="10"/>
  <c r="Z25" i="10"/>
  <c r="AA25" i="10"/>
  <c r="AB25" i="10"/>
  <c r="AC25" i="10"/>
  <c r="AD25" i="10"/>
  <c r="AE25" i="10"/>
  <c r="AF25" i="10"/>
  <c r="AG25" i="10"/>
  <c r="AH25" i="10"/>
  <c r="AI25" i="10"/>
  <c r="AJ25" i="10"/>
  <c r="AK25" i="10"/>
  <c r="AL25" i="10"/>
  <c r="D24" i="10"/>
  <c r="E24" i="10"/>
  <c r="F24" i="10"/>
  <c r="G24" i="10"/>
  <c r="H24" i="10"/>
  <c r="I24" i="10"/>
  <c r="J24" i="10"/>
  <c r="K24" i="10"/>
  <c r="L24" i="10"/>
  <c r="M24" i="10"/>
  <c r="N24" i="10"/>
  <c r="O24" i="10"/>
  <c r="P24" i="10"/>
  <c r="Q24" i="10"/>
  <c r="R24" i="10"/>
  <c r="S24" i="10"/>
  <c r="T24" i="10"/>
  <c r="U24" i="10"/>
  <c r="V24" i="10"/>
  <c r="W24" i="10"/>
  <c r="X24" i="10"/>
  <c r="Y24" i="10"/>
  <c r="Z24" i="10"/>
  <c r="AA24" i="10"/>
  <c r="AB24" i="10"/>
  <c r="AC24" i="10"/>
  <c r="AD24" i="10"/>
  <c r="AE24" i="10"/>
  <c r="AF24" i="10"/>
  <c r="AG24" i="10"/>
  <c r="AH24" i="10"/>
  <c r="AI24" i="10"/>
  <c r="AJ24" i="10"/>
  <c r="AK24" i="10"/>
  <c r="AL24" i="10"/>
  <c r="D23" i="10"/>
  <c r="E23" i="10"/>
  <c r="F23" i="10"/>
  <c r="G23" i="10"/>
  <c r="H23" i="10"/>
  <c r="I23" i="10"/>
  <c r="J23" i="10"/>
  <c r="K23" i="10"/>
  <c r="L23" i="10"/>
  <c r="M23" i="10"/>
  <c r="N23" i="10"/>
  <c r="O23" i="10"/>
  <c r="P23" i="10"/>
  <c r="Q23" i="10"/>
  <c r="R23" i="10"/>
  <c r="S23" i="10"/>
  <c r="T23" i="10"/>
  <c r="U23" i="10"/>
  <c r="V23" i="10"/>
  <c r="W23" i="10"/>
  <c r="X23" i="10"/>
  <c r="Y23" i="10"/>
  <c r="Z23" i="10"/>
  <c r="AA23" i="10"/>
  <c r="AB23" i="10"/>
  <c r="AC23" i="10"/>
  <c r="AD23" i="10"/>
  <c r="AE23" i="10"/>
  <c r="AF23" i="10"/>
  <c r="AG23" i="10"/>
  <c r="AH23" i="10"/>
  <c r="AI23" i="10"/>
  <c r="AJ23" i="10"/>
  <c r="AK23" i="10"/>
  <c r="AL23" i="10"/>
  <c r="D22" i="10"/>
  <c r="E22" i="10"/>
  <c r="F22" i="10"/>
  <c r="G22" i="10"/>
  <c r="H22" i="10"/>
  <c r="I22" i="10"/>
  <c r="J22" i="10"/>
  <c r="K22" i="10"/>
  <c r="L22" i="10"/>
  <c r="M22" i="10"/>
  <c r="N22" i="10"/>
  <c r="O22" i="10"/>
  <c r="P22" i="10"/>
  <c r="Q22" i="10"/>
  <c r="R22" i="10"/>
  <c r="S22" i="10"/>
  <c r="T22" i="10"/>
  <c r="U22" i="10"/>
  <c r="V22" i="10"/>
  <c r="W22" i="10"/>
  <c r="X22" i="10"/>
  <c r="Y22" i="10"/>
  <c r="Z22" i="10"/>
  <c r="AA22" i="10"/>
  <c r="AB22" i="10"/>
  <c r="AC22" i="10"/>
  <c r="AD22" i="10"/>
  <c r="AE22" i="10"/>
  <c r="AF22" i="10"/>
  <c r="AG22" i="10"/>
  <c r="AH22" i="10"/>
  <c r="AI22" i="10"/>
  <c r="AJ22" i="10"/>
  <c r="AK22" i="10"/>
  <c r="AL22" i="10"/>
  <c r="D21" i="10"/>
  <c r="E21" i="10"/>
  <c r="F21" i="10"/>
  <c r="G21" i="10"/>
  <c r="H21" i="10"/>
  <c r="I21" i="10"/>
  <c r="J21" i="10"/>
  <c r="K21" i="10"/>
  <c r="L21" i="10"/>
  <c r="M21" i="10"/>
  <c r="N21" i="10"/>
  <c r="O21" i="10"/>
  <c r="P21" i="10"/>
  <c r="Q21" i="10"/>
  <c r="R21" i="10"/>
  <c r="S21" i="10"/>
  <c r="T21" i="10"/>
  <c r="U21" i="10"/>
  <c r="V21" i="10"/>
  <c r="W21" i="10"/>
  <c r="X21" i="10"/>
  <c r="Y21" i="10"/>
  <c r="Z21" i="10"/>
  <c r="AA21" i="10"/>
  <c r="AB21" i="10"/>
  <c r="AC21" i="10"/>
  <c r="AD21" i="10"/>
  <c r="AE21" i="10"/>
  <c r="AF21" i="10"/>
  <c r="AG21" i="10"/>
  <c r="AH21" i="10"/>
  <c r="AI21" i="10"/>
  <c r="AJ21" i="10"/>
  <c r="AK21" i="10"/>
  <c r="AL21" i="10"/>
  <c r="D20" i="10"/>
  <c r="E20" i="10"/>
  <c r="F20" i="10"/>
  <c r="G20" i="10"/>
  <c r="H20" i="10"/>
  <c r="I20" i="10"/>
  <c r="J20" i="10"/>
  <c r="K20" i="10"/>
  <c r="L20" i="10"/>
  <c r="M20" i="10"/>
  <c r="N20" i="10"/>
  <c r="O20" i="10"/>
  <c r="P20" i="10"/>
  <c r="Q20" i="10"/>
  <c r="R20" i="10"/>
  <c r="S20" i="10"/>
  <c r="T20" i="10"/>
  <c r="U20" i="10"/>
  <c r="V20" i="10"/>
  <c r="W20" i="10"/>
  <c r="X20" i="10"/>
  <c r="Y20" i="10"/>
  <c r="Z20" i="10"/>
  <c r="AA20" i="10"/>
  <c r="AB20" i="10"/>
  <c r="AC20" i="10"/>
  <c r="AD20" i="10"/>
  <c r="AE20" i="10"/>
  <c r="AF20" i="10"/>
  <c r="AG20" i="10"/>
  <c r="AH20" i="10"/>
  <c r="AI20" i="10"/>
  <c r="AJ20" i="10"/>
  <c r="AK20" i="10"/>
  <c r="AL20" i="10"/>
  <c r="D19" i="10"/>
  <c r="E19" i="10"/>
  <c r="F19" i="10"/>
  <c r="G19" i="10"/>
  <c r="H19" i="10"/>
  <c r="I19" i="10"/>
  <c r="J19" i="10"/>
  <c r="K19" i="10"/>
  <c r="L19" i="10"/>
  <c r="M19" i="10"/>
  <c r="N19" i="10"/>
  <c r="O19" i="10"/>
  <c r="P19" i="10"/>
  <c r="Q19" i="10"/>
  <c r="R19" i="10"/>
  <c r="S19" i="10"/>
  <c r="T19" i="10"/>
  <c r="U19" i="10"/>
  <c r="V19" i="10"/>
  <c r="W19" i="10"/>
  <c r="X19" i="10"/>
  <c r="Y19" i="10"/>
  <c r="Z19" i="10"/>
  <c r="AA19" i="10"/>
  <c r="AB19" i="10"/>
  <c r="AC19" i="10"/>
  <c r="AD19" i="10"/>
  <c r="AE19" i="10"/>
  <c r="AF19" i="10"/>
  <c r="AG19" i="10"/>
  <c r="AH19" i="10"/>
  <c r="AI19" i="10"/>
  <c r="AJ19" i="10"/>
  <c r="AK19" i="10"/>
  <c r="AL19" i="10"/>
  <c r="D18" i="10"/>
  <c r="E18" i="10"/>
  <c r="F18" i="10"/>
  <c r="G18" i="10"/>
  <c r="H18" i="10"/>
  <c r="I18" i="10"/>
  <c r="J18" i="10"/>
  <c r="K18" i="10"/>
  <c r="L18" i="10"/>
  <c r="M18" i="10"/>
  <c r="N18" i="10"/>
  <c r="O18" i="10"/>
  <c r="P18" i="10"/>
  <c r="Q18" i="10"/>
  <c r="R18" i="10"/>
  <c r="S18" i="10"/>
  <c r="T18" i="10"/>
  <c r="U18" i="10"/>
  <c r="V18" i="10"/>
  <c r="W18" i="10"/>
  <c r="X18" i="10"/>
  <c r="Y18" i="10"/>
  <c r="Z18" i="10"/>
  <c r="AA18" i="10"/>
  <c r="AB18" i="10"/>
  <c r="AC18" i="10"/>
  <c r="AD18" i="10"/>
  <c r="AE18" i="10"/>
  <c r="AF18" i="10"/>
  <c r="AG18" i="10"/>
  <c r="AH18" i="10"/>
  <c r="AI18" i="10"/>
  <c r="AJ18" i="10"/>
  <c r="AK18" i="10"/>
  <c r="AL18" i="10"/>
  <c r="D17" i="10"/>
  <c r="E17" i="10"/>
  <c r="F17" i="10"/>
  <c r="G17" i="10"/>
  <c r="H17" i="10"/>
  <c r="I17" i="10"/>
  <c r="J17" i="10"/>
  <c r="K17" i="10"/>
  <c r="L17" i="10"/>
  <c r="M17" i="10"/>
  <c r="N17" i="10"/>
  <c r="O17" i="10"/>
  <c r="P17" i="10"/>
  <c r="Q17" i="10"/>
  <c r="R17" i="10"/>
  <c r="S17" i="10"/>
  <c r="T17" i="10"/>
  <c r="U17" i="10"/>
  <c r="V17" i="10"/>
  <c r="W17" i="10"/>
  <c r="X17" i="10"/>
  <c r="Y17" i="10"/>
  <c r="Z17" i="10"/>
  <c r="AA17" i="10"/>
  <c r="AB17" i="10"/>
  <c r="AC17" i="10"/>
  <c r="AD17" i="10"/>
  <c r="AE17" i="10"/>
  <c r="AF17" i="10"/>
  <c r="AG17" i="10"/>
  <c r="AH17" i="10"/>
  <c r="AI17" i="10"/>
  <c r="AJ17" i="10"/>
  <c r="AK17" i="10"/>
  <c r="AL17" i="10"/>
  <c r="D16" i="10"/>
  <c r="E16" i="10"/>
  <c r="F16" i="10"/>
  <c r="G16" i="10"/>
  <c r="H16" i="10"/>
  <c r="I16" i="10"/>
  <c r="J16" i="10"/>
  <c r="K16" i="10"/>
  <c r="L16" i="10"/>
  <c r="M16" i="10"/>
  <c r="N16" i="10"/>
  <c r="O16" i="10"/>
  <c r="P16" i="10"/>
  <c r="Q16" i="10"/>
  <c r="R16" i="10"/>
  <c r="S16" i="10"/>
  <c r="T16" i="10"/>
  <c r="U16" i="10"/>
  <c r="V16" i="10"/>
  <c r="W16" i="10"/>
  <c r="X16" i="10"/>
  <c r="Y16" i="10"/>
  <c r="Z16" i="10"/>
  <c r="AA16" i="10"/>
  <c r="AB16" i="10"/>
  <c r="AC16" i="10"/>
  <c r="AD16" i="10"/>
  <c r="AE16" i="10"/>
  <c r="AF16" i="10"/>
  <c r="AG16" i="10"/>
  <c r="AH16" i="10"/>
  <c r="AI16" i="10"/>
  <c r="AJ16" i="10"/>
  <c r="AK16" i="10"/>
  <c r="AL16" i="10"/>
  <c r="D15" i="10"/>
  <c r="E15" i="10"/>
  <c r="F15" i="10"/>
  <c r="G15" i="10"/>
  <c r="H15" i="10"/>
  <c r="I15" i="10"/>
  <c r="J15" i="10"/>
  <c r="K15" i="10"/>
  <c r="L15" i="10"/>
  <c r="M15" i="10"/>
  <c r="N15" i="10"/>
  <c r="O15" i="10"/>
  <c r="P15" i="10"/>
  <c r="Q15" i="10"/>
  <c r="R15" i="10"/>
  <c r="S15" i="10"/>
  <c r="T15" i="10"/>
  <c r="U15" i="10"/>
  <c r="V15" i="10"/>
  <c r="W15" i="10"/>
  <c r="X15" i="10"/>
  <c r="Y15" i="10"/>
  <c r="Z15" i="10"/>
  <c r="AA15" i="10"/>
  <c r="AB15" i="10"/>
  <c r="AC15" i="10"/>
  <c r="AD15" i="10"/>
  <c r="AE15" i="10"/>
  <c r="AF15" i="10"/>
  <c r="AG15" i="10"/>
  <c r="AH15" i="10"/>
  <c r="AI15" i="10"/>
  <c r="AJ15" i="10"/>
  <c r="AK15" i="10"/>
  <c r="AL15" i="10"/>
  <c r="D14" i="10"/>
  <c r="E14" i="10"/>
  <c r="F14" i="10"/>
  <c r="G14" i="10"/>
  <c r="H14" i="10"/>
  <c r="I14" i="10"/>
  <c r="J14" i="10"/>
  <c r="K14" i="10"/>
  <c r="L14" i="10"/>
  <c r="M14" i="10"/>
  <c r="N14" i="10"/>
  <c r="O14" i="10"/>
  <c r="P14" i="10"/>
  <c r="Q14" i="10"/>
  <c r="R14" i="10"/>
  <c r="S14" i="10"/>
  <c r="T14" i="10"/>
  <c r="U14" i="10"/>
  <c r="V14" i="10"/>
  <c r="W14" i="10"/>
  <c r="X14" i="10"/>
  <c r="Y14" i="10"/>
  <c r="Z14" i="10"/>
  <c r="AA14" i="10"/>
  <c r="AB14" i="10"/>
  <c r="AC14" i="10"/>
  <c r="AD14" i="10"/>
  <c r="AE14" i="10"/>
  <c r="AF14" i="10"/>
  <c r="AG14" i="10"/>
  <c r="AH14" i="10"/>
  <c r="AI14" i="10"/>
  <c r="AJ14" i="10"/>
  <c r="AK14" i="10"/>
  <c r="AL14" i="10"/>
  <c r="D13" i="10"/>
  <c r="E13" i="10"/>
  <c r="F13" i="10"/>
  <c r="G13" i="10"/>
  <c r="H13" i="10"/>
  <c r="I13" i="10"/>
  <c r="J13" i="10"/>
  <c r="K13" i="10"/>
  <c r="L13" i="10"/>
  <c r="M13" i="10"/>
  <c r="N13" i="10"/>
  <c r="O13" i="10"/>
  <c r="P13" i="10"/>
  <c r="Q13" i="10"/>
  <c r="R13" i="10"/>
  <c r="S13" i="10"/>
  <c r="T13" i="10"/>
  <c r="U13" i="10"/>
  <c r="V13" i="10"/>
  <c r="W13" i="10"/>
  <c r="X13" i="10"/>
  <c r="Y13" i="10"/>
  <c r="Z13" i="10"/>
  <c r="AA13" i="10"/>
  <c r="AB13" i="10"/>
  <c r="AC13" i="10"/>
  <c r="AD13" i="10"/>
  <c r="AE13" i="10"/>
  <c r="AF13" i="10"/>
  <c r="AG13" i="10"/>
  <c r="AH13" i="10"/>
  <c r="AI13" i="10"/>
  <c r="AJ13" i="10"/>
  <c r="AK13" i="10"/>
  <c r="AL13" i="10"/>
  <c r="D12" i="10"/>
  <c r="E12" i="10"/>
  <c r="F12" i="10"/>
  <c r="G12" i="10"/>
  <c r="H12" i="10"/>
  <c r="I12" i="10"/>
  <c r="J12" i="10"/>
  <c r="K12" i="10"/>
  <c r="L12" i="10"/>
  <c r="M12" i="10"/>
  <c r="N12" i="10"/>
  <c r="O12" i="10"/>
  <c r="P12" i="10"/>
  <c r="Q12" i="10"/>
  <c r="R12" i="10"/>
  <c r="S12" i="10"/>
  <c r="T12" i="10"/>
  <c r="U12" i="10"/>
  <c r="V12" i="10"/>
  <c r="W12" i="10"/>
  <c r="X12" i="10"/>
  <c r="Y12" i="10"/>
  <c r="Z12" i="10"/>
  <c r="AA12" i="10"/>
  <c r="AB12" i="10"/>
  <c r="AC12" i="10"/>
  <c r="AD12" i="10"/>
  <c r="AE12" i="10"/>
  <c r="AF12" i="10"/>
  <c r="AG12" i="10"/>
  <c r="AH12" i="10"/>
  <c r="AI12" i="10"/>
  <c r="AJ12" i="10"/>
  <c r="AK12" i="10"/>
  <c r="AL12" i="10"/>
  <c r="D11" i="10"/>
  <c r="E11" i="10"/>
  <c r="F11" i="10"/>
  <c r="G11" i="10"/>
  <c r="H11" i="10"/>
  <c r="I11" i="10"/>
  <c r="J11" i="10"/>
  <c r="K11" i="10"/>
  <c r="L11" i="10"/>
  <c r="M11" i="10"/>
  <c r="N11" i="10"/>
  <c r="O11" i="10"/>
  <c r="P11" i="10"/>
  <c r="Q11" i="10"/>
  <c r="R11" i="10"/>
  <c r="S11" i="10"/>
  <c r="T11" i="10"/>
  <c r="U11" i="10"/>
  <c r="V11" i="10"/>
  <c r="W11" i="10"/>
  <c r="X11" i="10"/>
  <c r="Y11" i="10"/>
  <c r="Z11" i="10"/>
  <c r="AA11" i="10"/>
  <c r="AB11" i="10"/>
  <c r="AC11" i="10"/>
  <c r="AD11" i="10"/>
  <c r="AE11" i="10"/>
  <c r="AF11" i="10"/>
  <c r="AG11" i="10"/>
  <c r="AH11" i="10"/>
  <c r="AI11" i="10"/>
  <c r="AJ11" i="10"/>
  <c r="AK11" i="10"/>
  <c r="AL11" i="10"/>
  <c r="D10" i="10"/>
  <c r="E10" i="10"/>
  <c r="F10" i="10"/>
  <c r="G10" i="10"/>
  <c r="H10" i="10"/>
  <c r="I10" i="10"/>
  <c r="J10" i="10"/>
  <c r="K10" i="10"/>
  <c r="L10" i="10"/>
  <c r="M10" i="10"/>
  <c r="N10" i="10"/>
  <c r="O10" i="10"/>
  <c r="P10" i="10"/>
  <c r="Q10" i="10"/>
  <c r="R10" i="10"/>
  <c r="S10" i="10"/>
  <c r="T10" i="10"/>
  <c r="U10" i="10"/>
  <c r="V10" i="10"/>
  <c r="W10" i="10"/>
  <c r="X10" i="10"/>
  <c r="Y10" i="10"/>
  <c r="Z10" i="10"/>
  <c r="AA10" i="10"/>
  <c r="AB10" i="10"/>
  <c r="AC10" i="10"/>
  <c r="AD10" i="10"/>
  <c r="AE10" i="10"/>
  <c r="AF10" i="10"/>
  <c r="AG10" i="10"/>
  <c r="AH10" i="10"/>
  <c r="AI10" i="10"/>
  <c r="AJ10" i="10"/>
  <c r="AK10" i="10"/>
  <c r="AL10" i="10"/>
  <c r="D9" i="10"/>
  <c r="E9" i="10"/>
  <c r="F9" i="10"/>
  <c r="G9" i="10"/>
  <c r="H9" i="10"/>
  <c r="I9" i="10"/>
  <c r="J9" i="10"/>
  <c r="K9" i="10"/>
  <c r="L9" i="10"/>
  <c r="M9" i="10"/>
  <c r="N9" i="10"/>
  <c r="O9" i="10"/>
  <c r="P9" i="10"/>
  <c r="Q9" i="10"/>
  <c r="R9" i="10"/>
  <c r="S9" i="10"/>
  <c r="T9" i="10"/>
  <c r="U9" i="10"/>
  <c r="V9" i="10"/>
  <c r="W9" i="10"/>
  <c r="X9" i="10"/>
  <c r="Y9" i="10"/>
  <c r="Z9" i="10"/>
  <c r="AA9" i="10"/>
  <c r="AB9" i="10"/>
  <c r="AC9" i="10"/>
  <c r="AD9" i="10"/>
  <c r="AE9" i="10"/>
  <c r="AF9" i="10"/>
  <c r="AG9" i="10"/>
  <c r="AH9" i="10"/>
  <c r="AI9" i="10"/>
  <c r="AJ9" i="10"/>
  <c r="AK9" i="10"/>
  <c r="AL9" i="10"/>
  <c r="D8" i="10"/>
  <c r="E8" i="10"/>
  <c r="F8" i="10"/>
  <c r="G8" i="10"/>
  <c r="H8" i="10"/>
  <c r="I8" i="10"/>
  <c r="J8" i="10"/>
  <c r="K8" i="10"/>
  <c r="L8" i="10"/>
  <c r="M8" i="10"/>
  <c r="N8" i="10"/>
  <c r="O8" i="10"/>
  <c r="P8" i="10"/>
  <c r="Q8" i="10"/>
  <c r="R8" i="10"/>
  <c r="S8" i="10"/>
  <c r="T8" i="10"/>
  <c r="U8" i="10"/>
  <c r="V8" i="10"/>
  <c r="W8" i="10"/>
  <c r="X8" i="10"/>
  <c r="Y8" i="10"/>
  <c r="Z8" i="10"/>
  <c r="AA8" i="10"/>
  <c r="AB8" i="10"/>
  <c r="AC8" i="10"/>
  <c r="AD8" i="10"/>
  <c r="AE8" i="10"/>
  <c r="AF8" i="10"/>
  <c r="AG8" i="10"/>
  <c r="AH8" i="10"/>
  <c r="AI8" i="10"/>
  <c r="AJ8" i="10"/>
  <c r="AK8" i="10"/>
  <c r="AL8" i="10"/>
  <c r="D7" i="10"/>
  <c r="E7" i="10"/>
  <c r="F7" i="10"/>
  <c r="G7" i="10"/>
  <c r="H7" i="10"/>
  <c r="I7" i="10"/>
  <c r="J7" i="10"/>
  <c r="K7" i="10"/>
  <c r="L7" i="10"/>
  <c r="M7" i="10"/>
  <c r="N7" i="10"/>
  <c r="O7" i="10"/>
  <c r="P7" i="10"/>
  <c r="Q7" i="10"/>
  <c r="R7" i="10"/>
  <c r="S7" i="10"/>
  <c r="T7" i="10"/>
  <c r="U7" i="10"/>
  <c r="V7" i="10"/>
  <c r="W7" i="10"/>
  <c r="X7" i="10"/>
  <c r="Y7" i="10"/>
  <c r="Z7" i="10"/>
  <c r="AA7" i="10"/>
  <c r="AB7" i="10"/>
  <c r="AC7" i="10"/>
  <c r="AD7" i="10"/>
  <c r="AE7" i="10"/>
  <c r="AF7" i="10"/>
  <c r="AG7" i="10"/>
  <c r="AH7" i="10"/>
  <c r="AI7" i="10"/>
  <c r="AJ7" i="10"/>
  <c r="AK7" i="10"/>
  <c r="AL7" i="10"/>
  <c r="H101" i="19"/>
  <c r="CL6" i="20"/>
  <c r="CO6" i="20"/>
  <c r="C34" i="10" l="1"/>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T22" i="19"/>
  <c r="S22" i="19"/>
  <c r="R22" i="19" s="1"/>
  <c r="Q22" i="19" s="1"/>
  <c r="P22" i="19" s="1"/>
  <c r="O22" i="19" s="1"/>
  <c r="N22" i="19" s="1"/>
  <c r="M22" i="19" s="1"/>
  <c r="L22" i="19" s="1"/>
  <c r="K22" i="19" s="1"/>
  <c r="J22" i="19" s="1"/>
  <c r="I22" i="19" s="1"/>
  <c r="T13" i="19"/>
  <c r="S13" i="19"/>
  <c r="R13" i="19" s="1"/>
  <c r="Q13" i="19" s="1"/>
  <c r="P13" i="19" s="1"/>
  <c r="O13" i="19" s="1"/>
  <c r="N13" i="19" s="1"/>
  <c r="M13" i="19" s="1"/>
  <c r="L13" i="19" s="1"/>
  <c r="K13" i="19" s="1"/>
  <c r="J13" i="19" s="1"/>
  <c r="I13" i="19" s="1"/>
  <c r="CJ5" i="20" l="1"/>
  <c r="CM5" i="20"/>
  <c r="AI6" i="10"/>
  <c r="AL6" i="10"/>
  <c r="AL4" i="10"/>
  <c r="AI4" i="10"/>
  <c r="AJ6" i="10"/>
  <c r="AJ4" i="10"/>
  <c r="AK6" i="10"/>
  <c r="H199" i="19" a="1"/>
  <c r="H199" i="19" s="1"/>
  <c r="H198" i="19"/>
  <c r="H197" i="19"/>
  <c r="T196" i="19"/>
  <c r="S196" i="19"/>
  <c r="R196" i="19" s="1"/>
  <c r="Q196" i="19" s="1"/>
  <c r="P196" i="19" s="1"/>
  <c r="O196" i="19" s="1"/>
  <c r="N196" i="19" s="1"/>
  <c r="M196" i="19" s="1"/>
  <c r="L196" i="19" s="1"/>
  <c r="K196" i="19" s="1"/>
  <c r="J196" i="19" s="1"/>
  <c r="I196" i="19" s="1"/>
  <c r="H196" i="19"/>
  <c r="G195" i="19"/>
  <c r="H193" i="19" a="1"/>
  <c r="H193" i="19" s="1"/>
  <c r="H192" i="19"/>
  <c r="H191" i="19"/>
  <c r="T190" i="19"/>
  <c r="S190" i="19"/>
  <c r="H190" i="19"/>
  <c r="G189" i="19"/>
  <c r="D199" i="19"/>
  <c r="C199" i="19"/>
  <c r="B199" i="19"/>
  <c r="D198" i="19"/>
  <c r="C198" i="19"/>
  <c r="B198" i="19"/>
  <c r="D197" i="19"/>
  <c r="C197" i="19"/>
  <c r="B197" i="19"/>
  <c r="B191" i="19"/>
  <c r="C191" i="19"/>
  <c r="D191" i="19"/>
  <c r="B192" i="19"/>
  <c r="C192" i="19"/>
  <c r="D192" i="19"/>
  <c r="B193" i="19"/>
  <c r="C193" i="19"/>
  <c r="D193" i="19"/>
  <c r="P2" i="10"/>
  <c r="G2" i="19"/>
  <c r="F1" i="19"/>
  <c r="S5" i="19"/>
  <c r="J197" i="19" l="1"/>
  <c r="I197" i="19"/>
  <c r="I199" i="19"/>
  <c r="J199" i="19"/>
  <c r="K199" i="19"/>
  <c r="L199" i="19"/>
  <c r="J198" i="19"/>
  <c r="I198" i="19"/>
  <c r="K197" i="19"/>
  <c r="K198" i="19"/>
  <c r="M197" i="19"/>
  <c r="L197" i="19"/>
  <c r="M199" i="19"/>
  <c r="L198" i="19"/>
  <c r="M198" i="19"/>
  <c r="N197" i="19"/>
  <c r="N198" i="19"/>
  <c r="N199" i="19"/>
  <c r="T197" i="19"/>
  <c r="R197" i="19"/>
  <c r="P197" i="19"/>
  <c r="Q197" i="19"/>
  <c r="O197" i="19"/>
  <c r="Q199" i="19"/>
  <c r="R199" i="19"/>
  <c r="O199" i="19"/>
  <c r="P199" i="19"/>
  <c r="Q198" i="19"/>
  <c r="R198" i="19"/>
  <c r="P198" i="19"/>
  <c r="O198" i="19"/>
  <c r="T191" i="19"/>
  <c r="S192" i="19"/>
  <c r="T192" i="19"/>
  <c r="S198" i="19"/>
  <c r="T198" i="19"/>
  <c r="S197" i="19"/>
  <c r="S199" i="19"/>
  <c r="T199" i="19"/>
  <c r="S191" i="19"/>
  <c r="R190" i="19"/>
  <c r="Q190" i="19" s="1"/>
  <c r="P190" i="19" s="1"/>
  <c r="O190" i="19" s="1"/>
  <c r="N190" i="19" s="1"/>
  <c r="M190" i="19" s="1"/>
  <c r="L190" i="19" s="1"/>
  <c r="K190" i="19" s="1"/>
  <c r="J190" i="19" s="1"/>
  <c r="S193" i="19"/>
  <c r="T193" i="19"/>
  <c r="H184" i="19"/>
  <c r="H178" i="19"/>
  <c r="H172" i="19"/>
  <c r="H166" i="19"/>
  <c r="H160" i="19"/>
  <c r="H148" i="19"/>
  <c r="H106" i="19"/>
  <c r="H161" i="19"/>
  <c r="AG6" i="10"/>
  <c r="AE6" i="10"/>
  <c r="AF4" i="10"/>
  <c r="AG4" i="10"/>
  <c r="AH4" i="10"/>
  <c r="AK4" i="10"/>
  <c r="AF6" i="10"/>
  <c r="AH6" i="10"/>
  <c r="U6" i="10"/>
  <c r="V6" i="10"/>
  <c r="U4" i="10"/>
  <c r="V4" i="10"/>
  <c r="O6" i="10"/>
  <c r="O4" i="10"/>
  <c r="CI6" i="20"/>
  <c r="BZ6" i="20"/>
  <c r="BW6" i="20"/>
  <c r="CG5" i="20"/>
  <c r="BX5" i="20"/>
  <c r="BU5" i="20"/>
  <c r="AP6" i="20"/>
  <c r="AM6" i="20"/>
  <c r="AN5" i="20"/>
  <c r="AK5" i="20"/>
  <c r="CF6" i="20"/>
  <c r="CC6" i="20"/>
  <c r="BT6" i="20"/>
  <c r="BQ6" i="20"/>
  <c r="BN6" i="20"/>
  <c r="BK6" i="20"/>
  <c r="BH6" i="20"/>
  <c r="BE6" i="20"/>
  <c r="BB6" i="20"/>
  <c r="AY6" i="20"/>
  <c r="AV6" i="20"/>
  <c r="AS6" i="20"/>
  <c r="AJ6" i="20"/>
  <c r="AG6" i="20"/>
  <c r="AD6" i="20"/>
  <c r="AA6" i="20"/>
  <c r="X6" i="20"/>
  <c r="CD5" i="20"/>
  <c r="CA5" i="20"/>
  <c r="BR5" i="20"/>
  <c r="BO5" i="20"/>
  <c r="BL5" i="20"/>
  <c r="BI5" i="20"/>
  <c r="BF5" i="20"/>
  <c r="BC5" i="20"/>
  <c r="AZ5" i="20"/>
  <c r="AW5" i="20"/>
  <c r="AT5" i="20"/>
  <c r="AQ5" i="20"/>
  <c r="AH5" i="20"/>
  <c r="AE5" i="20"/>
  <c r="AB5" i="20"/>
  <c r="Y5" i="20"/>
  <c r="V5" i="20"/>
  <c r="B2" i="20"/>
  <c r="A1" i="20"/>
  <c r="H169" i="19" a="1"/>
  <c r="H169" i="19" s="1"/>
  <c r="D169" i="19"/>
  <c r="C169" i="19"/>
  <c r="B169" i="19"/>
  <c r="H168" i="19"/>
  <c r="D168" i="19"/>
  <c r="C168" i="19"/>
  <c r="B168" i="19"/>
  <c r="H167" i="19"/>
  <c r="D167" i="19"/>
  <c r="C167" i="19"/>
  <c r="B167" i="19"/>
  <c r="T166" i="19"/>
  <c r="S166" i="19"/>
  <c r="R166" i="19" s="1"/>
  <c r="Q166" i="19" s="1"/>
  <c r="P166" i="19" s="1"/>
  <c r="O166" i="19" s="1"/>
  <c r="N166" i="19" s="1"/>
  <c r="M166" i="19" s="1"/>
  <c r="L166" i="19" s="1"/>
  <c r="K166" i="19" s="1"/>
  <c r="J166" i="19" s="1"/>
  <c r="I166" i="19" s="1"/>
  <c r="G165" i="19"/>
  <c r="H163" i="19" a="1"/>
  <c r="H163" i="19" s="1"/>
  <c r="D163" i="19"/>
  <c r="C163" i="19"/>
  <c r="B163" i="19"/>
  <c r="H162" i="19"/>
  <c r="D162" i="19"/>
  <c r="C162" i="19"/>
  <c r="B162" i="19"/>
  <c r="D161" i="19"/>
  <c r="C161" i="19"/>
  <c r="B161" i="19"/>
  <c r="T160" i="19"/>
  <c r="S160" i="19"/>
  <c r="R160" i="19" s="1"/>
  <c r="Q160" i="19" s="1"/>
  <c r="P160" i="19" s="1"/>
  <c r="O160" i="19" s="1"/>
  <c r="N160" i="19" s="1"/>
  <c r="M160" i="19" s="1"/>
  <c r="L160" i="19" s="1"/>
  <c r="K160" i="19" s="1"/>
  <c r="J160" i="19" s="1"/>
  <c r="I160" i="19" s="1"/>
  <c r="G159" i="19"/>
  <c r="D103" i="19"/>
  <c r="C103" i="19"/>
  <c r="B103" i="19"/>
  <c r="H102" i="19"/>
  <c r="D102" i="19"/>
  <c r="C102" i="19"/>
  <c r="B102" i="19"/>
  <c r="D101" i="19"/>
  <c r="C101" i="19"/>
  <c r="B101" i="19"/>
  <c r="T100" i="19"/>
  <c r="S100" i="19"/>
  <c r="R100" i="19" s="1"/>
  <c r="Q100" i="19" s="1"/>
  <c r="P100" i="19" s="1"/>
  <c r="O100" i="19" s="1"/>
  <c r="N100" i="19" s="1"/>
  <c r="M100" i="19" s="1"/>
  <c r="L100" i="19" s="1"/>
  <c r="K100" i="19" s="1"/>
  <c r="J100" i="19" s="1"/>
  <c r="I100" i="19" s="1"/>
  <c r="H100" i="19"/>
  <c r="G99" i="19"/>
  <c r="D97" i="19"/>
  <c r="C97" i="19"/>
  <c r="B97" i="19"/>
  <c r="H96" i="19"/>
  <c r="D96" i="19"/>
  <c r="C96" i="19"/>
  <c r="B96" i="19"/>
  <c r="H95" i="19"/>
  <c r="D95" i="19"/>
  <c r="C95" i="19"/>
  <c r="B95" i="19"/>
  <c r="T94" i="19"/>
  <c r="S94" i="19"/>
  <c r="R94" i="19" s="1"/>
  <c r="Q94" i="19" s="1"/>
  <c r="P94" i="19" s="1"/>
  <c r="O94" i="19" s="1"/>
  <c r="N94" i="19" s="1"/>
  <c r="M94" i="19" s="1"/>
  <c r="H94" i="19"/>
  <c r="G93" i="19"/>
  <c r="H187" i="19" a="1"/>
  <c r="H187" i="19" s="1"/>
  <c r="D187" i="19"/>
  <c r="C187" i="19"/>
  <c r="B187" i="19"/>
  <c r="H186" i="19"/>
  <c r="D186" i="19"/>
  <c r="C186" i="19"/>
  <c r="B186" i="19"/>
  <c r="H185" i="19"/>
  <c r="D185" i="19"/>
  <c r="C185" i="19"/>
  <c r="B185" i="19"/>
  <c r="T184" i="19"/>
  <c r="S184" i="19"/>
  <c r="R184" i="19" s="1"/>
  <c r="Q184" i="19" s="1"/>
  <c r="P184" i="19" s="1"/>
  <c r="O184" i="19" s="1"/>
  <c r="N184" i="19" s="1"/>
  <c r="M184" i="19" s="1"/>
  <c r="L184" i="19" s="1"/>
  <c r="K184" i="19" s="1"/>
  <c r="J184" i="19" s="1"/>
  <c r="I184" i="19" s="1"/>
  <c r="G183" i="19"/>
  <c r="H181" i="19" a="1"/>
  <c r="H181" i="19" s="1"/>
  <c r="D181" i="19"/>
  <c r="C181" i="19"/>
  <c r="B181" i="19"/>
  <c r="H180" i="19"/>
  <c r="D180" i="19"/>
  <c r="C180" i="19"/>
  <c r="B180" i="19"/>
  <c r="H179" i="19"/>
  <c r="D179" i="19"/>
  <c r="C179" i="19"/>
  <c r="B179" i="19"/>
  <c r="T178" i="19"/>
  <c r="S178" i="19"/>
  <c r="R178" i="19" s="1"/>
  <c r="Q178" i="19" s="1"/>
  <c r="P178" i="19" s="1"/>
  <c r="O178" i="19" s="1"/>
  <c r="N178" i="19" s="1"/>
  <c r="M178" i="19" s="1"/>
  <c r="L178" i="19" s="1"/>
  <c r="K178" i="19" s="1"/>
  <c r="J178" i="19" s="1"/>
  <c r="I178" i="19" s="1"/>
  <c r="G177" i="19"/>
  <c r="H175" i="19" a="1"/>
  <c r="H175" i="19" s="1"/>
  <c r="D175" i="19"/>
  <c r="C175" i="19"/>
  <c r="B175" i="19"/>
  <c r="H174" i="19"/>
  <c r="D174" i="19"/>
  <c r="C174" i="19"/>
  <c r="B174" i="19"/>
  <c r="H173" i="19"/>
  <c r="D173" i="19"/>
  <c r="C173" i="19"/>
  <c r="B173" i="19"/>
  <c r="T172" i="19"/>
  <c r="S172" i="19"/>
  <c r="G171" i="19"/>
  <c r="D157" i="19"/>
  <c r="C157" i="19"/>
  <c r="B157" i="19"/>
  <c r="H156" i="19"/>
  <c r="D156" i="19"/>
  <c r="C156" i="19"/>
  <c r="B156" i="19"/>
  <c r="H155" i="19"/>
  <c r="D155" i="19"/>
  <c r="C155" i="19"/>
  <c r="B155" i="19"/>
  <c r="T154" i="19"/>
  <c r="S154" i="19"/>
  <c r="R154" i="19" s="1"/>
  <c r="Q154" i="19" s="1"/>
  <c r="P154" i="19" s="1"/>
  <c r="O154" i="19" s="1"/>
  <c r="N154" i="19" s="1"/>
  <c r="M154" i="19" s="1"/>
  <c r="H154" i="19"/>
  <c r="G153" i="19"/>
  <c r="D151" i="19"/>
  <c r="C151" i="19"/>
  <c r="B151" i="19"/>
  <c r="H150" i="19"/>
  <c r="D150" i="19"/>
  <c r="C150" i="19"/>
  <c r="B150" i="19"/>
  <c r="H149" i="19"/>
  <c r="D149" i="19"/>
  <c r="C149" i="19"/>
  <c r="B149" i="19"/>
  <c r="T148" i="19"/>
  <c r="S148" i="19"/>
  <c r="G147" i="19"/>
  <c r="D145" i="19"/>
  <c r="C145" i="19"/>
  <c r="B145" i="19"/>
  <c r="H144" i="19"/>
  <c r="D144" i="19"/>
  <c r="C144" i="19"/>
  <c r="B144" i="19"/>
  <c r="H143" i="19"/>
  <c r="D143" i="19"/>
  <c r="C143" i="19"/>
  <c r="B143" i="19"/>
  <c r="T142" i="19"/>
  <c r="S142" i="19"/>
  <c r="R142" i="19" s="1"/>
  <c r="Q142" i="19" s="1"/>
  <c r="P142" i="19" s="1"/>
  <c r="O142" i="19" s="1"/>
  <c r="N142" i="19" s="1"/>
  <c r="M142" i="19" s="1"/>
  <c r="H142" i="19"/>
  <c r="G141" i="19"/>
  <c r="D139" i="19"/>
  <c r="C139" i="19"/>
  <c r="B139" i="19"/>
  <c r="H138" i="19"/>
  <c r="D138" i="19"/>
  <c r="C138" i="19"/>
  <c r="B138" i="19"/>
  <c r="H137" i="19"/>
  <c r="D137" i="19"/>
  <c r="C137" i="19"/>
  <c r="B137" i="19"/>
  <c r="T136" i="19"/>
  <c r="S136" i="19"/>
  <c r="R136" i="19" s="1"/>
  <c r="Q136" i="19" s="1"/>
  <c r="P136" i="19" s="1"/>
  <c r="O136" i="19" s="1"/>
  <c r="N136" i="19" s="1"/>
  <c r="M136" i="19" s="1"/>
  <c r="L136" i="19" s="1"/>
  <c r="K136" i="19" s="1"/>
  <c r="J136" i="19" s="1"/>
  <c r="I136" i="19" s="1"/>
  <c r="H136" i="19"/>
  <c r="G135" i="19"/>
  <c r="D133" i="19"/>
  <c r="C133" i="19"/>
  <c r="B133" i="19"/>
  <c r="H132" i="19"/>
  <c r="D132" i="19"/>
  <c r="C132" i="19"/>
  <c r="B132" i="19"/>
  <c r="H131" i="19"/>
  <c r="D131" i="19"/>
  <c r="C131" i="19"/>
  <c r="B131" i="19"/>
  <c r="T130" i="19"/>
  <c r="S130" i="19"/>
  <c r="R130" i="19" s="1"/>
  <c r="Q130" i="19" s="1"/>
  <c r="P130" i="19" s="1"/>
  <c r="O130" i="19" s="1"/>
  <c r="N130" i="19" s="1"/>
  <c r="M130" i="19" s="1"/>
  <c r="H130" i="19"/>
  <c r="G129" i="19"/>
  <c r="D127" i="19"/>
  <c r="C127" i="19"/>
  <c r="B127" i="19"/>
  <c r="H126" i="19"/>
  <c r="D126" i="19"/>
  <c r="C126" i="19"/>
  <c r="B126" i="19"/>
  <c r="H125" i="19"/>
  <c r="D125" i="19"/>
  <c r="C125" i="19"/>
  <c r="B125" i="19"/>
  <c r="T124" i="19"/>
  <c r="S124" i="19"/>
  <c r="H124" i="19"/>
  <c r="G123" i="19"/>
  <c r="D121" i="19"/>
  <c r="C121" i="19"/>
  <c r="B121" i="19"/>
  <c r="H120" i="19"/>
  <c r="D120" i="19"/>
  <c r="C120" i="19"/>
  <c r="B120" i="19"/>
  <c r="H119" i="19"/>
  <c r="D119" i="19"/>
  <c r="C119" i="19"/>
  <c r="B119" i="19"/>
  <c r="T118" i="19"/>
  <c r="S118" i="19"/>
  <c r="H118" i="19"/>
  <c r="G117" i="19"/>
  <c r="D115" i="19"/>
  <c r="C115" i="19"/>
  <c r="B115" i="19"/>
  <c r="H114" i="19"/>
  <c r="D114" i="19"/>
  <c r="C114" i="19"/>
  <c r="B114" i="19"/>
  <c r="H113" i="19"/>
  <c r="D113" i="19"/>
  <c r="C113" i="19"/>
  <c r="B113" i="19"/>
  <c r="T112" i="19"/>
  <c r="S112" i="19"/>
  <c r="R112" i="19" s="1"/>
  <c r="Q112" i="19" s="1"/>
  <c r="P112" i="19" s="1"/>
  <c r="O112" i="19" s="1"/>
  <c r="N112" i="19" s="1"/>
  <c r="M112" i="19" s="1"/>
  <c r="L112" i="19" s="1"/>
  <c r="K112" i="19" s="1"/>
  <c r="J112" i="19" s="1"/>
  <c r="I112" i="19" s="1"/>
  <c r="H112" i="19"/>
  <c r="G111" i="19"/>
  <c r="D109" i="19"/>
  <c r="C109" i="19"/>
  <c r="B109" i="19"/>
  <c r="H108" i="19"/>
  <c r="D108" i="19"/>
  <c r="C108" i="19"/>
  <c r="B108" i="19"/>
  <c r="H107" i="19"/>
  <c r="D107" i="19"/>
  <c r="C107" i="19"/>
  <c r="B107" i="19"/>
  <c r="T106" i="19"/>
  <c r="S106" i="19"/>
  <c r="R106" i="19" s="1"/>
  <c r="Q106" i="19" s="1"/>
  <c r="P106" i="19" s="1"/>
  <c r="O106" i="19" s="1"/>
  <c r="N106" i="19" s="1"/>
  <c r="M106" i="19" s="1"/>
  <c r="G105" i="19"/>
  <c r="D91" i="19"/>
  <c r="C91" i="19"/>
  <c r="B91" i="19"/>
  <c r="H90" i="19"/>
  <c r="D90" i="19"/>
  <c r="C90" i="19"/>
  <c r="B90" i="19"/>
  <c r="H89" i="19"/>
  <c r="D89" i="19"/>
  <c r="C89" i="19"/>
  <c r="B89" i="19"/>
  <c r="T88" i="19"/>
  <c r="S88" i="19"/>
  <c r="H88" i="19"/>
  <c r="G87" i="19"/>
  <c r="D85" i="19"/>
  <c r="C85" i="19"/>
  <c r="B85" i="19"/>
  <c r="H84" i="19"/>
  <c r="D84" i="19"/>
  <c r="C84" i="19"/>
  <c r="B84" i="19"/>
  <c r="H83" i="19"/>
  <c r="D83" i="19"/>
  <c r="C83" i="19"/>
  <c r="B83" i="19"/>
  <c r="T82" i="19"/>
  <c r="S82" i="19"/>
  <c r="R82" i="19" s="1"/>
  <c r="Q82" i="19" s="1"/>
  <c r="P82" i="19" s="1"/>
  <c r="O82" i="19" s="1"/>
  <c r="N82" i="19" s="1"/>
  <c r="M82" i="19" s="1"/>
  <c r="H82" i="19"/>
  <c r="G81" i="19"/>
  <c r="D79" i="19"/>
  <c r="C79" i="19"/>
  <c r="B79" i="19"/>
  <c r="H78" i="19"/>
  <c r="D78" i="19"/>
  <c r="C78" i="19"/>
  <c r="B78" i="19"/>
  <c r="H77" i="19"/>
  <c r="D77" i="19"/>
  <c r="C77" i="19"/>
  <c r="B77" i="19"/>
  <c r="T76" i="19"/>
  <c r="S76" i="19"/>
  <c r="R76" i="19" s="1"/>
  <c r="Q76" i="19" s="1"/>
  <c r="P76" i="19" s="1"/>
  <c r="O76" i="19" s="1"/>
  <c r="N76" i="19" s="1"/>
  <c r="M76" i="19" s="1"/>
  <c r="L76" i="19" s="1"/>
  <c r="K76" i="19" s="1"/>
  <c r="J76" i="19" s="1"/>
  <c r="I76" i="19" s="1"/>
  <c r="H76" i="19"/>
  <c r="G75" i="19"/>
  <c r="D73" i="19"/>
  <c r="C73" i="19"/>
  <c r="B73" i="19"/>
  <c r="H72" i="19"/>
  <c r="D72" i="19"/>
  <c r="C72" i="19"/>
  <c r="B72" i="19"/>
  <c r="H71" i="19"/>
  <c r="D71" i="19"/>
  <c r="C71" i="19"/>
  <c r="B71" i="19"/>
  <c r="T70" i="19"/>
  <c r="S70" i="19"/>
  <c r="R70" i="19" s="1"/>
  <c r="Q70" i="19" s="1"/>
  <c r="P70" i="19" s="1"/>
  <c r="O70" i="19" s="1"/>
  <c r="N70" i="19" s="1"/>
  <c r="M70" i="19" s="1"/>
  <c r="H70" i="19"/>
  <c r="G69" i="19"/>
  <c r="D67" i="19"/>
  <c r="C67" i="19"/>
  <c r="B67" i="19"/>
  <c r="H66" i="19"/>
  <c r="D66" i="19"/>
  <c r="C66" i="19"/>
  <c r="B66" i="19"/>
  <c r="H65" i="19"/>
  <c r="D65" i="19"/>
  <c r="C65" i="19"/>
  <c r="B65" i="19"/>
  <c r="T64" i="19"/>
  <c r="S64" i="19"/>
  <c r="H64" i="19"/>
  <c r="G63" i="19"/>
  <c r="D61" i="19"/>
  <c r="C61" i="19"/>
  <c r="B61" i="19"/>
  <c r="H60" i="19"/>
  <c r="D60" i="19"/>
  <c r="C60" i="19"/>
  <c r="B60" i="19"/>
  <c r="H59" i="19"/>
  <c r="D59" i="19"/>
  <c r="C59" i="19"/>
  <c r="B59" i="19"/>
  <c r="T58" i="19"/>
  <c r="S58" i="19"/>
  <c r="H58" i="19"/>
  <c r="G57" i="19"/>
  <c r="D53" i="19"/>
  <c r="C53" i="19"/>
  <c r="B53" i="19"/>
  <c r="D52" i="19"/>
  <c r="C52" i="19"/>
  <c r="B52" i="19"/>
  <c r="D51" i="19"/>
  <c r="C51" i="19"/>
  <c r="B51" i="19"/>
  <c r="D50" i="19"/>
  <c r="C50" i="19"/>
  <c r="B50" i="19"/>
  <c r="D49" i="19"/>
  <c r="C49" i="19"/>
  <c r="B49" i="19"/>
  <c r="D48" i="19"/>
  <c r="C48" i="19"/>
  <c r="B48" i="19"/>
  <c r="D47" i="19"/>
  <c r="C47" i="19"/>
  <c r="B47" i="19"/>
  <c r="D46" i="19"/>
  <c r="C46" i="19"/>
  <c r="B46" i="19"/>
  <c r="T45" i="19"/>
  <c r="S45" i="19"/>
  <c r="R45" i="19" s="1"/>
  <c r="Q45" i="19" s="1"/>
  <c r="P45" i="19" s="1"/>
  <c r="O45" i="19" s="1"/>
  <c r="N45" i="19" s="1"/>
  <c r="M45" i="19" s="1"/>
  <c r="D42" i="19"/>
  <c r="C42" i="19"/>
  <c r="B42" i="19"/>
  <c r="D41" i="19"/>
  <c r="C41" i="19"/>
  <c r="B41" i="19"/>
  <c r="D40" i="19"/>
  <c r="C40" i="19"/>
  <c r="B40" i="19"/>
  <c r="D39" i="19"/>
  <c r="C39" i="19"/>
  <c r="B39" i="19"/>
  <c r="D38" i="19"/>
  <c r="C38" i="19"/>
  <c r="B38" i="19"/>
  <c r="D37" i="19"/>
  <c r="C37" i="19"/>
  <c r="B37" i="19"/>
  <c r="D36" i="19"/>
  <c r="C36" i="19"/>
  <c r="B36" i="19"/>
  <c r="D34" i="19"/>
  <c r="C34" i="19"/>
  <c r="B34" i="19"/>
  <c r="D33" i="19"/>
  <c r="C33" i="19"/>
  <c r="B33" i="19"/>
  <c r="D32" i="19"/>
  <c r="C32" i="19"/>
  <c r="B32" i="19"/>
  <c r="T31" i="19"/>
  <c r="S31" i="19"/>
  <c r="R31" i="19" s="1"/>
  <c r="Q31" i="19" s="1"/>
  <c r="P31" i="19" s="1"/>
  <c r="O31" i="19" s="1"/>
  <c r="N31" i="19" s="1"/>
  <c r="M31" i="19" s="1"/>
  <c r="L31" i="19" s="1"/>
  <c r="K31" i="19" s="1"/>
  <c r="J31" i="19" s="1"/>
  <c r="I31" i="19" s="1"/>
  <c r="D28" i="19"/>
  <c r="C28" i="19"/>
  <c r="B28" i="19"/>
  <c r="D27" i="19"/>
  <c r="C27" i="19"/>
  <c r="B27" i="19"/>
  <c r="D26" i="19"/>
  <c r="C26" i="19"/>
  <c r="B26" i="19"/>
  <c r="D25" i="19"/>
  <c r="C25" i="19"/>
  <c r="B25" i="19"/>
  <c r="D24" i="19"/>
  <c r="C24" i="19"/>
  <c r="B24" i="19"/>
  <c r="D19" i="19"/>
  <c r="C19" i="19"/>
  <c r="B19" i="19"/>
  <c r="D18" i="19"/>
  <c r="C18" i="19"/>
  <c r="B18" i="19"/>
  <c r="D17" i="19"/>
  <c r="C17" i="19"/>
  <c r="B17" i="19"/>
  <c r="D16" i="19"/>
  <c r="C16" i="19"/>
  <c r="B16" i="19"/>
  <c r="D15" i="19"/>
  <c r="C15" i="19"/>
  <c r="B15" i="19"/>
  <c r="D9" i="19"/>
  <c r="C9" i="19"/>
  <c r="B9" i="19"/>
  <c r="D8" i="19"/>
  <c r="C8" i="19"/>
  <c r="B8" i="19"/>
  <c r="D7" i="19"/>
  <c r="C7" i="19"/>
  <c r="B7" i="19"/>
  <c r="D6" i="19"/>
  <c r="C6" i="19"/>
  <c r="B6" i="19"/>
  <c r="T5" i="19"/>
  <c r="R5" i="19"/>
  <c r="Q5" i="19" s="1"/>
  <c r="P5" i="19" s="1"/>
  <c r="O5" i="19" s="1"/>
  <c r="N5" i="19" s="1"/>
  <c r="M5" i="19" s="1"/>
  <c r="I190" i="19" l="1"/>
  <c r="J191" i="19"/>
  <c r="J193" i="19"/>
  <c r="J192" i="19"/>
  <c r="J36" i="19"/>
  <c r="I36" i="19"/>
  <c r="J77" i="19"/>
  <c r="I77" i="19"/>
  <c r="J79" i="19"/>
  <c r="I79" i="19"/>
  <c r="J179" i="19"/>
  <c r="I179" i="19"/>
  <c r="J181" i="19"/>
  <c r="I181" i="19"/>
  <c r="J115" i="19"/>
  <c r="I115" i="19"/>
  <c r="J186" i="19"/>
  <c r="L186" i="19"/>
  <c r="I186" i="19"/>
  <c r="J161" i="19"/>
  <c r="I161" i="19"/>
  <c r="J38" i="19"/>
  <c r="I38" i="19"/>
  <c r="J39" i="19"/>
  <c r="I39" i="19"/>
  <c r="J102" i="19"/>
  <c r="I102" i="19"/>
  <c r="J167" i="19"/>
  <c r="I167" i="19"/>
  <c r="J169" i="19"/>
  <c r="I169" i="19"/>
  <c r="J37" i="19"/>
  <c r="I37" i="19"/>
  <c r="J113" i="19"/>
  <c r="I113" i="19"/>
  <c r="J33" i="19"/>
  <c r="I33" i="19"/>
  <c r="J42" i="19"/>
  <c r="I42" i="19"/>
  <c r="J163" i="19"/>
  <c r="I163" i="19"/>
  <c r="J138" i="19"/>
  <c r="I138" i="19"/>
  <c r="J40" i="19"/>
  <c r="I40" i="19"/>
  <c r="J180" i="19"/>
  <c r="I180" i="19"/>
  <c r="J78" i="19"/>
  <c r="I78" i="19"/>
  <c r="J34" i="19"/>
  <c r="I34" i="19"/>
  <c r="J103" i="19"/>
  <c r="I103" i="19"/>
  <c r="J168" i="19"/>
  <c r="I168" i="19"/>
  <c r="J101" i="19"/>
  <c r="I101" i="19"/>
  <c r="J162" i="19"/>
  <c r="I162" i="19"/>
  <c r="J32" i="19"/>
  <c r="I32" i="19"/>
  <c r="J41" i="19"/>
  <c r="I41" i="19"/>
  <c r="J114" i="19"/>
  <c r="I114" i="19"/>
  <c r="J137" i="19"/>
  <c r="I137" i="19"/>
  <c r="J139" i="19"/>
  <c r="I139" i="19"/>
  <c r="I185" i="19"/>
  <c r="J185" i="19"/>
  <c r="K185" i="19"/>
  <c r="J187" i="19"/>
  <c r="I187" i="19"/>
  <c r="K41" i="19"/>
  <c r="K114" i="19"/>
  <c r="K139" i="19"/>
  <c r="K187" i="19"/>
  <c r="K42" i="19"/>
  <c r="K163" i="19"/>
  <c r="K113" i="19"/>
  <c r="K138" i="19"/>
  <c r="K78" i="19"/>
  <c r="K180" i="19"/>
  <c r="K34" i="19"/>
  <c r="K103" i="19"/>
  <c r="K168" i="19"/>
  <c r="K33" i="19"/>
  <c r="K37" i="19"/>
  <c r="K115" i="19"/>
  <c r="K186" i="19"/>
  <c r="K161" i="19"/>
  <c r="K40" i="19"/>
  <c r="K38" i="19"/>
  <c r="K101" i="19"/>
  <c r="K162" i="19"/>
  <c r="K191" i="19"/>
  <c r="K32" i="19"/>
  <c r="K137" i="19"/>
  <c r="K36" i="19"/>
  <c r="K77" i="19"/>
  <c r="K79" i="19"/>
  <c r="K179" i="19"/>
  <c r="K181" i="19"/>
  <c r="K39" i="19"/>
  <c r="K102" i="19"/>
  <c r="K167" i="19"/>
  <c r="K169" i="19"/>
  <c r="K192" i="19"/>
  <c r="K193" i="19"/>
  <c r="M17" i="19"/>
  <c r="M97" i="19"/>
  <c r="L94" i="19"/>
  <c r="K94" i="19" s="1"/>
  <c r="M8" i="19"/>
  <c r="M52" i="19"/>
  <c r="L102" i="19"/>
  <c r="M102" i="19"/>
  <c r="M48" i="19"/>
  <c r="M6" i="19"/>
  <c r="L5" i="19"/>
  <c r="K5" i="19" s="1"/>
  <c r="L39" i="19"/>
  <c r="M39" i="19"/>
  <c r="M73" i="19"/>
  <c r="L167" i="19"/>
  <c r="M167" i="19"/>
  <c r="M16" i="19"/>
  <c r="L33" i="19"/>
  <c r="M33" i="19"/>
  <c r="M47" i="19"/>
  <c r="M109" i="19"/>
  <c r="L106" i="19"/>
  <c r="K106" i="19" s="1"/>
  <c r="J106" i="19" s="1"/>
  <c r="M144" i="19"/>
  <c r="M192" i="19"/>
  <c r="L19" i="19"/>
  <c r="M19" i="19"/>
  <c r="M37" i="19"/>
  <c r="L37" i="19"/>
  <c r="M50" i="19"/>
  <c r="L113" i="19"/>
  <c r="M113" i="19"/>
  <c r="L115" i="19"/>
  <c r="M115" i="19"/>
  <c r="M138" i="19"/>
  <c r="L138" i="19"/>
  <c r="M155" i="19"/>
  <c r="M186" i="19"/>
  <c r="L96" i="19"/>
  <c r="M96" i="19"/>
  <c r="M161" i="19"/>
  <c r="L161" i="19"/>
  <c r="O191" i="19"/>
  <c r="Q191" i="19"/>
  <c r="L34" i="19"/>
  <c r="M34" i="19"/>
  <c r="M103" i="19"/>
  <c r="L103" i="19"/>
  <c r="M25" i="19"/>
  <c r="L25" i="19"/>
  <c r="M71" i="19"/>
  <c r="M157" i="19"/>
  <c r="L154" i="19"/>
  <c r="K154" i="19" s="1"/>
  <c r="J154" i="19" s="1"/>
  <c r="L169" i="19"/>
  <c r="M169" i="19"/>
  <c r="L192" i="19"/>
  <c r="L28" i="19"/>
  <c r="M28" i="19"/>
  <c r="L42" i="19"/>
  <c r="M42" i="19"/>
  <c r="M163" i="19"/>
  <c r="L163" i="19"/>
  <c r="L9" i="19"/>
  <c r="M9" i="19"/>
  <c r="L26" i="19"/>
  <c r="M26" i="19"/>
  <c r="L40" i="19"/>
  <c r="M40" i="19"/>
  <c r="M53" i="19"/>
  <c r="L78" i="19"/>
  <c r="M78" i="19"/>
  <c r="M107" i="19"/>
  <c r="M132" i="19"/>
  <c r="M145" i="19"/>
  <c r="L142" i="19"/>
  <c r="K142" i="19" s="1"/>
  <c r="J142" i="19" s="1"/>
  <c r="L180" i="19"/>
  <c r="M180" i="19"/>
  <c r="Q192" i="19"/>
  <c r="M191" i="19"/>
  <c r="M84" i="19"/>
  <c r="L82" i="19"/>
  <c r="K82" i="19" s="1"/>
  <c r="J82" i="19" s="1"/>
  <c r="M168" i="19"/>
  <c r="L168" i="19"/>
  <c r="R192" i="19"/>
  <c r="N192" i="19"/>
  <c r="L191" i="19"/>
  <c r="M193" i="19"/>
  <c r="M38" i="19"/>
  <c r="L38" i="19"/>
  <c r="M51" i="19"/>
  <c r="M133" i="19"/>
  <c r="L130" i="19"/>
  <c r="K130" i="19" s="1"/>
  <c r="M143" i="19"/>
  <c r="L101" i="19"/>
  <c r="M101" i="19"/>
  <c r="M162" i="19"/>
  <c r="L162" i="19"/>
  <c r="L193" i="19"/>
  <c r="M46" i="19"/>
  <c r="L45" i="19"/>
  <c r="L7" i="19"/>
  <c r="M7" i="19"/>
  <c r="L24" i="19"/>
  <c r="M24" i="19"/>
  <c r="M15" i="19"/>
  <c r="L15" i="19"/>
  <c r="M27" i="19"/>
  <c r="L27" i="19"/>
  <c r="L32" i="19"/>
  <c r="M32" i="19"/>
  <c r="L41" i="19"/>
  <c r="M41" i="19"/>
  <c r="M72" i="19"/>
  <c r="L70" i="19"/>
  <c r="M83" i="19"/>
  <c r="L85" i="19"/>
  <c r="M85" i="19"/>
  <c r="L114" i="19"/>
  <c r="M114" i="19"/>
  <c r="M137" i="19"/>
  <c r="L137" i="19"/>
  <c r="M139" i="19"/>
  <c r="L139" i="19"/>
  <c r="M156" i="19"/>
  <c r="M185" i="19"/>
  <c r="L185" i="19"/>
  <c r="M187" i="19"/>
  <c r="L187" i="19"/>
  <c r="L95" i="19"/>
  <c r="M95" i="19"/>
  <c r="L97" i="19"/>
  <c r="L18" i="19"/>
  <c r="M18" i="19"/>
  <c r="M36" i="19"/>
  <c r="L36" i="19"/>
  <c r="M49" i="19"/>
  <c r="L77" i="19"/>
  <c r="M77" i="19"/>
  <c r="M79" i="19"/>
  <c r="L79" i="19"/>
  <c r="M108" i="19"/>
  <c r="L131" i="19"/>
  <c r="M131" i="19"/>
  <c r="L133" i="19"/>
  <c r="L179" i="19"/>
  <c r="M179" i="19"/>
  <c r="L181" i="19"/>
  <c r="M181" i="19"/>
  <c r="N191" i="19"/>
  <c r="O192" i="19"/>
  <c r="N193" i="19"/>
  <c r="Q193" i="19"/>
  <c r="U191" i="19"/>
  <c r="N16" i="19"/>
  <c r="N19" i="19"/>
  <c r="N24" i="19"/>
  <c r="N38" i="19"/>
  <c r="N51" i="19"/>
  <c r="N143" i="19"/>
  <c r="N145" i="19"/>
  <c r="N101" i="19"/>
  <c r="N103" i="19"/>
  <c r="N168" i="19"/>
  <c r="N33" i="19"/>
  <c r="N32" i="19"/>
  <c r="N46" i="19"/>
  <c r="N83" i="19"/>
  <c r="N85" i="19"/>
  <c r="N114" i="19"/>
  <c r="N137" i="19"/>
  <c r="N139" i="19"/>
  <c r="N156" i="19"/>
  <c r="N185" i="19"/>
  <c r="N187" i="19"/>
  <c r="N95" i="19"/>
  <c r="N97" i="19"/>
  <c r="N162" i="19"/>
  <c r="N50" i="19"/>
  <c r="N15" i="19"/>
  <c r="N41" i="19"/>
  <c r="N18" i="19"/>
  <c r="N36" i="19"/>
  <c r="N49" i="19"/>
  <c r="N77" i="19"/>
  <c r="N79" i="19"/>
  <c r="N108" i="19"/>
  <c r="N131" i="19"/>
  <c r="N133" i="19"/>
  <c r="N179" i="19"/>
  <c r="N181" i="19"/>
  <c r="N6" i="19"/>
  <c r="N7" i="19"/>
  <c r="N27" i="19"/>
  <c r="N8" i="19"/>
  <c r="N25" i="19"/>
  <c r="N39" i="19"/>
  <c r="N52" i="19"/>
  <c r="N71" i="19"/>
  <c r="N73" i="19"/>
  <c r="N47" i="19"/>
  <c r="N144" i="19"/>
  <c r="N102" i="19"/>
  <c r="N167" i="19"/>
  <c r="N169" i="19"/>
  <c r="N42" i="19"/>
  <c r="N84" i="19"/>
  <c r="N113" i="19"/>
  <c r="N115" i="19"/>
  <c r="N138" i="19"/>
  <c r="N155" i="19"/>
  <c r="N157" i="19"/>
  <c r="N186" i="19"/>
  <c r="N96" i="19"/>
  <c r="N163" i="19"/>
  <c r="N28" i="19"/>
  <c r="N9" i="19"/>
  <c r="N26" i="19"/>
  <c r="N53" i="19"/>
  <c r="N78" i="19"/>
  <c r="N107" i="19"/>
  <c r="N109" i="19"/>
  <c r="N132" i="19"/>
  <c r="N180" i="19"/>
  <c r="N161" i="19"/>
  <c r="N37" i="19"/>
  <c r="N40" i="19"/>
  <c r="N17" i="19"/>
  <c r="N34" i="19"/>
  <c r="N48" i="19"/>
  <c r="N72" i="19"/>
  <c r="O193" i="19"/>
  <c r="O181" i="19"/>
  <c r="O180" i="19"/>
  <c r="R193" i="19"/>
  <c r="R191" i="19"/>
  <c r="P191" i="19"/>
  <c r="P192" i="19"/>
  <c r="O187" i="19"/>
  <c r="P193" i="19"/>
  <c r="U197" i="19"/>
  <c r="O24" i="19"/>
  <c r="Q24" i="19"/>
  <c r="R24" i="19"/>
  <c r="P24" i="19"/>
  <c r="O15" i="19"/>
  <c r="R15" i="19"/>
  <c r="P15" i="19"/>
  <c r="Q15" i="19"/>
  <c r="O27" i="19"/>
  <c r="R27" i="19"/>
  <c r="Q27" i="19"/>
  <c r="P27" i="19"/>
  <c r="Q32" i="19"/>
  <c r="R32" i="19"/>
  <c r="P32" i="19"/>
  <c r="O32" i="19"/>
  <c r="Q41" i="19"/>
  <c r="R41" i="19"/>
  <c r="P41" i="19"/>
  <c r="O41" i="19"/>
  <c r="Q46" i="19"/>
  <c r="R46" i="19"/>
  <c r="P46" i="19"/>
  <c r="O46" i="19"/>
  <c r="R83" i="19"/>
  <c r="Q83" i="19"/>
  <c r="P83" i="19"/>
  <c r="O83" i="19"/>
  <c r="Q85" i="19"/>
  <c r="R85" i="19"/>
  <c r="P85" i="19"/>
  <c r="O85" i="19"/>
  <c r="Q114" i="19"/>
  <c r="R114" i="19"/>
  <c r="P114" i="19"/>
  <c r="O114" i="19"/>
  <c r="R137" i="19"/>
  <c r="Q137" i="19"/>
  <c r="P137" i="19"/>
  <c r="O137" i="19"/>
  <c r="Q139" i="19"/>
  <c r="R139" i="19"/>
  <c r="P139" i="19"/>
  <c r="O139" i="19"/>
  <c r="R156" i="19"/>
  <c r="Q156" i="19"/>
  <c r="P156" i="19"/>
  <c r="R185" i="19"/>
  <c r="Q185" i="19"/>
  <c r="P185" i="19"/>
  <c r="R187" i="19"/>
  <c r="Q187" i="19"/>
  <c r="P187" i="19"/>
  <c r="R95" i="19"/>
  <c r="Q95" i="19"/>
  <c r="P95" i="19"/>
  <c r="O95" i="19"/>
  <c r="R97" i="19"/>
  <c r="Q97" i="19"/>
  <c r="P97" i="19"/>
  <c r="O97" i="19"/>
  <c r="Q162" i="19"/>
  <c r="R162" i="19"/>
  <c r="P162" i="19"/>
  <c r="O162" i="19"/>
  <c r="R17" i="19"/>
  <c r="O17" i="19"/>
  <c r="P17" i="19"/>
  <c r="Q17" i="19"/>
  <c r="Q72" i="19"/>
  <c r="R72" i="19"/>
  <c r="P72" i="19"/>
  <c r="O72" i="19"/>
  <c r="R143" i="19"/>
  <c r="Q143" i="19"/>
  <c r="P143" i="19"/>
  <c r="Q18" i="19"/>
  <c r="R18" i="19"/>
  <c r="O18" i="19"/>
  <c r="P18" i="19"/>
  <c r="R36" i="19"/>
  <c r="Q36" i="19"/>
  <c r="P36" i="19"/>
  <c r="O36" i="19"/>
  <c r="Q49" i="19"/>
  <c r="R49" i="19"/>
  <c r="P49" i="19"/>
  <c r="O49" i="19"/>
  <c r="Q77" i="19"/>
  <c r="R77" i="19"/>
  <c r="P77" i="19"/>
  <c r="O77" i="19"/>
  <c r="R79" i="19"/>
  <c r="Q79" i="19"/>
  <c r="P79" i="19"/>
  <c r="O79" i="19"/>
  <c r="Q108" i="19"/>
  <c r="R108" i="19"/>
  <c r="P108" i="19"/>
  <c r="O108" i="19"/>
  <c r="R131" i="19"/>
  <c r="Q131" i="19"/>
  <c r="P131" i="19"/>
  <c r="O131" i="19"/>
  <c r="Q133" i="19"/>
  <c r="R133" i="19"/>
  <c r="P133" i="19"/>
  <c r="O133" i="19"/>
  <c r="R179" i="19"/>
  <c r="Q179" i="19"/>
  <c r="P179" i="19"/>
  <c r="R181" i="19"/>
  <c r="Q181" i="19"/>
  <c r="P181" i="19"/>
  <c r="U193" i="19"/>
  <c r="O179" i="19"/>
  <c r="R7" i="19"/>
  <c r="Q7" i="19"/>
  <c r="P7" i="19"/>
  <c r="O7" i="19"/>
  <c r="Q145" i="19"/>
  <c r="R145" i="19"/>
  <c r="P145" i="19"/>
  <c r="R101" i="19"/>
  <c r="Q101" i="19"/>
  <c r="P101" i="19"/>
  <c r="O101" i="19"/>
  <c r="R168" i="19"/>
  <c r="Q168" i="19"/>
  <c r="O168" i="19"/>
  <c r="P168" i="19"/>
  <c r="R8" i="19"/>
  <c r="P8" i="19"/>
  <c r="Q8" i="19"/>
  <c r="O8" i="19"/>
  <c r="Q25" i="19"/>
  <c r="O25" i="19"/>
  <c r="P25" i="19"/>
  <c r="R25" i="19"/>
  <c r="Q39" i="19"/>
  <c r="R39" i="19"/>
  <c r="P39" i="19"/>
  <c r="O39" i="19"/>
  <c r="R52" i="19"/>
  <c r="Q52" i="19"/>
  <c r="P52" i="19"/>
  <c r="O52" i="19"/>
  <c r="R71" i="19"/>
  <c r="Q71" i="19"/>
  <c r="P71" i="19"/>
  <c r="O71" i="19"/>
  <c r="Q73" i="19"/>
  <c r="R73" i="19"/>
  <c r="P73" i="19"/>
  <c r="O73" i="19"/>
  <c r="Q103" i="19"/>
  <c r="R103" i="19"/>
  <c r="P103" i="19"/>
  <c r="O103" i="19"/>
  <c r="Q16" i="19"/>
  <c r="R16" i="19"/>
  <c r="P16" i="19"/>
  <c r="O16" i="19"/>
  <c r="O28" i="19"/>
  <c r="P28" i="19"/>
  <c r="Q28" i="19"/>
  <c r="R28" i="19"/>
  <c r="Q33" i="19"/>
  <c r="R33" i="19"/>
  <c r="P33" i="19"/>
  <c r="O33" i="19"/>
  <c r="Q42" i="19"/>
  <c r="R42" i="19"/>
  <c r="P42" i="19"/>
  <c r="O42" i="19"/>
  <c r="Q47" i="19"/>
  <c r="R47" i="19"/>
  <c r="P47" i="19"/>
  <c r="O47" i="19"/>
  <c r="Q144" i="19"/>
  <c r="R144" i="19"/>
  <c r="P144" i="19"/>
  <c r="R102" i="19"/>
  <c r="Q102" i="19"/>
  <c r="P102" i="19"/>
  <c r="O102" i="19"/>
  <c r="R167" i="19"/>
  <c r="P167" i="19"/>
  <c r="Q167" i="19"/>
  <c r="O167" i="19"/>
  <c r="Q169" i="19"/>
  <c r="R169" i="19"/>
  <c r="P169" i="19"/>
  <c r="O169" i="19"/>
  <c r="O143" i="19"/>
  <c r="O156" i="19"/>
  <c r="R34" i="19"/>
  <c r="Q34" i="19"/>
  <c r="P34" i="19"/>
  <c r="O34" i="19"/>
  <c r="R51" i="19"/>
  <c r="Q51" i="19"/>
  <c r="P51" i="19"/>
  <c r="O51" i="19"/>
  <c r="R37" i="19"/>
  <c r="Q37" i="19"/>
  <c r="P37" i="19"/>
  <c r="O37" i="19"/>
  <c r="Q138" i="19"/>
  <c r="R138" i="19"/>
  <c r="P138" i="19"/>
  <c r="O138" i="19"/>
  <c r="R155" i="19"/>
  <c r="Q155" i="19"/>
  <c r="P155" i="19"/>
  <c r="R157" i="19"/>
  <c r="Q157" i="19"/>
  <c r="P157" i="19"/>
  <c r="R186" i="19"/>
  <c r="Q186" i="19"/>
  <c r="P186" i="19"/>
  <c r="R96" i="19"/>
  <c r="Q96" i="19"/>
  <c r="P96" i="19"/>
  <c r="O96" i="19"/>
  <c r="Q163" i="19"/>
  <c r="R163" i="19"/>
  <c r="P163" i="19"/>
  <c r="O163" i="19"/>
  <c r="O144" i="19"/>
  <c r="O155" i="19"/>
  <c r="Q48" i="19"/>
  <c r="R48" i="19"/>
  <c r="P48" i="19"/>
  <c r="O48" i="19"/>
  <c r="R38" i="19"/>
  <c r="Q38" i="19"/>
  <c r="P38" i="19"/>
  <c r="O38" i="19"/>
  <c r="R6" i="19"/>
  <c r="P6" i="19"/>
  <c r="Q6" i="19"/>
  <c r="O6" i="19"/>
  <c r="O19" i="19"/>
  <c r="P19" i="19"/>
  <c r="Q19" i="19"/>
  <c r="R19" i="19"/>
  <c r="R50" i="19"/>
  <c r="Q50" i="19"/>
  <c r="P50" i="19"/>
  <c r="O50" i="19"/>
  <c r="R84" i="19"/>
  <c r="P84" i="19"/>
  <c r="Q84" i="19"/>
  <c r="O84" i="19"/>
  <c r="Q113" i="19"/>
  <c r="R113" i="19"/>
  <c r="P113" i="19"/>
  <c r="O113" i="19"/>
  <c r="R115" i="19"/>
  <c r="Q115" i="19"/>
  <c r="P115" i="19"/>
  <c r="O115" i="19"/>
  <c r="R9" i="19"/>
  <c r="Q9" i="19"/>
  <c r="P9" i="19"/>
  <c r="O9" i="19"/>
  <c r="O26" i="19"/>
  <c r="P26" i="19"/>
  <c r="Q26" i="19"/>
  <c r="R26" i="19"/>
  <c r="Q40" i="19"/>
  <c r="R40" i="19"/>
  <c r="P40" i="19"/>
  <c r="O40" i="19"/>
  <c r="Q53" i="19"/>
  <c r="R53" i="19"/>
  <c r="P53" i="19"/>
  <c r="O53" i="19"/>
  <c r="R78" i="19"/>
  <c r="Q78" i="19"/>
  <c r="P78" i="19"/>
  <c r="O78" i="19"/>
  <c r="R107" i="19"/>
  <c r="Q107" i="19"/>
  <c r="P107" i="19"/>
  <c r="O107" i="19"/>
  <c r="Q109" i="19"/>
  <c r="R109" i="19"/>
  <c r="P109" i="19"/>
  <c r="O109" i="19"/>
  <c r="R132" i="19"/>
  <c r="Q132" i="19"/>
  <c r="P132" i="19"/>
  <c r="O132" i="19"/>
  <c r="Q180" i="19"/>
  <c r="R180" i="19"/>
  <c r="P180" i="19"/>
  <c r="R161" i="19"/>
  <c r="Q161" i="19"/>
  <c r="P161" i="19"/>
  <c r="O161" i="19"/>
  <c r="O145" i="19"/>
  <c r="O157" i="19"/>
  <c r="O185" i="19"/>
  <c r="O186" i="19"/>
  <c r="U192" i="19"/>
  <c r="U198" i="19"/>
  <c r="U199" i="19"/>
  <c r="T8" i="19"/>
  <c r="T39" i="19"/>
  <c r="T52" i="19"/>
  <c r="T71" i="19"/>
  <c r="T73" i="19"/>
  <c r="T125" i="19"/>
  <c r="T127" i="19"/>
  <c r="T173" i="19"/>
  <c r="T180" i="19"/>
  <c r="T161" i="19"/>
  <c r="T175" i="19"/>
  <c r="T25" i="19"/>
  <c r="T59" i="19"/>
  <c r="T61" i="19"/>
  <c r="T60" i="19"/>
  <c r="T168" i="19"/>
  <c r="T18" i="19"/>
  <c r="T36" i="19"/>
  <c r="T84" i="19"/>
  <c r="T113" i="19"/>
  <c r="T115" i="19"/>
  <c r="T138" i="19"/>
  <c r="T155" i="19"/>
  <c r="T157" i="19"/>
  <c r="T186" i="19"/>
  <c r="T96" i="19"/>
  <c r="T33" i="19"/>
  <c r="T42" i="19"/>
  <c r="T37" i="19"/>
  <c r="T50" i="19"/>
  <c r="T40" i="19"/>
  <c r="T53" i="19"/>
  <c r="T107" i="19"/>
  <c r="T109" i="19"/>
  <c r="T149" i="19"/>
  <c r="T174" i="19"/>
  <c r="T24" i="19"/>
  <c r="T89" i="19"/>
  <c r="T48" i="19"/>
  <c r="T126" i="19"/>
  <c r="T38" i="19"/>
  <c r="T51" i="19"/>
  <c r="T66" i="19"/>
  <c r="T91" i="19"/>
  <c r="T120" i="19"/>
  <c r="T143" i="19"/>
  <c r="T145" i="19"/>
  <c r="T101" i="19"/>
  <c r="T103" i="19"/>
  <c r="T15" i="19"/>
  <c r="T27" i="19"/>
  <c r="T32" i="19"/>
  <c r="T41" i="19"/>
  <c r="T46" i="19"/>
  <c r="T83" i="19"/>
  <c r="T85" i="19"/>
  <c r="T114" i="19"/>
  <c r="T137" i="19"/>
  <c r="T139" i="19"/>
  <c r="T156" i="19"/>
  <c r="T185" i="19"/>
  <c r="T187" i="19"/>
  <c r="T95" i="19"/>
  <c r="T97" i="19"/>
  <c r="T162" i="19"/>
  <c r="T28" i="19"/>
  <c r="T6" i="19"/>
  <c r="T19" i="19"/>
  <c r="T26" i="19"/>
  <c r="T78" i="19"/>
  <c r="T132" i="19"/>
  <c r="T151" i="19"/>
  <c r="S17" i="19"/>
  <c r="T34" i="19"/>
  <c r="T72" i="19"/>
  <c r="T49" i="19"/>
  <c r="T77" i="19"/>
  <c r="T79" i="19"/>
  <c r="T108" i="19"/>
  <c r="T131" i="19"/>
  <c r="T133" i="19"/>
  <c r="T150" i="19"/>
  <c r="T179" i="19"/>
  <c r="T181" i="19"/>
  <c r="S16" i="19"/>
  <c r="T47" i="19"/>
  <c r="T65" i="19"/>
  <c r="T67" i="19"/>
  <c r="T90" i="19"/>
  <c r="T119" i="19"/>
  <c r="T121" i="19"/>
  <c r="T144" i="19"/>
  <c r="T102" i="19"/>
  <c r="T167" i="19"/>
  <c r="T169" i="19"/>
  <c r="T163" i="19"/>
  <c r="S72" i="19"/>
  <c r="T17" i="19"/>
  <c r="T16" i="19"/>
  <c r="T7" i="19"/>
  <c r="T9" i="19"/>
  <c r="S6" i="19"/>
  <c r="S91" i="19"/>
  <c r="S36" i="19"/>
  <c r="S15" i="19"/>
  <c r="S46" i="19"/>
  <c r="S25" i="19"/>
  <c r="S73" i="19"/>
  <c r="S18" i="19"/>
  <c r="S41" i="19"/>
  <c r="S7" i="19"/>
  <c r="S27" i="19"/>
  <c r="S28" i="19"/>
  <c r="S38" i="19"/>
  <c r="S51" i="19"/>
  <c r="S24" i="19"/>
  <c r="S34" i="19"/>
  <c r="S48" i="19"/>
  <c r="S9" i="19"/>
  <c r="S40" i="19"/>
  <c r="S53" i="19"/>
  <c r="S26" i="19"/>
  <c r="S32" i="19"/>
  <c r="S37" i="19"/>
  <c r="S50" i="19"/>
  <c r="S19" i="19"/>
  <c r="S42" i="19"/>
  <c r="S33" i="19"/>
  <c r="S47" i="19"/>
  <c r="S8" i="19"/>
  <c r="S39" i="19"/>
  <c r="S52" i="19"/>
  <c r="S49" i="19"/>
  <c r="S167" i="19"/>
  <c r="S168" i="19"/>
  <c r="S169" i="19"/>
  <c r="S101" i="19"/>
  <c r="S150" i="19"/>
  <c r="S95" i="19"/>
  <c r="S119" i="19"/>
  <c r="S137" i="19"/>
  <c r="S102" i="19"/>
  <c r="S161" i="19"/>
  <c r="S162" i="19"/>
  <c r="S163" i="19"/>
  <c r="S67" i="19"/>
  <c r="S61" i="19"/>
  <c r="S149" i="19"/>
  <c r="S143" i="19"/>
  <c r="S133" i="19"/>
  <c r="S175" i="19"/>
  <c r="S97" i="19"/>
  <c r="S96" i="19"/>
  <c r="S103" i="19"/>
  <c r="S77" i="19"/>
  <c r="S90" i="19"/>
  <c r="S127" i="19"/>
  <c r="S151" i="19"/>
  <c r="S83" i="19"/>
  <c r="R148" i="19"/>
  <c r="Q148" i="19" s="1"/>
  <c r="P148" i="19" s="1"/>
  <c r="O148" i="19" s="1"/>
  <c r="N148" i="19" s="1"/>
  <c r="M148" i="19" s="1"/>
  <c r="L148" i="19" s="1"/>
  <c r="K148" i="19" s="1"/>
  <c r="S60" i="19"/>
  <c r="S66" i="19"/>
  <c r="S78" i="19"/>
  <c r="S84" i="19"/>
  <c r="S121" i="19"/>
  <c r="S187" i="19"/>
  <c r="S126" i="19"/>
  <c r="S138" i="19"/>
  <c r="R88" i="19"/>
  <c r="Q88" i="19" s="1"/>
  <c r="P88" i="19" s="1"/>
  <c r="O88" i="19" s="1"/>
  <c r="N88" i="19" s="1"/>
  <c r="M88" i="19" s="1"/>
  <c r="S132" i="19"/>
  <c r="S144" i="19"/>
  <c r="R172" i="19"/>
  <c r="Q172" i="19" s="1"/>
  <c r="P172" i="19" s="1"/>
  <c r="O172" i="19" s="1"/>
  <c r="N172" i="19" s="1"/>
  <c r="M172" i="19" s="1"/>
  <c r="L172" i="19" s="1"/>
  <c r="K172" i="19" s="1"/>
  <c r="S181" i="19"/>
  <c r="S71" i="19"/>
  <c r="S115" i="19"/>
  <c r="S131" i="19"/>
  <c r="S173" i="19"/>
  <c r="S174" i="19"/>
  <c r="S89" i="19"/>
  <c r="S85" i="19"/>
  <c r="S113" i="19"/>
  <c r="S114" i="19"/>
  <c r="S145" i="19"/>
  <c r="S120" i="19"/>
  <c r="R64" i="19"/>
  <c r="Q64" i="19" s="1"/>
  <c r="P64" i="19" s="1"/>
  <c r="O64" i="19" s="1"/>
  <c r="N64" i="19" s="1"/>
  <c r="M64" i="19" s="1"/>
  <c r="L64" i="19" s="1"/>
  <c r="K64" i="19" s="1"/>
  <c r="J64" i="19" s="1"/>
  <c r="R124" i="19"/>
  <c r="Q124" i="19" s="1"/>
  <c r="P124" i="19" s="1"/>
  <c r="O124" i="19" s="1"/>
  <c r="N124" i="19" s="1"/>
  <c r="M124" i="19" s="1"/>
  <c r="L124" i="19" s="1"/>
  <c r="K124" i="19" s="1"/>
  <c r="J124" i="19" s="1"/>
  <c r="S59" i="19"/>
  <c r="S65" i="19"/>
  <c r="S109" i="19"/>
  <c r="S125" i="19"/>
  <c r="S157" i="19"/>
  <c r="S179" i="19"/>
  <c r="S180" i="19"/>
  <c r="S79" i="19"/>
  <c r="S107" i="19"/>
  <c r="S108" i="19"/>
  <c r="S139" i="19"/>
  <c r="S155" i="19"/>
  <c r="S156" i="19"/>
  <c r="S185" i="19"/>
  <c r="S186" i="19"/>
  <c r="R58" i="19"/>
  <c r="Q58" i="19" s="1"/>
  <c r="P58" i="19" s="1"/>
  <c r="O58" i="19" s="1"/>
  <c r="N58" i="19" s="1"/>
  <c r="M58" i="19" s="1"/>
  <c r="R118" i="19"/>
  <c r="Q118" i="19" s="1"/>
  <c r="P118" i="19" s="1"/>
  <c r="O118" i="19" s="1"/>
  <c r="N118" i="19" s="1"/>
  <c r="M118" i="19" s="1"/>
  <c r="M119" i="19" s="1"/>
  <c r="I124" i="19" l="1"/>
  <c r="J125" i="19"/>
  <c r="J127" i="19"/>
  <c r="J126" i="19"/>
  <c r="I64" i="19"/>
  <c r="J65" i="19"/>
  <c r="J67" i="19"/>
  <c r="J66" i="19"/>
  <c r="J172" i="19"/>
  <c r="K175" i="19"/>
  <c r="L88" i="19"/>
  <c r="K88" i="19" s="1"/>
  <c r="J88" i="19" s="1"/>
  <c r="M90" i="19"/>
  <c r="J148" i="19"/>
  <c r="K150" i="19"/>
  <c r="K70" i="19"/>
  <c r="L73" i="19"/>
  <c r="J130" i="19"/>
  <c r="K133" i="19"/>
  <c r="I82" i="19"/>
  <c r="J84" i="19"/>
  <c r="J83" i="19"/>
  <c r="J85" i="19"/>
  <c r="I142" i="19"/>
  <c r="J144" i="19"/>
  <c r="J143" i="19"/>
  <c r="J145" i="19"/>
  <c r="I154" i="19"/>
  <c r="J157" i="19"/>
  <c r="J155" i="19"/>
  <c r="J156" i="19"/>
  <c r="I106" i="19"/>
  <c r="J108" i="19"/>
  <c r="J107" i="19"/>
  <c r="J109" i="19"/>
  <c r="J5" i="19"/>
  <c r="K19" i="19"/>
  <c r="K17" i="19"/>
  <c r="K7" i="19"/>
  <c r="K15" i="19"/>
  <c r="K18" i="19"/>
  <c r="K8" i="19"/>
  <c r="K25" i="19"/>
  <c r="K28" i="19"/>
  <c r="J94" i="19"/>
  <c r="K97" i="19"/>
  <c r="K96" i="19"/>
  <c r="K95" i="19"/>
  <c r="I191" i="19"/>
  <c r="I193" i="19"/>
  <c r="I192" i="19"/>
  <c r="L157" i="19"/>
  <c r="K143" i="19"/>
  <c r="K66" i="19"/>
  <c r="K109" i="19"/>
  <c r="K144" i="19"/>
  <c r="K174" i="19"/>
  <c r="L48" i="19"/>
  <c r="K45" i="19"/>
  <c r="J45" i="19" s="1"/>
  <c r="L109" i="19"/>
  <c r="L47" i="19"/>
  <c r="K151" i="19"/>
  <c r="K126" i="19"/>
  <c r="K84" i="19"/>
  <c r="L143" i="19"/>
  <c r="K127" i="19"/>
  <c r="K131" i="19"/>
  <c r="K83" i="19"/>
  <c r="L145" i="19"/>
  <c r="L49" i="19"/>
  <c r="L107" i="19"/>
  <c r="K85" i="19"/>
  <c r="K91" i="19"/>
  <c r="K149" i="19"/>
  <c r="K26" i="19"/>
  <c r="K157" i="19"/>
  <c r="K90" i="19"/>
  <c r="K16" i="19"/>
  <c r="K20" i="19" s="1"/>
  <c r="K72" i="19"/>
  <c r="K9" i="19"/>
  <c r="L156" i="19"/>
  <c r="K173" i="19"/>
  <c r="L89" i="19"/>
  <c r="K125" i="19"/>
  <c r="K108" i="19"/>
  <c r="L108" i="19"/>
  <c r="M29" i="19"/>
  <c r="L91" i="19"/>
  <c r="L151" i="19"/>
  <c r="K145" i="19"/>
  <c r="K89" i="19"/>
  <c r="K24" i="19"/>
  <c r="K132" i="19"/>
  <c r="K155" i="19"/>
  <c r="K6" i="19"/>
  <c r="K65" i="19"/>
  <c r="K107" i="19"/>
  <c r="K67" i="19"/>
  <c r="K156" i="19"/>
  <c r="K27" i="19"/>
  <c r="M60" i="19"/>
  <c r="L58" i="19"/>
  <c r="K58" i="19" s="1"/>
  <c r="J58" i="19" s="1"/>
  <c r="P151" i="19"/>
  <c r="Q120" i="19"/>
  <c r="N121" i="19"/>
  <c r="L46" i="19"/>
  <c r="M91" i="19"/>
  <c r="M151" i="19"/>
  <c r="L132" i="19"/>
  <c r="L173" i="19"/>
  <c r="M173" i="19"/>
  <c r="Q151" i="19"/>
  <c r="O91" i="19"/>
  <c r="N174" i="19"/>
  <c r="L66" i="19"/>
  <c r="L71" i="19"/>
  <c r="M126" i="19"/>
  <c r="L84" i="19"/>
  <c r="L6" i="19"/>
  <c r="L67" i="19"/>
  <c r="L8" i="19"/>
  <c r="M174" i="19"/>
  <c r="L83" i="19"/>
  <c r="M66" i="19"/>
  <c r="L72" i="19"/>
  <c r="L51" i="19"/>
  <c r="M149" i="19"/>
  <c r="L126" i="19"/>
  <c r="M61" i="19"/>
  <c r="M67" i="19"/>
  <c r="M125" i="19"/>
  <c r="N91" i="19"/>
  <c r="L50" i="19"/>
  <c r="L149" i="19"/>
  <c r="L53" i="19"/>
  <c r="L175" i="19"/>
  <c r="L29" i="19"/>
  <c r="L127" i="19"/>
  <c r="L125" i="19"/>
  <c r="M121" i="19"/>
  <c r="L118" i="19"/>
  <c r="K118" i="19" s="1"/>
  <c r="J118" i="19" s="1"/>
  <c r="O121" i="19"/>
  <c r="M20" i="19"/>
  <c r="M10" i="19"/>
  <c r="M175" i="19"/>
  <c r="L144" i="19"/>
  <c r="L65" i="19"/>
  <c r="M127" i="19"/>
  <c r="Q89" i="19"/>
  <c r="L150" i="19"/>
  <c r="M120" i="19"/>
  <c r="M65" i="19"/>
  <c r="L16" i="19"/>
  <c r="L52" i="19"/>
  <c r="Q59" i="19"/>
  <c r="R89" i="19"/>
  <c r="M150" i="19"/>
  <c r="M89" i="19"/>
  <c r="L155" i="19"/>
  <c r="M59" i="19"/>
  <c r="L90" i="19"/>
  <c r="L174" i="19"/>
  <c r="L17" i="19"/>
  <c r="R151" i="19"/>
  <c r="Q119" i="19"/>
  <c r="P127" i="19"/>
  <c r="O149" i="19"/>
  <c r="N67" i="19"/>
  <c r="N127" i="19"/>
  <c r="N60" i="19"/>
  <c r="P126" i="19"/>
  <c r="O90" i="19"/>
  <c r="Q127" i="19"/>
  <c r="N126" i="19"/>
  <c r="N119" i="19"/>
  <c r="N59" i="19"/>
  <c r="N89" i="19"/>
  <c r="Q126" i="19"/>
  <c r="P90" i="19"/>
  <c r="R127" i="19"/>
  <c r="N151" i="19"/>
  <c r="N175" i="19"/>
  <c r="R126" i="19"/>
  <c r="Q67" i="19"/>
  <c r="N65" i="19"/>
  <c r="N125" i="19"/>
  <c r="N120" i="19"/>
  <c r="R67" i="19"/>
  <c r="N66" i="19"/>
  <c r="R59" i="19"/>
  <c r="R120" i="19"/>
  <c r="N149" i="19"/>
  <c r="N61" i="19"/>
  <c r="N90" i="19"/>
  <c r="N173" i="19"/>
  <c r="N150" i="19"/>
  <c r="N10" i="19"/>
  <c r="N29" i="19"/>
  <c r="N20" i="19"/>
  <c r="P121" i="19"/>
  <c r="P175" i="19"/>
  <c r="P149" i="19"/>
  <c r="O61" i="19"/>
  <c r="R121" i="19"/>
  <c r="Q90" i="19"/>
  <c r="O65" i="19"/>
  <c r="P91" i="19"/>
  <c r="Q175" i="19"/>
  <c r="P125" i="19"/>
  <c r="O66" i="19"/>
  <c r="O174" i="19"/>
  <c r="O173" i="19"/>
  <c r="Q149" i="19"/>
  <c r="P61" i="19"/>
  <c r="Q121" i="19"/>
  <c r="R90" i="19"/>
  <c r="P65" i="19"/>
  <c r="R91" i="19"/>
  <c r="R175" i="19"/>
  <c r="Q125" i="19"/>
  <c r="P66" i="19"/>
  <c r="O60" i="19"/>
  <c r="O125" i="19"/>
  <c r="P174" i="19"/>
  <c r="R149" i="19"/>
  <c r="R61" i="19"/>
  <c r="O119" i="19"/>
  <c r="R65" i="19"/>
  <c r="Q91" i="19"/>
  <c r="P173" i="19"/>
  <c r="R125" i="19"/>
  <c r="R66" i="19"/>
  <c r="P150" i="19"/>
  <c r="P60" i="19"/>
  <c r="O126" i="19"/>
  <c r="O150" i="19"/>
  <c r="O175" i="19"/>
  <c r="Q174" i="19"/>
  <c r="O59" i="19"/>
  <c r="Q61" i="19"/>
  <c r="P119" i="19"/>
  <c r="P67" i="19"/>
  <c r="Q65" i="19"/>
  <c r="O120" i="19"/>
  <c r="Q173" i="19"/>
  <c r="O89" i="19"/>
  <c r="Q66" i="19"/>
  <c r="R150" i="19"/>
  <c r="Q60" i="19"/>
  <c r="O127" i="19"/>
  <c r="R174" i="19"/>
  <c r="P59" i="19"/>
  <c r="R119" i="19"/>
  <c r="O67" i="19"/>
  <c r="P120" i="19"/>
  <c r="R173" i="19"/>
  <c r="P89" i="19"/>
  <c r="Q150" i="19"/>
  <c r="R60" i="19"/>
  <c r="O151" i="19"/>
  <c r="U102" i="19"/>
  <c r="O10" i="19"/>
  <c r="O20" i="19"/>
  <c r="P29" i="19"/>
  <c r="Q20" i="19"/>
  <c r="Q10" i="19"/>
  <c r="P20" i="19"/>
  <c r="P10" i="19"/>
  <c r="Q29" i="19"/>
  <c r="O29" i="19"/>
  <c r="U8" i="19"/>
  <c r="U26" i="19"/>
  <c r="U173" i="19"/>
  <c r="U36" i="19"/>
  <c r="U149" i="19"/>
  <c r="U7" i="19"/>
  <c r="U47" i="19"/>
  <c r="U18" i="19"/>
  <c r="U139" i="19"/>
  <c r="U143" i="19"/>
  <c r="U46" i="19"/>
  <c r="U53" i="19"/>
  <c r="U17" i="19"/>
  <c r="U48" i="19"/>
  <c r="U73" i="19"/>
  <c r="U37" i="19"/>
  <c r="U91" i="19"/>
  <c r="U83" i="19"/>
  <c r="U133" i="19"/>
  <c r="U137" i="19"/>
  <c r="U174" i="19"/>
  <c r="U15" i="19"/>
  <c r="U27" i="19"/>
  <c r="U51" i="19"/>
  <c r="U59" i="19"/>
  <c r="U60" i="19"/>
  <c r="U97" i="19"/>
  <c r="U78" i="19"/>
  <c r="U175" i="19"/>
  <c r="U28" i="19"/>
  <c r="U67" i="19"/>
  <c r="U113" i="19"/>
  <c r="U109" i="19"/>
  <c r="U108" i="19"/>
  <c r="U115" i="19"/>
  <c r="U120" i="19"/>
  <c r="U65" i="19"/>
  <c r="U52" i="19"/>
  <c r="U50" i="19"/>
  <c r="U169" i="19"/>
  <c r="U6" i="19"/>
  <c r="U77" i="19"/>
  <c r="U187" i="19"/>
  <c r="U157" i="19"/>
  <c r="U107" i="19"/>
  <c r="U101" i="19"/>
  <c r="U33" i="19"/>
  <c r="U167" i="19"/>
  <c r="U155" i="19"/>
  <c r="U85" i="19"/>
  <c r="U90" i="19"/>
  <c r="U72" i="19"/>
  <c r="U25" i="19"/>
  <c r="U66" i="19"/>
  <c r="U61" i="19"/>
  <c r="U103" i="19"/>
  <c r="U16" i="19"/>
  <c r="U42" i="19"/>
  <c r="U19" i="19"/>
  <c r="U49" i="19"/>
  <c r="U163" i="19"/>
  <c r="T20" i="19"/>
  <c r="U131" i="19"/>
  <c r="U179" i="19"/>
  <c r="U79" i="19"/>
  <c r="U151" i="19"/>
  <c r="R20" i="19"/>
  <c r="S29" i="19"/>
  <c r="U168" i="19"/>
  <c r="U161" i="19"/>
  <c r="U119" i="19"/>
  <c r="U181" i="19"/>
  <c r="U138" i="19"/>
  <c r="U144" i="19"/>
  <c r="U121" i="19"/>
  <c r="T29" i="19"/>
  <c r="U24" i="19"/>
  <c r="R29" i="19"/>
  <c r="U162" i="19"/>
  <c r="U38" i="19"/>
  <c r="U89" i="19"/>
  <c r="U185" i="19"/>
  <c r="U132" i="19"/>
  <c r="U114" i="19"/>
  <c r="U34" i="19"/>
  <c r="U32" i="19"/>
  <c r="U145" i="19"/>
  <c r="U95" i="19"/>
  <c r="U156" i="19"/>
  <c r="U96" i="19"/>
  <c r="U150" i="19"/>
  <c r="U9" i="19"/>
  <c r="U180" i="19"/>
  <c r="U84" i="19"/>
  <c r="U71" i="19"/>
  <c r="U126" i="19"/>
  <c r="U186" i="19"/>
  <c r="U125" i="19"/>
  <c r="U127" i="19"/>
  <c r="U41" i="19"/>
  <c r="U40" i="19"/>
  <c r="U39" i="19"/>
  <c r="S20" i="19"/>
  <c r="T10" i="19"/>
  <c r="R10" i="19"/>
  <c r="S10" i="19"/>
  <c r="I118" i="19" l="1"/>
  <c r="J119" i="19"/>
  <c r="J121" i="19"/>
  <c r="J120" i="19"/>
  <c r="I58" i="19"/>
  <c r="J59" i="19"/>
  <c r="J61" i="19"/>
  <c r="J60" i="19"/>
  <c r="I45" i="19"/>
  <c r="J49" i="19"/>
  <c r="J52" i="19"/>
  <c r="J47" i="19"/>
  <c r="J50" i="19"/>
  <c r="J53" i="19"/>
  <c r="J48" i="19"/>
  <c r="J51" i="19"/>
  <c r="J46" i="19"/>
  <c r="I94" i="19"/>
  <c r="J96" i="19"/>
  <c r="J95" i="19"/>
  <c r="J97" i="19"/>
  <c r="I5" i="19"/>
  <c r="J19" i="19"/>
  <c r="J7" i="19"/>
  <c r="J15" i="19"/>
  <c r="J18" i="19"/>
  <c r="J9" i="19"/>
  <c r="J8" i="19"/>
  <c r="J25" i="19"/>
  <c r="J26" i="19"/>
  <c r="J16" i="19"/>
  <c r="J28" i="19"/>
  <c r="J17" i="19"/>
  <c r="J6" i="19"/>
  <c r="J24" i="19"/>
  <c r="J27" i="19"/>
  <c r="I108" i="19"/>
  <c r="I107" i="19"/>
  <c r="I109" i="19"/>
  <c r="I157" i="19"/>
  <c r="I155" i="19"/>
  <c r="I156" i="19"/>
  <c r="I144" i="19"/>
  <c r="I143" i="19"/>
  <c r="I145" i="19"/>
  <c r="I84" i="19"/>
  <c r="I83" i="19"/>
  <c r="I85" i="19"/>
  <c r="I130" i="19"/>
  <c r="J131" i="19"/>
  <c r="J133" i="19"/>
  <c r="J132" i="19"/>
  <c r="J70" i="19"/>
  <c r="K71" i="19"/>
  <c r="K73" i="19"/>
  <c r="I148" i="19"/>
  <c r="J150" i="19"/>
  <c r="J149" i="19"/>
  <c r="J151" i="19"/>
  <c r="I88" i="19"/>
  <c r="J90" i="19"/>
  <c r="J89" i="19"/>
  <c r="J91" i="19"/>
  <c r="I172" i="19"/>
  <c r="J173" i="19"/>
  <c r="J175" i="19"/>
  <c r="J174" i="19"/>
  <c r="I65" i="19"/>
  <c r="I67" i="19"/>
  <c r="I66" i="19"/>
  <c r="I125" i="19"/>
  <c r="I127" i="19"/>
  <c r="I126" i="19"/>
  <c r="L10" i="19"/>
  <c r="K119" i="19"/>
  <c r="K121" i="19"/>
  <c r="K120" i="19"/>
  <c r="K59" i="19"/>
  <c r="K61" i="19"/>
  <c r="K60" i="19"/>
  <c r="K46" i="19"/>
  <c r="K50" i="19"/>
  <c r="K48" i="19"/>
  <c r="K49" i="19"/>
  <c r="K52" i="19"/>
  <c r="K53" i="19"/>
  <c r="K51" i="19"/>
  <c r="K47" i="19"/>
  <c r="K29" i="19"/>
  <c r="K10" i="19"/>
  <c r="L20" i="19"/>
  <c r="L60" i="19"/>
  <c r="L61" i="19"/>
  <c r="L59" i="19"/>
  <c r="L120" i="19"/>
  <c r="L121" i="19"/>
  <c r="L119" i="19"/>
  <c r="U10" i="19"/>
  <c r="U20" i="19"/>
  <c r="U29" i="19"/>
  <c r="I173" i="19" l="1"/>
  <c r="I175" i="19"/>
  <c r="I174" i="19"/>
  <c r="I90" i="19"/>
  <c r="I89" i="19"/>
  <c r="I91" i="19"/>
  <c r="I150" i="19"/>
  <c r="I149" i="19"/>
  <c r="I151" i="19"/>
  <c r="I70" i="19"/>
  <c r="J71" i="19"/>
  <c r="J73" i="19"/>
  <c r="J72" i="19"/>
  <c r="I131" i="19"/>
  <c r="I133" i="19"/>
  <c r="I132" i="19"/>
  <c r="J29" i="19"/>
  <c r="J20" i="19"/>
  <c r="J10" i="19"/>
  <c r="I19" i="19"/>
  <c r="I7" i="19"/>
  <c r="I15" i="19"/>
  <c r="I18" i="19"/>
  <c r="I9" i="19"/>
  <c r="I8" i="19"/>
  <c r="I25" i="19"/>
  <c r="I26" i="19"/>
  <c r="I16" i="19"/>
  <c r="I28" i="19"/>
  <c r="I17" i="19"/>
  <c r="I6" i="19"/>
  <c r="I24" i="19"/>
  <c r="I27" i="19"/>
  <c r="I96" i="19"/>
  <c r="I95" i="19"/>
  <c r="I97" i="19"/>
  <c r="I49" i="19"/>
  <c r="I52" i="19"/>
  <c r="I47" i="19"/>
  <c r="I50" i="19"/>
  <c r="I53" i="19"/>
  <c r="I48" i="19"/>
  <c r="I51" i="19"/>
  <c r="I46" i="19"/>
  <c r="I59" i="19"/>
  <c r="I61" i="19"/>
  <c r="I60" i="19"/>
  <c r="I119" i="19"/>
  <c r="I121" i="19"/>
  <c r="I120" i="19"/>
  <c r="D6" i="10"/>
  <c r="W6" i="10"/>
  <c r="X6" i="10"/>
  <c r="Y6" i="10"/>
  <c r="Z6" i="10"/>
  <c r="AA6" i="10"/>
  <c r="AB6" i="10"/>
  <c r="AC6" i="10"/>
  <c r="AD6" i="10"/>
  <c r="S6" i="10"/>
  <c r="T6" i="10"/>
  <c r="Q6" i="10"/>
  <c r="R6" i="10"/>
  <c r="P6" i="10"/>
  <c r="N6" i="10"/>
  <c r="G6" i="10"/>
  <c r="H6" i="10"/>
  <c r="I6" i="10"/>
  <c r="J6" i="10"/>
  <c r="K6" i="10"/>
  <c r="L6" i="10"/>
  <c r="M6" i="10"/>
  <c r="F6" i="10"/>
  <c r="E6" i="10"/>
  <c r="AE4" i="10"/>
  <c r="AD4" i="10"/>
  <c r="AC4" i="10"/>
  <c r="AB4" i="10"/>
  <c r="AA4" i="10"/>
  <c r="Z4" i="10"/>
  <c r="Y4" i="10"/>
  <c r="X4" i="10"/>
  <c r="W4" i="10"/>
  <c r="T4" i="10"/>
  <c r="S4" i="10"/>
  <c r="R4" i="10"/>
  <c r="Q4" i="10"/>
  <c r="P4" i="10"/>
  <c r="N4" i="10"/>
  <c r="M4" i="10"/>
  <c r="L4" i="10"/>
  <c r="K4" i="10"/>
  <c r="J4" i="10"/>
  <c r="I4" i="10"/>
  <c r="H4" i="10"/>
  <c r="G4" i="10"/>
  <c r="F4" i="10"/>
  <c r="E4" i="10"/>
  <c r="D4" i="10"/>
  <c r="A1" i="10"/>
  <c r="I29" i="19" l="1"/>
  <c r="I10" i="19"/>
  <c r="I20" i="19"/>
  <c r="I71" i="19"/>
  <c r="I73" i="19"/>
  <c r="I72" i="19"/>
  <c r="C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Voinalovich Sergey</author>
  </authors>
  <commentList>
    <comment ref="H3" authorId="0" shapeId="0" xr:uid="{E8D44CA8-0B9C-4672-813E-8BEF6549D243}">
      <text>
        <r>
          <rPr>
            <b/>
            <sz val="9"/>
            <color indexed="81"/>
            <rFont val="Tahoma"/>
            <family val="2"/>
          </rPr>
          <t>Вибрати рівень звіту з випадаючого списку</t>
        </r>
      </text>
    </comment>
  </commentList>
</comments>
</file>

<file path=xl/sharedStrings.xml><?xml version="1.0" encoding="utf-8"?>
<sst xmlns="http://schemas.openxmlformats.org/spreadsheetml/2006/main" count="42218" uniqueCount="471">
  <si>
    <t>Заклад</t>
  </si>
  <si>
    <t>Значення індикатору</t>
  </si>
  <si>
    <t>Рівень звіту:</t>
  </si>
  <si>
    <t>Надавач</t>
  </si>
  <si>
    <t>Профіль закладу</t>
  </si>
  <si>
    <t xml:space="preserve">Значення </t>
  </si>
  <si>
    <t>Кількість зареєстрованих сімейних лікарів:</t>
  </si>
  <si>
    <t xml:space="preserve">                                                       терапевтів:</t>
  </si>
  <si>
    <t xml:space="preserve">                                                       педіатрів:</t>
  </si>
  <si>
    <t>Структура декларацій:</t>
  </si>
  <si>
    <t>Кількість задекларованих жінок за віковими групами:</t>
  </si>
  <si>
    <t>0-5 років</t>
  </si>
  <si>
    <t>6-17 років</t>
  </si>
  <si>
    <t>18-39 років</t>
  </si>
  <si>
    <t>40-64 років</t>
  </si>
  <si>
    <t>65+ років</t>
  </si>
  <si>
    <t>Кількість задекларованих чоловіків за віковими групами:</t>
  </si>
  <si>
    <t xml:space="preserve">     з них засобами телемедицини</t>
  </si>
  <si>
    <t xml:space="preserve">     з них на дому</t>
  </si>
  <si>
    <t>Кількість взаємодій по пакетам ПМГ:</t>
  </si>
  <si>
    <t>Взаємодій віднесених до пакету ПМД</t>
  </si>
  <si>
    <t>Взаємодій віднесених до пакету супровід хворих на туберкульоз</t>
  </si>
  <si>
    <t>Взаємодій віднесених до пакету супровід осіб з психічними розладами</t>
  </si>
  <si>
    <t>Взаємодій віднесених до пакету ВІЛ</t>
  </si>
  <si>
    <t>Взаємодій віднесених до пакету ЗПТ</t>
  </si>
  <si>
    <t>Взаємодій віднесених до пакету моб паліатив</t>
  </si>
  <si>
    <t>Взаємодій не віднесених до жодного пакету</t>
  </si>
  <si>
    <t>Електронні Направлення:</t>
  </si>
  <si>
    <t xml:space="preserve">     Візуалізація</t>
  </si>
  <si>
    <t xml:space="preserve">     Консультація</t>
  </si>
  <si>
    <t xml:space="preserve">     Лабораторні дослідження</t>
  </si>
  <si>
    <t xml:space="preserve">     Госпіталізація</t>
  </si>
  <si>
    <t xml:space="preserve">     Лікувал.-діагностичні процедури</t>
  </si>
  <si>
    <t xml:space="preserve">     Діагностині процедури</t>
  </si>
  <si>
    <t xml:space="preserve">     Хірургічні процедури</t>
  </si>
  <si>
    <t>Індикатори:</t>
  </si>
  <si>
    <t>Опис</t>
  </si>
  <si>
    <t>Чисельник</t>
  </si>
  <si>
    <t>Знаменник</t>
  </si>
  <si>
    <t>Значення індикатора:</t>
  </si>
  <si>
    <t>Заклад 12</t>
  </si>
  <si>
    <t>Всього декларацій</t>
  </si>
  <si>
    <t>По закладу</t>
  </si>
  <si>
    <t>ID індикатора</t>
  </si>
  <si>
    <t>Назва індикатора</t>
  </si>
  <si>
    <t>Період вибірки</t>
  </si>
  <si>
    <t>Рівень індикатора</t>
  </si>
  <si>
    <t>Трактування</t>
  </si>
  <si>
    <t>Значення</t>
  </si>
  <si>
    <t>на звітну дату</t>
  </si>
  <si>
    <t>Кількість декларацій:</t>
  </si>
  <si>
    <t>Порівняння рекомендованої МОЗ кількості декларацій із фактичною кількістю декларацій у лікаря.</t>
  </si>
  <si>
    <t>1 рік</t>
  </si>
  <si>
    <t>Кількість візитів без виписки направлення на консультацію:</t>
  </si>
  <si>
    <t>1 квартал</t>
  </si>
  <si>
    <t>Частка візитів, які завершились без виписки направлення на консультацію на спеціалізованому рівні медичної допомоги.</t>
  </si>
  <si>
    <t>Кількість візитів, яка в середгньому припадає на 1 лікаря під час його робочої зміни.</t>
  </si>
  <si>
    <t>2 роки</t>
  </si>
  <si>
    <t>місяць</t>
  </si>
  <si>
    <t>Рівень</t>
  </si>
  <si>
    <t>Індикатор</t>
  </si>
  <si>
    <t>Звітна дата</t>
  </si>
  <si>
    <t>ЄДРПОУ закладу</t>
  </si>
  <si>
    <t>ЄДРПОУ</t>
  </si>
  <si>
    <t>Назва закладу</t>
  </si>
  <si>
    <t>ЄДРПОУ закладів області</t>
  </si>
  <si>
    <t>Назва закладів області</t>
  </si>
  <si>
    <t>Перелік лікарів закладу</t>
  </si>
  <si>
    <t>Відображає частку пацієнтів, які мали хоча б 1 звернення до лікаря протягом року.</t>
  </si>
  <si>
    <t>Частка пацієнтів із цільової групи та пацієнтів з групи ризику, яким були проведені необхідні вимірювання.</t>
  </si>
  <si>
    <t>Частка пацієнтів із цільової групи та пацієнтів з групи ризику, яким були проведені необхідні обстеження.</t>
  </si>
  <si>
    <t>Частка пацієнтів із цільової групи та пацієнтів з групи ризику, яким були виписані направлення на необхідні обстеження.</t>
  </si>
  <si>
    <t>Частка пацієнтів, яким було проведено скринінг на захворювання на туберкульоз.</t>
  </si>
  <si>
    <t>Частка пацієнтів, яким було проведено скринінг на виявлення ВІЛ-інфекції, серед пацієнтів, які звернулися за допомогою і мають індикаторні стани.</t>
  </si>
  <si>
    <t>Кількість задекларованих дітей віком 1 рік протягом звітного періоду:</t>
  </si>
  <si>
    <t>Кількість задекларованих дітей віком до 7 років протягом звітного періоду:</t>
  </si>
  <si>
    <t>Кількість задекларованих пацієнтів протягом звітного періоду:</t>
  </si>
  <si>
    <t>Кількість пацієнтів, які отримали ліки за програмою "Доступні ліки":</t>
  </si>
  <si>
    <t>Зміна, за місяць</t>
  </si>
  <si>
    <t>Кількість зареєстрованих місць надання допомоги:</t>
  </si>
  <si>
    <t>Всього висписано направлень:</t>
  </si>
  <si>
    <t>Заклад/Лікар</t>
  </si>
  <si>
    <t>Відображає середнє значення кількості зареєстрованих медичних сестер, яке припадає на 1 лікаря, які працюють в закладі.</t>
  </si>
  <si>
    <t>Відсоток задекларованих пацієнтів у порівнянні з рекомендованою кількістю.</t>
  </si>
  <si>
    <t>Загальне використання послуг ПМД.</t>
  </si>
  <si>
    <t>Кількість задекларованих пацієнтів у лікаря на звітну дату:</t>
  </si>
  <si>
    <t>Співвідношення кількості медсестер до кількості лікарів на ПМД.</t>
  </si>
  <si>
    <t>Кількість медичних сестер, що працюють на рівні ПМД:</t>
  </si>
  <si>
    <t>Кількість активних лікарів ПМД:</t>
  </si>
  <si>
    <t>Рекомендована  кількість декларацій:</t>
  </si>
  <si>
    <t>Завантаженість лікаря, який надає послуги ПМД.</t>
  </si>
  <si>
    <t>Кількість відвідувань протягом місяця:</t>
  </si>
  <si>
    <t>Моніторинг розвитку дитини протягом першого року життя.</t>
  </si>
  <si>
    <t>Частка дітей віком до 1 року, які мали щонайменше 4 огляди лікарем протягом першого року життя.</t>
  </si>
  <si>
    <t>Примітка</t>
  </si>
  <si>
    <t>Відповідно до Порядку формування спроможних мереж первинної медичної допомоги, затвердженого наказом МОЗ від 06.02.2018 № 178/24, цільове навантаження на одну робочу зміну складає 24 відвідування, при чому очікується, що в 30% випадків пацієнту зможе допомогти середній медичний персонал, без залучення лікаря.</t>
  </si>
  <si>
    <t>Цей індикатор включає будь-які медичні записи з класом ПМД. Наприклад, якщо показник розраховується станом на 1 квітня 2024 року, то у чисельнику має бути кількість осіб, які хоча б один раз протягом періоду з 1 квітня 2023 року по 31 березня 2024 року консультувалися з лікарем.</t>
  </si>
  <si>
    <t>Частка консультацій з лікарями ПМД без перескерувань.</t>
  </si>
  <si>
    <t>Кількість візитів до лікаря:</t>
  </si>
  <si>
    <t>Повне оцінювання серце-судинного ризику.</t>
  </si>
  <si>
    <t>Оцінювання компенсації гіпертонії.</t>
  </si>
  <si>
    <t>Скринінг на виявлення цукрового діабету у групі ризику.</t>
  </si>
  <si>
    <t>Скринінг на наявність туберкульозу.</t>
  </si>
  <si>
    <t>Виявлення ВІЛ у пацієнтів з індикаторними станами.</t>
  </si>
  <si>
    <t>Охоплення реімбурсацією (виписування рецептів).</t>
  </si>
  <si>
    <t>Охоплення реімбурсацією (отоварення рецептів).</t>
  </si>
  <si>
    <t>Кількість зареєстрованих місць надання допомоги.</t>
  </si>
  <si>
    <t>Кількість зареєстрованих сімейних лікарів.</t>
  </si>
  <si>
    <t>Кількість зареєстрованих терапевтів.</t>
  </si>
  <si>
    <t>Кількість зареєстрованих педіатрів.</t>
  </si>
  <si>
    <t>Кількість декларацій чоловіки 0-5.</t>
  </si>
  <si>
    <t>Кількість декларацій чоловіки 6-17.</t>
  </si>
  <si>
    <t>Кількість декларацій чоловіки 18-39.</t>
  </si>
  <si>
    <t>Кількість декларацій чоловіки 40-64.</t>
  </si>
  <si>
    <t>Кількість декларацій чоловіки 65+.</t>
  </si>
  <si>
    <t>Кількість декларацій жінки 0-5.</t>
  </si>
  <si>
    <t>Кількість декларацій жінки 6-17.</t>
  </si>
  <si>
    <t>Кількість декларацій жінки 18-39.</t>
  </si>
  <si>
    <t>Кількість декларацій жінки 40-64.</t>
  </si>
  <si>
    <t>Кількість декларацій жінки 65+.</t>
  </si>
  <si>
    <t>Всього взаємодій.</t>
  </si>
  <si>
    <t>Взаємодій засобами телемедицини.</t>
  </si>
  <si>
    <t>Взаємодій на дому у пацієнта.</t>
  </si>
  <si>
    <t>Взаємодій віднесених до пакету ПМД.</t>
  </si>
  <si>
    <t>Взаємодій віднесених до пакету супровід хворих на туберкульоз.</t>
  </si>
  <si>
    <t>Взаємодій віднесених до пакету супровід осіб з психічними розладами.</t>
  </si>
  <si>
    <t>Взаємодій віднесених до пакету ВІЛ.</t>
  </si>
  <si>
    <t>Взаємодій віднесених до пакету ЗПТ.</t>
  </si>
  <si>
    <t>Взаємодій віднесених до пакету моб паліатив.</t>
  </si>
  <si>
    <t>Взаємодій не віднесених до жодного пакету.</t>
  </si>
  <si>
    <t>Всього висписано направлень.</t>
  </si>
  <si>
    <t>Направлень на візуалізацію.</t>
  </si>
  <si>
    <t>Направлень на консультацію.</t>
  </si>
  <si>
    <t>Направлень на лабораторні дослідження.</t>
  </si>
  <si>
    <t>Направлень на госпіталізацію.</t>
  </si>
  <si>
    <t>Направлень на лікувал.-діагностичні процедури.</t>
  </si>
  <si>
    <t>Направлень на діагностині процедури.</t>
  </si>
  <si>
    <t>Направлень на хірургічні процедури.</t>
  </si>
  <si>
    <t>Частка задекларованого населення з діагнозом гіпертонічної хвороби, у яких під час останнього відвідування лікаря ПМД виміряно артеріальний тиск, показник якого становить менше 140/90 мм рт.ст.</t>
  </si>
  <si>
    <t>Кількість дітей (задекларованих), які у звітному місяці мають вік 1 рік, і які мають 4 або більше медичних записів з класом ПМД, зафіксованих протягом першого року життя:</t>
  </si>
  <si>
    <t>Кількість пацієнтів (задекларованих) з групи ризику, які мали візити:</t>
  </si>
  <si>
    <t>Кількість пацієнтів (задекларованих) із знаменника, яким було проведено скринінг на ВІЛ:</t>
  </si>
  <si>
    <t>Кількість пацієнтів (задекларованих) з індикаторними станами, які мали електронні медичні записи під час візиту:</t>
  </si>
  <si>
    <t>Кількість пацієнтів (задекларованих), яким було виписано рецепти за програмою "Доступні ліки" :</t>
  </si>
  <si>
    <t>Кількість пацієнтів (задекларованих), яким було виписано рецепти на антимікробні препарати:</t>
  </si>
  <si>
    <t>&lt;-- Обрати деталізацію звіту</t>
  </si>
  <si>
    <t>Профілактичний огляд осіб вікової групи 40-64 роки</t>
  </si>
  <si>
    <t>Профілактичний огляд осіб вікової групи 65 років і старше</t>
  </si>
  <si>
    <t>Частка пацієнтів з цільової групи, яким було проведенно профілактичні огляди за період.</t>
  </si>
  <si>
    <t>Індикатор вважається досягнутим, якщо відсоткова кількість осіб визначеної цільової групи становить 95% і більше на дату проведення оцінки.</t>
  </si>
  <si>
    <t>Частка пацієнтів, яким було виписано рецепти за програмою реімбурсації.</t>
  </si>
  <si>
    <t>Оптимальний обсяг практики ПМД становить: 1800 осіб на одного лікаря загальної практики - сімейного лікаря; 2000 на одного лікаря-терапевта; 900 осіб на одного лікаря-педіатра відповідно до Порядку надання первинної медичної допомоги, затвердженого наказом МОЗ від 19.03.2018 № 504. 
В ЕСОЗ не відображається на яку частину ставки працює лікар. Або якщо лікар працює сімйним лікарем і педіатром, то не можливо коректно розподілити декларації, тоді враховуємо кількість декларацій як для лікаря - педіатра з меншою кількістю декларацій, що впливає на отриманий результат.</t>
  </si>
  <si>
    <t>Враховуються усі взаємодії пацієнта, а не лише взаємодії пацієнта з лікарем, з яким у нього укладена декларація</t>
  </si>
  <si>
    <t>Кількість медичних сестер, що працюють на рівні ПМД.</t>
  </si>
  <si>
    <t>Кількість активних лікарів ПМД.</t>
  </si>
  <si>
    <t>Кількість декларацій.</t>
  </si>
  <si>
    <t>Рекомендована  кількість декларацій.</t>
  </si>
  <si>
    <t>Кількість  пацієнтів, які мали звернення до лікаря за останній рік.</t>
  </si>
  <si>
    <t>Кількість задекларованих пацієнтів у лікаря на звітну дату.</t>
  </si>
  <si>
    <t>Кількість візитів без виписки направлення на консультацію.</t>
  </si>
  <si>
    <t>Кількість візитів до лікаря.</t>
  </si>
  <si>
    <t>Кількість відвідувань протягом місяця.</t>
  </si>
  <si>
    <t>Кількість робочих лікаре-днів.</t>
  </si>
  <si>
    <t>Кількість дітей (задекларованих), які у звітному місяці мають вік 1 рік, і які мають 4 або більше медичних записів з класом ПМД, зафіксованих протягом першого року життя.</t>
  </si>
  <si>
    <t>Кількість задекларованих дітей віком 1 рік протягом звітного періоду.</t>
  </si>
  <si>
    <t>У вибірку потрапляють діти віком від 1 рік 1 день до 1 рік 364(365) дні(в), при цьому оцінюється наявність медичних записів про візити протягом першого року життя дитини, тобто від 1 дня до 1 року. Наприклад, якщо ми оцінюємо показник станом на 1 квітня 2024 року, то у вибірку потрапляють діти, які народилися у проміжку від 1 квітня 2022 року до 31 березня 2023 року.  В 1 день враховується 1 візит. При зміні декларації попередні візити не враховуються.</t>
  </si>
  <si>
    <t>Кількість дітей (задекларованих), які у звітному місяці мають вік до 2 років, і які були вакциновані за останній рік.</t>
  </si>
  <si>
    <t>Кількість задекларованих дітей віком до 2 років протягом звітного періоду.</t>
  </si>
  <si>
    <t>Відсоток дітей віком до 2 років, які отримали вакцинацію (принаймні одну) за останній рік.</t>
  </si>
  <si>
    <t>Кількість дітей (задекларованих), які у звітному місяці мають вік до 7 років, і які були вакциновані за останній рік.</t>
  </si>
  <si>
    <t>Кількість задекларованих дітей віком до 7 років протягом звітного періоду.</t>
  </si>
  <si>
    <t>Відсоток дітей віком до 7 років, які отримали вакцинацію (принаймні одну) за останній рік.</t>
  </si>
  <si>
    <t>Вакцинація дітей віком до 6 років.</t>
  </si>
  <si>
    <t>Вакцинація дітей віком до 1 року.</t>
  </si>
  <si>
    <t>До факторів ризику належать медзаписи, які містять наступні коди за ICPC (основний діагноз/додатковий діагноз/причина звернення):
K22 Фактор ризику ХСК
K85 Підвищений кров'яний тиск
P15 Хронічне зловживання алкоголем
P16 Гостра алкогольна інтоксикація
P17 Зловживання тютюном
T07 Збільшення ваги
T82 Ожиріння
T83 Надмірна вага тіла
T89 Інсулінозалежний цукровий діабет
T90 Інсулінонезалежний цукровий діабет.
Або коди за МКХ (основний діагноз/додатковий діагноз):
R03.0 Підвищений кров'яний тиск за відсутності діагнозу гіпертензії
F10 Розлади психіки та поведінки внаслідок вживання алкоголю
G31.2 Дегенерація нервової системи, спричинена вживанням алкоголю
F17 Розлади психіки та поведінки внаслідок вживання тютюну
T65.2 Токсична дія інших та неуточнених речовин / Тютюну та нікотину
Z58.7 Вплив тютюнового диму
Z72.0 Вживання тютюну, поточне
Z86.43 В особистому анамнезі вживання тютюну
R63.5 Анормальне збільшення маси тіла
E66 Ожиріння та надлишкова вага 
E10 Цукровий діабет типу 1
E11 Цукровий діабет типу 2
E13 Інший уточнений цукровий діабет
E14 Неуточнений цукровий діабет
Z82.4 У сімейному анамнезі ішемічна хвороба серця та інші хвороби серцево-судинної системи.</t>
  </si>
  <si>
    <t>Кількість осіб (задекларована), які досягли віку в 40 повних років (чоловіки) та 50 повних років (жінки) і були внесені електронні медичні записи під час візиту протягом останніх 2 років, якщо немає факторів ризику і 1 року, за наявності факторів ризику.
Виключаються пацієнти з діагнозами К86, К87 за ІСРС.</t>
  </si>
  <si>
    <t>Кількість осіб у знаменнику, дані про яких включають інформацію про проведення оцінки ризику розвитку серцево-судинних захворювань під час одного з візитів.
Оцінка ризику розвитку серцево-судинних захворювань включає: коди 8462-4 «Діастолічний артеріальний тиск» та 8480-6 «Систолічний артеріальний тиск», вимірювання індексу маси тіла 39156-5, вимірювання окружності талії 56086-2, вимірювання загального холестерину один із кодів Т34001, Т34006, T34011, T34013  або Т34024 внесені до червня 2024 року, код 14647-2 Холестерин [моль/об’єм] у сироватці або плазмі - доступний для використання від травня 2024, інформація про вимірювання холестерину фіксується виключно за допомогою цього коду починаючи від червня 2024.</t>
  </si>
  <si>
    <t>Загальна кількість осіб (задекларованих) віком 18 років і старше з основним діагнозом К86, К87, виключаються пацієнти із вперше встановленим діагнозом, які мали електронні медичні записи під час візиту.</t>
  </si>
  <si>
    <t>Кількість осіб у знаменнику, дані про яких включають інформацію про проведення оцінки ризику розвитку цукрового діабету.
Дослідження: вимірювання індексу маси тіла 39156-5, вимірювання окружності талії 56086-2, вимірювання загального холестерину один із кодів Т34001, Т34006, T34011, T34013  або Т34024 внесені до червня 2024 року, код 14647-2 Холестерин [моль/об’єм] у сироватці або плазмі - доступний для використання від травня 2024, інформація про вимірювання холестерину фіксується виключно за допомогою цього коду починаючи від червня 2024, вимірювання глюкози крові натще із використанням одного з кодів Т34025 або 14743-9.</t>
  </si>
  <si>
    <t>До факторів ризику належать медзаписи, які містять наступні коди за ICPC (основний діагноз/додатковий діагноз/причина звернення):
P15 Хронічне зловживання алкоголем
P16 Гостра алкогольна інтоксикація
T07 Збільшення ваги
T82 Ожиріння
T83 Надмірна вага тіла
W85 Гестаційний діабет.
Або коди за МКХ (основний діагноз/додатковий діагноз):
R63.5 Анормальне збільшення маси тіла
E66 Ожиріння та надлишкова вага
F10 Розлади психіки та поведінки внаслідок вживання алкоголю
G31.2 Дегенерація нервової системи, спричинена вживанням алкоголю
O24.4 Цукровий діабет, що виникає в період вагітності
Z83.3 У сімейному анамнезі цукровий діабет.</t>
  </si>
  <si>
    <t>До факторів ризику належать медзаписи, які містять наступний код за МКХ:  Z80.4 У сімейному анамнезі злоякісне новоутворення статевих органів.</t>
  </si>
  <si>
    <t>До факторів ризику належать медзаписи, які містять наступні коди за МКХ:
D12 Доброякісне новоутворення ободової кишки, прямої кишки, ануса та анального каналу
K50 Хвороба Крона (регіонарний ентерит)
K51 Виразковий коліт
Z80.0 В сімейному анамнезі злоякісне новоутворення шлунково-кишкового тракту</t>
  </si>
  <si>
    <t>Кількість осіб (задекларована), які досягли віку в 45 повних років і були внесені електронні медичні записи під час візиту протягом 1 року, якщо немає факторів ризику. За наявності факторів ризику для проведення обстежень немає вікових обмежень.
Виключаються пацієнти з основним діагнозом Т89, Т90 за ІСРС.</t>
  </si>
  <si>
    <t>Кількість осіб (задекларована), які мають вік від 50 до 75 повних років і були внесені електронні медичні записи під час візиту протягом останніх 2 років, якщо немає факторів ризику і 1 року, за наявності факторів ризику.
Виключаються пацієнти з діагнозом D75 за ІСРС.</t>
  </si>
  <si>
    <t>Кількість чоловіків (задекларованих), які досягли віку в 50 повних років  і були внесені електронні медичні записи під час візиту протягом останніх 2 років, якщо немає факторів ризику і з 40 років, за наявності факторів ризику.
Виключаються пацієнти з діагнозом Y77 за ІСРС.</t>
  </si>
  <si>
    <t>Кількість жінок (задекларованих), які мають вік від 50 до 69 повних років і були внесені електронні медичні записи під час візиту протягом останніх 2 років, якщо немає факторів ризику і 1 року, та віком  в 40 - 69 повних років за наявності факторів ризику.
Виключаються пацієнтки з діагнозом X76 за ІСРС.</t>
  </si>
  <si>
    <t>До факторів ризику відносяться медзаписи, які містять наступні коди за ІСРС:
P15 Хронічне зловживання алкоголем
P16 Гостра алкогольна інтоксикація
P17 Зловживання тютюном.
Або які містять наступні коди за МКХ:
Z80.3 У сімейному анамнезі злоякісне новоутворення молочної залози
N97 Жіноче безпліддя
F10 Розлади психіки та поведінки внаслідок вживання алкоголю
G31.2 Дегенерація нервової системи, спричинена вживанням алкоголю
F17 Розлади психіки та поведінки внаслідок вживання тютюну
T65.2 Токсична дія інших та неуточнених речовин / Тютюну та нікотину
Z58.7 Вплив тютюнового диму
Z72.0 Вживання тютюну, поточне
Z86.43 В особистому анамнезі вживання тютюну</t>
  </si>
  <si>
    <t>Кількість жінок у знаменнику, дані про яких включають інформацію про проведення мамографії.
Дослідження:  Рентгенографія молочної залози (мамографія) Х41973 або 59300-00  Рентгенографія молочної залози, двобічна.</t>
  </si>
  <si>
    <t>Кількість пацієнтів (задекларованих) з групи ризику, які мали візити.</t>
  </si>
  <si>
    <t>До груп ризику відносяться пацієнти, щодо яких внесені наступні відомості за кодувальником ІСРС-2:
B90 ВІЛ-інфекція/СНІД
A79 Злоякісне новоутворення БДУ
B72 Хвороба Ходжкіна / лімфома
B74 Злоякісне новоутворення крові ін.
D74-D78 злоякісні новоутворення ШКТ
L71 Злоякісні новоутворення (L)
N74 Злоякісне новоутворення (N)
R84- R85 злоякісні новоутворення органів дихання
U75-77 злоякісні новоутворення урологічні
T71 Злоякісне новоутворення щитовидної залози
W72 Злоякісне новоутв., пов'язане з вагітністю
X75-X77 Злоякісні новоутворення жіноча статева система
Y77-Y78 Злоякісні новоутворення чоловіча статева система
T89 Інсулінозалежний цукровий діабет
T90 Інсулінонезалежний цукровий діабет
P15 Хронічне зловживання алкоголем
P19 Вживання наркотиків
R95 ХОЗЛ
R96 Астма
R79 Хронічний бронхіт
R81 Пневмонія
R82 Плеврит/ексудативний плеврит
P17 Зловживання тютюном
T05 Проблема з харчуванням дорослого 
T08 Втрата ваги
U28 ОФ / Н (U)
W78 Вагітність
W84 Вагітність високого ризику
W90-W93 – пологи
Z06 Проблема безробіття
Z01 Бідність/фінансова проблема
Z02 Проблема з харчами/водою
Z03 Проблема з житлом /районом проживання</t>
  </si>
  <si>
    <t>До індикаторних станів належать наступні дані, внесені в ЕСОЗ із кодуванням за ІСРС:
A70 Туберкульоз
D72 Вірусний гепатит
W71 Інфекція, що ускладнює вагітність
W75 Травма, що ускладнює вагітність
W76 Вроджена аномалія, що ускладнює вагітність 
W78 Вагітність 
W79 Небажана вагітність 
W80 Ектопічна вагітність
W81 Токсикоз при вагітності 
W82 Спонтанний аборт 
W83 Індукований аборт 
W84 Вагітність високого ризику
X70 Сифіліс у жінок 
X71 Гонорея у жінок 
X72 Генітальний кандидоз у жінок 
X73 Генітальний трихомоніаз у жінок 
X74 Запалення тазових органів
X90 Генітальний герпес у жінок 
X91 Гострі кондиломи у жінок 
X92 Хламідіоз статевих органів у жінок
Y70 Сифіліс у чоловіків 
Y71 Гонорея у чоловіків 
Y72 Генітальний герпес у чоловіків 
Y73 Простатит/сім'яний везикуліт 
Y74 Орхіт/епідидиміт 
Y75 Баланіт 
Y76 Гострі кондиломи у чоловіків
Коди за МКХ:
A15-A19, M01, M49, M90, A30.1, A30.2, J65, K23.0, K67.3, N33.0, N74.0, N74.1, O98.0, P37.0, Z03.0 Туберкульоз
B16.0, B16.1, B16.2, B16.9, B17.1, B18.0, B18.1, B18.2  Вірусний гепатит В та/або Вірусний гепатит С
A50-A64, ІПСШ та симптоми ІПСШ 
O00-O09, O30, Вагітність
Z20.6, Контакт з хворим або можливість зараження вірусом імунодефіциту людини [ВІЛ]
Z72.5, Сексуальна поведінка з високим ступенем ризику</t>
  </si>
  <si>
    <t>Кількість пацієнтів (задекларованих) з групи ризику, яким було проведено скринінг на туберкульоз.
Дослідження: 56301-00  Комп’ютерна томографія грудної клітки або 58500-00 Рентгенографія грудної клітки.</t>
  </si>
  <si>
    <t>Кількість пацієнтів (задекларованих) з індикаторними станами, які мали електронні медичні записи під час візиту.</t>
  </si>
  <si>
    <t>Кількість пацієнтів (задекларованих) із знаменника, яким було проведено скринінг на ВІЛ.
Дослідження: аналіз на ВІЛ В33006</t>
  </si>
  <si>
    <t>Кількість пацієнтів (задекларованих), яким було виписано рецепти за програмою "Доступні ліки" .</t>
  </si>
  <si>
    <t>Кількість задекларованих пацієнтів протягом звітного періоду.</t>
  </si>
  <si>
    <t>Кількість пацієнтів, які отримали ліки за програмою "Доступні ліки".</t>
  </si>
  <si>
    <t>Частка пацієнтів, які отримали ліки за програмою реімбурсації.</t>
  </si>
  <si>
    <t>Кількість пацієнтів (задекларованих), яким було виписано рецепти на антимікробні препарати.</t>
  </si>
  <si>
    <t>Кількість  пацієнтів, які мали звернення до лікаря за останній рік:</t>
  </si>
  <si>
    <t>Кількість робочих лікаре-днів:</t>
  </si>
  <si>
    <t>Кількість дітей (задекларованих), які у звітному місяці мають вік до 2 років, і які були вакциновані за останній рік:</t>
  </si>
  <si>
    <t>Кількість задекларованих дітей віком до 2 років протягом звітного періоду:</t>
  </si>
  <si>
    <t>Кількість дітей (задекларованих), які у звітному місяці мають вік до 7 років, і які були вакциновані за останній рік:</t>
  </si>
  <si>
    <t>Кількість осіб (задекларована), які досягли віку в 40 повних років (чоловіки) та 50 повних років (жінки) і були внесені електронні медичні записи під час візиту протягом останніх 2 років, якщо немає факторів ризику і 1 року, за наявності факторів ризику:</t>
  </si>
  <si>
    <t>Загальна кількість осіб (задекларованих) віком 18 років і старше з основним діагнозом К86, К87, виключаються пацієнти із вперше встановленим діагнозом, які мали електронні медичні записи під час візиту:</t>
  </si>
  <si>
    <t>Кількість осіб у знаменнику, дані про яких включають інформацію про проведення оцінки ризику розвитку цукрового діабету:</t>
  </si>
  <si>
    <t>Кількість осіб (задекларована), які досягли віку в 45 повних років і були внесені електронні медичні записи під час візиту протягом 1 року, якщо немає факторів ризику:</t>
  </si>
  <si>
    <t>Кількість чоловіків (задекларованих), які досягли віку в 50 повних років  і були внесені електронні медичні записи під час візиту протягом останніх 2 років, якщо немає факторів ризику і з 40 років, за наявності факторів ризику:</t>
  </si>
  <si>
    <t>Кількість осіб (задекларована), які мають вік від 50 до 75 повних років і були внесені електронні медичні записи під час візиту протягом останніх 2 років, якщо немає факторів ризику і 1 року, за наявності факторів ризику:</t>
  </si>
  <si>
    <t>Кількість жінок (задекларованих), які мають вік від 50 до 69 повних років і були внесені електронні медичні записи під час візиту протягом останніх 2 років, якщо немає факторів ризику і 1 року, та віком  в 40 - 69 повних років за наявності факторів ризику:</t>
  </si>
  <si>
    <t>Кількість жінок у знаменнику, дані про яких включають інформацію про проведення мамографії:</t>
  </si>
  <si>
    <t>Кількість пацієнтів (задекларованих) з групи ризику, яким було проведено скринінг на туберкульоз:</t>
  </si>
  <si>
    <t>Кількість осіб у знаменнику, дані про яких включають інформацію про проведення оцінки ризику розвитку серцево-судинних захворювань під час одного з візитів:</t>
  </si>
  <si>
    <t>Кількість пацієнтів (задекларованих) віком 65+ років, та діагнозами гіпертонічна хвороба, серцево-судинні захворювання, цукровий діабет, які за звітний період мали хоча б 1 візит до лікаря, з причиною звернення або діагнозом "А98 Підтримання здоров'я/профілактика" і надано повний обсяг послуг.
Обстеження: нагляд/навчання/консультація/дієта - коди D45, K45, T45, коди 8462-4 «Діастолічний артеріальний тиск» та 8480-6 «Систолічний артеріальний тиск», вимірювання індексу маси тіла 39156-5, вимірювання окружності талії 56086-2, вимірювання загального холестерину один із кодів Т34001, Т34006, T34011, T34013  або Т34024 внесені до червня 2024 року, код 14647-2 Холестерин [моль/об’єм] у сироватці або плазмі - доступний для використання від травня 2024, інформація про вимірювання холестерину фіксується виключно за допомогою цього коду починаючи від червня 2024, вимірювання глюкози крові натще із використанням коду 14743-9, визначення глікованого гемоглобіну  (HbA1c) для пацієнтів з цукровим діабетом - код 4548-4.</t>
  </si>
  <si>
    <t>Кількість пацієнтів (задекларованих) віком 65+ років та діагнозами гіпертонічна хвороба, серцево-судинні захворювання, цукровий діабет, які за звітний період мали хоча б 1 візит до лікаря.
Діагнози: гіпертонічна хвороба (K86, K87 за ICPC), серцево-судинні захворювання (K74, K76 за ICPC), цукровий діабет (T89, T90 за ICPC).</t>
  </si>
  <si>
    <t>Кількість пацієнтів (задекларованих) віком 40 - 64 роки включно, які за останній рік мали хоча б 1 візит до лікаря з причиною звернення або діагнозом "А98 Підтримання здоров'я/профілактика" і надано повний обсяг послуг.
Обстеження: коди 8462-4 «Діастолічний артеріальний тиск» та 8480-6 «Систолічний артеріальний тиск», вимірювання індексу маси тіла 39156-5, вимірювання окружності талії 56086-2, вимірювання загального холестерину один із кодів Т34001, Т34006, T34011, T34013  або Т34024 внесені до червня 2024 року, код 14647-2 Холестерин [моль/об’єм] у сироватці або плазмі - доступний для використання від травня 2024, інформація про вимірювання холестерину фіксується виключно за допомогою цього коду починаючи від червня 2024, вимірювання глюкози крові натще із використанням коду 14743-9.</t>
  </si>
  <si>
    <t>Кількість пацієнтів (задекларованих) віком 40 - 64 роки включно, які за останній рік мали хоча б 1 візит до лікаря.</t>
  </si>
  <si>
    <t>Кількість пацієнтів (задекларованих) віком 65+ років, та діагнозами гіпертонічна хвороба, серцево-судинні захворювання, цукровий діабет, які за звітний період мали хоча б 1 візит до лікаря, з причиною звернення або діагнозом "А98 Підтримання здоров'я/профілактика" і надано повний обсяг послуг:</t>
  </si>
  <si>
    <t>Кількість пацієнтів (задекларованих) віком 65+ років та діагнозами гіпертонічна хвороба, серцево-судинні захворювання, цукровий діабет, які за звітний період мали хоча б 1 візит до лікаря:</t>
  </si>
  <si>
    <t>Кількість пацієнтів (задекларованих) віком 40 - 64 роки включно, які за останній рік мали хоча б 1 візит до лікаря:</t>
  </si>
  <si>
    <t>Кількість пацієнтів (задекларованих) віком 40 - 64 роки включно, які за останній рік мали хоча б 1 візит до лікаря з причиною звернення або діагнозом "А98 Підтримання здоров'я/профілактика" і надано повний обсяг послуг:</t>
  </si>
  <si>
    <t>Кількість пацієнтів (задекларованих), яким було виписано рецепти на антимікробні препарати групи доступу.</t>
  </si>
  <si>
    <t>Кількість пацієнтів (задекларованих), яким було виписано рецепти на антимікробні препарати групи доступу:</t>
  </si>
  <si>
    <t>Кількість жінок у знаменнику, дані про яких включають інформацію про направлення на мамографію.
Дослідження:  Рентгенографія молочної залози (мамографія) Х41973 або 59300-00  Рентгенографія молочної залози, двобічна.</t>
  </si>
  <si>
    <t>Кількість жінок (задекларованих), які мають вік від 50 до 69 повних років і були внесені електронні медичні записи під час візиту протягом останніх 2 років, якщо немає факторів ризику і 1 року, та віком  в 40 - 69 повних років за наявності факторів ризику,  яких було направлено на мамографію. Дослідження: Рентгенографія молочної залози (мамографія) Х41973 або 59300-00  Рентгенографія молочної залози, двобічна.
Виключаються пацієнтки з діагнозом X76 за ІСРС.</t>
  </si>
  <si>
    <t xml:space="preserve">Кількість жінок (задекларованих), які мають вік від 50 до 69 повних років і були внесені електронні медичні записи під час візиту протягом останніх 2 років, якщо немає факторів ризику і 1 року, та віком  в 40 - 69 повних років за наявності факторів ризику,  яким було направлено на мамографію: </t>
  </si>
  <si>
    <t>Кількість жінок у знаменнику, дані про яких включають інформацію про направлення на мамографію:</t>
  </si>
  <si>
    <t>Кількість осіб у знаменнику, дані про яких включають інформацію про проведення оцінки ризику розвитку колоректального раку (направлено на тест на приховану кров):</t>
  </si>
  <si>
    <t>Кількість осіб (задекларована), які мають вік від 50 до 75 повних років і були внесені електронні медичні записи під час візиту протягом останніх 2 років, якщо немає факторів ризику і 1 року, за наявності факторів ризику, яких було направлено на тест:</t>
  </si>
  <si>
    <t>Кількість осіб у знаменнику, дані про яких включають інформацію про проведення оцінки ризику розвитку колоректального раку (проведено тест на приховану кров):</t>
  </si>
  <si>
    <t>Кількість осіб у знаменнику, дані про яких включають інформацію про проведення оцінки ризику розвитку колоректального раку (направлено на тест на приховану кров).
Дослідження: тест калу на приховану кров D36003.</t>
  </si>
  <si>
    <t>Кількість осіб (задекларована), які мають вік від 50 до 75 повних років і були внесені електронні медичні записи під час візиту протягом останніх 2 років, якщо немає факторів ризику і 1 року, за наявності факторів ризику, яких було направлено на тест. Дослідження: тест калу на приховану кров D36003.
Виключаються пацієнти з діагнозом D75 за ІСРС.</t>
  </si>
  <si>
    <t>Кількість осіб у знаменнику, дані про яких включають інформацію про проведення оцінки ризику розвитку колоректального раку (проведено тест на приховану кров).
Дослідження: тест калу на приховану кров D36003.</t>
  </si>
  <si>
    <t>Кількість чоловіків (задекларованих), які досягли віку в 50 повних років, якщо немає факторів ризику і з 40 років, за наявності факторів ризику,  яких було направлено на тест. Дослідження: тест на простат-специфічний антиген (ПСА) із використанням коду Y34003 або Y34011.
Виключаються пацієнти з діагнозом Y77 за ІСРС.</t>
  </si>
  <si>
    <t>Кількість чоловіків у знаменнику, дані про яких включають інформацію про проведення оцінки ризику розвитку раку передміхурової залози (проведено тест):</t>
  </si>
  <si>
    <t>Кількість чоловіків у знаменнику, дані про яких включають інформацію про проведення оцінки ризику розвитку раку передміхурової залози (проведено тест).
Дослідження: тест на простат-специфічний антиген (ПСА) із використанням коду Y34003 або Y34011.</t>
  </si>
  <si>
    <t>Кількість чоловіків (задекларованих), які досягли віку в 50 повних років, якщо немає факторів ризику і з 40 років, за наявності факторів ризику,  яких було направлено на тест:</t>
  </si>
  <si>
    <t>Кількість чоловіків у знаменнику, дані про яких включають інформацію про проведення оцінки ризику розвитку раку передміхурової залози (направлено на тест):</t>
  </si>
  <si>
    <t>Кількість чоловіків у знаменнику, дані про яких включають інформацію про проведення оцінки ризику розвитку раку передміхурової залози (направлено на тест).
Дослідження: тест на простат-специфічний антиген (ПСА) із використанням коду Y34003 або Y34011.</t>
  </si>
  <si>
    <t>Взаємодії:</t>
  </si>
  <si>
    <t>Загальна кількість прийомів (на основі взаємодій) за попередній місяць:</t>
  </si>
  <si>
    <t>Скринінг на виявлення раку молочної залози серед жінок (направлено на скринінг).</t>
  </si>
  <si>
    <t>Скринінг на виявлення колоректального раку (направлено на скринінг).</t>
  </si>
  <si>
    <t>Скринінг на виявлення раку передміхурової залози (направлено на скринінг).</t>
  </si>
  <si>
    <t>Скринінг на виявлення раку передміхурової залози (проведено скринінг).</t>
  </si>
  <si>
    <t>Скринінг на виявлення колоректального раку (проведено скринінг).</t>
  </si>
  <si>
    <t>Скринінг на виявлення раку молочної залози серед жінок (проведено скринінг).</t>
  </si>
  <si>
    <t>Виписування антимікробних препаратів групи доступу на рівні ПМД.</t>
  </si>
  <si>
    <t>Частка пацієнтів, яким було виписано рецепти на антимікробні препарати групи доступу.</t>
  </si>
  <si>
    <t>Загальна кількість прийомів (на основі взаємодій) у звітному місяці.</t>
  </si>
  <si>
    <t>У вибірку потрапляють діти віком до 1 рік 364(365) дні(в), при цьому оцінюється наявність медичних записів про вакцинацію за останній рік. На показник впливає довнесення даних про вакцинацію або внесення даних про вакцинацію пізніше.</t>
  </si>
  <si>
    <t>У вибірку потрапляють діти віком до 6 років 364(365) дні(в), при цьому оцінюється наявність вакцинацій протягом останнього року. На показник впливає довнесення даних про вакцинацію або внесення даних про вакцинацію пізніше.</t>
  </si>
  <si>
    <t>До групи доступу входять антибактеріальні препарати, які мають активність проти широкого спектру поширених чутливих патогенів, а також демонструють нижчий потенціал резистентності, ніж антибактеріальні препарати в інших групах. Вибрані антибактеріальні препарати групи доступу рекомендовані як основні варіанти емпіричного лікування інфекційних синдромів першого або другого вибору і вказані як окремі лікарські засоби в Типових списках основних лікарських засобів для покращення доступу та сприяння належному використанню. Перелік препаратів з групи доступу детальніше за посиланням https://list.essentialmeds.org/antibiotics/access</t>
  </si>
  <si>
    <t>Додаткові матеріали по антимікробним препарати групи доступу https://phc.org.ua/en/node/2803</t>
  </si>
  <si>
    <t>Кількість візитів, яка в середньому припадає на 1 лікаря під час його робочої зміни.</t>
  </si>
  <si>
    <t>Кількість пацієнтів (задекларованих) з гіпертонією, віком 18 років і старші, які мають контрольований артеріальний тиск (САТ&lt;140 і ДАТ&lt;90) під час останнього у звітному кварталі візиту пацієнта. 
Використовуються коди 8462-4 «Діастолічний артеріальний тиск» та 8480-6 «Систолічний артеріальний тиск»</t>
  </si>
  <si>
    <t xml:space="preserve">Кількість пацієнтів (задекларованих) з гіпертонією, віком 18 років і старші, які мають контрольований артеріальний тиск (САТ&lt;140 і ДАТ&lt;90) під час останнього у звітному кварталі візиту пацієнта: </t>
  </si>
  <si>
    <t>Голубаха Катерина Михайлівна</t>
  </si>
  <si>
    <t>Направлень на діагностині процедури</t>
  </si>
  <si>
    <t>Направлень на хірургічні процедури</t>
  </si>
  <si>
    <t>Кількість декларацій жінки 0-5</t>
  </si>
  <si>
    <t>Кількість декларацій жінки 18-39</t>
  </si>
  <si>
    <t>Кількість декларацій жінки 40-64</t>
  </si>
  <si>
    <t>Кількість декларацій жінки 6-17</t>
  </si>
  <si>
    <t>Кількість декларацій жінки 65+</t>
  </si>
  <si>
    <t>Кількість декларацій чоловіки 0-5</t>
  </si>
  <si>
    <t>Кількість декларацій чоловіки 18-39</t>
  </si>
  <si>
    <t>Кількість декларацій чоловіки 40-64</t>
  </si>
  <si>
    <t>Кількість декларацій чоловіки 6-17</t>
  </si>
  <si>
    <t>Кількість декларацій чоловіки 65+</t>
  </si>
  <si>
    <t>Кількість зареєстрованих місць надання допомоги</t>
  </si>
  <si>
    <t>Кількість зареєстрованих сімейних лікарів</t>
  </si>
  <si>
    <t>Кількість зареєстрованих терапевтів</t>
  </si>
  <si>
    <t>Моніторинг розвитку дитини до року</t>
  </si>
  <si>
    <t>Скринінг на виявлення раку передміхурової залози (погашені направлення)</t>
  </si>
  <si>
    <t>Скринінг на виявлення раку молочної залози серед жінок (погашені направлення)</t>
  </si>
  <si>
    <t>Вакцинація дітей віком 1 рік</t>
  </si>
  <si>
    <t>Вакцинація дітей віком 6 років</t>
  </si>
  <si>
    <t>Скринінг на виявлення колоректального раку (виписані направлення)</t>
  </si>
  <si>
    <t>Повне оцінювання серце-судинного ризику</t>
  </si>
  <si>
    <t>Скринінг на виявлення цукрового діабету у групі ризику</t>
  </si>
  <si>
    <t>Скринінг на наявність туберкульозу</t>
  </si>
  <si>
    <t>Виявлення ВІЛ у пацієнтів з індикаторними станами</t>
  </si>
  <si>
    <t>Виписування антимікробних препаратів на рівні ПМД</t>
  </si>
  <si>
    <t>Кількість зареєстрованих педіатрів</t>
  </si>
  <si>
    <t>Всього висписано направлень</t>
  </si>
  <si>
    <t>Направлень на візуалізацію</t>
  </si>
  <si>
    <t>Направлень на консультацію</t>
  </si>
  <si>
    <t>Направлень на лабораторні дослідження</t>
  </si>
  <si>
    <t>Направлень на госпіталізацію</t>
  </si>
  <si>
    <t>Направлень на лікувал.-діагностичні процедури</t>
  </si>
  <si>
    <t>Всього взаємодій</t>
  </si>
  <si>
    <t>Взаємодій засобами телемедицини</t>
  </si>
  <si>
    <t>Взаємодій на дому у пацієнта</t>
  </si>
  <si>
    <t>Оцінювання компенсації гіпертонії</t>
  </si>
  <si>
    <t>Скринінг на виявлення раку передміхурової залози (виписані направлення)</t>
  </si>
  <si>
    <t>Скринінг на виявлення раку молочної залози серед жінок (виписані направлення)</t>
  </si>
  <si>
    <t>Охоплення реімбурсацією (виписування рецептів)</t>
  </si>
  <si>
    <t>Охоплення реімбурсацією (отоварення рецептів)</t>
  </si>
  <si>
    <t>Частка консультацій на ПМД без перескерувань</t>
  </si>
  <si>
    <t>Завантаженість лікаря</t>
  </si>
  <si>
    <t>Загальне використання послуг ПМД</t>
  </si>
  <si>
    <t>Відсоток задекларованих пацієнтів у порівнянні з рекомендаціями</t>
  </si>
  <si>
    <t>Сталісь Надія Адамівна</t>
  </si>
  <si>
    <t>Віятик Оксана Петрівна</t>
  </si>
  <si>
    <t>Скринінг на виявлення колоректального раку (погашені направлення)</t>
  </si>
  <si>
    <t>Кучерява Зіновія Йосифівна</t>
  </si>
  <si>
    <t>Соляр Анатолій Йосифович</t>
  </si>
  <si>
    <t>Гунька Ірина Миколаївна</t>
  </si>
  <si>
    <t>Люта Світлана Михайлівна</t>
  </si>
  <si>
    <t>Соловій Володимир Іванович</t>
  </si>
  <si>
    <t>Пиж Ірина Володимирівна</t>
  </si>
  <si>
    <t>Терлецька Галина Петрівна</t>
  </si>
  <si>
    <t>Погората Наталія Олександрівна</t>
  </si>
  <si>
    <t>Синишин Наталія Ярославівна</t>
  </si>
  <si>
    <t>Мельник Галина Юстинівна</t>
  </si>
  <si>
    <t>Мартинюк Вікторія Іванівна</t>
  </si>
  <si>
    <t>Павлів Оксана Володимирівна</t>
  </si>
  <si>
    <t>Іщук Надія Іванівна</t>
  </si>
  <si>
    <t>Стрільчук Оксана Романівна</t>
  </si>
  <si>
    <t>Лещук Тетяна Миколаївна</t>
  </si>
  <si>
    <t>Дірей Богданна Ярославівна</t>
  </si>
  <si>
    <t>Несімка Ігор Васильович</t>
  </si>
  <si>
    <t>Куліковська Оксана Василівна</t>
  </si>
  <si>
    <t>Сухарська Надія Микитівна</t>
  </si>
  <si>
    <t>Гніздюх Дарія Василівна</t>
  </si>
  <si>
    <t>Поліщук Ігор Петрович</t>
  </si>
  <si>
    <t>Ковальчук Ганна Миронівна</t>
  </si>
  <si>
    <t>Лаб'як Софія Василівна</t>
  </si>
  <si>
    <t>Ковалик Олексій Михайлович</t>
  </si>
  <si>
    <t>Адамів Надія Стефанівна</t>
  </si>
  <si>
    <t>Кількість медсестер на 1 лікаря</t>
  </si>
  <si>
    <t>02000792</t>
  </si>
  <si>
    <t>ФОП, Сидорук Іван Іванович</t>
  </si>
  <si>
    <t>41215331</t>
  </si>
  <si>
    <t>02001050</t>
  </si>
  <si>
    <t>38288860</t>
  </si>
  <si>
    <t>ФОП, ГАЛАЙ МАРЯНА МИКОЛАЇВНА</t>
  </si>
  <si>
    <t>43967494</t>
  </si>
  <si>
    <t>41247489</t>
  </si>
  <si>
    <t>21154606</t>
  </si>
  <si>
    <t>43022420</t>
  </si>
  <si>
    <t>ФОП, Луцька Оксана Богданівна</t>
  </si>
  <si>
    <t>ФОП, ПИЛИПЧУК ОЛЬГА ІВАНІВНА</t>
  </si>
  <si>
    <t>38044086</t>
  </si>
  <si>
    <t>ФОП, ГЛАДКА ЛЮДМИЛА СИГИЗМУНДІВНА</t>
  </si>
  <si>
    <t>38332322</t>
  </si>
  <si>
    <t>ФОП, ТЕРЕЩЕНКО ОЛЕНА ДМИТРІВНА</t>
  </si>
  <si>
    <t>41935832</t>
  </si>
  <si>
    <t>ФОП, БЕЗГІН ЛЮДМИЛА ЯРОСЛАВІВНА</t>
  </si>
  <si>
    <t>43202759</t>
  </si>
  <si>
    <t>ФОП, ПОЧАЄВЕЦЬ ТЕТЯНА АНАТОЛІЇВНА</t>
  </si>
  <si>
    <t>42100350</t>
  </si>
  <si>
    <t>41980178</t>
  </si>
  <si>
    <t>ФОП, ЗАВІНСЬКА АНЖЕЛА ВОЛОДИМИРІВНА</t>
  </si>
  <si>
    <t>ФОП, НЕСІМКА ІГОР ВАСИЛЬОВИЧ</t>
  </si>
  <si>
    <t>38440115</t>
  </si>
  <si>
    <t>39153580</t>
  </si>
  <si>
    <t>38543647</t>
  </si>
  <si>
    <t>ФОП, СОЗАНСЬКИЙ ІГОР ВАСИЛЬОВИЧ</t>
  </si>
  <si>
    <t>ФОП, САСКА ТЕТЯНА МИХАЙЛІВНА</t>
  </si>
  <si>
    <t>44317485</t>
  </si>
  <si>
    <t>40305172</t>
  </si>
  <si>
    <t>02000659</t>
  </si>
  <si>
    <t>42099047</t>
  </si>
  <si>
    <t>44262756</t>
  </si>
  <si>
    <t>42050407</t>
  </si>
  <si>
    <t>40897236</t>
  </si>
  <si>
    <t>02000665</t>
  </si>
  <si>
    <t>21162280</t>
  </si>
  <si>
    <t>ФОП, ТУНИЦЬКА ОЛЕНА ІВАНІВНА</t>
  </si>
  <si>
    <t>44420416</t>
  </si>
  <si>
    <t>38509208</t>
  </si>
  <si>
    <t>02000783</t>
  </si>
  <si>
    <t>38232032</t>
  </si>
  <si>
    <t>ФОП, ГЕРАСІЙ ВОЛОДИМИР ДМИТРОВИЧ</t>
  </si>
  <si>
    <t>ФОП, ПОЛЬНИЙ АНДРІЙ МИРОСЛАВОВИЧ</t>
  </si>
  <si>
    <t>ФОП, ЧОРНОБАЙ МИРОСЛАВА ВОЛОДИМИРІВНА</t>
  </si>
  <si>
    <t>44358720</t>
  </si>
  <si>
    <t>ФОП, ДАНИЛЬЧУК МИХАЙЛО ПЕТРОВИЧ</t>
  </si>
  <si>
    <t>42072308</t>
  </si>
  <si>
    <t>02000961</t>
  </si>
  <si>
    <t>ФОП, Опалько Анатолій  Костянтинович</t>
  </si>
  <si>
    <t>38645610</t>
  </si>
  <si>
    <t>43995165</t>
  </si>
  <si>
    <t>41996785</t>
  </si>
  <si>
    <t>42588046</t>
  </si>
  <si>
    <t>44046243</t>
  </si>
  <si>
    <t>38725548</t>
  </si>
  <si>
    <t>ФОП, КОМАР ОКСАНА ОЛЕКСАНДРІВНА</t>
  </si>
  <si>
    <t>45286338</t>
  </si>
  <si>
    <t>43876182</t>
  </si>
  <si>
    <t>44636571</t>
  </si>
  <si>
    <t>38427288</t>
  </si>
  <si>
    <t>40284540</t>
  </si>
  <si>
    <t>ФОП, МИКОЛЮК ЛЕСЯ ВІКТОРІВНА</t>
  </si>
  <si>
    <t>43391772</t>
  </si>
  <si>
    <t>40286485</t>
  </si>
  <si>
    <t>42269550</t>
  </si>
  <si>
    <t>44066008</t>
  </si>
  <si>
    <t>ФОП, МИХАЙЛІВ ЛЕСЯ МИХАЙЛІВНА</t>
  </si>
  <si>
    <t>40224130</t>
  </si>
  <si>
    <t>38447215</t>
  </si>
  <si>
    <t>02000613</t>
  </si>
  <si>
    <t>38194961</t>
  </si>
  <si>
    <t>39511438</t>
  </si>
  <si>
    <t>ФОП, ДУТЧАК ОЛЬГА МИХАЙЛІВНА</t>
  </si>
  <si>
    <t>43830897</t>
  </si>
  <si>
    <t>38868583</t>
  </si>
  <si>
    <t>38503630</t>
  </si>
  <si>
    <t>39813142</t>
  </si>
  <si>
    <t>38447215, КОМУНАЛЬНЕ НЕКОМЕРЦІЙНЕ ПІДПРИЄМСТВО "ЦЕНТР ПЕРВИННОЇ МЕДИЧНОЇ (МЕДИКО-САНІТАРНОЇ) ДОПОМОГИ" БЕРЕЖАНСЬКОЇ МІСЬКОЇ РАДИ</t>
  </si>
  <si>
    <t/>
  </si>
  <si>
    <t>02000665, КОМУНАЛЬНЕ НЕКОМЕРЦІЙНЕ ПІДПРИЄМСТВО "ТОВСТЕНСЬКА СЕЛИЩНА ЛІКАРНЯ" ТОВСТЕНСЬКОЇ СЕЛИЩНОЇ РАДИ</t>
  </si>
  <si>
    <t>44317485, ТОВАРИСТВО З ОБМЕЖЕНОЮ ВІДПОВІДАЛЬНІСТЮ "МЕДИЧНИЙ ЦЕНТР СВЯТОЇ ТЕРЕЗИ"</t>
  </si>
  <si>
    <t>41935832, КОМУНАЛЬНЕ НЕКОМЕРЦІЙНЕ ПІДПРИЄМСТВО "ЛАНОВЕЦЬКИЙ МІСЬКИЙ ЦЕНТР ПЕРВИННОЇ МЕДИКО-САНІТАРНОЇ ДОПОМОГИ"</t>
  </si>
  <si>
    <t>45286338, ТОВАРИСТВО З ОБМЕЖЕНОЮ ВІДПОВІДАЛЬНІСТЮ «ІНСТИТУТ КРІОРЕАБІЛІТАЦІЇ»</t>
  </si>
  <si>
    <t>44066008, КОМУНАЛЬНЕ НЕКОМЕРЦІЙНЕ ПІДПРИЄМСТВО ''ЦЕНТР ПЕРВИННОЇ МЕДИКО-САНІТАРНОЇ ДОПОМОГИ ІВАНЕ-ПУСТЕНСЬКОЇ СІЛЬСЬКОЇ РАДИ''</t>
  </si>
  <si>
    <t>42588046, КОМУНАЛЬНЕ НЕКОМЕРЦІЙНЕ ПІДПРИЄМСТВО ВЕЛИКОБЕРЕЗОВИЦЬКОЇ СЕЛИЩНОЇ РАДИ "ТЕРНОПІЛЬСЬКИЙ РАЙОННИЙ ЦЕНТР ПЕРВИННОЇ МЕДИКО-САНІТАРНОЇ ДОПОМОГИ"</t>
  </si>
  <si>
    <t>42100350, КОМУНАЛЬНЕ НЕКОМЕРЦІЙНЕ ПІДПРИЄМСТВО "ЦЕНТР ПЕРВИННОЇ МЕДИКО-САНІТАРНОЇ ДОПОМОГИ КОЛИНДЯНСЬКОЇ СІЛЬСЬКОЇ РАДИ ЧОРТКІВСЬКОГО РАЙОНУ ТЕРНОПІЛЬСЬКОЇ ОБЛАСТІ"</t>
  </si>
  <si>
    <t>40305172, КОМУНАЛЬНЕ НЕКОМЕРЦІЙНЕ ПІДПРИЄМСТВО "ОЗЕРЯНСЬКА АМБУЛАТОРІЯ ЗАГАЛЬНОЇ ПРАКТИКИ-СІМЕЙНОЇ МЕДИЦИНИ" БОРЩІВСЬКОЇ МІСЬКОЇ РАДИ</t>
  </si>
  <si>
    <t>44636571, КОМУНАЛЬНА ОРГАНІЗАЦІЯ (УСТАНОВА, ЗАКЛАД) КОМУНАЛЬНЕ НЕКОМЕРЦІЙНЕ ПІДПРИЄМСТВО "НАГІРЯНСЬКИЙ ЦЕНТР ПЕРВИННОЇ МЕДИКО-САНІТАРНОЇ ДОПОМОГИ" НАГІРЯНСЬКОЇ СІЛЬСЬКОЇ РАДИ</t>
  </si>
  <si>
    <t>02001050, КОМУНАЛЬНЕ НЕКОМЕРЦІЙНЕ ПІДПРИЄМСТВО  "МИКУЛИНЕЦЬКА  ЛІКАРНЯ" МИКУЛИНЕЦЬКОЇ СЕЛИЩНОЇ РАДИ</t>
  </si>
  <si>
    <t>41247489, КОМУНАЛЬНЕ НЕКОМЕРЦІЙНЕ ПІДПРИЄМСТВО "БІЛЬЧЕ-ЗОЛОТЕЦЬКА АМБУЛАТОРІЯ ЗАГАЛЬНОЇ ПРАКТИКИ СІМЕЙНОЇ МЕДИЦИНИ"</t>
  </si>
  <si>
    <t>38503630, КОМУНАЛЬНЕ НЕКОМЕРЦІЙНЕ ПІДПРИЄМСТВО "ЦЕНТР ПЕРВИННОЇ МЕДИКО-САНІТАРНОЇ ДОПОМОГИ" ПІДГАЄЦЬКОЇ МІСЬКОЇ РАДИ</t>
  </si>
  <si>
    <t>42099047, КОМУНАЛЬНЕ НЕКОМЕРЦІЙНЕ ПІДПРИЄМСТВО "БОРСУКІВСЬКА АМБУЛАТОРІЯ ЗАГАЛЬНОЇ ПРАКТИКИ-СІМЕЙНОЇ МЕДИЦИНИ" БОРСУКІВСЬКОЇ СІЛЬСЬКОЇ РАДИ КРЕМЕНЕЦЬКОГО РАЙОНУ ТЕРНОПІЛЬСЬКОЇ ОБЛАСТІ</t>
  </si>
  <si>
    <t>43202759, ПРИВАТНЕ ПІДПРИЄМСТВО "АМБУЛАТОРІЯ ЗАГАЛЬНОЇ ПРАКТИКИ - СІМЕЙНОЇ МЕДИЦИНИ МЕДІКУС №1"</t>
  </si>
  <si>
    <t>38645610, КОМУНАЛЬНЕ НЕКОМЕРЦІЙНЕ ПІДПРИЄМСТВО "ЦЕНТР ПЕРВИННОЇ МЕДИКО-САНІТАРНОЇ ДОПОМОГИ" ТЕРНОПІЛЬСЬКОЇ МІСЬКОЇ РАДИ</t>
  </si>
  <si>
    <t>39153580, КОМУНАЛЬНЕ НЕКОМЕРЦІЙНЕ ПІДПРИЄМСТВО ''ЗБОРІВСЬКИЙ ЦЕНТР ПЕРВИННОЇ МЕДИКО-САНІТАРНОЇ ДОПОМОГИ'' ЗБОРІВСЬКОЇ МІСЬКОЇ РАДИ</t>
  </si>
  <si>
    <t>38288860, КОМУНАЛЬНЕ НЕКОМЕРЦІЙНЕ ПІДПРИЄМСТВО "МОНАСТИРИСЬКИЙ ЦЕНТР ПЕРВИННОЇ МЕДИКО-САНІТАРНОЇ ДОПОМОГИ" МОНАСТИРИСЬКОЇ МІСЬКОЇ РАДИ</t>
  </si>
  <si>
    <t>ФОП, ГАЛАЙ МАР'ЯНА МИКОЛАЇВНА</t>
  </si>
  <si>
    <t>38725548, КОМУНАЛЬНЕ НЕКОМЕРЦІЙНЕ ПІДПРИЄМСТВО ШУМСЬКОЇ МІСЬКОЇ РАДИ "ШУМСЬКИЙ МІСЬКИЙ ЦЕНТР ПЕРВИННОЇ МЕДИКО-САНІТАРНОЇ ДОПОМОГИ"</t>
  </si>
  <si>
    <t>02000961, КОМУНАЛЬНЕ НЕКОМЕРЦІЙНЕ ПІДПРИЄМСТВО "СКАЛАТСЬКА КОМУНАЛЬНА РАЙОННА ЛІКАРНЯ" СКАЛАТСЬКОЇ МІСЬКОЇ РАДИ</t>
  </si>
  <si>
    <t>02000613, КОМУНАЛЬНЕ НЕКОМЕРЦІЙНЕ ПІДПРИЄМСТВО "КОПИЧИНЕЦЬКА КОМУНАЛЬНА ЛІКАРНЯ" КОПИЧИНЕЦЬКОЇ МІСЬКОЇ РАДИ</t>
  </si>
  <si>
    <t>02000659, КОМУНАЛЬНЕ НЕКОМЕРЦІЙНЕ ПІДПРИЄМСТВО "ЗАЛІЩИЦЬКА ЦЕНТРАЛЬНА МІСЬКА ЛІКАРНЯ" ЗАЛІЩИЦЬКОЇ МІСЬКОЇ РАДИ</t>
  </si>
  <si>
    <t>02000792, КОМУНАЛЬНЕ НЕКОМЕРЦІЙНЕ ПІДПРИЄМСТВО "КОЗІВСЬКА ЦЕНТРАЛЬНА РАЙОННА ЛІКАРНЯ КОЗІВСЬКОЇ СЕЛИЩНОЇ РАДИ"</t>
  </si>
  <si>
    <t>44358720, Комунальне некомерційне підприємство "Золотопотіцький центр первинної медико-санітарної допомоги" Золотопотіцької селищної ради</t>
  </si>
  <si>
    <t>44420416, ТОВАРИСТВО З ОБМЕЖЕНОЮ ВІДПОВІДАЛЬНІСТЮ "МЕДИЧНА КЛІНІКА "АВІДА"</t>
  </si>
  <si>
    <t>43022420, КОМУНАЛЬНЕ НЕКОМЕРЦІЙНЕ ПІДПРИЄМСТВО "ЦЕНТР ПЕРВИННОЇ МЕДИКО-САНІТАРНОЇ ДОПОМОГИ" БІЛЕЦЬКОЇ СІЛЬСЬКОЇ РАДИ</t>
  </si>
  <si>
    <t>38868583, КОМУНАЛЬНЕ НЕКОМЕРЦІЙНЕ ПІДПРИЄМСТВО "ЦЕНТР ПЕРВИННОЇ МЕДИКО-САНІТАРНОЇ ДОПОМОГИ" ПІДВОЛОЧИСЬКОЇ СЕЛИЩНОЇ  РАДИ</t>
  </si>
  <si>
    <t>38543647, КОМУНАЛЬНЕ НЕКОМЕРЦІЙНЕ ПІДПРИЄМСТВО ТЕРЕБОВЛЯНСЬКОЇ МІСЬКОЇ РАДИ "ТЕРЕБОВЛЯНСЬКИЙ РЕГІОНАЛЬНИЙ ЦЕНТР ПЕРВИННОЇ МЕДИКО-САНІТАРНОЇ ДОПОМОГИ"</t>
  </si>
  <si>
    <t>43830897, Комунальне некомерційне підприємство "Трибухівський центр первинної медико-санітарної допомоги" Трибухівської сільської ради</t>
  </si>
  <si>
    <t>40224130, КОМУНАЛЬНЕ НЕКОМЕРЦІЙНЕ ПІДПРИЄМСТВО "ЗАВОДСЬКИЙ ЦЕНТР ПЕРВИННОЇ МЕДИЧНОЇ (МЕДИКО-САНІТАРНОЇ) ДОПОМОГИ"  ЗАВОДСЬКОЇ СЕЛИЩНОЇ РАДИ ЧОРТКІВСЬКОГО РАЙОНУ ТЕРНОПІЛЬСЬКОЇ ОБЛАСТІ</t>
  </si>
  <si>
    <t>42050407, КОМУНАЛЬНЕ НЕКОМЕРЦІЙНЕ ПІДПРИЄМСТВО "ВЕЛИКОГАЇВСЬКА АМБУЛАТОРІЯ ЗАГАЛЬНОЇ ПРАКТИКИ - СІМЕЙНОЇ МЕДИЦИНИ" ВЕЛИКОГАЇВСЬКОЇ СІЛЬСЬКОЇ РАДИ ТЕРНОПІЛЬСЬКОГО РАЙОНУ ТЕРНОПІЛЬСЬКОЇ ОБЛАСТІ</t>
  </si>
  <si>
    <t>43967494, КОМУНАЛЬНЕ НЕКОМЕРЦІЙНЕ ПІДПРИЄМСТВО "ЦЕНТР ПЕРВИННОЇ МЕДИЧНОЇ ( МЕДИКО - САНІТАРНОЇ) ДОПОМОГИ" БІЛОБОЖНИЦЬКОЇ СІЛЬСЬКОЇ РАДИ ЧОРТКІВСЬКОГО РАЙОНУ ТЕРНОПІЛЬСЬКОЇ ОБЛАСТІ</t>
  </si>
  <si>
    <t>38332322, КОМУНАЛЬНЕ НЕКОМЕРЦІЙНЕ ПІДПРИЄМСТВО "ЦЕНТР ПЕРВИННОЇ МЕДИКО-САНІТАРНОЇ ДОПОМОГИ КОЗІВСЬКОЇ СЕЛИЩНОЇ РАДИ"</t>
  </si>
  <si>
    <t>38440115, КОМУНАЛЬНЕ НЕКОМЕРЦІЙНЕ ПІДПРИЄМСТВО "КРЕМЕНЕЦЬКИЙ ЦЕНТР ПЕРВИННОЇ МЕДИКО-САНІТАРНОЇ ДОПОМОГИ" КРЕМЕНЕЦЬКОЇ МІСЬКОЇ РАДИ</t>
  </si>
  <si>
    <t>38509208, КОМУНАЛЬНЕ НЕКОМЕРЦІЙНЕ ПІДПРИЄМСТВО "ЦЕНТР ПЕРВИННОЇ МЕДИКО-САНІТАРНОЇ ДОПОМОГИ"  БУЧАЦЬКОЇ МІСЬКОЇ РАДИ</t>
  </si>
  <si>
    <t>44046243, ТОВАРИСТВО З ОБМЕЖЕНОЮ ВІДПОВІДАЛЬНІСТЮ "КЛІНІКА ЗДОРОВА РОДИНА"</t>
  </si>
  <si>
    <t>02000783, КОМУНАЛЬНЕ НЕКОМЕРЦІЙНЕ ПІДПРИЄМСТВО "КОЗЛІВСЬКА РАЙОННА ЛІКАРНЯ" КОЗЛІВСЬКОЇ СЕЛИЩНОЇ РАДИ</t>
  </si>
  <si>
    <t>40286485, КОМУНАЛЬНЕ НЕКОМЕРЦІЙНЕ ПІДПРИЄМСТВО "МЕЛЬНИЦЕ-ПОДІЛЬСЬКИЙ ЦЕНТР ПЕРВИННОЇ МЕДИКО-САНІТАРНОЇ ДОПОМОГИ"</t>
  </si>
  <si>
    <t>42072308, КОМУНАЛЬНЕ НЕКОМЕРЦІЙНЕ ПІДПРИЄМСТВО "БАВОРІВСЬКА АМБУЛАТОРІЯ ЗАГАЛЬНОЇ ПРАКТИКИ - СІМЕЙНОЇ МЕДИЦИНИ" ВЕЛИКОГАЇВСЬКОЇ СІЛЬСЬКОЇ РАДИ ТЕРНОПІЛЬСЬКОГО РАЙОНУ ТЕРНОПІЛЬСЬКОЇ ОБЛАСТІ</t>
  </si>
  <si>
    <t>39511438, КОМУНАЛЬНЕ НЕКОМЕРЦІЙНЕ ПІДПРИЄМСТВО "ЗБАРАЗЬКИЙ ЦЕНТР ПЕРВИННОЇ МЕДИКО-САНІТАРНОЇ ДОПОМОГИ" ЗБАРАЗЬКОЇ МІСЬКОЇ РАДИ</t>
  </si>
  <si>
    <t>40284540, НЕКОМЕРЦІЙНЕ КОМУНАЛЬНЕ ПІДПРИЄМСТВО АМБУЛАТОРІЯ ЗАГАЛЬНОЇ ПРАКТИКИ СІМЕЙНОЇ МЕДИЦИНИ СКОРИКІВСЬКОЇ СІЛЬСЬКОЇ РАДИ</t>
  </si>
  <si>
    <t>42269550, КОМУНАЛЬНЕ НЕКОМЕРЦІЙНЕ ПІДПРИЄМСТВО "СКАЛА-ПОДІЛЬСЬКЕ ТЕРИТОРІАЛЬНЕ МЕДИЧНЕ ОБ'ЄДНАННЯ" СКАЛА-ПОДІЛЬСЬКОЇ СЕЛИЩНОЇ РАДИ</t>
  </si>
  <si>
    <t>41215331, КОМУНАЛЬНЕ НЕКОМЕРЦІЙНЕ ПІДПРИЄМСТВО "ЗАЛОЗЕЦЬКИЙ ЦЕНТР ПЕРВИННОЇ МЕДИКО-САНІТАРНОЇ ДОПОМОГИ" ЗАЛОЗЕЦЬКОЇ СЕЛИЩНОЇ РАДИ</t>
  </si>
  <si>
    <t>43876182, Комунальне некомерційне підприємство "Центр первинної медико-санітарної допомоги" Байковецької сільської ради</t>
  </si>
  <si>
    <t>21154606, БЛАГОДІЙНА СЛУЖБА МИЛОСЕРДЯ " КАРІТАС "</t>
  </si>
  <si>
    <t>21162280, ТЕРНОПІЛЬСЬКИЙ БЛАГОДІЙНИЙ ФОНД "КАРІТАС"</t>
  </si>
  <si>
    <t>43391772, ПРИВАТНЕ ПІДПРИЄМСТВО "АМБУЛАТОРІЯ ЗАГАЛЬНОЇ ПРАКТИКИ-СІМЕЙНОЇ МЕДИЦИНИ МЕДІКУС №2"</t>
  </si>
  <si>
    <t>38427288, КОМУНАЛЬНЕ НЕКОМЕРЦІЙНЕ ПІДПРИЄМСТВО "ЦЕНТР ПЕРВИННОЇ МЕДИКО-САНІТАРНОЇ ДОПОМОГИ" ЧОРТКІВСЬКОЇ МІСЬКОЇ РАДИ</t>
  </si>
  <si>
    <t>38194961, КОМУНАЛЬНЕ НЕКОМЕРЦІЙНЕ ПІДПРИЄМСТВО "ГУСЯТИНСЬКИЙ ЦЕНТР ПЕРВИННОЇ МЕДИКО-САНІТАРНОЇ ДОПОМОГИ" ГУСЯТИНСЬКОЇ СЕЛИЩНОЇ РАДИ</t>
  </si>
  <si>
    <t>39813142, ТОВАРИСТВО З ОБМЕЖЕНОЮ ВІДПОВІДАЛЬНІСТЮ "МЕДИЧНИЙ  ЦЕНТР "МЕДХАУЗ"</t>
  </si>
  <si>
    <t>38232032, КОМУНАЛЬНЕ НЕКОМЕРЦІЙНЕ ПІДПРИЄМСТВО "БОРЩІВСЬКИЙ ЦЕНТР ПЕРВИННОЇ МЕДИКО-САНІТАРНОЇ ДОПОМОГИ" БОРЩІВСЬКОЇ МІСЬКОЇ РАДИ</t>
  </si>
  <si>
    <t>41996785, КОМУНАЛЬНЕ НЕКОМЕРЦІЙНЕ ПІДПРИЄМСТВО "ВИШНІВЕЦЬКИЙ ЦЕНТР ПЕРВИННОЇ МЕДИКО-САНІТАРНОЇ ДОПОМОГИ" ВИШНІВЕЦЬКОЇ СЕЛИЩНОЇ РАДИ</t>
  </si>
  <si>
    <t>44262756, ТОВАРИСТВО З ОБМЕЖЕНОЮ ВІДПОВІДАЛЬНІСТЮ "АТОМ і К"</t>
  </si>
  <si>
    <t>40897236, ТОВАРИСТВО З ОБМЕЖЕНОЮ ВІДПОВІДАЛЬНІСТЮ "МЕДИЧНИЙ ЦЕНТР "ВІАСАН"</t>
  </si>
  <si>
    <t>41980178, НЕКОМЕРЦІЙНЕ КОМУНАЛЬНЕ ПІДПРИЄМСТВО "СКАЛАТСЬКИЙ МЕДИЧНИЙ ЦЕНТР"</t>
  </si>
  <si>
    <t>38044086, КОМУНАЛЬНЕ НЕКОМЕРЦІЙНЕ ПІДПРИЄМСТВО "ЗАЛІЩИЦЬКИЙ ЦЕНТР ПЕРВИННОЇ МЕДИКО-САНІТАРНОЇ ДОПОМОГИ" ЗАЛІЩИЦЬКОЇ МІСЬКОЇ РАДИ</t>
  </si>
  <si>
    <t>43995165, Комунальне некомерційне підприємство "Центр первинної медико-санітарної допомоги Хоростківської міської ради"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</si>
</sst>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yyyy\-mm\-dd\ h:mm:ss"/>
    <numFmt numFmtId="167" formatCode="yyyy\-mm\-dd"/>
    <numFmt numFmtId="168" formatCode="0.0%"/>
  </numFmts>
  <fonts count="3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4"/>
      <name val="Calibri"/>
      <family val="2"/>
    </font>
    <font>
      <b/>
      <sz val="11"/>
      <name val="Calibri"/>
      <family val="2"/>
    </font>
    <font>
      <sz val="11"/>
      <color theme="1"/>
      <name val="Calibri"/>
      <family val="2"/>
      <scheme val="minor"/>
    </font>
    <font>
      <sz val="11"/>
      <color rgb="FFFF0000"/>
      <name val="Calibri"/>
      <family val="2"/>
      <charset val="204"/>
      <scheme val="minor"/>
    </font>
    <font>
      <sz val="11"/>
      <color theme="0"/>
      <name val="Calibri"/>
      <family val="2"/>
      <charset val="204"/>
      <scheme val="minor"/>
    </font>
    <font>
      <b/>
      <sz val="11"/>
      <color theme="1"/>
      <name val="Calibri"/>
      <family val="2"/>
      <scheme val="minor"/>
    </font>
    <font>
      <b/>
      <sz val="14"/>
      <color theme="1"/>
      <name val="Calibri"/>
      <family val="2"/>
      <scheme val="minor"/>
    </font>
    <font>
      <sz val="11"/>
      <color rgb="FFFF0000"/>
      <name val="Calibri"/>
      <family val="2"/>
      <scheme val="minor"/>
    </font>
    <font>
      <sz val="11"/>
      <color theme="0" tint="-0.249977111117893"/>
      <name val="Calibri"/>
      <family val="2"/>
      <scheme val="minor"/>
    </font>
    <font>
      <sz val="11"/>
      <color theme="0" tint="-0.499984740745262"/>
      <name val="Calibri"/>
      <family val="2"/>
      <scheme val="minor"/>
    </font>
    <font>
      <b/>
      <sz val="11"/>
      <color theme="0" tint="-0.499984740745262"/>
      <name val="Calibri"/>
      <family val="2"/>
      <scheme val="minor"/>
    </font>
    <font>
      <sz val="9"/>
      <color theme="1"/>
      <name val="Calibri"/>
      <family val="2"/>
      <scheme val="minor"/>
    </font>
    <font>
      <sz val="9"/>
      <name val="Calibri"/>
      <family val="2"/>
      <scheme val="minor"/>
    </font>
    <font>
      <sz val="9"/>
      <color rgb="FFFF0000"/>
      <name val="Calibri"/>
      <family val="2"/>
      <scheme val="minor"/>
    </font>
    <font>
      <sz val="11"/>
      <name val="Calibri"/>
      <family val="2"/>
      <charset val="204"/>
      <scheme val="minor"/>
    </font>
    <font>
      <sz val="11"/>
      <color theme="4" tint="0.79998168889431442"/>
      <name val="Calibri"/>
      <family val="2"/>
      <charset val="204"/>
      <scheme val="minor"/>
    </font>
    <font>
      <sz val="10"/>
      <color theme="1"/>
      <name val="Calibri"/>
      <family val="2"/>
      <scheme val="minor"/>
    </font>
    <font>
      <i/>
      <sz val="11"/>
      <color theme="1"/>
      <name val="Calibri"/>
      <family val="2"/>
      <scheme val="minor"/>
    </font>
    <font>
      <b/>
      <sz val="9"/>
      <color indexed="81"/>
      <name val="Tahoma"/>
      <family val="2"/>
    </font>
    <font>
      <b/>
      <sz val="11"/>
      <color theme="1"/>
      <name val="Calibri"/>
      <family val="2"/>
      <charset val="204"/>
      <scheme val="minor"/>
    </font>
    <font>
      <b/>
      <sz val="11"/>
      <color theme="0" tint="-0.499984740745262"/>
      <name val="Calibri"/>
      <family val="2"/>
      <charset val="204"/>
      <scheme val="minor"/>
    </font>
    <font>
      <b/>
      <i/>
      <sz val="11"/>
      <color theme="1"/>
      <name val="Calibri"/>
      <family val="2"/>
      <charset val="204"/>
      <scheme val="minor"/>
    </font>
    <font>
      <i/>
      <sz val="11"/>
      <color theme="1"/>
      <name val="Calibri"/>
      <family val="2"/>
      <charset val="204"/>
      <scheme val="minor"/>
    </font>
    <font>
      <b/>
      <sz val="12"/>
      <color theme="1"/>
      <name val="Calibri"/>
      <family val="2"/>
      <charset val="204"/>
      <scheme val="minor"/>
    </font>
    <font>
      <sz val="14"/>
      <color theme="1"/>
      <name val="Calibri"/>
      <family val="2"/>
      <scheme val="minor"/>
    </font>
    <font>
      <u/>
      <sz val="11"/>
      <color theme="10"/>
      <name val="Calibri"/>
      <family val="2"/>
      <scheme val="minor"/>
    </font>
    <font>
      <u/>
      <sz val="9"/>
      <color theme="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8" tint="0.79998168889431442"/>
        <bgColor indexed="64"/>
      </patternFill>
    </fill>
  </fills>
  <borders count="28">
    <border>
      <left/>
      <right/>
      <top/>
      <bottom/>
      <diagonal/>
    </border>
    <border>
      <left/>
      <right/>
      <top/>
      <bottom style="thin">
        <color rgb="FF808080"/>
      </bottom>
      <diagonal/>
    </border>
    <border>
      <left/>
      <right style="thin">
        <color auto="1"/>
      </right>
      <top/>
      <bottom/>
      <diagonal/>
    </border>
    <border>
      <left style="thin">
        <color auto="1"/>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auto="1"/>
      </right>
      <top style="thin">
        <color auto="1"/>
      </top>
      <bottom/>
      <diagonal/>
    </border>
    <border>
      <left/>
      <right/>
      <top style="thin">
        <color auto="1"/>
      </top>
      <bottom/>
      <diagonal/>
    </border>
    <border>
      <left/>
      <right/>
      <top style="thin">
        <color theme="0" tint="-0.499984740745262"/>
      </top>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right style="medium">
        <color theme="0" tint="-0.499984740745262"/>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thin">
        <color auto="1"/>
      </left>
      <right style="thin">
        <color auto="1"/>
      </right>
      <top style="thin">
        <color auto="1"/>
      </top>
      <bottom/>
      <diagonal/>
    </border>
    <border>
      <left/>
      <right/>
      <top style="thin">
        <color theme="0" tint="-0.499984740745262"/>
      </top>
      <bottom style="thin">
        <color theme="0" tint="-0.499984740745262"/>
      </bottom>
      <diagonal/>
    </border>
    <border>
      <left/>
      <right/>
      <top/>
      <bottom style="thin">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auto="1"/>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xf numFmtId="9" fontId="8" fillId="0" borderId="0"/>
    <xf numFmtId="0" fontId="5" fillId="0" borderId="0"/>
    <xf numFmtId="9" fontId="5" fillId="0" borderId="0"/>
    <xf numFmtId="0" fontId="31" fillId="0" borderId="0" applyNumberFormat="0" applyFill="0" applyBorder="0" applyAlignment="0" applyProtection="0"/>
  </cellStyleXfs>
  <cellXfs count="136">
    <xf numFmtId="0" fontId="0" fillId="0" borderId="0" xfId="0"/>
    <xf numFmtId="0" fontId="6" fillId="0" borderId="1" xfId="0" applyFont="1" applyBorder="1" applyAlignment="1">
      <alignment indent="1"/>
    </xf>
    <xf numFmtId="0" fontId="0" fillId="0" borderId="1" xfId="0" applyBorder="1"/>
    <xf numFmtId="0" fontId="7" fillId="0" borderId="1" xfId="0" applyFont="1" applyBorder="1"/>
    <xf numFmtId="0" fontId="7" fillId="0" borderId="0" xfId="0" applyFont="1"/>
    <xf numFmtId="0" fontId="5" fillId="0" borderId="0" xfId="2"/>
    <xf numFmtId="9" fontId="5" fillId="0" borderId="0" xfId="2" applyNumberFormat="1"/>
    <xf numFmtId="3" fontId="5" fillId="0" borderId="0" xfId="2" applyNumberFormat="1"/>
    <xf numFmtId="0" fontId="5" fillId="0" borderId="2" xfId="2" applyBorder="1"/>
    <xf numFmtId="0" fontId="5" fillId="0" borderId="3" xfId="2" applyBorder="1"/>
    <xf numFmtId="0" fontId="5" fillId="0" borderId="6" xfId="2" applyBorder="1"/>
    <xf numFmtId="0" fontId="5" fillId="0" borderId="0" xfId="2" applyAlignment="1">
      <alignment textRotation="90"/>
    </xf>
    <xf numFmtId="0" fontId="5" fillId="0" borderId="0" xfId="2" applyAlignment="1">
      <alignment horizontal="center" textRotation="90"/>
    </xf>
    <xf numFmtId="0" fontId="5" fillId="0" borderId="0" xfId="2" applyAlignment="1">
      <alignment vertical="center"/>
    </xf>
    <xf numFmtId="0" fontId="9" fillId="0" borderId="0" xfId="2" applyFont="1"/>
    <xf numFmtId="0" fontId="12" fillId="0" borderId="0" xfId="2" applyFont="1"/>
    <xf numFmtId="164" fontId="5" fillId="0" borderId="0" xfId="2" applyNumberFormat="1" applyAlignment="1">
      <alignment vertical="center"/>
    </xf>
    <xf numFmtId="164" fontId="5" fillId="0" borderId="0" xfId="2" applyNumberFormat="1"/>
    <xf numFmtId="14" fontId="0" fillId="0" borderId="0" xfId="0" applyNumberFormat="1"/>
    <xf numFmtId="3" fontId="0" fillId="0" borderId="0" xfId="0" applyNumberFormat="1"/>
    <xf numFmtId="9" fontId="0" fillId="0" borderId="0" xfId="1" applyFont="1"/>
    <xf numFmtId="0" fontId="7" fillId="0" borderId="0" xfId="0" applyFont="1" applyAlignment="1">
      <alignment horizontal="right"/>
    </xf>
    <xf numFmtId="0" fontId="0" fillId="0" borderId="10" xfId="0" applyBorder="1"/>
    <xf numFmtId="14" fontId="15" fillId="0" borderId="10" xfId="0" applyNumberFormat="1" applyFont="1" applyBorder="1" applyAlignment="1">
      <alignment horizontal="center"/>
    </xf>
    <xf numFmtId="0" fontId="0" fillId="0" borderId="10" xfId="0" applyBorder="1" applyAlignment="1">
      <alignment horizontal="center"/>
    </xf>
    <xf numFmtId="0" fontId="7" fillId="0" borderId="11" xfId="0" applyFont="1" applyBorder="1"/>
    <xf numFmtId="0" fontId="0" fillId="0" borderId="11" xfId="0" applyBorder="1"/>
    <xf numFmtId="0" fontId="14" fillId="0" borderId="11" xfId="0" applyFont="1" applyBorder="1"/>
    <xf numFmtId="14" fontId="0" fillId="0" borderId="10" xfId="0" applyNumberFormat="1" applyBorder="1" applyAlignment="1">
      <alignment horizontal="center"/>
    </xf>
    <xf numFmtId="3" fontId="15" fillId="0" borderId="0" xfId="0" applyNumberFormat="1" applyFont="1"/>
    <xf numFmtId="9" fontId="11" fillId="0" borderId="0" xfId="1" applyFont="1"/>
    <xf numFmtId="0" fontId="0" fillId="0" borderId="0" xfId="0" applyAlignment="1">
      <alignment horizontal="right"/>
    </xf>
    <xf numFmtId="0" fontId="11" fillId="0" borderId="0" xfId="0" applyFont="1" applyAlignment="1">
      <alignment horizontal="right"/>
    </xf>
    <xf numFmtId="0" fontId="5" fillId="0" borderId="13" xfId="2" applyBorder="1"/>
    <xf numFmtId="0" fontId="10" fillId="0" borderId="13" xfId="2" applyFont="1" applyBorder="1" applyAlignment="1">
      <alignment horizontal="center" textRotation="90"/>
    </xf>
    <xf numFmtId="0" fontId="5" fillId="0" borderId="12" xfId="2" applyBorder="1" applyAlignment="1">
      <alignment textRotation="90"/>
    </xf>
    <xf numFmtId="165" fontId="11" fillId="0" borderId="0" xfId="1" applyNumberFormat="1" applyFont="1"/>
    <xf numFmtId="0" fontId="5" fillId="2" borderId="7" xfId="2" applyFill="1" applyBorder="1" applyAlignment="1">
      <alignment horizontal="center" textRotation="90" wrapText="1"/>
    </xf>
    <xf numFmtId="0" fontId="17" fillId="0" borderId="0" xfId="0" applyFont="1" applyAlignment="1">
      <alignment horizontal="center" vertical="top" wrapText="1"/>
    </xf>
    <xf numFmtId="0" fontId="18" fillId="2" borderId="14" xfId="0" applyFont="1" applyFill="1" applyBorder="1" applyAlignment="1">
      <alignment horizontal="center" vertical="top" wrapText="1"/>
    </xf>
    <xf numFmtId="0" fontId="17" fillId="2" borderId="15" xfId="0" applyFont="1" applyFill="1" applyBorder="1" applyAlignment="1">
      <alignment horizontal="center" vertical="top" wrapText="1"/>
    </xf>
    <xf numFmtId="0" fontId="18" fillId="2" borderId="17" xfId="0" applyFont="1" applyFill="1" applyBorder="1" applyAlignment="1">
      <alignment horizontal="center" vertical="top" wrapText="1"/>
    </xf>
    <xf numFmtId="0" fontId="18" fillId="2" borderId="18" xfId="0" applyFont="1" applyFill="1" applyBorder="1" applyAlignment="1">
      <alignment horizontal="center" vertical="top" wrapText="1"/>
    </xf>
    <xf numFmtId="0" fontId="18" fillId="2" borderId="16" xfId="0" applyFont="1" applyFill="1" applyBorder="1" applyAlignment="1">
      <alignment horizontal="center" vertical="top" wrapText="1"/>
    </xf>
    <xf numFmtId="0" fontId="17" fillId="2" borderId="17" xfId="0" applyFont="1" applyFill="1" applyBorder="1" applyAlignment="1">
      <alignment horizontal="center" vertical="top" wrapText="1"/>
    </xf>
    <xf numFmtId="0" fontId="17" fillId="0" borderId="0" xfId="0" applyFont="1" applyAlignment="1">
      <alignment horizontal="left" vertical="top" wrapText="1"/>
    </xf>
    <xf numFmtId="0" fontId="17" fillId="0" borderId="15" xfId="0" applyFont="1" applyBorder="1" applyAlignment="1">
      <alignment horizontal="left" vertical="top" wrapText="1"/>
    </xf>
    <xf numFmtId="0" fontId="19" fillId="0" borderId="0" xfId="0" applyFont="1" applyAlignment="1">
      <alignment horizontal="left" vertical="top" wrapText="1"/>
    </xf>
    <xf numFmtId="0" fontId="18" fillId="0" borderId="0" xfId="0" applyFont="1" applyAlignment="1">
      <alignment horizontal="left" vertical="top" wrapText="1"/>
    </xf>
    <xf numFmtId="0" fontId="13" fillId="0" borderId="0" xfId="0" applyFont="1"/>
    <xf numFmtId="0" fontId="12" fillId="0" borderId="2" xfId="2" applyFont="1" applyBorder="1"/>
    <xf numFmtId="165" fontId="5" fillId="0" borderId="0" xfId="2" applyNumberFormat="1"/>
    <xf numFmtId="0" fontId="11" fillId="0" borderId="0" xfId="0" applyFont="1"/>
    <xf numFmtId="3" fontId="20" fillId="4" borderId="7" xfId="2" applyNumberFormat="1" applyFont="1" applyFill="1" applyBorder="1"/>
    <xf numFmtId="3" fontId="5" fillId="2" borderId="7" xfId="2" applyNumberFormat="1" applyFill="1" applyBorder="1" applyAlignment="1">
      <alignment horizontal="center" textRotation="90" wrapText="1"/>
    </xf>
    <xf numFmtId="3" fontId="20" fillId="4" borderId="5" xfId="2" applyNumberFormat="1" applyFont="1" applyFill="1" applyBorder="1"/>
    <xf numFmtId="3" fontId="20" fillId="0" borderId="5" xfId="2" applyNumberFormat="1" applyFont="1" applyBorder="1"/>
    <xf numFmtId="3" fontId="20" fillId="0" borderId="7" xfId="2" applyNumberFormat="1" applyFont="1" applyBorder="1"/>
    <xf numFmtId="3" fontId="4" fillId="2" borderId="5" xfId="2" applyNumberFormat="1" applyFont="1" applyFill="1" applyBorder="1" applyAlignment="1">
      <alignment horizontal="center" textRotation="90" wrapText="1"/>
    </xf>
    <xf numFmtId="3" fontId="21" fillId="2" borderId="5" xfId="2" applyNumberFormat="1" applyFont="1" applyFill="1" applyBorder="1" applyAlignment="1">
      <alignment horizontal="center"/>
    </xf>
    <xf numFmtId="0" fontId="21" fillId="2" borderId="7" xfId="2" applyFont="1" applyFill="1" applyBorder="1" applyAlignment="1">
      <alignment horizontal="center"/>
    </xf>
    <xf numFmtId="0" fontId="4" fillId="4" borderId="6" xfId="2" applyFont="1" applyFill="1" applyBorder="1"/>
    <xf numFmtId="166" fontId="0" fillId="0" borderId="0" xfId="0" applyNumberFormat="1"/>
    <xf numFmtId="0" fontId="5" fillId="0" borderId="3" xfId="2" applyBorder="1" applyAlignment="1">
      <alignment horizontal="left"/>
    </xf>
    <xf numFmtId="0" fontId="5" fillId="0" borderId="0" xfId="2" applyAlignment="1">
      <alignment horizontal="left"/>
    </xf>
    <xf numFmtId="0" fontId="5" fillId="0" borderId="2" xfId="2" applyBorder="1" applyAlignment="1">
      <alignment horizontal="left"/>
    </xf>
    <xf numFmtId="0" fontId="22" fillId="0" borderId="3" xfId="2" applyFont="1" applyBorder="1"/>
    <xf numFmtId="0" fontId="22" fillId="0" borderId="0" xfId="2" applyFont="1"/>
    <xf numFmtId="0" fontId="22" fillId="0" borderId="2" xfId="2" applyFont="1" applyBorder="1"/>
    <xf numFmtId="167" fontId="0" fillId="0" borderId="0" xfId="0" applyNumberFormat="1"/>
    <xf numFmtId="168" fontId="16" fillId="0" borderId="0" xfId="0" applyNumberFormat="1" applyFont="1"/>
    <xf numFmtId="168" fontId="11" fillId="0" borderId="0" xfId="1" applyNumberFormat="1" applyFont="1"/>
    <xf numFmtId="165" fontId="16" fillId="0" borderId="0" xfId="0" applyNumberFormat="1" applyFont="1"/>
    <xf numFmtId="168" fontId="20" fillId="4" borderId="7" xfId="2" applyNumberFormat="1" applyFont="1" applyFill="1" applyBorder="1"/>
    <xf numFmtId="168" fontId="20" fillId="0" borderId="4" xfId="2" applyNumberFormat="1" applyFont="1" applyBorder="1"/>
    <xf numFmtId="3" fontId="21" fillId="2" borderId="7" xfId="2" applyNumberFormat="1" applyFont="1" applyFill="1" applyBorder="1" applyAlignment="1">
      <alignment horizontal="center"/>
    </xf>
    <xf numFmtId="3" fontId="26" fillId="0" borderId="0" xfId="0" applyNumberFormat="1" applyFont="1"/>
    <xf numFmtId="3" fontId="25" fillId="0" borderId="0" xfId="0" applyNumberFormat="1" applyFont="1"/>
    <xf numFmtId="0" fontId="17" fillId="0" borderId="14" xfId="0" applyFont="1" applyBorder="1" applyAlignment="1">
      <alignment horizontal="left" vertical="top" wrapText="1"/>
    </xf>
    <xf numFmtId="9" fontId="8" fillId="0" borderId="0" xfId="1"/>
    <xf numFmtId="3" fontId="26" fillId="0" borderId="21" xfId="0" applyNumberFormat="1" applyFont="1" applyBorder="1"/>
    <xf numFmtId="3" fontId="25" fillId="0" borderId="21" xfId="0" applyNumberFormat="1" applyFont="1" applyBorder="1"/>
    <xf numFmtId="14" fontId="3" fillId="0" borderId="10" xfId="0" applyNumberFormat="1" applyFont="1" applyBorder="1" applyAlignment="1">
      <alignment horizontal="center"/>
    </xf>
    <xf numFmtId="168" fontId="25" fillId="0" borderId="0" xfId="1" applyNumberFormat="1" applyFont="1"/>
    <xf numFmtId="3" fontId="0" fillId="0" borderId="0" xfId="0" applyNumberFormat="1" applyAlignment="1">
      <alignment horizontal="right"/>
    </xf>
    <xf numFmtId="3" fontId="15" fillId="0" borderId="0" xfId="0" applyNumberFormat="1" applyFont="1" applyAlignment="1">
      <alignment horizontal="right"/>
    </xf>
    <xf numFmtId="0" fontId="0" fillId="0" borderId="0" xfId="0" applyAlignment="1">
      <alignment horizontal="right" vertical="center"/>
    </xf>
    <xf numFmtId="0" fontId="0" fillId="0" borderId="0" xfId="0" applyAlignment="1">
      <alignment horizontal="right" vertical="center" wrapText="1"/>
    </xf>
    <xf numFmtId="0" fontId="27" fillId="0" borderId="0" xfId="0" applyFont="1" applyAlignment="1">
      <alignment horizontal="right" vertical="center"/>
    </xf>
    <xf numFmtId="0" fontId="23" fillId="0" borderId="0" xfId="0" applyFont="1" applyAlignment="1">
      <alignment horizontal="right" vertical="center" wrapText="1"/>
    </xf>
    <xf numFmtId="0" fontId="11" fillId="0" borderId="0" xfId="0" applyFont="1" applyAlignment="1">
      <alignment horizontal="right" vertical="center"/>
    </xf>
    <xf numFmtId="0" fontId="28" fillId="0" borderId="0" xfId="0" applyFont="1" applyAlignment="1">
      <alignment horizontal="right" vertical="center"/>
    </xf>
    <xf numFmtId="0" fontId="11" fillId="0" borderId="0" xfId="0" applyFont="1" applyAlignment="1">
      <alignment horizontal="right" vertical="center" wrapText="1"/>
    </xf>
    <xf numFmtId="3" fontId="11" fillId="0" borderId="0" xfId="0" applyNumberFormat="1" applyFont="1"/>
    <xf numFmtId="3" fontId="11" fillId="0" borderId="21" xfId="0" applyNumberFormat="1" applyFont="1" applyBorder="1"/>
    <xf numFmtId="14" fontId="2" fillId="0" borderId="10" xfId="0" applyNumberFormat="1" applyFont="1" applyBorder="1" applyAlignment="1">
      <alignment horizontal="center"/>
    </xf>
    <xf numFmtId="49" fontId="0" fillId="0" borderId="0" xfId="0" applyNumberFormat="1"/>
    <xf numFmtId="49" fontId="5" fillId="0" borderId="0" xfId="2" applyNumberFormat="1" applyAlignment="1">
      <alignment vertical="center"/>
    </xf>
    <xf numFmtId="49" fontId="5" fillId="0" borderId="0" xfId="2" applyNumberFormat="1"/>
    <xf numFmtId="49" fontId="5" fillId="0" borderId="0" xfId="2" applyNumberFormat="1" applyAlignment="1">
      <alignment horizontal="left"/>
    </xf>
    <xf numFmtId="49" fontId="22" fillId="0" borderId="0" xfId="2" applyNumberFormat="1" applyFont="1"/>
    <xf numFmtId="49" fontId="9" fillId="0" borderId="0" xfId="2" applyNumberFormat="1" applyFont="1"/>
    <xf numFmtId="164" fontId="25" fillId="0" borderId="0" xfId="0" applyNumberFormat="1" applyFont="1" applyAlignment="1">
      <alignment horizontal="right"/>
    </xf>
    <xf numFmtId="0" fontId="17" fillId="0" borderId="24" xfId="0" applyFont="1" applyBorder="1" applyAlignment="1">
      <alignment horizontal="left" vertical="top" wrapText="1"/>
    </xf>
    <xf numFmtId="0" fontId="17" fillId="0" borderId="23" xfId="0" applyFont="1" applyBorder="1" applyAlignment="1">
      <alignment horizontal="left" vertical="top" wrapText="1"/>
    </xf>
    <xf numFmtId="0" fontId="17" fillId="2" borderId="25" xfId="0" applyFont="1" applyFill="1" applyBorder="1" applyAlignment="1">
      <alignment horizontal="center" vertical="top" wrapText="1"/>
    </xf>
    <xf numFmtId="0" fontId="18" fillId="2" borderId="25" xfId="0" applyFont="1" applyFill="1" applyBorder="1" applyAlignment="1">
      <alignment horizontal="center" vertical="top" wrapText="1"/>
    </xf>
    <xf numFmtId="0" fontId="29" fillId="0" borderId="0" xfId="2" applyFont="1" applyAlignment="1">
      <alignment horizontal="left" vertical="center"/>
    </xf>
    <xf numFmtId="0" fontId="30" fillId="5" borderId="0" xfId="0" applyFont="1" applyFill="1"/>
    <xf numFmtId="14" fontId="15" fillId="0" borderId="0" xfId="0" applyNumberFormat="1" applyFont="1" applyAlignment="1">
      <alignment horizontal="center"/>
    </xf>
    <xf numFmtId="14" fontId="0" fillId="0" borderId="0" xfId="0" applyNumberFormat="1" applyAlignment="1">
      <alignment horizontal="center"/>
    </xf>
    <xf numFmtId="14" fontId="3" fillId="0" borderId="0" xfId="0" applyNumberFormat="1" applyFont="1" applyAlignment="1">
      <alignment horizontal="center"/>
    </xf>
    <xf numFmtId="165" fontId="11" fillId="0" borderId="0" xfId="0" applyNumberFormat="1" applyFont="1"/>
    <xf numFmtId="0" fontId="5" fillId="0" borderId="26" xfId="2" applyBorder="1"/>
    <xf numFmtId="0" fontId="5" fillId="0" borderId="21" xfId="2" applyBorder="1"/>
    <xf numFmtId="0" fontId="5" fillId="0" borderId="27" xfId="2" applyBorder="1"/>
    <xf numFmtId="49" fontId="1" fillId="0" borderId="0" xfId="2" applyNumberFormat="1" applyFont="1" applyAlignment="1">
      <alignment horizontal="left"/>
    </xf>
    <xf numFmtId="165" fontId="25" fillId="0" borderId="0" xfId="1" applyNumberFormat="1" applyFont="1"/>
    <xf numFmtId="0" fontId="32" fillId="0" borderId="14" xfId="4" applyFont="1" applyBorder="1" applyAlignment="1">
      <alignment horizontal="left" vertical="top" wrapText="1"/>
    </xf>
    <xf numFmtId="0" fontId="6" fillId="0" borderId="0" xfId="0" applyFont="1" applyAlignment="1">
      <alignment horizontal="center" vertical="center"/>
    </xf>
    <xf numFmtId="0" fontId="0" fillId="0" borderId="0" xfId="0"/>
    <xf numFmtId="0" fontId="6" fillId="0" borderId="0" xfId="0" applyFont="1" applyAlignment="1">
      <alignment horizontal="center" vertical="center" wrapText="1"/>
    </xf>
    <xf numFmtId="0" fontId="0" fillId="0" borderId="0" xfId="0" applyAlignment="1">
      <alignment horizontal="left" vertical="center"/>
    </xf>
    <xf numFmtId="0" fontId="12" fillId="0" borderId="0" xfId="2" applyFont="1" applyAlignment="1">
      <alignment horizontal="center" vertical="center"/>
    </xf>
    <xf numFmtId="0" fontId="5" fillId="0" borderId="0" xfId="2" applyAlignment="1">
      <alignment vertical="center"/>
    </xf>
    <xf numFmtId="0" fontId="5" fillId="3" borderId="5" xfId="2" applyFill="1" applyBorder="1" applyAlignment="1">
      <alignment horizontal="center"/>
    </xf>
    <xf numFmtId="0" fontId="0" fillId="0" borderId="20" xfId="0" applyBorder="1"/>
    <xf numFmtId="0" fontId="12" fillId="0" borderId="19" xfId="2" applyFont="1" applyBorder="1" applyAlignment="1">
      <alignment horizontal="center" vertical="center"/>
    </xf>
    <xf numFmtId="0" fontId="0" fillId="0" borderId="9" xfId="0" applyBorder="1"/>
    <xf numFmtId="0" fontId="0" fillId="0" borderId="8" xfId="0" applyBorder="1"/>
    <xf numFmtId="0" fontId="12" fillId="0" borderId="0" xfId="2" applyFont="1" applyAlignment="1">
      <alignment horizontal="center" wrapText="1"/>
    </xf>
    <xf numFmtId="0" fontId="5" fillId="0" borderId="0" xfId="2"/>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17" fillId="0" borderId="22" xfId="0" applyFont="1" applyBorder="1" applyAlignment="1">
      <alignment horizontal="left" vertical="top" wrapText="1"/>
    </xf>
    <xf numFmtId="0" fontId="17" fillId="0" borderId="23" xfId="0" applyFont="1" applyBorder="1" applyAlignment="1">
      <alignment horizontal="left" vertical="top" wrapText="1"/>
    </xf>
  </cellXfs>
  <cellStyles count="5">
    <cellStyle name="Normal 2" xfId="2" xr:uid="{00000000-0005-0000-0000-000002000000}"/>
    <cellStyle name="Percent 2" xfId="3" xr:uid="{00000000-0005-0000-0000-000003000000}"/>
    <cellStyle name="Гиперссылка" xfId="4" builtinId="8"/>
    <cellStyle name="Обычный" xfId="0" builtinId="0"/>
    <cellStyle name="Процентный"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60671367651404E-2"/>
          <c:y val="9.8909657320872271E-2"/>
          <c:w val="0.90758992948522899"/>
          <c:h val="0.69249645992636644"/>
        </c:manualLayout>
      </c:layout>
      <c:lineChart>
        <c:grouping val="standard"/>
        <c:varyColors val="0"/>
        <c:ser>
          <c:idx val="0"/>
          <c:order val="0"/>
          <c:spPr>
            <a:ln w="28575" cap="rnd">
              <a:solidFill>
                <a:schemeClr val="accent1"/>
              </a:solidFill>
              <a:prstDash val="solid"/>
              <a:round/>
            </a:ln>
          </c:spPr>
          <c:marker>
            <c:symbol val="none"/>
          </c:marker>
          <c:cat>
            <c:numRef>
              <c:f>Звіт!$I$58:$T$58</c:f>
              <c:numCache>
                <c:formatCode>m/d/yyyy</c:formatCode>
                <c:ptCount val="4"/>
                <c:pt idx="0">
                  <c:v>45566</c:v>
                </c:pt>
                <c:pt idx="1">
                  <c:v>45597</c:v>
                </c:pt>
                <c:pt idx="2">
                  <c:v>45627</c:v>
                </c:pt>
                <c:pt idx="3">
                  <c:v>45658</c:v>
                </c:pt>
              </c:numCache>
            </c:numRef>
          </c:cat>
          <c:val>
            <c:numRef>
              <c:f>Звіт!$I$61:$T$61</c:f>
              <c:numCache>
                <c:formatCode>0.0</c:formatCode>
                <c:ptCount val="4"/>
                <c:pt idx="0">
                  <c:v>2.8571428571428572</c:v>
                </c:pt>
                <c:pt idx="1">
                  <c:v>2.8571428571428572</c:v>
                </c:pt>
                <c:pt idx="2">
                  <c:v>2.8214285714285716</c:v>
                </c:pt>
                <c:pt idx="3">
                  <c:v>2.8214285714285716</c:v>
                </c:pt>
              </c:numCache>
            </c:numRef>
          </c:val>
          <c:smooth val="0"/>
          <c:extLst>
            <c:ext xmlns:c16="http://schemas.microsoft.com/office/drawing/2014/chart" uri="{C3380CC4-5D6E-409C-BE32-E72D297353CC}">
              <c16:uniqueId val="{00000000-5F7C-43A9-BF88-84E5E19FF350}"/>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198376032479355E-2"/>
          <c:y val="5.1302955520300841E-2"/>
          <c:w val="0.88800223995520089"/>
          <c:h val="0.84050252658793112"/>
        </c:manualLayout>
      </c:layout>
      <c:lineChart>
        <c:grouping val="standard"/>
        <c:varyColors val="0"/>
        <c:ser>
          <c:idx val="0"/>
          <c:order val="0"/>
          <c:spPr>
            <a:ln w="28575" cap="rnd">
              <a:solidFill>
                <a:schemeClr val="accent1"/>
              </a:solidFill>
              <a:prstDash val="solid"/>
              <a:round/>
            </a:ln>
          </c:spPr>
          <c:marker>
            <c:symbol val="none"/>
          </c:marker>
          <c:cat>
            <c:numRef>
              <c:f>Звіт!$I$124:$T$124</c:f>
              <c:numCache>
                <c:formatCode>m/d/yyyy</c:formatCode>
                <c:ptCount val="4"/>
                <c:pt idx="0">
                  <c:v>45566</c:v>
                </c:pt>
                <c:pt idx="1">
                  <c:v>45597</c:v>
                </c:pt>
                <c:pt idx="2">
                  <c:v>45627</c:v>
                </c:pt>
                <c:pt idx="3">
                  <c:v>45658</c:v>
                </c:pt>
              </c:numCache>
            </c:numRef>
          </c:cat>
          <c:val>
            <c:numRef>
              <c:f>Звіт!$I$127:$T$127</c:f>
              <c:numCache>
                <c:formatCode>0.0%</c:formatCode>
                <c:ptCount val="4"/>
                <c:pt idx="0">
                  <c:v>0.31009308267932106</c:v>
                </c:pt>
                <c:pt idx="1">
                  <c:v>0.3421818181818182</c:v>
                </c:pt>
                <c:pt idx="2">
                  <c:v>0.37139249639249639</c:v>
                </c:pt>
                <c:pt idx="3">
                  <c:v>0.38816841357257059</c:v>
                </c:pt>
              </c:numCache>
            </c:numRef>
          </c:val>
          <c:smooth val="0"/>
          <c:extLst>
            <c:ext xmlns:c16="http://schemas.microsoft.com/office/drawing/2014/chart" uri="{C3380CC4-5D6E-409C-BE32-E72D297353CC}">
              <c16:uniqueId val="{00000000-D3D0-44B8-AE0C-DED67529D9C5}"/>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09155013428233E-2"/>
          <c:y val="4.8074275960797268E-2"/>
          <c:w val="0.88518748814831483"/>
          <c:h val="0.85054027640127738"/>
        </c:manualLayout>
      </c:layout>
      <c:lineChart>
        <c:grouping val="standard"/>
        <c:varyColors val="0"/>
        <c:ser>
          <c:idx val="0"/>
          <c:order val="0"/>
          <c:spPr>
            <a:ln w="28575" cap="rnd">
              <a:solidFill>
                <a:schemeClr val="accent1"/>
              </a:solidFill>
              <a:prstDash val="solid"/>
              <a:round/>
            </a:ln>
          </c:spPr>
          <c:marker>
            <c:symbol val="none"/>
          </c:marker>
          <c:cat>
            <c:numRef>
              <c:f>Звіт!$I$130:$T$130</c:f>
              <c:numCache>
                <c:formatCode>m/d/yyyy</c:formatCode>
                <c:ptCount val="4"/>
                <c:pt idx="0">
                  <c:v>45566</c:v>
                </c:pt>
                <c:pt idx="1">
                  <c:v>45597</c:v>
                </c:pt>
                <c:pt idx="2">
                  <c:v>45627</c:v>
                </c:pt>
                <c:pt idx="3">
                  <c:v>45658</c:v>
                </c:pt>
              </c:numCache>
            </c:numRef>
          </c:cat>
          <c:val>
            <c:numRef>
              <c:f>Звіт!$I$133:$T$133</c:f>
              <c:numCache>
                <c:formatCode>0.0%</c:formatCode>
                <c:ptCount val="4"/>
                <c:pt idx="0">
                  <c:v>1.1771630370806356E-2</c:v>
                </c:pt>
                <c:pt idx="1">
                  <c:v>1.1158342189160468E-2</c:v>
                </c:pt>
                <c:pt idx="2">
                  <c:v>1.2141816415735794E-2</c:v>
                </c:pt>
                <c:pt idx="3">
                  <c:v>1.4187643020594966E-2</c:v>
                </c:pt>
              </c:numCache>
            </c:numRef>
          </c:val>
          <c:smooth val="0"/>
          <c:extLst>
            <c:ext xmlns:c16="http://schemas.microsoft.com/office/drawing/2014/chart" uri="{C3380CC4-5D6E-409C-BE32-E72D297353CC}">
              <c16:uniqueId val="{00000000-E26F-449E-A81C-556443478D1C}"/>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09155013428233E-2"/>
          <c:y val="5.1302955520300841E-2"/>
          <c:w val="0.88518748814831483"/>
          <c:h val="0.84050252658793112"/>
        </c:manualLayout>
      </c:layout>
      <c:lineChart>
        <c:grouping val="standard"/>
        <c:varyColors val="0"/>
        <c:ser>
          <c:idx val="0"/>
          <c:order val="0"/>
          <c:spPr>
            <a:ln w="28575" cap="rnd">
              <a:solidFill>
                <a:schemeClr val="accent1"/>
              </a:solidFill>
              <a:prstDash val="solid"/>
              <a:round/>
            </a:ln>
          </c:spPr>
          <c:marker>
            <c:symbol val="none"/>
          </c:marker>
          <c:cat>
            <c:numRef>
              <c:f>Звіт!$I$136:$T$136</c:f>
              <c:numCache>
                <c:formatCode>m/d/yyyy</c:formatCode>
                <c:ptCount val="4"/>
                <c:pt idx="0">
                  <c:v>45566</c:v>
                </c:pt>
                <c:pt idx="1">
                  <c:v>45597</c:v>
                </c:pt>
                <c:pt idx="2">
                  <c:v>45627</c:v>
                </c:pt>
                <c:pt idx="3">
                  <c:v>45658</c:v>
                </c:pt>
              </c:numCache>
            </c:numRef>
          </c:cat>
          <c:val>
            <c:numRef>
              <c:f>Звіт!$I$139:$T$139</c:f>
              <c:numCache>
                <c:formatCode>0.0%</c:formatCode>
                <c:ptCount val="4"/>
                <c:pt idx="0">
                  <c:v>1.0659620991253645E-2</c:v>
                </c:pt>
                <c:pt idx="1">
                  <c:v>2.8940942389436557E-2</c:v>
                </c:pt>
                <c:pt idx="2">
                  <c:v>3.5794384139230286E-2</c:v>
                </c:pt>
                <c:pt idx="3">
                  <c:v>3.9790854306983342E-2</c:v>
                </c:pt>
              </c:numCache>
            </c:numRef>
          </c:val>
          <c:smooth val="0"/>
          <c:extLst>
            <c:ext xmlns:c16="http://schemas.microsoft.com/office/drawing/2014/chart" uri="{C3380CC4-5D6E-409C-BE32-E72D297353CC}">
              <c16:uniqueId val="{00000000-9860-422B-9877-F8E1BD7ADF77}"/>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09460180542516E-2"/>
          <c:y val="4.5227920227920229E-2"/>
          <c:w val="0.88238718298120045"/>
          <c:h val="0.8593894068894069"/>
        </c:manualLayout>
      </c:layout>
      <c:lineChart>
        <c:grouping val="standard"/>
        <c:varyColors val="0"/>
        <c:ser>
          <c:idx val="0"/>
          <c:order val="0"/>
          <c:spPr>
            <a:ln w="28575" cap="rnd">
              <a:solidFill>
                <a:schemeClr val="accent1"/>
              </a:solidFill>
              <a:prstDash val="solid"/>
              <a:round/>
            </a:ln>
          </c:spPr>
          <c:marker>
            <c:symbol val="none"/>
          </c:marker>
          <c:cat>
            <c:numRef>
              <c:f>Звіт!$I$142:$T$142</c:f>
              <c:numCache>
                <c:formatCode>m/d/yyyy</c:formatCode>
                <c:ptCount val="4"/>
                <c:pt idx="0">
                  <c:v>45566</c:v>
                </c:pt>
                <c:pt idx="1">
                  <c:v>45597</c:v>
                </c:pt>
                <c:pt idx="2">
                  <c:v>45627</c:v>
                </c:pt>
                <c:pt idx="3">
                  <c:v>45658</c:v>
                </c:pt>
              </c:numCache>
            </c:numRef>
          </c:cat>
          <c:val>
            <c:numRef>
              <c:f>Звіт!$I$145:$T$145</c:f>
              <c:numCache>
                <c:formatCode>0.0%</c:formatCode>
                <c:ptCount val="4"/>
                <c:pt idx="0">
                  <c:v>9.4017094017094016E-2</c:v>
                </c:pt>
                <c:pt idx="1">
                  <c:v>3.4375000000000003E-2</c:v>
                </c:pt>
                <c:pt idx="2">
                  <c:v>2.7568922305764409E-2</c:v>
                </c:pt>
                <c:pt idx="3">
                  <c:v>2.6726057906458798E-2</c:v>
                </c:pt>
              </c:numCache>
            </c:numRef>
          </c:val>
          <c:smooth val="0"/>
          <c:extLst>
            <c:ext xmlns:c16="http://schemas.microsoft.com/office/drawing/2014/chart" uri="{C3380CC4-5D6E-409C-BE32-E72D297353CC}">
              <c16:uniqueId val="{00000000-75F0-4860-9D00-323C1F442364}"/>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09460180542516E-2"/>
          <c:y val="5.5664467183067161E-2"/>
          <c:w val="0.88238718298120045"/>
          <c:h val="0.82694287717956072"/>
        </c:manualLayout>
      </c:layout>
      <c:lineChart>
        <c:grouping val="standard"/>
        <c:varyColors val="0"/>
        <c:ser>
          <c:idx val="0"/>
          <c:order val="0"/>
          <c:spPr>
            <a:ln w="28575" cap="rnd">
              <a:solidFill>
                <a:schemeClr val="accent1"/>
              </a:solidFill>
              <a:prstDash val="solid"/>
              <a:round/>
            </a:ln>
          </c:spPr>
          <c:marker>
            <c:symbol val="none"/>
          </c:marker>
          <c:cat>
            <c:numRef>
              <c:f>Звіт!$I$148:$T$148</c:f>
              <c:numCache>
                <c:formatCode>m/d/yyyy</c:formatCode>
                <c:ptCount val="4"/>
                <c:pt idx="0">
                  <c:v>45566</c:v>
                </c:pt>
                <c:pt idx="1">
                  <c:v>45597</c:v>
                </c:pt>
                <c:pt idx="2">
                  <c:v>45627</c:v>
                </c:pt>
                <c:pt idx="3">
                  <c:v>45658</c:v>
                </c:pt>
              </c:numCache>
            </c:numRef>
          </c:cat>
          <c:val>
            <c:numRef>
              <c:f>Звіт!$I$151:$T$151</c:f>
              <c:numCache>
                <c:formatCode>0.0%</c:formatCode>
                <c:ptCount val="4"/>
                <c:pt idx="0">
                  <c:v>0.27722575516693165</c:v>
                </c:pt>
                <c:pt idx="1">
                  <c:v>0.38818897637795274</c:v>
                </c:pt>
                <c:pt idx="2">
                  <c:v>0.40981043580222787</c:v>
                </c:pt>
                <c:pt idx="3">
                  <c:v>0.42353852109949669</c:v>
                </c:pt>
              </c:numCache>
            </c:numRef>
          </c:val>
          <c:smooth val="0"/>
          <c:extLst>
            <c:ext xmlns:c16="http://schemas.microsoft.com/office/drawing/2014/chart" uri="{C3380CC4-5D6E-409C-BE32-E72D297353CC}">
              <c16:uniqueId val="{00000000-A568-438C-A4D6-C779EC5D85BF}"/>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09460180542516E-2"/>
          <c:y val="7.0961974134690603E-2"/>
          <c:w val="0.88238718298120045"/>
          <c:h val="0.77938394644072617"/>
        </c:manualLayout>
      </c:layout>
      <c:lineChart>
        <c:grouping val="standard"/>
        <c:varyColors val="0"/>
        <c:ser>
          <c:idx val="0"/>
          <c:order val="0"/>
          <c:spPr>
            <a:ln w="28575" cap="rnd">
              <a:solidFill>
                <a:schemeClr val="accent1"/>
              </a:solidFill>
              <a:prstDash val="solid"/>
              <a:round/>
            </a:ln>
          </c:spPr>
          <c:marker>
            <c:symbol val="none"/>
          </c:marker>
          <c:cat>
            <c:numRef>
              <c:f>Звіт!$I$154:$T$154</c:f>
              <c:numCache>
                <c:formatCode>m/d/yyyy</c:formatCode>
                <c:ptCount val="4"/>
                <c:pt idx="0">
                  <c:v>45566</c:v>
                </c:pt>
                <c:pt idx="1">
                  <c:v>45597</c:v>
                </c:pt>
                <c:pt idx="2">
                  <c:v>45627</c:v>
                </c:pt>
                <c:pt idx="3">
                  <c:v>45658</c:v>
                </c:pt>
              </c:numCache>
            </c:numRef>
          </c:cat>
          <c:val>
            <c:numRef>
              <c:f>Звіт!$I$157:$T$157</c:f>
              <c:numCache>
                <c:formatCode>0.0%</c:formatCode>
                <c:ptCount val="4"/>
                <c:pt idx="0">
                  <c:v>1.7204301075268817E-2</c:v>
                </c:pt>
                <c:pt idx="1">
                  <c:v>1.4198782961460446E-2</c:v>
                </c:pt>
                <c:pt idx="2">
                  <c:v>1.4783023366714354E-2</c:v>
                </c:pt>
                <c:pt idx="3">
                  <c:v>1.4168190127970749E-2</c:v>
                </c:pt>
              </c:numCache>
            </c:numRef>
          </c:val>
          <c:smooth val="0"/>
          <c:extLst>
            <c:ext xmlns:c16="http://schemas.microsoft.com/office/drawing/2014/chart" uri="{C3380CC4-5D6E-409C-BE32-E72D297353CC}">
              <c16:uniqueId val="{00000000-A03F-47FD-9A23-AA831E68B950}"/>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08849846313963E-2"/>
          <c:y val="9.7845576287331204E-2"/>
          <c:w val="0.88798779331542899"/>
          <c:h val="0.69580461702246876"/>
        </c:manualLayout>
      </c:layout>
      <c:lineChart>
        <c:grouping val="standard"/>
        <c:varyColors val="0"/>
        <c:ser>
          <c:idx val="0"/>
          <c:order val="0"/>
          <c:spPr>
            <a:ln w="28575" cap="rnd">
              <a:solidFill>
                <a:schemeClr val="accent1"/>
              </a:solidFill>
              <a:prstDash val="solid"/>
              <a:round/>
            </a:ln>
          </c:spPr>
          <c:marker>
            <c:symbol val="none"/>
          </c:marker>
          <c:cat>
            <c:numRef>
              <c:f>Звіт!$I$172:$T$172</c:f>
              <c:numCache>
                <c:formatCode>m/d/yyyy</c:formatCode>
                <c:ptCount val="4"/>
                <c:pt idx="0">
                  <c:v>45566</c:v>
                </c:pt>
                <c:pt idx="1">
                  <c:v>45597</c:v>
                </c:pt>
                <c:pt idx="2">
                  <c:v>45627</c:v>
                </c:pt>
                <c:pt idx="3">
                  <c:v>45658</c:v>
                </c:pt>
              </c:numCache>
            </c:numRef>
          </c:cat>
          <c:val>
            <c:numRef>
              <c:f>Звіт!$I$175:$T$175</c:f>
              <c:numCache>
                <c:formatCode>0.0%</c:formatCode>
                <c:ptCount val="4"/>
                <c:pt idx="0">
                  <c:v>4.6263762005153433E-2</c:v>
                </c:pt>
                <c:pt idx="1">
                  <c:v>4.9947331460674156E-2</c:v>
                </c:pt>
                <c:pt idx="2">
                  <c:v>5.634050021939447E-2</c:v>
                </c:pt>
                <c:pt idx="3">
                  <c:v>6.1019635467112796E-2</c:v>
                </c:pt>
              </c:numCache>
            </c:numRef>
          </c:val>
          <c:smooth val="0"/>
          <c:extLst>
            <c:ext xmlns:c16="http://schemas.microsoft.com/office/drawing/2014/chart" uri="{C3380CC4-5D6E-409C-BE32-E72D297353CC}">
              <c16:uniqueId val="{00000000-2DE9-4CBD-A948-88BD64C65ACC}"/>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1"/>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08544679199679E-2"/>
          <c:y val="8.6735707544826901E-2"/>
          <c:w val="0.89078809848254337"/>
          <c:h val="0.73034445934535341"/>
        </c:manualLayout>
      </c:layout>
      <c:lineChart>
        <c:grouping val="standard"/>
        <c:varyColors val="0"/>
        <c:ser>
          <c:idx val="0"/>
          <c:order val="0"/>
          <c:spPr>
            <a:ln w="28575" cap="rnd">
              <a:solidFill>
                <a:schemeClr val="accent1"/>
              </a:solidFill>
              <a:prstDash val="solid"/>
              <a:round/>
            </a:ln>
          </c:spPr>
          <c:marker>
            <c:symbol val="none"/>
          </c:marker>
          <c:cat>
            <c:numRef>
              <c:f>Звіт!$I$178:$T$178</c:f>
              <c:numCache>
                <c:formatCode>m/d/yyyy</c:formatCode>
                <c:ptCount val="4"/>
                <c:pt idx="0">
                  <c:v>45566</c:v>
                </c:pt>
                <c:pt idx="1">
                  <c:v>45597</c:v>
                </c:pt>
                <c:pt idx="2">
                  <c:v>45627</c:v>
                </c:pt>
                <c:pt idx="3">
                  <c:v>45658</c:v>
                </c:pt>
              </c:numCache>
            </c:numRef>
          </c:cat>
          <c:val>
            <c:numRef>
              <c:f>Звіт!$I$181:$T$181</c:f>
              <c:numCache>
                <c:formatCode>0.0%</c:formatCode>
                <c:ptCount val="4"/>
                <c:pt idx="0">
                  <c:v>0.83164556962025316</c:v>
                </c:pt>
                <c:pt idx="1">
                  <c:v>0.830697129466901</c:v>
                </c:pt>
                <c:pt idx="2">
                  <c:v>0.8203530633437176</c:v>
                </c:pt>
                <c:pt idx="3">
                  <c:v>0.82347282347282347</c:v>
                </c:pt>
              </c:numCache>
            </c:numRef>
          </c:val>
          <c:smooth val="0"/>
          <c:extLst>
            <c:ext xmlns:c16="http://schemas.microsoft.com/office/drawing/2014/chart" uri="{C3380CC4-5D6E-409C-BE32-E72D297353CC}">
              <c16:uniqueId val="{00000000-5107-4D91-A0C1-881C5DFA278E}"/>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1"/>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uk-UA"/>
              <a:t>Структура декларацій</a:t>
            </a:r>
          </a:p>
        </c:rich>
      </c:tx>
      <c:overlay val="0"/>
    </c:title>
    <c:autoTitleDeleted val="0"/>
    <c:plotArea>
      <c:layout/>
      <c:barChart>
        <c:barDir val="col"/>
        <c:grouping val="clustered"/>
        <c:varyColors val="0"/>
        <c:ser>
          <c:idx val="0"/>
          <c:order val="0"/>
          <c:tx>
            <c:v>Жінок</c:v>
          </c:tx>
          <c:spPr>
            <a:solidFill>
              <a:schemeClr val="accent2">
                <a:lumMod val="40000"/>
                <a:lumOff val="60000"/>
              </a:schemeClr>
            </a:solidFill>
            <a:ln>
              <a:prstDash val="solid"/>
            </a:ln>
          </c:spPr>
          <c:invertIfNegative val="0"/>
          <c:cat>
            <c:strRef>
              <c:f>Звіт!$H$15:$H$19</c:f>
              <c:strCache>
                <c:ptCount val="5"/>
                <c:pt idx="0">
                  <c:v>0-5 років</c:v>
                </c:pt>
                <c:pt idx="1">
                  <c:v>6-17 років</c:v>
                </c:pt>
                <c:pt idx="2">
                  <c:v>18-39 років</c:v>
                </c:pt>
                <c:pt idx="3">
                  <c:v>40-64 років</c:v>
                </c:pt>
                <c:pt idx="4">
                  <c:v>65+ років</c:v>
                </c:pt>
              </c:strCache>
            </c:strRef>
          </c:cat>
          <c:val>
            <c:numRef>
              <c:f>Звіт!$T$15:$T$19</c:f>
              <c:numCache>
                <c:formatCode>#,##0</c:formatCode>
                <c:ptCount val="5"/>
                <c:pt idx="0">
                  <c:v>625</c:v>
                </c:pt>
                <c:pt idx="1">
                  <c:v>2270</c:v>
                </c:pt>
                <c:pt idx="2">
                  <c:v>4354</c:v>
                </c:pt>
                <c:pt idx="3">
                  <c:v>6214</c:v>
                </c:pt>
                <c:pt idx="4">
                  <c:v>4491</c:v>
                </c:pt>
              </c:numCache>
            </c:numRef>
          </c:val>
          <c:extLst>
            <c:ext xmlns:c16="http://schemas.microsoft.com/office/drawing/2014/chart" uri="{C3380CC4-5D6E-409C-BE32-E72D297353CC}">
              <c16:uniqueId val="{00000000-55F6-4512-B0E0-E37E78F04240}"/>
            </c:ext>
          </c:extLst>
        </c:ser>
        <c:ser>
          <c:idx val="1"/>
          <c:order val="1"/>
          <c:tx>
            <c:v>Чоловіків</c:v>
          </c:tx>
          <c:spPr>
            <a:solidFill>
              <a:schemeClr val="accent1">
                <a:lumMod val="60000"/>
                <a:lumOff val="40000"/>
              </a:schemeClr>
            </a:solidFill>
            <a:ln>
              <a:prstDash val="solid"/>
            </a:ln>
          </c:spPr>
          <c:invertIfNegative val="0"/>
          <c:cat>
            <c:strRef>
              <c:f>Звіт!$H$15:$H$19</c:f>
              <c:strCache>
                <c:ptCount val="5"/>
                <c:pt idx="0">
                  <c:v>0-5 років</c:v>
                </c:pt>
                <c:pt idx="1">
                  <c:v>6-17 років</c:v>
                </c:pt>
                <c:pt idx="2">
                  <c:v>18-39 років</c:v>
                </c:pt>
                <c:pt idx="3">
                  <c:v>40-64 років</c:v>
                </c:pt>
                <c:pt idx="4">
                  <c:v>65+ років</c:v>
                </c:pt>
              </c:strCache>
            </c:strRef>
          </c:cat>
          <c:val>
            <c:numRef>
              <c:f>Звіт!$T$24:$T$28</c:f>
              <c:numCache>
                <c:formatCode>#,##0</c:formatCode>
                <c:ptCount val="5"/>
                <c:pt idx="0">
                  <c:v>597</c:v>
                </c:pt>
                <c:pt idx="1">
                  <c:v>2331</c:v>
                </c:pt>
                <c:pt idx="2">
                  <c:v>4657</c:v>
                </c:pt>
                <c:pt idx="3">
                  <c:v>5789</c:v>
                </c:pt>
                <c:pt idx="4">
                  <c:v>2443</c:v>
                </c:pt>
              </c:numCache>
            </c:numRef>
          </c:val>
          <c:extLst>
            <c:ext xmlns:c16="http://schemas.microsoft.com/office/drawing/2014/chart" uri="{C3380CC4-5D6E-409C-BE32-E72D297353CC}">
              <c16:uniqueId val="{00000001-55F6-4512-B0E0-E37E78F04240}"/>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uk-UA"/>
                  <a:t>Вікова група</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uk-UA"/>
                  <a:t>Кількість</a:t>
                </a:r>
                <a:r>
                  <a:rPr lang="en-US"/>
                  <a:t> </a:t>
                </a:r>
                <a:r>
                  <a:rPr lang="uk-UA"/>
                  <a:t>декларацій</a:t>
                </a:r>
              </a:p>
            </c:rich>
          </c:tx>
          <c:overlay val="0"/>
        </c:title>
        <c:numFmt formatCode="#,##0" sourceLinked="1"/>
        <c:majorTickMark val="none"/>
        <c:minorTickMark val="none"/>
        <c:tickLblPos val="nextTo"/>
        <c:crossAx val="10"/>
        <c:crosses val="autoZero"/>
        <c:crossBetween val="between"/>
      </c:valAx>
    </c:plotArea>
    <c:legend>
      <c:legendPos val="r"/>
      <c:overlay val="0"/>
    </c:legend>
    <c:plotVisOnly val="1"/>
    <c:dispBlanksAs val="gap"/>
    <c:showDLblsOverMax val="0"/>
  </c:chart>
  <c:spPr>
    <a:ln>
      <a:solidFill>
        <a:schemeClr val="bg1"/>
      </a:solidFill>
      <a:prstDash val="solid"/>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08849846313963E-2"/>
          <c:y val="9.7845576287331204E-2"/>
          <c:w val="0.88798779331542899"/>
          <c:h val="0.69580461702246876"/>
        </c:manualLayout>
      </c:layout>
      <c:lineChart>
        <c:grouping val="standard"/>
        <c:varyColors val="0"/>
        <c:ser>
          <c:idx val="0"/>
          <c:order val="0"/>
          <c:spPr>
            <a:ln w="28575" cap="rnd">
              <a:solidFill>
                <a:schemeClr val="accent1"/>
              </a:solidFill>
              <a:prstDash val="solid"/>
              <a:round/>
            </a:ln>
          </c:spPr>
          <c:marker>
            <c:symbol val="none"/>
          </c:marker>
          <c:cat>
            <c:numRef>
              <c:f>Звіт!$I$184:$T$184</c:f>
              <c:numCache>
                <c:formatCode>m/d/yyyy</c:formatCode>
                <c:ptCount val="4"/>
                <c:pt idx="0">
                  <c:v>45566</c:v>
                </c:pt>
                <c:pt idx="1">
                  <c:v>45597</c:v>
                </c:pt>
                <c:pt idx="2">
                  <c:v>45627</c:v>
                </c:pt>
                <c:pt idx="3">
                  <c:v>45658</c:v>
                </c:pt>
              </c:numCache>
            </c:numRef>
          </c:cat>
          <c:val>
            <c:numRef>
              <c:f>Звіт!$I$187:$T$187</c:f>
              <c:numCache>
                <c:formatCode>0.0%</c:formatCode>
                <c:ptCount val="4"/>
                <c:pt idx="0">
                  <c:v>0.375</c:v>
                </c:pt>
                <c:pt idx="1">
                  <c:v>0.27272727272727271</c:v>
                </c:pt>
                <c:pt idx="2">
                  <c:v>0.33333333333333331</c:v>
                </c:pt>
                <c:pt idx="3">
                  <c:v>0.38235294117647056</c:v>
                </c:pt>
              </c:numCache>
            </c:numRef>
          </c:val>
          <c:smooth val="0"/>
          <c:extLst>
            <c:ext xmlns:c16="http://schemas.microsoft.com/office/drawing/2014/chart" uri="{C3380CC4-5D6E-409C-BE32-E72D297353CC}">
              <c16:uniqueId val="{00000001-B923-4D6D-A6CF-FD8FA2F01806}"/>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1"/>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08849846313963E-2"/>
          <c:y val="0.11087301587301587"/>
          <c:w val="0.88798779331542899"/>
          <c:h val="0.65530317460317455"/>
        </c:manualLayout>
      </c:layout>
      <c:lineChart>
        <c:grouping val="standard"/>
        <c:varyColors val="0"/>
        <c:ser>
          <c:idx val="0"/>
          <c:order val="0"/>
          <c:spPr>
            <a:ln w="28575" cap="rnd">
              <a:solidFill>
                <a:schemeClr val="accent1"/>
              </a:solidFill>
              <a:prstDash val="solid"/>
              <a:round/>
            </a:ln>
          </c:spPr>
          <c:marker>
            <c:symbol val="none"/>
          </c:marker>
          <c:cat>
            <c:numRef>
              <c:f>Звіт!$I$64:$T$64</c:f>
              <c:numCache>
                <c:formatCode>m/d/yyyy</c:formatCode>
                <c:ptCount val="4"/>
                <c:pt idx="0">
                  <c:v>45566</c:v>
                </c:pt>
                <c:pt idx="1">
                  <c:v>45597</c:v>
                </c:pt>
                <c:pt idx="2">
                  <c:v>45627</c:v>
                </c:pt>
                <c:pt idx="3">
                  <c:v>45658</c:v>
                </c:pt>
              </c:numCache>
            </c:numRef>
          </c:cat>
          <c:val>
            <c:numRef>
              <c:f>Звіт!$I$67:$T$67</c:f>
              <c:numCache>
                <c:formatCode>0.0%</c:formatCode>
                <c:ptCount val="4"/>
                <c:pt idx="0">
                  <c:v>0.68311111111111111</c:v>
                </c:pt>
                <c:pt idx="1">
                  <c:v>0.68303030303030299</c:v>
                </c:pt>
                <c:pt idx="2">
                  <c:v>0.68224242424242421</c:v>
                </c:pt>
                <c:pt idx="3">
                  <c:v>0.68224242424242421</c:v>
                </c:pt>
              </c:numCache>
            </c:numRef>
          </c:val>
          <c:smooth val="0"/>
          <c:extLst>
            <c:ext xmlns:c16="http://schemas.microsoft.com/office/drawing/2014/chart" uri="{C3380CC4-5D6E-409C-BE32-E72D297353CC}">
              <c16:uniqueId val="{00000000-244C-47FB-90B6-306620BD21FE}"/>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09155013428233E-2"/>
          <c:y val="9.630364947401801E-2"/>
          <c:w val="0.88518748814831483"/>
          <c:h val="0.70059836483710414"/>
        </c:manualLayout>
      </c:layout>
      <c:lineChart>
        <c:grouping val="standard"/>
        <c:varyColors val="0"/>
        <c:ser>
          <c:idx val="0"/>
          <c:order val="0"/>
          <c:spPr>
            <a:ln w="28575" cap="rnd">
              <a:solidFill>
                <a:schemeClr val="accent1"/>
              </a:solidFill>
              <a:prstDash val="solid"/>
              <a:round/>
            </a:ln>
          </c:spPr>
          <c:marker>
            <c:symbol val="none"/>
          </c:marker>
          <c:cat>
            <c:numRef>
              <c:f>Звіт!$I$94:$T$94</c:f>
              <c:numCache>
                <c:formatCode>m/d/yyyy</c:formatCode>
                <c:ptCount val="4"/>
                <c:pt idx="0">
                  <c:v>45566</c:v>
                </c:pt>
                <c:pt idx="1">
                  <c:v>45597</c:v>
                </c:pt>
                <c:pt idx="2">
                  <c:v>45627</c:v>
                </c:pt>
                <c:pt idx="3">
                  <c:v>45658</c:v>
                </c:pt>
              </c:numCache>
            </c:numRef>
          </c:cat>
          <c:val>
            <c:numRef>
              <c:f>Звіт!$I$97:$T$97</c:f>
              <c:numCache>
                <c:formatCode>0.0%</c:formatCode>
                <c:ptCount val="4"/>
                <c:pt idx="0">
                  <c:v>0.76158940397350994</c:v>
                </c:pt>
                <c:pt idx="1">
                  <c:v>0.77597402597402598</c:v>
                </c:pt>
                <c:pt idx="2">
                  <c:v>0.77631578947368418</c:v>
                </c:pt>
                <c:pt idx="3">
                  <c:v>0.78333333333333333</c:v>
                </c:pt>
              </c:numCache>
            </c:numRef>
          </c:val>
          <c:smooth val="0"/>
          <c:extLst>
            <c:ext xmlns:c16="http://schemas.microsoft.com/office/drawing/2014/chart" uri="{C3380CC4-5D6E-409C-BE32-E72D297353CC}">
              <c16:uniqueId val="{00000000-0244-4D57-82D0-5134DD6B417B}"/>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08849846313963E-2"/>
          <c:y val="0.11230219499744767"/>
          <c:w val="0.88798779331542899"/>
          <c:h val="0.65085995184751988"/>
        </c:manualLayout>
      </c:layout>
      <c:lineChart>
        <c:grouping val="standard"/>
        <c:varyColors val="0"/>
        <c:ser>
          <c:idx val="0"/>
          <c:order val="0"/>
          <c:spPr>
            <a:ln w="28575" cap="rnd">
              <a:solidFill>
                <a:schemeClr val="accent1"/>
              </a:solidFill>
              <a:prstDash val="solid"/>
              <a:round/>
            </a:ln>
          </c:spPr>
          <c:marker>
            <c:symbol val="none"/>
          </c:marker>
          <c:cat>
            <c:numRef>
              <c:f>Звіт!$I$100:$T$100</c:f>
              <c:numCache>
                <c:formatCode>m/d/yyyy</c:formatCode>
                <c:ptCount val="4"/>
                <c:pt idx="0">
                  <c:v>45566</c:v>
                </c:pt>
                <c:pt idx="1">
                  <c:v>45597</c:v>
                </c:pt>
                <c:pt idx="2">
                  <c:v>45627</c:v>
                </c:pt>
                <c:pt idx="3">
                  <c:v>45658</c:v>
                </c:pt>
              </c:numCache>
            </c:numRef>
          </c:cat>
          <c:val>
            <c:numRef>
              <c:f>Звіт!$I$103:$T$103</c:f>
              <c:numCache>
                <c:formatCode>0.0%</c:formatCode>
                <c:ptCount val="4"/>
                <c:pt idx="0">
                  <c:v>0.52289603960396036</c:v>
                </c:pt>
                <c:pt idx="1">
                  <c:v>0.53544776119402981</c:v>
                </c:pt>
                <c:pt idx="2">
                  <c:v>0.50786658275645058</c:v>
                </c:pt>
                <c:pt idx="3">
                  <c:v>0.48469387755102039</c:v>
                </c:pt>
              </c:numCache>
            </c:numRef>
          </c:val>
          <c:smooth val="0"/>
          <c:extLst>
            <c:ext xmlns:c16="http://schemas.microsoft.com/office/drawing/2014/chart" uri="{C3380CC4-5D6E-409C-BE32-E72D297353CC}">
              <c16:uniqueId val="{00000000-3794-4D63-8D56-74E86B21089B}"/>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09155013428233E-2"/>
          <c:y val="7.1791234994244363E-2"/>
          <c:w val="0.88518748814831483"/>
          <c:h val="0.77680582963328404"/>
        </c:manualLayout>
      </c:layout>
      <c:lineChart>
        <c:grouping val="standard"/>
        <c:varyColors val="0"/>
        <c:ser>
          <c:idx val="0"/>
          <c:order val="0"/>
          <c:spPr>
            <a:ln w="28575" cap="rnd">
              <a:solidFill>
                <a:schemeClr val="accent1"/>
              </a:solidFill>
              <a:prstDash val="solid"/>
              <a:round/>
            </a:ln>
          </c:spPr>
          <c:marker>
            <c:symbol val="none"/>
          </c:marker>
          <c:cat>
            <c:numRef>
              <c:f>Звіт!$I$160:$T$160</c:f>
              <c:numCache>
                <c:formatCode>m/d/yyyy</c:formatCode>
                <c:ptCount val="4"/>
                <c:pt idx="0">
                  <c:v>45566</c:v>
                </c:pt>
                <c:pt idx="1">
                  <c:v>45597</c:v>
                </c:pt>
                <c:pt idx="2">
                  <c:v>45627</c:v>
                </c:pt>
                <c:pt idx="3">
                  <c:v>45658</c:v>
                </c:pt>
              </c:numCache>
            </c:numRef>
          </c:cat>
          <c:val>
            <c:numRef>
              <c:f>Звіт!$I$163:$T$163</c:f>
              <c:numCache>
                <c:formatCode>0.0%</c:formatCode>
                <c:ptCount val="4"/>
                <c:pt idx="0">
                  <c:v>4.0540540540540543E-2</c:v>
                </c:pt>
                <c:pt idx="1">
                  <c:v>2.3529411764705882E-2</c:v>
                </c:pt>
                <c:pt idx="2">
                  <c:v>1.0752688172043012E-2</c:v>
                </c:pt>
                <c:pt idx="3">
                  <c:v>8.9285714285714281E-3</c:v>
                </c:pt>
              </c:numCache>
            </c:numRef>
          </c:val>
          <c:smooth val="0"/>
          <c:extLst>
            <c:ext xmlns:c16="http://schemas.microsoft.com/office/drawing/2014/chart" uri="{C3380CC4-5D6E-409C-BE32-E72D297353CC}">
              <c16:uniqueId val="{00000000-3888-473F-BBDC-5DC20FD7CBFD}"/>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1"/>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09460180542516E-2"/>
          <c:y val="7.0684072050192268E-2"/>
          <c:w val="0.88238718298120045"/>
          <c:h val="0.78024792552114952"/>
        </c:manualLayout>
      </c:layout>
      <c:lineChart>
        <c:grouping val="standard"/>
        <c:varyColors val="0"/>
        <c:ser>
          <c:idx val="0"/>
          <c:order val="0"/>
          <c:spPr>
            <a:ln w="28575" cap="rnd">
              <a:solidFill>
                <a:schemeClr val="accent1"/>
              </a:solidFill>
              <a:prstDash val="solid"/>
              <a:round/>
            </a:ln>
          </c:spPr>
          <c:marker>
            <c:symbol val="none"/>
          </c:marker>
          <c:cat>
            <c:numRef>
              <c:f>Звіт!$I$166:$T$166</c:f>
              <c:numCache>
                <c:formatCode>m/d/yyyy</c:formatCode>
                <c:ptCount val="4"/>
                <c:pt idx="0">
                  <c:v>45566</c:v>
                </c:pt>
                <c:pt idx="1">
                  <c:v>45597</c:v>
                </c:pt>
                <c:pt idx="2">
                  <c:v>45627</c:v>
                </c:pt>
                <c:pt idx="3">
                  <c:v>45658</c:v>
                </c:pt>
              </c:numCache>
            </c:numRef>
          </c:cat>
          <c:val>
            <c:numRef>
              <c:f>Звіт!$I$169:$T$169</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0-2A16-4048-A483-9EA6CB05F29F}"/>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1"/>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052144659377629E-2"/>
          <c:y val="7.4224021592442652E-2"/>
          <c:w val="0.92710961592374519"/>
          <c:h val="0.76924245805306724"/>
        </c:manualLayout>
      </c:layout>
      <c:lineChart>
        <c:grouping val="standard"/>
        <c:varyColors val="0"/>
        <c:ser>
          <c:idx val="0"/>
          <c:order val="0"/>
          <c:spPr>
            <a:ln w="28575" cap="rnd">
              <a:solidFill>
                <a:schemeClr val="accent1"/>
              </a:solidFill>
              <a:prstDash val="solid"/>
              <a:round/>
            </a:ln>
          </c:spPr>
          <c:marker>
            <c:symbol val="none"/>
          </c:marker>
          <c:cat>
            <c:numRef>
              <c:f>Звіт!$I$45:$T$45</c:f>
              <c:numCache>
                <c:formatCode>m/d/yyyy</c:formatCode>
                <c:ptCount val="4"/>
                <c:pt idx="0">
                  <c:v>45566</c:v>
                </c:pt>
                <c:pt idx="1">
                  <c:v>45597</c:v>
                </c:pt>
                <c:pt idx="2">
                  <c:v>45627</c:v>
                </c:pt>
                <c:pt idx="3">
                  <c:v>45658</c:v>
                </c:pt>
              </c:numCache>
            </c:numRef>
          </c:cat>
          <c:val>
            <c:numRef>
              <c:f>Звіт!$I$46:$T$46</c:f>
              <c:numCache>
                <c:formatCode>#,##0</c:formatCode>
                <c:ptCount val="4"/>
                <c:pt idx="0">
                  <c:v>3077</c:v>
                </c:pt>
                <c:pt idx="1">
                  <c:v>4857</c:v>
                </c:pt>
                <c:pt idx="2">
                  <c:v>4075</c:v>
                </c:pt>
                <c:pt idx="3">
                  <c:v>3182</c:v>
                </c:pt>
              </c:numCache>
            </c:numRef>
          </c:val>
          <c:smooth val="0"/>
          <c:extLst>
            <c:ext xmlns:c16="http://schemas.microsoft.com/office/drawing/2014/chart" uri="{C3380CC4-5D6E-409C-BE32-E72D297353CC}">
              <c16:uniqueId val="{00000000-46F5-4123-8A13-BF621B1A2A5F}"/>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55620970002806E-2"/>
          <c:y val="4.9954586739327886E-2"/>
          <c:w val="0.92430613961312025"/>
          <c:h val="0.84469451536541584"/>
        </c:manualLayout>
      </c:layout>
      <c:lineChart>
        <c:grouping val="standard"/>
        <c:varyColors val="0"/>
        <c:ser>
          <c:idx val="0"/>
          <c:order val="0"/>
          <c:spPr>
            <a:ln w="28575" cap="rnd">
              <a:solidFill>
                <a:schemeClr val="accent1"/>
              </a:solidFill>
              <a:prstDash val="solid"/>
              <a:round/>
            </a:ln>
          </c:spPr>
          <c:marker>
            <c:symbol val="none"/>
          </c:marker>
          <c:cat>
            <c:numRef>
              <c:f>Звіт!$I$31:$T$31</c:f>
              <c:numCache>
                <c:formatCode>m/d/yyyy</c:formatCode>
                <c:ptCount val="4"/>
                <c:pt idx="0">
                  <c:v>45566</c:v>
                </c:pt>
                <c:pt idx="1">
                  <c:v>45597</c:v>
                </c:pt>
                <c:pt idx="2">
                  <c:v>45627</c:v>
                </c:pt>
                <c:pt idx="3">
                  <c:v>45658</c:v>
                </c:pt>
              </c:numCache>
            </c:numRef>
          </c:cat>
          <c:val>
            <c:numRef>
              <c:f>Звіт!$I$32:$T$32</c:f>
              <c:numCache>
                <c:formatCode>#,##0</c:formatCode>
                <c:ptCount val="4"/>
                <c:pt idx="0">
                  <c:v>7449</c:v>
                </c:pt>
                <c:pt idx="1">
                  <c:v>11124</c:v>
                </c:pt>
                <c:pt idx="2">
                  <c:v>10234</c:v>
                </c:pt>
                <c:pt idx="3">
                  <c:v>8762</c:v>
                </c:pt>
              </c:numCache>
            </c:numRef>
          </c:val>
          <c:smooth val="0"/>
          <c:extLst>
            <c:ext xmlns:c16="http://schemas.microsoft.com/office/drawing/2014/chart" uri="{C3380CC4-5D6E-409C-BE32-E72D297353CC}">
              <c16:uniqueId val="{00000000-D304-41FA-94A8-BBFEBDC92C24}"/>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08849846313963E-2"/>
          <c:y val="6.6425120772946863E-2"/>
          <c:w val="0.88798779331542899"/>
          <c:h val="0.7934887215185058"/>
        </c:manualLayout>
      </c:layout>
      <c:lineChart>
        <c:grouping val="standard"/>
        <c:varyColors val="0"/>
        <c:ser>
          <c:idx val="0"/>
          <c:order val="0"/>
          <c:spPr>
            <a:ln w="28575" cap="rnd">
              <a:solidFill>
                <a:schemeClr val="accent1"/>
              </a:solidFill>
              <a:prstDash val="solid"/>
              <a:round/>
            </a:ln>
          </c:spPr>
          <c:marker>
            <c:symbol val="none"/>
          </c:marker>
          <c:cat>
            <c:numRef>
              <c:f>Звіт!$I$190:$T$190</c:f>
              <c:numCache>
                <c:formatCode>m/d/yyyy</c:formatCode>
                <c:ptCount val="4"/>
                <c:pt idx="0">
                  <c:v>45566</c:v>
                </c:pt>
                <c:pt idx="1">
                  <c:v>45597</c:v>
                </c:pt>
                <c:pt idx="2">
                  <c:v>45627</c:v>
                </c:pt>
                <c:pt idx="3">
                  <c:v>45658</c:v>
                </c:pt>
              </c:numCache>
            </c:numRef>
          </c:cat>
          <c:val>
            <c:numRef>
              <c:f>Звіт!$I$193:$T$193</c:f>
              <c:numCache>
                <c:formatCode>0.0%</c:formatCode>
                <c:ptCount val="4"/>
                <c:pt idx="0">
                  <c:v>0.1926575698505523</c:v>
                </c:pt>
                <c:pt idx="1">
                  <c:v>0.27970749542961609</c:v>
                </c:pt>
                <c:pt idx="2">
                  <c:v>0.35219721329046089</c:v>
                </c:pt>
                <c:pt idx="3">
                  <c:v>0.40668063058097231</c:v>
                </c:pt>
              </c:numCache>
            </c:numRef>
          </c:val>
          <c:smooth val="0"/>
          <c:extLst>
            <c:ext xmlns:c16="http://schemas.microsoft.com/office/drawing/2014/chart" uri="{C3380CC4-5D6E-409C-BE32-E72D297353CC}">
              <c16:uniqueId val="{00000001-2501-45FC-926F-EE03F29695D4}"/>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1"/>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09155013428233E-2"/>
          <c:y val="5.4563492063492064E-2"/>
          <c:w val="0.88518748814831483"/>
          <c:h val="0.83036573553305837"/>
        </c:manualLayout>
      </c:layout>
      <c:lineChart>
        <c:grouping val="standard"/>
        <c:varyColors val="0"/>
        <c:ser>
          <c:idx val="0"/>
          <c:order val="0"/>
          <c:spPr>
            <a:ln w="28575" cap="rnd">
              <a:solidFill>
                <a:schemeClr val="accent1"/>
              </a:solidFill>
              <a:prstDash val="solid"/>
              <a:round/>
            </a:ln>
          </c:spPr>
          <c:marker>
            <c:symbol val="none"/>
          </c:marker>
          <c:cat>
            <c:numRef>
              <c:f>Звіт!$I$196:$T$196</c:f>
              <c:numCache>
                <c:formatCode>m/d/yyyy</c:formatCode>
                <c:ptCount val="4"/>
                <c:pt idx="0">
                  <c:v>45566</c:v>
                </c:pt>
                <c:pt idx="1">
                  <c:v>45597</c:v>
                </c:pt>
                <c:pt idx="2">
                  <c:v>45627</c:v>
                </c:pt>
                <c:pt idx="3">
                  <c:v>45658</c:v>
                </c:pt>
              </c:numCache>
            </c:numRef>
          </c:cat>
          <c:val>
            <c:numRef>
              <c:f>Звіт!$I$199:$T$199</c:f>
              <c:numCache>
                <c:formatCode>0.0%</c:formatCode>
                <c:ptCount val="4"/>
                <c:pt idx="0">
                  <c:v>0.19702276707530647</c:v>
                </c:pt>
                <c:pt idx="1">
                  <c:v>0.3217993079584775</c:v>
                </c:pt>
                <c:pt idx="2">
                  <c:v>0.40183917878528658</c:v>
                </c:pt>
                <c:pt idx="3">
                  <c:v>0.46076162423732381</c:v>
                </c:pt>
              </c:numCache>
            </c:numRef>
          </c:val>
          <c:smooth val="0"/>
          <c:extLst>
            <c:ext xmlns:c16="http://schemas.microsoft.com/office/drawing/2014/chart" uri="{C3380CC4-5D6E-409C-BE32-E72D297353CC}">
              <c16:uniqueId val="{00000000-D6E2-459C-8E32-DAF16B41DB5E}"/>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1"/>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закладами'!$V$5</c:f>
          <c:strCache>
            <c:ptCount val="1"/>
            <c:pt idx="0">
              <c:v>Співвідношення кількості медсестер до кількості лікарів на ПМД.</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закладами'!$W$6</c:f>
              <c:strCache>
                <c:ptCount val="1"/>
                <c:pt idx="0">
                  <c:v>Значення індикатору</c:v>
                </c:pt>
              </c:strCache>
            </c:strRef>
          </c:tx>
          <c:spPr>
            <a:ln w="28575" cap="rnd">
              <a:noFill/>
              <a:prstDash val="solid"/>
              <a:round/>
            </a:ln>
          </c:spPr>
          <c:marker>
            <c:symbol val="circle"/>
            <c:size val="5"/>
            <c:spPr>
              <a:solidFill>
                <a:schemeClr val="accent1"/>
              </a:solidFill>
              <a:ln w="76200">
                <a:solidFill>
                  <a:schemeClr val="accent1"/>
                </a:solidFill>
                <a:prstDash val="solid"/>
              </a:ln>
            </c:spPr>
          </c:marker>
          <c:cat>
            <c:strRef>
              <c:f>'Порівняння за закладами'!$V$7:$V$85</c:f>
              <c:strCache>
                <c:ptCount val="79"/>
                <c:pt idx="0">
                  <c:v>ФОП, Сидорук Іван Іванович</c:v>
                </c:pt>
                <c:pt idx="1">
                  <c:v>ФОП, Луцька Оксана Богданівна</c:v>
                </c:pt>
                <c:pt idx="2">
                  <c:v>ФОП, ПИЛИПЧУК ОЛЬГА ІВАНІВНА</c:v>
                </c:pt>
                <c:pt idx="3">
                  <c:v>ФОП, ТЕРЕЩЕНКО ОЛЕНА ДМИТРІВНА</c:v>
                </c:pt>
                <c:pt idx="4">
                  <c:v>ФОП, ПОЧАЄВЕЦЬ ТЕТЯНА АНАТОЛІЇВНА</c:v>
                </c:pt>
                <c:pt idx="5">
                  <c:v>ФОП, НЕСІМКА ІГОР ВАСИЛЬОВИЧ</c:v>
                </c:pt>
                <c:pt idx="6">
                  <c:v>ФОП, СОЗАНСЬКИЙ ІГОР ВАСИЛЬОВИЧ</c:v>
                </c:pt>
                <c:pt idx="7">
                  <c:v>44262756</c:v>
                </c:pt>
                <c:pt idx="8">
                  <c:v>40897236</c:v>
                </c:pt>
                <c:pt idx="9">
                  <c:v>44420416</c:v>
                </c:pt>
                <c:pt idx="10">
                  <c:v>ФОП, ДУТЧАК ОЛЬГА МИХАЙЛІВНА</c:v>
                </c:pt>
                <c:pt idx="11">
                  <c:v>02000792</c:v>
                </c:pt>
                <c:pt idx="12">
                  <c:v>ФОП, МИХАЙЛІВ ЛЕСЯ МИХАЙЛІВНА</c:v>
                </c:pt>
                <c:pt idx="13">
                  <c:v>43391772</c:v>
                </c:pt>
                <c:pt idx="14">
                  <c:v>40224130</c:v>
                </c:pt>
                <c:pt idx="15">
                  <c:v>ФОП, БЕЗГІН ЛЮДМИЛА ЯРОСЛАВІВНА</c:v>
                </c:pt>
                <c:pt idx="16">
                  <c:v>ФОП, САСКА ТЕТЯНА МИХАЙЛІВНА</c:v>
                </c:pt>
                <c:pt idx="17">
                  <c:v>02000665</c:v>
                </c:pt>
                <c:pt idx="18">
                  <c:v>21162280</c:v>
                </c:pt>
                <c:pt idx="19">
                  <c:v>ФОП, КОМАР ОКСАНА ОЛЕКСАНДРІВНА</c:v>
                </c:pt>
                <c:pt idx="20">
                  <c:v>45286338</c:v>
                </c:pt>
                <c:pt idx="21">
                  <c:v>39813142</c:v>
                </c:pt>
                <c:pt idx="22">
                  <c:v>43202759</c:v>
                </c:pt>
                <c:pt idx="23">
                  <c:v>ФОП, ЗАВІНСЬКА АНЖЕЛА ВОЛОДИМИРІВНА</c:v>
                </c:pt>
                <c:pt idx="24">
                  <c:v>02000961</c:v>
                </c:pt>
                <c:pt idx="25">
                  <c:v>38232032</c:v>
                </c:pt>
                <c:pt idx="26">
                  <c:v>02000659</c:v>
                </c:pt>
                <c:pt idx="27">
                  <c:v>40286485</c:v>
                </c:pt>
                <c:pt idx="28">
                  <c:v>ФОП, ГАЛАЙ МАРЯНА МИКОЛАЇВНА</c:v>
                </c:pt>
                <c:pt idx="29">
                  <c:v>41247489</c:v>
                </c:pt>
                <c:pt idx="30">
                  <c:v>21154606</c:v>
                </c:pt>
                <c:pt idx="31">
                  <c:v>ФОП, ГЛАДКА ЛЮДМИЛА СИГИЗМУНДІВНА</c:v>
                </c:pt>
                <c:pt idx="32">
                  <c:v>44317485</c:v>
                </c:pt>
                <c:pt idx="33">
                  <c:v>40305172</c:v>
                </c:pt>
                <c:pt idx="34">
                  <c:v>ФОП, ТУНИЦЬКА ОЛЕНА ІВАНІВНА</c:v>
                </c:pt>
                <c:pt idx="35">
                  <c:v>ФОП, ГЕРАСІЙ ВОЛОДИМИР ДМИТРОВИЧ</c:v>
                </c:pt>
                <c:pt idx="36">
                  <c:v>ФОП, ПОЛЬНИЙ АНДРІЙ МИРОСЛАВОВИЧ</c:v>
                </c:pt>
                <c:pt idx="37">
                  <c:v>ФОП, ЧОРНОБАЙ МИРОСЛАВА ВОЛОДИМИРІВНА</c:v>
                </c:pt>
                <c:pt idx="38">
                  <c:v>ФОП, ДАНИЛЬЧУК МИХАЙЛО ПЕТРОВИЧ</c:v>
                </c:pt>
                <c:pt idx="39">
                  <c:v>38725548</c:v>
                </c:pt>
                <c:pt idx="40">
                  <c:v>44636571</c:v>
                </c:pt>
                <c:pt idx="41">
                  <c:v>40284540</c:v>
                </c:pt>
                <c:pt idx="42">
                  <c:v>ФОП, МИКОЛЮК ЛЕСЯ ВІКТОРІВНА</c:v>
                </c:pt>
                <c:pt idx="43">
                  <c:v>02000613</c:v>
                </c:pt>
                <c:pt idx="44">
                  <c:v>43967494</c:v>
                </c:pt>
                <c:pt idx="45">
                  <c:v>41996785</c:v>
                </c:pt>
                <c:pt idx="46">
                  <c:v>38645610</c:v>
                </c:pt>
                <c:pt idx="47">
                  <c:v>02000783</c:v>
                </c:pt>
                <c:pt idx="48">
                  <c:v>44066008</c:v>
                </c:pt>
                <c:pt idx="49">
                  <c:v>42588046</c:v>
                </c:pt>
                <c:pt idx="50">
                  <c:v>02001050</c:v>
                </c:pt>
                <c:pt idx="51">
                  <c:v>44046243</c:v>
                </c:pt>
                <c:pt idx="52">
                  <c:v>ФОП, Опалько Анатолій  Костянтинович</c:v>
                </c:pt>
                <c:pt idx="53">
                  <c:v>38427288</c:v>
                </c:pt>
                <c:pt idx="54">
                  <c:v>43022420</c:v>
                </c:pt>
                <c:pt idx="55">
                  <c:v>38332322</c:v>
                </c:pt>
                <c:pt idx="56">
                  <c:v>42050407</c:v>
                </c:pt>
                <c:pt idx="57">
                  <c:v>38509208</c:v>
                </c:pt>
                <c:pt idx="58">
                  <c:v>43876182</c:v>
                </c:pt>
                <c:pt idx="59">
                  <c:v>43830897</c:v>
                </c:pt>
                <c:pt idx="60">
                  <c:v>39153580</c:v>
                </c:pt>
                <c:pt idx="61">
                  <c:v>43995165</c:v>
                </c:pt>
                <c:pt idx="62">
                  <c:v>38440115</c:v>
                </c:pt>
                <c:pt idx="63">
                  <c:v>38543647</c:v>
                </c:pt>
                <c:pt idx="64">
                  <c:v>41980178</c:v>
                </c:pt>
                <c:pt idx="65">
                  <c:v>41935832</c:v>
                </c:pt>
                <c:pt idx="66">
                  <c:v>38868583</c:v>
                </c:pt>
                <c:pt idx="67">
                  <c:v>38194961</c:v>
                </c:pt>
                <c:pt idx="68">
                  <c:v>39511438</c:v>
                </c:pt>
                <c:pt idx="69">
                  <c:v>38503630</c:v>
                </c:pt>
                <c:pt idx="70">
                  <c:v>44358720</c:v>
                </c:pt>
                <c:pt idx="71">
                  <c:v>38447215</c:v>
                </c:pt>
                <c:pt idx="72">
                  <c:v>42269550</c:v>
                </c:pt>
                <c:pt idx="73">
                  <c:v>41215331</c:v>
                </c:pt>
                <c:pt idx="74">
                  <c:v>42100350</c:v>
                </c:pt>
                <c:pt idx="75">
                  <c:v>38288860</c:v>
                </c:pt>
                <c:pt idx="76">
                  <c:v>38044086</c:v>
                </c:pt>
                <c:pt idx="77">
                  <c:v>42072308</c:v>
                </c:pt>
                <c:pt idx="78">
                  <c:v>42099047</c:v>
                </c:pt>
              </c:strCache>
            </c:strRef>
          </c:cat>
          <c:val>
            <c:numRef>
              <c:f>'Порівняння за закладами'!$W$7:$W$85</c:f>
              <c:numCache>
                <c:formatCode>0.0</c:formatCode>
                <c:ptCount val="79"/>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0.14285714285714285</c:v>
                </c:pt>
                <c:pt idx="12" formatCode="General">
                  <c:v>0.2</c:v>
                </c:pt>
                <c:pt idx="13" formatCode="General">
                  <c:v>0.4</c:v>
                </c:pt>
                <c:pt idx="14" formatCode="General">
                  <c:v>0.4</c:v>
                </c:pt>
                <c:pt idx="15" formatCode="General">
                  <c:v>0.5</c:v>
                </c:pt>
                <c:pt idx="16" formatCode="General">
                  <c:v>0.5</c:v>
                </c:pt>
                <c:pt idx="17" formatCode="General">
                  <c:v>0.5</c:v>
                </c:pt>
                <c:pt idx="18" formatCode="General">
                  <c:v>0.5</c:v>
                </c:pt>
                <c:pt idx="19" formatCode="General">
                  <c:v>0.5</c:v>
                </c:pt>
                <c:pt idx="20" formatCode="General">
                  <c:v>0.5</c:v>
                </c:pt>
                <c:pt idx="21" formatCode="General">
                  <c:v>0.5</c:v>
                </c:pt>
                <c:pt idx="22" formatCode="General">
                  <c:v>0.6</c:v>
                </c:pt>
                <c:pt idx="23" formatCode="General">
                  <c:v>0.75</c:v>
                </c:pt>
                <c:pt idx="24" formatCode="General">
                  <c:v>0.75</c:v>
                </c:pt>
                <c:pt idx="25" formatCode="General">
                  <c:v>0.77777777777777779</c:v>
                </c:pt>
                <c:pt idx="26" formatCode="General">
                  <c:v>0.83333333333333337</c:v>
                </c:pt>
                <c:pt idx="27" formatCode="General">
                  <c:v>0.88888888888888884</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1.1666666666666667</c:v>
                </c:pt>
                <c:pt idx="45" formatCode="General">
                  <c:v>1.1818181818181819</c:v>
                </c:pt>
                <c:pt idx="46" formatCode="General">
                  <c:v>1.1901840490797546</c:v>
                </c:pt>
                <c:pt idx="47" formatCode="General">
                  <c:v>1.25</c:v>
                </c:pt>
                <c:pt idx="48" formatCode="General">
                  <c:v>1.25</c:v>
                </c:pt>
                <c:pt idx="49" formatCode="General">
                  <c:v>1.3214285714285714</c:v>
                </c:pt>
                <c:pt idx="50" formatCode="General">
                  <c:v>1.3333333333333333</c:v>
                </c:pt>
                <c:pt idx="51" formatCode="General">
                  <c:v>1.3333333333333333</c:v>
                </c:pt>
                <c:pt idx="52" formatCode="General">
                  <c:v>1.5</c:v>
                </c:pt>
                <c:pt idx="53" formatCode="General">
                  <c:v>1.5</c:v>
                </c:pt>
                <c:pt idx="54" formatCode="General">
                  <c:v>1.5714285714285714</c:v>
                </c:pt>
                <c:pt idx="55" formatCode="General">
                  <c:v>1.6470588235294119</c:v>
                </c:pt>
                <c:pt idx="56" formatCode="General">
                  <c:v>1.8</c:v>
                </c:pt>
                <c:pt idx="57" formatCode="General">
                  <c:v>1.9666666666666668</c:v>
                </c:pt>
                <c:pt idx="58" formatCode="General">
                  <c:v>2</c:v>
                </c:pt>
                <c:pt idx="59" formatCode="General">
                  <c:v>2</c:v>
                </c:pt>
                <c:pt idx="60" formatCode="General">
                  <c:v>2.0909090909090908</c:v>
                </c:pt>
                <c:pt idx="61" formatCode="General">
                  <c:v>2.125</c:v>
                </c:pt>
                <c:pt idx="62" formatCode="General">
                  <c:v>2.1333333333333333</c:v>
                </c:pt>
                <c:pt idx="63" formatCode="General">
                  <c:v>2.1818181818181817</c:v>
                </c:pt>
                <c:pt idx="64" formatCode="General">
                  <c:v>2.2222222222222223</c:v>
                </c:pt>
                <c:pt idx="65" formatCode="General">
                  <c:v>2.4117647058823528</c:v>
                </c:pt>
                <c:pt idx="66" formatCode="General">
                  <c:v>2.4117647058823528</c:v>
                </c:pt>
                <c:pt idx="67" formatCode="General">
                  <c:v>2.4838709677419355</c:v>
                </c:pt>
                <c:pt idx="68" formatCode="General">
                  <c:v>2.5909090909090908</c:v>
                </c:pt>
                <c:pt idx="69" formatCode="General">
                  <c:v>2.75</c:v>
                </c:pt>
                <c:pt idx="70" formatCode="General">
                  <c:v>2.7777777777777777</c:v>
                </c:pt>
                <c:pt idx="71" formatCode="General">
                  <c:v>2.8214285714285716</c:v>
                </c:pt>
                <c:pt idx="72" formatCode="General">
                  <c:v>2.8333333333333335</c:v>
                </c:pt>
                <c:pt idx="73" formatCode="General">
                  <c:v>3</c:v>
                </c:pt>
                <c:pt idx="74" formatCode="General">
                  <c:v>3.25</c:v>
                </c:pt>
                <c:pt idx="75" formatCode="General">
                  <c:v>3.5</c:v>
                </c:pt>
                <c:pt idx="76" formatCode="General">
                  <c:v>3.5416666666666665</c:v>
                </c:pt>
                <c:pt idx="77" formatCode="General">
                  <c:v>4</c:v>
                </c:pt>
                <c:pt idx="78" formatCode="General">
                  <c:v>5</c:v>
                </c:pt>
              </c:numCache>
            </c:numRef>
          </c:val>
          <c:smooth val="0"/>
          <c:extLst>
            <c:ext xmlns:c16="http://schemas.microsoft.com/office/drawing/2014/chart" uri="{C3380CC4-5D6E-409C-BE32-E72D297353CC}">
              <c16:uniqueId val="{00000000-CE3D-4933-9EE7-475FD3C1272C}"/>
            </c:ext>
          </c:extLst>
        </c:ser>
        <c:ser>
          <c:idx val="1"/>
          <c:order val="1"/>
          <c:tx>
            <c:strRef>
              <c:f>'Порівняння за закладами'!$X$6</c:f>
              <c:strCache>
                <c:ptCount val="1"/>
                <c:pt idx="0">
                  <c:v>38447215</c:v>
                </c:pt>
              </c:strCache>
            </c:strRef>
          </c:tx>
          <c:spPr>
            <a:ln w="28575" cap="rnd">
              <a:noFill/>
              <a:prstDash val="solid"/>
              <a:round/>
            </a:ln>
          </c:spPr>
          <c:marker>
            <c:symbol val="circle"/>
            <c:size val="5"/>
            <c:spPr>
              <a:solidFill>
                <a:schemeClr val="accent2"/>
              </a:solidFill>
              <a:ln w="203200">
                <a:solidFill>
                  <a:schemeClr val="accent2"/>
                </a:solidFill>
                <a:prstDash val="solid"/>
              </a:ln>
            </c:spPr>
          </c:marker>
          <c:cat>
            <c:strRef>
              <c:f>'Порівняння за закладами'!$V$7:$V$85</c:f>
              <c:strCache>
                <c:ptCount val="79"/>
                <c:pt idx="0">
                  <c:v>ФОП, Сидорук Іван Іванович</c:v>
                </c:pt>
                <c:pt idx="1">
                  <c:v>ФОП, Луцька Оксана Богданівна</c:v>
                </c:pt>
                <c:pt idx="2">
                  <c:v>ФОП, ПИЛИПЧУК ОЛЬГА ІВАНІВНА</c:v>
                </c:pt>
                <c:pt idx="3">
                  <c:v>ФОП, ТЕРЕЩЕНКО ОЛЕНА ДМИТРІВНА</c:v>
                </c:pt>
                <c:pt idx="4">
                  <c:v>ФОП, ПОЧАЄВЕЦЬ ТЕТЯНА АНАТОЛІЇВНА</c:v>
                </c:pt>
                <c:pt idx="5">
                  <c:v>ФОП, НЕСІМКА ІГОР ВАСИЛЬОВИЧ</c:v>
                </c:pt>
                <c:pt idx="6">
                  <c:v>ФОП, СОЗАНСЬКИЙ ІГОР ВАСИЛЬОВИЧ</c:v>
                </c:pt>
                <c:pt idx="7">
                  <c:v>44262756</c:v>
                </c:pt>
                <c:pt idx="8">
                  <c:v>40897236</c:v>
                </c:pt>
                <c:pt idx="9">
                  <c:v>44420416</c:v>
                </c:pt>
                <c:pt idx="10">
                  <c:v>ФОП, ДУТЧАК ОЛЬГА МИХАЙЛІВНА</c:v>
                </c:pt>
                <c:pt idx="11">
                  <c:v>02000792</c:v>
                </c:pt>
                <c:pt idx="12">
                  <c:v>ФОП, МИХАЙЛІВ ЛЕСЯ МИХАЙЛІВНА</c:v>
                </c:pt>
                <c:pt idx="13">
                  <c:v>43391772</c:v>
                </c:pt>
                <c:pt idx="14">
                  <c:v>40224130</c:v>
                </c:pt>
                <c:pt idx="15">
                  <c:v>ФОП, БЕЗГІН ЛЮДМИЛА ЯРОСЛАВІВНА</c:v>
                </c:pt>
                <c:pt idx="16">
                  <c:v>ФОП, САСКА ТЕТЯНА МИХАЙЛІВНА</c:v>
                </c:pt>
                <c:pt idx="17">
                  <c:v>02000665</c:v>
                </c:pt>
                <c:pt idx="18">
                  <c:v>21162280</c:v>
                </c:pt>
                <c:pt idx="19">
                  <c:v>ФОП, КОМАР ОКСАНА ОЛЕКСАНДРІВНА</c:v>
                </c:pt>
                <c:pt idx="20">
                  <c:v>45286338</c:v>
                </c:pt>
                <c:pt idx="21">
                  <c:v>39813142</c:v>
                </c:pt>
                <c:pt idx="22">
                  <c:v>43202759</c:v>
                </c:pt>
                <c:pt idx="23">
                  <c:v>ФОП, ЗАВІНСЬКА АНЖЕЛА ВОЛОДИМИРІВНА</c:v>
                </c:pt>
                <c:pt idx="24">
                  <c:v>02000961</c:v>
                </c:pt>
                <c:pt idx="25">
                  <c:v>38232032</c:v>
                </c:pt>
                <c:pt idx="26">
                  <c:v>02000659</c:v>
                </c:pt>
                <c:pt idx="27">
                  <c:v>40286485</c:v>
                </c:pt>
                <c:pt idx="28">
                  <c:v>ФОП, ГАЛАЙ МАРЯНА МИКОЛАЇВНА</c:v>
                </c:pt>
                <c:pt idx="29">
                  <c:v>41247489</c:v>
                </c:pt>
                <c:pt idx="30">
                  <c:v>21154606</c:v>
                </c:pt>
                <c:pt idx="31">
                  <c:v>ФОП, ГЛАДКА ЛЮДМИЛА СИГИЗМУНДІВНА</c:v>
                </c:pt>
                <c:pt idx="32">
                  <c:v>44317485</c:v>
                </c:pt>
                <c:pt idx="33">
                  <c:v>40305172</c:v>
                </c:pt>
                <c:pt idx="34">
                  <c:v>ФОП, ТУНИЦЬКА ОЛЕНА ІВАНІВНА</c:v>
                </c:pt>
                <c:pt idx="35">
                  <c:v>ФОП, ГЕРАСІЙ ВОЛОДИМИР ДМИТРОВИЧ</c:v>
                </c:pt>
                <c:pt idx="36">
                  <c:v>ФОП, ПОЛЬНИЙ АНДРІЙ МИРОСЛАВОВИЧ</c:v>
                </c:pt>
                <c:pt idx="37">
                  <c:v>ФОП, ЧОРНОБАЙ МИРОСЛАВА ВОЛОДИМИРІВНА</c:v>
                </c:pt>
                <c:pt idx="38">
                  <c:v>ФОП, ДАНИЛЬЧУК МИХАЙЛО ПЕТРОВИЧ</c:v>
                </c:pt>
                <c:pt idx="39">
                  <c:v>38725548</c:v>
                </c:pt>
                <c:pt idx="40">
                  <c:v>44636571</c:v>
                </c:pt>
                <c:pt idx="41">
                  <c:v>40284540</c:v>
                </c:pt>
                <c:pt idx="42">
                  <c:v>ФОП, МИКОЛЮК ЛЕСЯ ВІКТОРІВНА</c:v>
                </c:pt>
                <c:pt idx="43">
                  <c:v>02000613</c:v>
                </c:pt>
                <c:pt idx="44">
                  <c:v>43967494</c:v>
                </c:pt>
                <c:pt idx="45">
                  <c:v>41996785</c:v>
                </c:pt>
                <c:pt idx="46">
                  <c:v>38645610</c:v>
                </c:pt>
                <c:pt idx="47">
                  <c:v>02000783</c:v>
                </c:pt>
                <c:pt idx="48">
                  <c:v>44066008</c:v>
                </c:pt>
                <c:pt idx="49">
                  <c:v>42588046</c:v>
                </c:pt>
                <c:pt idx="50">
                  <c:v>02001050</c:v>
                </c:pt>
                <c:pt idx="51">
                  <c:v>44046243</c:v>
                </c:pt>
                <c:pt idx="52">
                  <c:v>ФОП, Опалько Анатолій  Костянтинович</c:v>
                </c:pt>
                <c:pt idx="53">
                  <c:v>38427288</c:v>
                </c:pt>
                <c:pt idx="54">
                  <c:v>43022420</c:v>
                </c:pt>
                <c:pt idx="55">
                  <c:v>38332322</c:v>
                </c:pt>
                <c:pt idx="56">
                  <c:v>42050407</c:v>
                </c:pt>
                <c:pt idx="57">
                  <c:v>38509208</c:v>
                </c:pt>
                <c:pt idx="58">
                  <c:v>43876182</c:v>
                </c:pt>
                <c:pt idx="59">
                  <c:v>43830897</c:v>
                </c:pt>
                <c:pt idx="60">
                  <c:v>39153580</c:v>
                </c:pt>
                <c:pt idx="61">
                  <c:v>43995165</c:v>
                </c:pt>
                <c:pt idx="62">
                  <c:v>38440115</c:v>
                </c:pt>
                <c:pt idx="63">
                  <c:v>38543647</c:v>
                </c:pt>
                <c:pt idx="64">
                  <c:v>41980178</c:v>
                </c:pt>
                <c:pt idx="65">
                  <c:v>41935832</c:v>
                </c:pt>
                <c:pt idx="66">
                  <c:v>38868583</c:v>
                </c:pt>
                <c:pt idx="67">
                  <c:v>38194961</c:v>
                </c:pt>
                <c:pt idx="68">
                  <c:v>39511438</c:v>
                </c:pt>
                <c:pt idx="69">
                  <c:v>38503630</c:v>
                </c:pt>
                <c:pt idx="70">
                  <c:v>44358720</c:v>
                </c:pt>
                <c:pt idx="71">
                  <c:v>38447215</c:v>
                </c:pt>
                <c:pt idx="72">
                  <c:v>42269550</c:v>
                </c:pt>
                <c:pt idx="73">
                  <c:v>41215331</c:v>
                </c:pt>
                <c:pt idx="74">
                  <c:v>42100350</c:v>
                </c:pt>
                <c:pt idx="75">
                  <c:v>38288860</c:v>
                </c:pt>
                <c:pt idx="76">
                  <c:v>38044086</c:v>
                </c:pt>
                <c:pt idx="77">
                  <c:v>42072308</c:v>
                </c:pt>
                <c:pt idx="78">
                  <c:v>42099047</c:v>
                </c:pt>
              </c:strCache>
            </c:strRef>
          </c:cat>
          <c:val>
            <c:numRef>
              <c:f>'Порівняння за закладами'!$X$7:$X$85</c:f>
              <c:numCache>
                <c:formatCode>0.0</c:formatCode>
                <c:ptCount val="79"/>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-1</c:v>
                </c:pt>
                <c:pt idx="68" formatCode="General">
                  <c:v>-1</c:v>
                </c:pt>
                <c:pt idx="69" formatCode="General">
                  <c:v>-1</c:v>
                </c:pt>
                <c:pt idx="70" formatCode="General">
                  <c:v>-1</c:v>
                </c:pt>
                <c:pt idx="71" formatCode="General">
                  <c:v>2.8214285714285716</c:v>
                </c:pt>
                <c:pt idx="72" formatCode="General">
                  <c:v>-1</c:v>
                </c:pt>
                <c:pt idx="73" formatCode="General">
                  <c:v>-1</c:v>
                </c:pt>
                <c:pt idx="74" formatCode="General">
                  <c:v>-1</c:v>
                </c:pt>
                <c:pt idx="75" formatCode="General">
                  <c:v>-1</c:v>
                </c:pt>
                <c:pt idx="76" formatCode="General">
                  <c:v>-1</c:v>
                </c:pt>
                <c:pt idx="77" formatCode="General">
                  <c:v>-1</c:v>
                </c:pt>
                <c:pt idx="78" formatCode="General">
                  <c:v>-1</c:v>
                </c:pt>
              </c:numCache>
            </c:numRef>
          </c:val>
          <c:smooth val="0"/>
          <c:extLst>
            <c:ext xmlns:c16="http://schemas.microsoft.com/office/drawing/2014/chart" uri="{C3380CC4-5D6E-409C-BE32-E72D297353CC}">
              <c16:uniqueId val="{00000001-CE3D-4933-9EE7-475FD3C1272C}"/>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закладами'!$Y$5</c:f>
          <c:strCache>
            <c:ptCount val="1"/>
            <c:pt idx="0">
              <c:v>Відсоток задекларованих пацієнтів у порівнянні з рекомендованою кількістю.</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закладами'!$Z$6</c:f>
              <c:strCache>
                <c:ptCount val="1"/>
                <c:pt idx="0">
                  <c:v>Значення індикатору</c:v>
                </c:pt>
              </c:strCache>
            </c:strRef>
          </c:tx>
          <c:spPr>
            <a:ln w="28575" cap="rnd">
              <a:noFill/>
              <a:prstDash val="solid"/>
              <a:round/>
            </a:ln>
          </c:spPr>
          <c:marker>
            <c:symbol val="circle"/>
            <c:size val="5"/>
            <c:spPr>
              <a:solidFill>
                <a:schemeClr val="accent1"/>
              </a:solidFill>
              <a:ln w="76200">
                <a:solidFill>
                  <a:schemeClr val="accent1"/>
                </a:solidFill>
                <a:prstDash val="solid"/>
              </a:ln>
            </c:spPr>
          </c:marker>
          <c:cat>
            <c:strRef>
              <c:f>'Порівняння за закладами'!$Y$7:$Y$83</c:f>
              <c:strCache>
                <c:ptCount val="77"/>
                <c:pt idx="0">
                  <c:v>45286338</c:v>
                </c:pt>
                <c:pt idx="1">
                  <c:v>ФОП, Луцька Оксана Богданівна</c:v>
                </c:pt>
                <c:pt idx="2">
                  <c:v>44262756</c:v>
                </c:pt>
                <c:pt idx="3">
                  <c:v>21162280</c:v>
                </c:pt>
                <c:pt idx="4">
                  <c:v>39813142</c:v>
                </c:pt>
                <c:pt idx="5">
                  <c:v>44420416</c:v>
                </c:pt>
                <c:pt idx="6">
                  <c:v>ФОП, ТЕРЕЩЕНКО ОЛЕНА ДМИТРІВНА</c:v>
                </c:pt>
                <c:pt idx="7">
                  <c:v>ФОП, ПОЧАЄВЕЦЬ ТЕТЯНА АНАТОЛІЇВНА</c:v>
                </c:pt>
                <c:pt idx="8">
                  <c:v>ФОП, ДУТЧАК ОЛЬГА МИХАЙЛІВНА</c:v>
                </c:pt>
                <c:pt idx="9">
                  <c:v>ФОП, НЕСІМКА ІГОР ВАСИЛЬОВИЧ</c:v>
                </c:pt>
                <c:pt idx="10">
                  <c:v>21154606</c:v>
                </c:pt>
                <c:pt idx="11">
                  <c:v>40897236</c:v>
                </c:pt>
                <c:pt idx="12">
                  <c:v>ФОП, МИХАЙЛІВ ЛЕСЯ МИХАЙЛІВНА</c:v>
                </c:pt>
                <c:pt idx="13">
                  <c:v>ФОП, Сидорук Іван Іванович</c:v>
                </c:pt>
                <c:pt idx="14">
                  <c:v>02000613</c:v>
                </c:pt>
                <c:pt idx="15">
                  <c:v>43202759</c:v>
                </c:pt>
                <c:pt idx="16">
                  <c:v>ФОП, ЗАВІНСЬКА АНЖЕЛА ВОЛОДИМИРІВНА</c:v>
                </c:pt>
                <c:pt idx="17">
                  <c:v>02000665</c:v>
                </c:pt>
                <c:pt idx="18">
                  <c:v>02000792</c:v>
                </c:pt>
                <c:pt idx="19">
                  <c:v>ФОП, КОМАР ОКСАНА ОЛЕКСАНДРІВНА</c:v>
                </c:pt>
                <c:pt idx="20">
                  <c:v>40224130</c:v>
                </c:pt>
                <c:pt idx="21">
                  <c:v>02001050</c:v>
                </c:pt>
                <c:pt idx="22">
                  <c:v>ФОП, ПОЛЬНИЙ АНДРІЙ МИРОСЛАВОВИЧ</c:v>
                </c:pt>
                <c:pt idx="23">
                  <c:v>38232032</c:v>
                </c:pt>
                <c:pt idx="24">
                  <c:v>02000961</c:v>
                </c:pt>
                <c:pt idx="25">
                  <c:v>41247489</c:v>
                </c:pt>
                <c:pt idx="26">
                  <c:v>40305172</c:v>
                </c:pt>
                <c:pt idx="27">
                  <c:v>43022420</c:v>
                </c:pt>
                <c:pt idx="28">
                  <c:v>02000783</c:v>
                </c:pt>
                <c:pt idx="29">
                  <c:v>ФОП, САСКА ТЕТЯНА МИХАЙЛІВНА</c:v>
                </c:pt>
                <c:pt idx="30">
                  <c:v>42050407</c:v>
                </c:pt>
                <c:pt idx="31">
                  <c:v>41980178</c:v>
                </c:pt>
                <c:pt idx="32">
                  <c:v>43830897</c:v>
                </c:pt>
                <c:pt idx="33">
                  <c:v>42100350</c:v>
                </c:pt>
                <c:pt idx="34">
                  <c:v>43995165</c:v>
                </c:pt>
                <c:pt idx="35">
                  <c:v>43391772</c:v>
                </c:pt>
                <c:pt idx="36">
                  <c:v>44317485</c:v>
                </c:pt>
                <c:pt idx="37">
                  <c:v>38332322</c:v>
                </c:pt>
                <c:pt idx="38">
                  <c:v>ФОП, ГЛАДКА ЛЮДМИЛА СИГИЗМУНДІВНА</c:v>
                </c:pt>
                <c:pt idx="39">
                  <c:v>38868583</c:v>
                </c:pt>
                <c:pt idx="40">
                  <c:v>41996785</c:v>
                </c:pt>
                <c:pt idx="41">
                  <c:v>38447215</c:v>
                </c:pt>
                <c:pt idx="42">
                  <c:v>38509208</c:v>
                </c:pt>
                <c:pt idx="43">
                  <c:v>44066008</c:v>
                </c:pt>
                <c:pt idx="44">
                  <c:v>ФОП, ТУНИЦЬКА ОЛЕНА ІВАНІВНА</c:v>
                </c:pt>
                <c:pt idx="45">
                  <c:v>38194961</c:v>
                </c:pt>
                <c:pt idx="46">
                  <c:v>02000659</c:v>
                </c:pt>
                <c:pt idx="47">
                  <c:v>39511438</c:v>
                </c:pt>
                <c:pt idx="48">
                  <c:v>38427288</c:v>
                </c:pt>
                <c:pt idx="49">
                  <c:v>ФОП, МИКОЛЮК ЛЕСЯ ВІКТОРІВНА</c:v>
                </c:pt>
                <c:pt idx="50">
                  <c:v>39153580</c:v>
                </c:pt>
                <c:pt idx="51">
                  <c:v>41935832</c:v>
                </c:pt>
                <c:pt idx="52">
                  <c:v>ФОП, ГЕРАСІЙ ВОЛОДИМИР ДМИТРОВИЧ</c:v>
                </c:pt>
                <c:pt idx="53">
                  <c:v>40286485</c:v>
                </c:pt>
                <c:pt idx="54">
                  <c:v>44046243</c:v>
                </c:pt>
                <c:pt idx="55">
                  <c:v>44358720</c:v>
                </c:pt>
                <c:pt idx="56">
                  <c:v>ФОП, БЕЗГІН ЛЮДМИЛА ЯРОСЛАВІВНА</c:v>
                </c:pt>
                <c:pt idx="57">
                  <c:v>43876182</c:v>
                </c:pt>
                <c:pt idx="58">
                  <c:v>38044086</c:v>
                </c:pt>
                <c:pt idx="59">
                  <c:v>42588046</c:v>
                </c:pt>
                <c:pt idx="60">
                  <c:v>38725548</c:v>
                </c:pt>
                <c:pt idx="61">
                  <c:v>42269550</c:v>
                </c:pt>
                <c:pt idx="62">
                  <c:v>ФОП, ДАНИЛЬЧУК МИХАЙЛО ПЕТРОВИЧ</c:v>
                </c:pt>
                <c:pt idx="63">
                  <c:v>38543647</c:v>
                </c:pt>
                <c:pt idx="64">
                  <c:v>ФОП, Опалько Анатолій  Костянтинович</c:v>
                </c:pt>
                <c:pt idx="65">
                  <c:v>38645610</c:v>
                </c:pt>
                <c:pt idx="66">
                  <c:v>41215331</c:v>
                </c:pt>
                <c:pt idx="67">
                  <c:v>43967494</c:v>
                </c:pt>
                <c:pt idx="68">
                  <c:v>44636571</c:v>
                </c:pt>
                <c:pt idx="69">
                  <c:v>38440115</c:v>
                </c:pt>
                <c:pt idx="70">
                  <c:v>38288860</c:v>
                </c:pt>
                <c:pt idx="71">
                  <c:v>42072308</c:v>
                </c:pt>
                <c:pt idx="72">
                  <c:v>ФОП, ЧОРНОБАЙ МИРОСЛАВА ВОЛОДИМИРІВНА</c:v>
                </c:pt>
                <c:pt idx="73">
                  <c:v>38503630</c:v>
                </c:pt>
                <c:pt idx="74">
                  <c:v>42099047</c:v>
                </c:pt>
                <c:pt idx="75">
                  <c:v>ФОП, ГАЛАЙ МАРЯНА МИКОЛАЇВНА</c:v>
                </c:pt>
                <c:pt idx="76">
                  <c:v>40284540</c:v>
                </c:pt>
              </c:strCache>
            </c:strRef>
          </c:cat>
          <c:val>
            <c:numRef>
              <c:f>'Порівняння за закладами'!$Z$7:$Z$83</c:f>
              <c:numCache>
                <c:formatCode>0%</c:formatCode>
                <c:ptCount val="77"/>
                <c:pt idx="0">
                  <c:v>2.0789473684210528E-2</c:v>
                </c:pt>
                <c:pt idx="1">
                  <c:v>0.03</c:v>
                </c:pt>
                <c:pt idx="2" formatCode="General">
                  <c:v>3.111111111111111E-2</c:v>
                </c:pt>
                <c:pt idx="3" formatCode="General">
                  <c:v>3.8157894736842106E-2</c:v>
                </c:pt>
                <c:pt idx="4" formatCode="General">
                  <c:v>3.9750000000000001E-2</c:v>
                </c:pt>
                <c:pt idx="5" formatCode="General">
                  <c:v>0.10055555555555555</c:v>
                </c:pt>
                <c:pt idx="6" formatCode="General">
                  <c:v>0.10388888888888889</c:v>
                </c:pt>
                <c:pt idx="7" formatCode="General">
                  <c:v>0.11527777777777778</c:v>
                </c:pt>
                <c:pt idx="8" formatCode="General">
                  <c:v>0.13592592592592592</c:v>
                </c:pt>
                <c:pt idx="9" formatCode="General">
                  <c:v>0.14611111111111111</c:v>
                </c:pt>
                <c:pt idx="10" formatCode="General">
                  <c:v>0.15</c:v>
                </c:pt>
                <c:pt idx="11" formatCode="General">
                  <c:v>0.15</c:v>
                </c:pt>
                <c:pt idx="12" formatCode="General">
                  <c:v>0.15572916666666667</c:v>
                </c:pt>
                <c:pt idx="13" formatCode="General">
                  <c:v>0.17</c:v>
                </c:pt>
                <c:pt idx="14" formatCode="General">
                  <c:v>0.19851851851851851</c:v>
                </c:pt>
                <c:pt idx="15" formatCode="General">
                  <c:v>0.21337349397590361</c:v>
                </c:pt>
                <c:pt idx="16" formatCode="General">
                  <c:v>0.21458333333333332</c:v>
                </c:pt>
                <c:pt idx="17" formatCode="General">
                  <c:v>0.24565217391304348</c:v>
                </c:pt>
                <c:pt idx="18" formatCode="General">
                  <c:v>0.2620952380952381</c:v>
                </c:pt>
                <c:pt idx="19" formatCode="General">
                  <c:v>0.29749999999999999</c:v>
                </c:pt>
                <c:pt idx="20" formatCode="General">
                  <c:v>0.34622222222222221</c:v>
                </c:pt>
                <c:pt idx="21" formatCode="General">
                  <c:v>0.35897959183673467</c:v>
                </c:pt>
                <c:pt idx="22" formatCode="General">
                  <c:v>0.39444444444444443</c:v>
                </c:pt>
                <c:pt idx="23" formatCode="General">
                  <c:v>0.41166666666666668</c:v>
                </c:pt>
                <c:pt idx="24" formatCode="General">
                  <c:v>0.41857142857142859</c:v>
                </c:pt>
                <c:pt idx="25" formatCode="General">
                  <c:v>0.46339285714285716</c:v>
                </c:pt>
                <c:pt idx="26" formatCode="General">
                  <c:v>0.46388888888888891</c:v>
                </c:pt>
                <c:pt idx="27" formatCode="General">
                  <c:v>0.47170940170940173</c:v>
                </c:pt>
                <c:pt idx="28" formatCode="General">
                  <c:v>0.54180555555555554</c:v>
                </c:pt>
                <c:pt idx="29" formatCode="General">
                  <c:v>0.56527777777777777</c:v>
                </c:pt>
                <c:pt idx="30" formatCode="General">
                  <c:v>0.56576086956521743</c:v>
                </c:pt>
                <c:pt idx="31" formatCode="General">
                  <c:v>0.57490322580645159</c:v>
                </c:pt>
                <c:pt idx="32" formatCode="General">
                  <c:v>0.59009900990099007</c:v>
                </c:pt>
                <c:pt idx="33" formatCode="General">
                  <c:v>0.63097222222222227</c:v>
                </c:pt>
                <c:pt idx="34" formatCode="General">
                  <c:v>0.64347222222222222</c:v>
                </c:pt>
                <c:pt idx="35" formatCode="General">
                  <c:v>0.64927710843373498</c:v>
                </c:pt>
                <c:pt idx="36" formatCode="General">
                  <c:v>0.65924369747899159</c:v>
                </c:pt>
                <c:pt idx="37" formatCode="General">
                  <c:v>0.66859477124183009</c:v>
                </c:pt>
                <c:pt idx="38" formatCode="General">
                  <c:v>0.67</c:v>
                </c:pt>
                <c:pt idx="39" formatCode="General">
                  <c:v>0.67709677419354841</c:v>
                </c:pt>
                <c:pt idx="40" formatCode="General">
                  <c:v>0.67878787878787883</c:v>
                </c:pt>
                <c:pt idx="41" formatCode="General">
                  <c:v>0.68224242424242421</c:v>
                </c:pt>
                <c:pt idx="42" formatCode="General">
                  <c:v>0.6873239436619718</c:v>
                </c:pt>
                <c:pt idx="43" formatCode="General">
                  <c:v>0.69095238095238098</c:v>
                </c:pt>
                <c:pt idx="44" formatCode="General">
                  <c:v>0.69444444444444442</c:v>
                </c:pt>
                <c:pt idx="45" formatCode="General">
                  <c:v>0.69897996357012748</c:v>
                </c:pt>
                <c:pt idx="46" formatCode="General">
                  <c:v>0.7</c:v>
                </c:pt>
                <c:pt idx="47" formatCode="General">
                  <c:v>0.71284552845528459</c:v>
                </c:pt>
                <c:pt idx="48" formatCode="General">
                  <c:v>0.72504098360655733</c:v>
                </c:pt>
                <c:pt idx="49" formatCode="General">
                  <c:v>0.72597222222222224</c:v>
                </c:pt>
                <c:pt idx="50" formatCode="General">
                  <c:v>0.73270270270270266</c:v>
                </c:pt>
                <c:pt idx="51" formatCode="General">
                  <c:v>0.7334082397003745</c:v>
                </c:pt>
                <c:pt idx="52" formatCode="General">
                  <c:v>0.745</c:v>
                </c:pt>
                <c:pt idx="53" formatCode="General">
                  <c:v>0.74915032679738558</c:v>
                </c:pt>
                <c:pt idx="54" formatCode="General">
                  <c:v>0.7533333333333333</c:v>
                </c:pt>
                <c:pt idx="55" formatCode="General">
                  <c:v>0.76322368421052633</c:v>
                </c:pt>
                <c:pt idx="56" formatCode="General">
                  <c:v>0.7639473684210526</c:v>
                </c:pt>
                <c:pt idx="57" formatCode="General">
                  <c:v>0.77088888888888885</c:v>
                </c:pt>
                <c:pt idx="58" formatCode="General">
                  <c:v>0.77601449275362322</c:v>
                </c:pt>
                <c:pt idx="59" formatCode="General">
                  <c:v>0.81167714884696018</c:v>
                </c:pt>
                <c:pt idx="60" formatCode="General">
                  <c:v>0.81233215547703175</c:v>
                </c:pt>
                <c:pt idx="61" formatCode="General">
                  <c:v>0.81305555555555553</c:v>
                </c:pt>
                <c:pt idx="62" formatCode="General">
                  <c:v>0.82138888888888884</c:v>
                </c:pt>
                <c:pt idx="63" formatCode="General">
                  <c:v>0.86442592592592593</c:v>
                </c:pt>
                <c:pt idx="64" formatCode="General">
                  <c:v>0.875</c:v>
                </c:pt>
                <c:pt idx="65" formatCode="General">
                  <c:v>0.88670270270270268</c:v>
                </c:pt>
                <c:pt idx="66" formatCode="General">
                  <c:v>0.89555555555555555</c:v>
                </c:pt>
                <c:pt idx="67" formatCode="General">
                  <c:v>0.91333333333333333</c:v>
                </c:pt>
                <c:pt idx="68" formatCode="General">
                  <c:v>0.96888888888888891</c:v>
                </c:pt>
                <c:pt idx="69" formatCode="General">
                  <c:v>0.98120388349514565</c:v>
                </c:pt>
                <c:pt idx="70" formatCode="General">
                  <c:v>0.98637681159420287</c:v>
                </c:pt>
                <c:pt idx="71" formatCode="General">
                  <c:v>0.98666666666666669</c:v>
                </c:pt>
                <c:pt idx="72" formatCode="General">
                  <c:v>1.0077777777777779</c:v>
                </c:pt>
                <c:pt idx="73" formatCode="General">
                  <c:v>1.0120740740740741</c:v>
                </c:pt>
                <c:pt idx="74" formatCode="General">
                  <c:v>1.0616666666666668</c:v>
                </c:pt>
                <c:pt idx="75" formatCode="General">
                  <c:v>1.1599999999999999</c:v>
                </c:pt>
                <c:pt idx="76" formatCode="General">
                  <c:v>1.1761111111111111</c:v>
                </c:pt>
              </c:numCache>
            </c:numRef>
          </c:val>
          <c:smooth val="0"/>
          <c:extLst>
            <c:ext xmlns:c16="http://schemas.microsoft.com/office/drawing/2014/chart" uri="{C3380CC4-5D6E-409C-BE32-E72D297353CC}">
              <c16:uniqueId val="{00000000-F828-491D-A572-8446568185B3}"/>
            </c:ext>
          </c:extLst>
        </c:ser>
        <c:ser>
          <c:idx val="1"/>
          <c:order val="1"/>
          <c:tx>
            <c:strRef>
              <c:f>'Порівняння за закладами'!$AA$6</c:f>
              <c:strCache>
                <c:ptCount val="1"/>
                <c:pt idx="0">
                  <c:v>38447215</c:v>
                </c:pt>
              </c:strCache>
            </c:strRef>
          </c:tx>
          <c:spPr>
            <a:ln w="28575" cap="rnd">
              <a:noFill/>
              <a:prstDash val="solid"/>
              <a:round/>
            </a:ln>
          </c:spPr>
          <c:marker>
            <c:symbol val="circle"/>
            <c:size val="5"/>
            <c:spPr>
              <a:solidFill>
                <a:schemeClr val="accent2"/>
              </a:solidFill>
              <a:ln w="203200">
                <a:solidFill>
                  <a:schemeClr val="accent2"/>
                </a:solidFill>
                <a:prstDash val="solid"/>
              </a:ln>
            </c:spPr>
          </c:marker>
          <c:cat>
            <c:strRef>
              <c:f>'Порівняння за закладами'!$Y$7:$Y$83</c:f>
              <c:strCache>
                <c:ptCount val="77"/>
                <c:pt idx="0">
                  <c:v>45286338</c:v>
                </c:pt>
                <c:pt idx="1">
                  <c:v>ФОП, Луцька Оксана Богданівна</c:v>
                </c:pt>
                <c:pt idx="2">
                  <c:v>44262756</c:v>
                </c:pt>
                <c:pt idx="3">
                  <c:v>21162280</c:v>
                </c:pt>
                <c:pt idx="4">
                  <c:v>39813142</c:v>
                </c:pt>
                <c:pt idx="5">
                  <c:v>44420416</c:v>
                </c:pt>
                <c:pt idx="6">
                  <c:v>ФОП, ТЕРЕЩЕНКО ОЛЕНА ДМИТРІВНА</c:v>
                </c:pt>
                <c:pt idx="7">
                  <c:v>ФОП, ПОЧАЄВЕЦЬ ТЕТЯНА АНАТОЛІЇВНА</c:v>
                </c:pt>
                <c:pt idx="8">
                  <c:v>ФОП, ДУТЧАК ОЛЬГА МИХАЙЛІВНА</c:v>
                </c:pt>
                <c:pt idx="9">
                  <c:v>ФОП, НЕСІМКА ІГОР ВАСИЛЬОВИЧ</c:v>
                </c:pt>
                <c:pt idx="10">
                  <c:v>21154606</c:v>
                </c:pt>
                <c:pt idx="11">
                  <c:v>40897236</c:v>
                </c:pt>
                <c:pt idx="12">
                  <c:v>ФОП, МИХАЙЛІВ ЛЕСЯ МИХАЙЛІВНА</c:v>
                </c:pt>
                <c:pt idx="13">
                  <c:v>ФОП, Сидорук Іван Іванович</c:v>
                </c:pt>
                <c:pt idx="14">
                  <c:v>02000613</c:v>
                </c:pt>
                <c:pt idx="15">
                  <c:v>43202759</c:v>
                </c:pt>
                <c:pt idx="16">
                  <c:v>ФОП, ЗАВІНСЬКА АНЖЕЛА ВОЛОДИМИРІВНА</c:v>
                </c:pt>
                <c:pt idx="17">
                  <c:v>02000665</c:v>
                </c:pt>
                <c:pt idx="18">
                  <c:v>02000792</c:v>
                </c:pt>
                <c:pt idx="19">
                  <c:v>ФОП, КОМАР ОКСАНА ОЛЕКСАНДРІВНА</c:v>
                </c:pt>
                <c:pt idx="20">
                  <c:v>40224130</c:v>
                </c:pt>
                <c:pt idx="21">
                  <c:v>02001050</c:v>
                </c:pt>
                <c:pt idx="22">
                  <c:v>ФОП, ПОЛЬНИЙ АНДРІЙ МИРОСЛАВОВИЧ</c:v>
                </c:pt>
                <c:pt idx="23">
                  <c:v>38232032</c:v>
                </c:pt>
                <c:pt idx="24">
                  <c:v>02000961</c:v>
                </c:pt>
                <c:pt idx="25">
                  <c:v>41247489</c:v>
                </c:pt>
                <c:pt idx="26">
                  <c:v>40305172</c:v>
                </c:pt>
                <c:pt idx="27">
                  <c:v>43022420</c:v>
                </c:pt>
                <c:pt idx="28">
                  <c:v>02000783</c:v>
                </c:pt>
                <c:pt idx="29">
                  <c:v>ФОП, САСКА ТЕТЯНА МИХАЙЛІВНА</c:v>
                </c:pt>
                <c:pt idx="30">
                  <c:v>42050407</c:v>
                </c:pt>
                <c:pt idx="31">
                  <c:v>41980178</c:v>
                </c:pt>
                <c:pt idx="32">
                  <c:v>43830897</c:v>
                </c:pt>
                <c:pt idx="33">
                  <c:v>42100350</c:v>
                </c:pt>
                <c:pt idx="34">
                  <c:v>43995165</c:v>
                </c:pt>
                <c:pt idx="35">
                  <c:v>43391772</c:v>
                </c:pt>
                <c:pt idx="36">
                  <c:v>44317485</c:v>
                </c:pt>
                <c:pt idx="37">
                  <c:v>38332322</c:v>
                </c:pt>
                <c:pt idx="38">
                  <c:v>ФОП, ГЛАДКА ЛЮДМИЛА СИГИЗМУНДІВНА</c:v>
                </c:pt>
                <c:pt idx="39">
                  <c:v>38868583</c:v>
                </c:pt>
                <c:pt idx="40">
                  <c:v>41996785</c:v>
                </c:pt>
                <c:pt idx="41">
                  <c:v>38447215</c:v>
                </c:pt>
                <c:pt idx="42">
                  <c:v>38509208</c:v>
                </c:pt>
                <c:pt idx="43">
                  <c:v>44066008</c:v>
                </c:pt>
                <c:pt idx="44">
                  <c:v>ФОП, ТУНИЦЬКА ОЛЕНА ІВАНІВНА</c:v>
                </c:pt>
                <c:pt idx="45">
                  <c:v>38194961</c:v>
                </c:pt>
                <c:pt idx="46">
                  <c:v>02000659</c:v>
                </c:pt>
                <c:pt idx="47">
                  <c:v>39511438</c:v>
                </c:pt>
                <c:pt idx="48">
                  <c:v>38427288</c:v>
                </c:pt>
                <c:pt idx="49">
                  <c:v>ФОП, МИКОЛЮК ЛЕСЯ ВІКТОРІВНА</c:v>
                </c:pt>
                <c:pt idx="50">
                  <c:v>39153580</c:v>
                </c:pt>
                <c:pt idx="51">
                  <c:v>41935832</c:v>
                </c:pt>
                <c:pt idx="52">
                  <c:v>ФОП, ГЕРАСІЙ ВОЛОДИМИР ДМИТРОВИЧ</c:v>
                </c:pt>
                <c:pt idx="53">
                  <c:v>40286485</c:v>
                </c:pt>
                <c:pt idx="54">
                  <c:v>44046243</c:v>
                </c:pt>
                <c:pt idx="55">
                  <c:v>44358720</c:v>
                </c:pt>
                <c:pt idx="56">
                  <c:v>ФОП, БЕЗГІН ЛЮДМИЛА ЯРОСЛАВІВНА</c:v>
                </c:pt>
                <c:pt idx="57">
                  <c:v>43876182</c:v>
                </c:pt>
                <c:pt idx="58">
                  <c:v>38044086</c:v>
                </c:pt>
                <c:pt idx="59">
                  <c:v>42588046</c:v>
                </c:pt>
                <c:pt idx="60">
                  <c:v>38725548</c:v>
                </c:pt>
                <c:pt idx="61">
                  <c:v>42269550</c:v>
                </c:pt>
                <c:pt idx="62">
                  <c:v>ФОП, ДАНИЛЬЧУК МИХАЙЛО ПЕТРОВИЧ</c:v>
                </c:pt>
                <c:pt idx="63">
                  <c:v>38543647</c:v>
                </c:pt>
                <c:pt idx="64">
                  <c:v>ФОП, Опалько Анатолій  Костянтинович</c:v>
                </c:pt>
                <c:pt idx="65">
                  <c:v>38645610</c:v>
                </c:pt>
                <c:pt idx="66">
                  <c:v>41215331</c:v>
                </c:pt>
                <c:pt idx="67">
                  <c:v>43967494</c:v>
                </c:pt>
                <c:pt idx="68">
                  <c:v>44636571</c:v>
                </c:pt>
                <c:pt idx="69">
                  <c:v>38440115</c:v>
                </c:pt>
                <c:pt idx="70">
                  <c:v>38288860</c:v>
                </c:pt>
                <c:pt idx="71">
                  <c:v>42072308</c:v>
                </c:pt>
                <c:pt idx="72">
                  <c:v>ФОП, ЧОРНОБАЙ МИРОСЛАВА ВОЛОДИМИРІВНА</c:v>
                </c:pt>
                <c:pt idx="73">
                  <c:v>38503630</c:v>
                </c:pt>
                <c:pt idx="74">
                  <c:v>42099047</c:v>
                </c:pt>
                <c:pt idx="75">
                  <c:v>ФОП, ГАЛАЙ МАРЯНА МИКОЛАЇВНА</c:v>
                </c:pt>
                <c:pt idx="76">
                  <c:v>40284540</c:v>
                </c:pt>
              </c:strCache>
            </c:strRef>
          </c:cat>
          <c:val>
            <c:numRef>
              <c:f>'Порівняння за закладами'!$AA$7:$AA$83</c:f>
              <c:numCache>
                <c:formatCode>0%</c:formatCode>
                <c:ptCount val="77"/>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0.68224242424242421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-1</c:v>
                </c:pt>
                <c:pt idx="68" formatCode="General">
                  <c:v>-1</c:v>
                </c:pt>
                <c:pt idx="69" formatCode="General">
                  <c:v>-1</c:v>
                </c:pt>
                <c:pt idx="70" formatCode="General">
                  <c:v>-1</c:v>
                </c:pt>
                <c:pt idx="71" formatCode="General">
                  <c:v>-1</c:v>
                </c:pt>
                <c:pt idx="72" formatCode="General">
                  <c:v>-1</c:v>
                </c:pt>
                <c:pt idx="73" formatCode="General">
                  <c:v>-1</c:v>
                </c:pt>
                <c:pt idx="74" formatCode="General">
                  <c:v>-1</c:v>
                </c:pt>
                <c:pt idx="75" formatCode="General">
                  <c:v>-1</c:v>
                </c:pt>
                <c:pt idx="76" formatCode="General">
                  <c:v>-1</c:v>
                </c:pt>
              </c:numCache>
            </c:numRef>
          </c:val>
          <c:smooth val="0"/>
          <c:extLst>
            <c:ext xmlns:c16="http://schemas.microsoft.com/office/drawing/2014/chart" uri="{C3380CC4-5D6E-409C-BE32-E72D297353CC}">
              <c16:uniqueId val="{00000001-F828-491D-A572-8446568185B3}"/>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08849846313963E-2"/>
          <c:y val="0.11087301587301587"/>
          <c:w val="0.88798779331542899"/>
          <c:h val="0.65530317460317455"/>
        </c:manualLayout>
      </c:layout>
      <c:lineChart>
        <c:grouping val="standard"/>
        <c:varyColors val="0"/>
        <c:ser>
          <c:idx val="0"/>
          <c:order val="0"/>
          <c:spPr>
            <a:ln w="28575" cap="rnd">
              <a:solidFill>
                <a:schemeClr val="accent1"/>
              </a:solidFill>
              <a:prstDash val="solid"/>
              <a:round/>
            </a:ln>
          </c:spPr>
          <c:marker>
            <c:symbol val="none"/>
          </c:marker>
          <c:cat>
            <c:numRef>
              <c:f>Звіт!$I$70:$T$70</c:f>
              <c:numCache>
                <c:formatCode>m/d/yyyy</c:formatCode>
                <c:ptCount val="4"/>
                <c:pt idx="0">
                  <c:v>45566</c:v>
                </c:pt>
                <c:pt idx="1">
                  <c:v>45597</c:v>
                </c:pt>
                <c:pt idx="2">
                  <c:v>45627</c:v>
                </c:pt>
                <c:pt idx="3">
                  <c:v>45658</c:v>
                </c:pt>
              </c:numCache>
            </c:numRef>
          </c:cat>
          <c:val>
            <c:numRef>
              <c:f>Звіт!$I$73:$T$73</c:f>
              <c:numCache>
                <c:formatCode>0.0%</c:formatCode>
                <c:ptCount val="4"/>
                <c:pt idx="0">
                  <c:v>0.78260483823268467</c:v>
                </c:pt>
                <c:pt idx="1">
                  <c:v>0.78559597752144339</c:v>
                </c:pt>
                <c:pt idx="2">
                  <c:v>0.78040330461046459</c:v>
                </c:pt>
                <c:pt idx="3">
                  <c:v>0.75780995528708062</c:v>
                </c:pt>
              </c:numCache>
            </c:numRef>
          </c:val>
          <c:smooth val="0"/>
          <c:extLst>
            <c:ext xmlns:c16="http://schemas.microsoft.com/office/drawing/2014/chart" uri="{C3380CC4-5D6E-409C-BE32-E72D297353CC}">
              <c16:uniqueId val="{00000000-3F02-4495-B4C1-5D70E5B72C17}"/>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закладами'!$AB$5</c:f>
          <c:strCache>
            <c:ptCount val="1"/>
            <c:pt idx="0">
              <c:v>Загальне використання послуг ПМД.</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закладами'!$AC$6</c:f>
              <c:strCache>
                <c:ptCount val="1"/>
                <c:pt idx="0">
                  <c:v>Значення індикатору</c:v>
                </c:pt>
              </c:strCache>
            </c:strRef>
          </c:tx>
          <c:spPr>
            <a:ln w="28575" cap="rnd">
              <a:noFill/>
              <a:prstDash val="solid"/>
              <a:round/>
            </a:ln>
          </c:spPr>
          <c:marker>
            <c:symbol val="circle"/>
            <c:size val="5"/>
            <c:spPr>
              <a:solidFill>
                <a:schemeClr val="accent1"/>
              </a:solidFill>
              <a:ln w="76200">
                <a:solidFill>
                  <a:schemeClr val="accent1"/>
                </a:solidFill>
                <a:prstDash val="solid"/>
              </a:ln>
            </c:spPr>
          </c:marker>
          <c:cat>
            <c:strRef>
              <c:f>'Порівняння за закладами'!$AB$7:$AB$84</c:f>
              <c:strCache>
                <c:ptCount val="78"/>
                <c:pt idx="0">
                  <c:v>ФОП, ПИЛИПЧУК ОЛЬГА ІВАНІВНА</c:v>
                </c:pt>
                <c:pt idx="1">
                  <c:v>44636571</c:v>
                </c:pt>
                <c:pt idx="2">
                  <c:v>42588046</c:v>
                </c:pt>
                <c:pt idx="3">
                  <c:v>44262756</c:v>
                </c:pt>
                <c:pt idx="4">
                  <c:v>38725548</c:v>
                </c:pt>
                <c:pt idx="5">
                  <c:v>ФОП, ПОЛЬНИЙ АНДРІЙ МИРОСЛАВОВИЧ</c:v>
                </c:pt>
                <c:pt idx="6">
                  <c:v>ФОП, Сидорук Іван Іванович</c:v>
                </c:pt>
                <c:pt idx="7">
                  <c:v>40284540</c:v>
                </c:pt>
                <c:pt idx="8">
                  <c:v>42100350</c:v>
                </c:pt>
                <c:pt idx="9">
                  <c:v>40224130</c:v>
                </c:pt>
                <c:pt idx="10">
                  <c:v>02000961</c:v>
                </c:pt>
                <c:pt idx="11">
                  <c:v>02000783</c:v>
                </c:pt>
                <c:pt idx="12">
                  <c:v>40286485</c:v>
                </c:pt>
                <c:pt idx="13">
                  <c:v>40897236</c:v>
                </c:pt>
                <c:pt idx="14">
                  <c:v>43995165</c:v>
                </c:pt>
                <c:pt idx="15">
                  <c:v>ФОП, САСКА ТЕТЯНА МИХАЙЛІВНА</c:v>
                </c:pt>
                <c:pt idx="16">
                  <c:v>41247489</c:v>
                </c:pt>
                <c:pt idx="17">
                  <c:v>38503630</c:v>
                </c:pt>
                <c:pt idx="18">
                  <c:v>21162280</c:v>
                </c:pt>
                <c:pt idx="19">
                  <c:v>42072308</c:v>
                </c:pt>
                <c:pt idx="20">
                  <c:v>39153580</c:v>
                </c:pt>
                <c:pt idx="21">
                  <c:v>38868583</c:v>
                </c:pt>
                <c:pt idx="22">
                  <c:v>02000792</c:v>
                </c:pt>
                <c:pt idx="23">
                  <c:v>38440115</c:v>
                </c:pt>
                <c:pt idx="24">
                  <c:v>38332322</c:v>
                </c:pt>
                <c:pt idx="25">
                  <c:v>43202759</c:v>
                </c:pt>
                <c:pt idx="26">
                  <c:v>38288860</c:v>
                </c:pt>
                <c:pt idx="27">
                  <c:v>44046243</c:v>
                </c:pt>
                <c:pt idx="28">
                  <c:v>42269550</c:v>
                </c:pt>
                <c:pt idx="29">
                  <c:v>42050407</c:v>
                </c:pt>
                <c:pt idx="30">
                  <c:v>38543647</c:v>
                </c:pt>
                <c:pt idx="31">
                  <c:v>38509208</c:v>
                </c:pt>
                <c:pt idx="32">
                  <c:v>41996785</c:v>
                </c:pt>
                <c:pt idx="33">
                  <c:v>44066008</c:v>
                </c:pt>
                <c:pt idx="34">
                  <c:v>40305172</c:v>
                </c:pt>
                <c:pt idx="35">
                  <c:v>ФОП, ПОЧАЄВЕЦЬ ТЕТЯНА АНАТОЛІЇВНА</c:v>
                </c:pt>
                <c:pt idx="36">
                  <c:v>43022420</c:v>
                </c:pt>
                <c:pt idx="37">
                  <c:v>41215331</c:v>
                </c:pt>
                <c:pt idx="38">
                  <c:v>44317485</c:v>
                </c:pt>
                <c:pt idx="39">
                  <c:v>41980178</c:v>
                </c:pt>
                <c:pt idx="40">
                  <c:v>42099047</c:v>
                </c:pt>
                <c:pt idx="41">
                  <c:v>ФОП, МИХАЙЛІВ ЛЕСЯ МИХАЙЛІВНА</c:v>
                </c:pt>
                <c:pt idx="42">
                  <c:v>02000665</c:v>
                </c:pt>
                <c:pt idx="43">
                  <c:v>43830897</c:v>
                </c:pt>
                <c:pt idx="44">
                  <c:v>43391772</c:v>
                </c:pt>
                <c:pt idx="45">
                  <c:v>ФОП, ГЕРАСІЙ ВОЛОДИМИР ДМИТРОВИЧ</c:v>
                </c:pt>
                <c:pt idx="46">
                  <c:v>38447215</c:v>
                </c:pt>
                <c:pt idx="47">
                  <c:v>38645610</c:v>
                </c:pt>
                <c:pt idx="48">
                  <c:v>02001050</c:v>
                </c:pt>
                <c:pt idx="49">
                  <c:v>ФОП, БЕЗГІН ЛЮДМИЛА ЯРОСЛАВІВНА</c:v>
                </c:pt>
                <c:pt idx="50">
                  <c:v>ФОП, ЧОРНОБАЙ МИРОСЛАВА ВОЛОДИМИРІВНА</c:v>
                </c:pt>
                <c:pt idx="51">
                  <c:v>44358720</c:v>
                </c:pt>
                <c:pt idx="52">
                  <c:v>43967494</c:v>
                </c:pt>
                <c:pt idx="53">
                  <c:v>41935832</c:v>
                </c:pt>
                <c:pt idx="54">
                  <c:v>ФОП, КОМАР ОКСАНА ОЛЕКСАНДРІВНА</c:v>
                </c:pt>
                <c:pt idx="55">
                  <c:v>38044086</c:v>
                </c:pt>
                <c:pt idx="56">
                  <c:v>38232032</c:v>
                </c:pt>
                <c:pt idx="57">
                  <c:v>ФОП, ЗАВІНСЬКА АНЖЕЛА ВОЛОДИМИРІВНА</c:v>
                </c:pt>
                <c:pt idx="58">
                  <c:v>ФОП, ДАНИЛЬЧУК МИХАЙЛО ПЕТРОВИЧ</c:v>
                </c:pt>
                <c:pt idx="59">
                  <c:v>38427288</c:v>
                </c:pt>
                <c:pt idx="60">
                  <c:v>ФОП, ТЕРЕЩЕНКО ОЛЕНА ДМИТРІВНА</c:v>
                </c:pt>
                <c:pt idx="61">
                  <c:v>38194961</c:v>
                </c:pt>
                <c:pt idx="62">
                  <c:v>21154606</c:v>
                </c:pt>
                <c:pt idx="63">
                  <c:v>39511438</c:v>
                </c:pt>
                <c:pt idx="64">
                  <c:v>ФОП, ТУНИЦЬКА ОЛЕНА ІВАНІВНА</c:v>
                </c:pt>
                <c:pt idx="65">
                  <c:v>ФОП, МИКОЛЮК ЛЕСЯ ВІКТОРІВНА</c:v>
                </c:pt>
                <c:pt idx="66">
                  <c:v>02000659</c:v>
                </c:pt>
                <c:pt idx="67">
                  <c:v>ФОП, ГЛАДКА ЛЮДМИЛА СИГИЗМУНДІВНА</c:v>
                </c:pt>
                <c:pt idx="68">
                  <c:v>43876182</c:v>
                </c:pt>
                <c:pt idx="69">
                  <c:v>ФОП, ГАЛАЙ МАРЯНА МИКОЛАЇВНА</c:v>
                </c:pt>
                <c:pt idx="70">
                  <c:v>ФОП, НЕСІМКА ІГОР ВАСИЛЬОВИЧ</c:v>
                </c:pt>
                <c:pt idx="71">
                  <c:v>ФОП, Опалько Анатолій  Костянтинович</c:v>
                </c:pt>
                <c:pt idx="72">
                  <c:v>ФОП, Луцька Оксана Богданівна</c:v>
                </c:pt>
                <c:pt idx="73">
                  <c:v>45286338</c:v>
                </c:pt>
                <c:pt idx="74">
                  <c:v>39813142</c:v>
                </c:pt>
                <c:pt idx="75">
                  <c:v>44420416</c:v>
                </c:pt>
                <c:pt idx="76">
                  <c:v>ФОП, ДУТЧАК ОЛЬГА МИХАЙЛІВНА</c:v>
                </c:pt>
                <c:pt idx="77">
                  <c:v>02000613</c:v>
                </c:pt>
              </c:strCache>
            </c:strRef>
          </c:cat>
          <c:val>
            <c:numRef>
              <c:f>'Порівняння за закладами'!$AC$7:$AC$84</c:f>
              <c:numCache>
                <c:formatCode>0%</c:formatCode>
                <c:ptCount val="78"/>
                <c:pt idx="0">
                  <c:v>0</c:v>
                </c:pt>
                <c:pt idx="1">
                  <c:v>0.25616399082568808</c:v>
                </c:pt>
                <c:pt idx="2" formatCode="General">
                  <c:v>0.33752851411940532</c:v>
                </c:pt>
                <c:pt idx="3" formatCode="General">
                  <c:v>0.3392857142857143</c:v>
                </c:pt>
                <c:pt idx="4" formatCode="General">
                  <c:v>0.36583066602358927</c:v>
                </c:pt>
                <c:pt idx="5" formatCode="General">
                  <c:v>0.41549295774647887</c:v>
                </c:pt>
                <c:pt idx="6" formatCode="General">
                  <c:v>0.42941176470588233</c:v>
                </c:pt>
                <c:pt idx="7" formatCode="General">
                  <c:v>0.44213509683514407</c:v>
                </c:pt>
                <c:pt idx="8" formatCode="General">
                  <c:v>0.45850759410081443</c:v>
                </c:pt>
                <c:pt idx="9" formatCode="General">
                  <c:v>0.498395378690629</c:v>
                </c:pt>
                <c:pt idx="10" formatCode="General">
                  <c:v>0.50810580204778155</c:v>
                </c:pt>
                <c:pt idx="11" formatCode="General">
                  <c:v>0.51089464239938476</c:v>
                </c:pt>
                <c:pt idx="12" formatCode="General">
                  <c:v>0.52381783283894612</c:v>
                </c:pt>
                <c:pt idx="13" formatCode="General">
                  <c:v>0.52666666666666662</c:v>
                </c:pt>
                <c:pt idx="14" formatCode="General">
                  <c:v>0.52708827973235484</c:v>
                </c:pt>
                <c:pt idx="15" formatCode="General">
                  <c:v>0.52874692874692875</c:v>
                </c:pt>
                <c:pt idx="16" formatCode="General">
                  <c:v>0.55491329479768781</c:v>
                </c:pt>
                <c:pt idx="17" formatCode="General">
                  <c:v>0.56795725682500187</c:v>
                </c:pt>
                <c:pt idx="18" formatCode="General">
                  <c:v>0.57931034482758625</c:v>
                </c:pt>
                <c:pt idx="19" formatCode="General">
                  <c:v>0.59121621621621623</c:v>
                </c:pt>
                <c:pt idx="20" formatCode="General">
                  <c:v>0.61740235255543263</c:v>
                </c:pt>
                <c:pt idx="21" formatCode="General">
                  <c:v>0.62479487586681492</c:v>
                </c:pt>
                <c:pt idx="22" formatCode="General">
                  <c:v>0.63808139534883723</c:v>
                </c:pt>
                <c:pt idx="23" formatCode="General">
                  <c:v>0.64216733950763871</c:v>
                </c:pt>
                <c:pt idx="24" formatCode="General">
                  <c:v>0.64357984261205337</c:v>
                </c:pt>
                <c:pt idx="25" formatCode="General">
                  <c:v>0.64426877470355737</c:v>
                </c:pt>
                <c:pt idx="26" formatCode="General">
                  <c:v>0.64499478882326666</c:v>
                </c:pt>
                <c:pt idx="27" formatCode="General">
                  <c:v>0.65472898230088494</c:v>
                </c:pt>
                <c:pt idx="28" formatCode="General">
                  <c:v>0.66495843298029833</c:v>
                </c:pt>
                <c:pt idx="29" formatCode="General">
                  <c:v>0.66781940441882803</c:v>
                </c:pt>
                <c:pt idx="30" formatCode="General">
                  <c:v>0.67422181280661542</c:v>
                </c:pt>
                <c:pt idx="31" formatCode="General">
                  <c:v>0.67783957845433251</c:v>
                </c:pt>
                <c:pt idx="32" formatCode="General">
                  <c:v>0.68177083333333333</c:v>
                </c:pt>
                <c:pt idx="33" formatCode="General">
                  <c:v>0.68251780381346194</c:v>
                </c:pt>
                <c:pt idx="34" formatCode="General">
                  <c:v>0.68542914171656688</c:v>
                </c:pt>
                <c:pt idx="35" formatCode="General">
                  <c:v>0.7060240963855422</c:v>
                </c:pt>
                <c:pt idx="36" formatCode="General">
                  <c:v>0.70773690886030083</c:v>
                </c:pt>
                <c:pt idx="37" formatCode="General">
                  <c:v>0.7199131513647643</c:v>
                </c:pt>
                <c:pt idx="38" formatCode="General">
                  <c:v>0.71994901210962392</c:v>
                </c:pt>
                <c:pt idx="39" formatCode="General">
                  <c:v>0.72236561553136569</c:v>
                </c:pt>
                <c:pt idx="40" formatCode="General">
                  <c:v>0.72265829408686555</c:v>
                </c:pt>
                <c:pt idx="41" formatCode="General">
                  <c:v>0.72642140468227423</c:v>
                </c:pt>
                <c:pt idx="42" formatCode="General">
                  <c:v>0.72743362831858405</c:v>
                </c:pt>
                <c:pt idx="43" formatCode="General">
                  <c:v>0.72919463087248326</c:v>
                </c:pt>
                <c:pt idx="44" formatCode="General">
                  <c:v>0.73854147337168308</c:v>
                </c:pt>
                <c:pt idx="45" formatCode="General">
                  <c:v>0.75466070096942584</c:v>
                </c:pt>
                <c:pt idx="46" formatCode="General">
                  <c:v>0.75780995528708062</c:v>
                </c:pt>
                <c:pt idx="47" formatCode="General">
                  <c:v>0.77655856295212555</c:v>
                </c:pt>
                <c:pt idx="48" formatCode="General">
                  <c:v>0.78226264923251843</c:v>
                </c:pt>
                <c:pt idx="49" formatCode="General">
                  <c:v>0.81605235962797107</c:v>
                </c:pt>
                <c:pt idx="50" formatCode="General">
                  <c:v>0.83186328555678057</c:v>
                </c:pt>
                <c:pt idx="51" formatCode="General">
                  <c:v>0.84604775450392211</c:v>
                </c:pt>
                <c:pt idx="52" formatCode="General">
                  <c:v>0.84987834549878349</c:v>
                </c:pt>
                <c:pt idx="53" formatCode="General">
                  <c:v>0.85700156168662156</c:v>
                </c:pt>
                <c:pt idx="54" formatCode="General">
                  <c:v>0.8590102707749766</c:v>
                </c:pt>
                <c:pt idx="55" formatCode="General">
                  <c:v>0.88601487845114701</c:v>
                </c:pt>
                <c:pt idx="56" formatCode="General">
                  <c:v>0.89449869016432482</c:v>
                </c:pt>
                <c:pt idx="57" formatCode="General">
                  <c:v>0.91067961165048539</c:v>
                </c:pt>
                <c:pt idx="58" formatCode="General">
                  <c:v>0.93540750760906322</c:v>
                </c:pt>
                <c:pt idx="59" formatCode="General">
                  <c:v>0.94076083884461026</c:v>
                </c:pt>
                <c:pt idx="60" formatCode="General">
                  <c:v>0.95187165775401072</c:v>
                </c:pt>
                <c:pt idx="61" formatCode="General">
                  <c:v>0.95491739198415593</c:v>
                </c:pt>
                <c:pt idx="62" formatCode="General">
                  <c:v>0.96833333333333338</c:v>
                </c:pt>
                <c:pt idx="63" formatCode="General">
                  <c:v>0.97806417274939172</c:v>
                </c:pt>
                <c:pt idx="64" formatCode="General">
                  <c:v>0.98560000000000003</c:v>
                </c:pt>
                <c:pt idx="65" formatCode="General">
                  <c:v>0.98565142529175431</c:v>
                </c:pt>
                <c:pt idx="66" formatCode="General">
                  <c:v>0.98657487091222029</c:v>
                </c:pt>
                <c:pt idx="67" formatCode="General">
                  <c:v>1.0024875621890548</c:v>
                </c:pt>
                <c:pt idx="68" formatCode="General">
                  <c:v>1.022100509272605</c:v>
                </c:pt>
                <c:pt idx="69" formatCode="General">
                  <c:v>1.0593869731800767</c:v>
                </c:pt>
                <c:pt idx="70" formatCode="General">
                  <c:v>1.1330798479087452</c:v>
                </c:pt>
                <c:pt idx="71" formatCode="General">
                  <c:v>1.1447619047619049</c:v>
                </c:pt>
                <c:pt idx="72" formatCode="General">
                  <c:v>1.1481481481481481</c:v>
                </c:pt>
                <c:pt idx="73" formatCode="General">
                  <c:v>1.2025316455696202</c:v>
                </c:pt>
                <c:pt idx="74" formatCode="General">
                  <c:v>1.3553459119496856</c:v>
                </c:pt>
                <c:pt idx="75" formatCode="General">
                  <c:v>1.6629834254143645</c:v>
                </c:pt>
                <c:pt idx="76" formatCode="General">
                  <c:v>1.8119891008174387</c:v>
                </c:pt>
                <c:pt idx="77" formatCode="General">
                  <c:v>2.0298507462686568</c:v>
                </c:pt>
              </c:numCache>
            </c:numRef>
          </c:val>
          <c:smooth val="0"/>
          <c:extLst>
            <c:ext xmlns:c16="http://schemas.microsoft.com/office/drawing/2014/chart" uri="{C3380CC4-5D6E-409C-BE32-E72D297353CC}">
              <c16:uniqueId val="{00000000-006E-45CA-92DC-5C94F7ABE58C}"/>
            </c:ext>
          </c:extLst>
        </c:ser>
        <c:ser>
          <c:idx val="1"/>
          <c:order val="1"/>
          <c:tx>
            <c:strRef>
              <c:f>'Порівняння за закладами'!$AD$6</c:f>
              <c:strCache>
                <c:ptCount val="1"/>
                <c:pt idx="0">
                  <c:v>38447215</c:v>
                </c:pt>
              </c:strCache>
            </c:strRef>
          </c:tx>
          <c:spPr>
            <a:ln w="28575" cap="rnd">
              <a:noFill/>
              <a:prstDash val="solid"/>
              <a:round/>
            </a:ln>
          </c:spPr>
          <c:marker>
            <c:symbol val="circle"/>
            <c:size val="5"/>
            <c:spPr>
              <a:solidFill>
                <a:schemeClr val="accent2"/>
              </a:solidFill>
              <a:ln w="203200">
                <a:solidFill>
                  <a:schemeClr val="accent2"/>
                </a:solidFill>
                <a:prstDash val="solid"/>
              </a:ln>
            </c:spPr>
          </c:marker>
          <c:cat>
            <c:strRef>
              <c:f>'Порівняння за закладами'!$AB$7:$AB$84</c:f>
              <c:strCache>
                <c:ptCount val="78"/>
                <c:pt idx="0">
                  <c:v>ФОП, ПИЛИПЧУК ОЛЬГА ІВАНІВНА</c:v>
                </c:pt>
                <c:pt idx="1">
                  <c:v>44636571</c:v>
                </c:pt>
                <c:pt idx="2">
                  <c:v>42588046</c:v>
                </c:pt>
                <c:pt idx="3">
                  <c:v>44262756</c:v>
                </c:pt>
                <c:pt idx="4">
                  <c:v>38725548</c:v>
                </c:pt>
                <c:pt idx="5">
                  <c:v>ФОП, ПОЛЬНИЙ АНДРІЙ МИРОСЛАВОВИЧ</c:v>
                </c:pt>
                <c:pt idx="6">
                  <c:v>ФОП, Сидорук Іван Іванович</c:v>
                </c:pt>
                <c:pt idx="7">
                  <c:v>40284540</c:v>
                </c:pt>
                <c:pt idx="8">
                  <c:v>42100350</c:v>
                </c:pt>
                <c:pt idx="9">
                  <c:v>40224130</c:v>
                </c:pt>
                <c:pt idx="10">
                  <c:v>02000961</c:v>
                </c:pt>
                <c:pt idx="11">
                  <c:v>02000783</c:v>
                </c:pt>
                <c:pt idx="12">
                  <c:v>40286485</c:v>
                </c:pt>
                <c:pt idx="13">
                  <c:v>40897236</c:v>
                </c:pt>
                <c:pt idx="14">
                  <c:v>43995165</c:v>
                </c:pt>
                <c:pt idx="15">
                  <c:v>ФОП, САСКА ТЕТЯНА МИХАЙЛІВНА</c:v>
                </c:pt>
                <c:pt idx="16">
                  <c:v>41247489</c:v>
                </c:pt>
                <c:pt idx="17">
                  <c:v>38503630</c:v>
                </c:pt>
                <c:pt idx="18">
                  <c:v>21162280</c:v>
                </c:pt>
                <c:pt idx="19">
                  <c:v>42072308</c:v>
                </c:pt>
                <c:pt idx="20">
                  <c:v>39153580</c:v>
                </c:pt>
                <c:pt idx="21">
                  <c:v>38868583</c:v>
                </c:pt>
                <c:pt idx="22">
                  <c:v>02000792</c:v>
                </c:pt>
                <c:pt idx="23">
                  <c:v>38440115</c:v>
                </c:pt>
                <c:pt idx="24">
                  <c:v>38332322</c:v>
                </c:pt>
                <c:pt idx="25">
                  <c:v>43202759</c:v>
                </c:pt>
                <c:pt idx="26">
                  <c:v>38288860</c:v>
                </c:pt>
                <c:pt idx="27">
                  <c:v>44046243</c:v>
                </c:pt>
                <c:pt idx="28">
                  <c:v>42269550</c:v>
                </c:pt>
                <c:pt idx="29">
                  <c:v>42050407</c:v>
                </c:pt>
                <c:pt idx="30">
                  <c:v>38543647</c:v>
                </c:pt>
                <c:pt idx="31">
                  <c:v>38509208</c:v>
                </c:pt>
                <c:pt idx="32">
                  <c:v>41996785</c:v>
                </c:pt>
                <c:pt idx="33">
                  <c:v>44066008</c:v>
                </c:pt>
                <c:pt idx="34">
                  <c:v>40305172</c:v>
                </c:pt>
                <c:pt idx="35">
                  <c:v>ФОП, ПОЧАЄВЕЦЬ ТЕТЯНА АНАТОЛІЇВНА</c:v>
                </c:pt>
                <c:pt idx="36">
                  <c:v>43022420</c:v>
                </c:pt>
                <c:pt idx="37">
                  <c:v>41215331</c:v>
                </c:pt>
                <c:pt idx="38">
                  <c:v>44317485</c:v>
                </c:pt>
                <c:pt idx="39">
                  <c:v>41980178</c:v>
                </c:pt>
                <c:pt idx="40">
                  <c:v>42099047</c:v>
                </c:pt>
                <c:pt idx="41">
                  <c:v>ФОП, МИХАЙЛІВ ЛЕСЯ МИХАЙЛІВНА</c:v>
                </c:pt>
                <c:pt idx="42">
                  <c:v>02000665</c:v>
                </c:pt>
                <c:pt idx="43">
                  <c:v>43830897</c:v>
                </c:pt>
                <c:pt idx="44">
                  <c:v>43391772</c:v>
                </c:pt>
                <c:pt idx="45">
                  <c:v>ФОП, ГЕРАСІЙ ВОЛОДИМИР ДМИТРОВИЧ</c:v>
                </c:pt>
                <c:pt idx="46">
                  <c:v>38447215</c:v>
                </c:pt>
                <c:pt idx="47">
                  <c:v>38645610</c:v>
                </c:pt>
                <c:pt idx="48">
                  <c:v>02001050</c:v>
                </c:pt>
                <c:pt idx="49">
                  <c:v>ФОП, БЕЗГІН ЛЮДМИЛА ЯРОСЛАВІВНА</c:v>
                </c:pt>
                <c:pt idx="50">
                  <c:v>ФОП, ЧОРНОБАЙ МИРОСЛАВА ВОЛОДИМИРІВНА</c:v>
                </c:pt>
                <c:pt idx="51">
                  <c:v>44358720</c:v>
                </c:pt>
                <c:pt idx="52">
                  <c:v>43967494</c:v>
                </c:pt>
                <c:pt idx="53">
                  <c:v>41935832</c:v>
                </c:pt>
                <c:pt idx="54">
                  <c:v>ФОП, КОМАР ОКСАНА ОЛЕКСАНДРІВНА</c:v>
                </c:pt>
                <c:pt idx="55">
                  <c:v>38044086</c:v>
                </c:pt>
                <c:pt idx="56">
                  <c:v>38232032</c:v>
                </c:pt>
                <c:pt idx="57">
                  <c:v>ФОП, ЗАВІНСЬКА АНЖЕЛА ВОЛОДИМИРІВНА</c:v>
                </c:pt>
                <c:pt idx="58">
                  <c:v>ФОП, ДАНИЛЬЧУК МИХАЙЛО ПЕТРОВИЧ</c:v>
                </c:pt>
                <c:pt idx="59">
                  <c:v>38427288</c:v>
                </c:pt>
                <c:pt idx="60">
                  <c:v>ФОП, ТЕРЕЩЕНКО ОЛЕНА ДМИТРІВНА</c:v>
                </c:pt>
                <c:pt idx="61">
                  <c:v>38194961</c:v>
                </c:pt>
                <c:pt idx="62">
                  <c:v>21154606</c:v>
                </c:pt>
                <c:pt idx="63">
                  <c:v>39511438</c:v>
                </c:pt>
                <c:pt idx="64">
                  <c:v>ФОП, ТУНИЦЬКА ОЛЕНА ІВАНІВНА</c:v>
                </c:pt>
                <c:pt idx="65">
                  <c:v>ФОП, МИКОЛЮК ЛЕСЯ ВІКТОРІВНА</c:v>
                </c:pt>
                <c:pt idx="66">
                  <c:v>02000659</c:v>
                </c:pt>
                <c:pt idx="67">
                  <c:v>ФОП, ГЛАДКА ЛЮДМИЛА СИГИЗМУНДІВНА</c:v>
                </c:pt>
                <c:pt idx="68">
                  <c:v>43876182</c:v>
                </c:pt>
                <c:pt idx="69">
                  <c:v>ФОП, ГАЛАЙ МАРЯНА МИКОЛАЇВНА</c:v>
                </c:pt>
                <c:pt idx="70">
                  <c:v>ФОП, НЕСІМКА ІГОР ВАСИЛЬОВИЧ</c:v>
                </c:pt>
                <c:pt idx="71">
                  <c:v>ФОП, Опалько Анатолій  Костянтинович</c:v>
                </c:pt>
                <c:pt idx="72">
                  <c:v>ФОП, Луцька Оксана Богданівна</c:v>
                </c:pt>
                <c:pt idx="73">
                  <c:v>45286338</c:v>
                </c:pt>
                <c:pt idx="74">
                  <c:v>39813142</c:v>
                </c:pt>
                <c:pt idx="75">
                  <c:v>44420416</c:v>
                </c:pt>
                <c:pt idx="76">
                  <c:v>ФОП, ДУТЧАК ОЛЬГА МИХАЙЛІВНА</c:v>
                </c:pt>
                <c:pt idx="77">
                  <c:v>02000613</c:v>
                </c:pt>
              </c:strCache>
            </c:strRef>
          </c:cat>
          <c:val>
            <c:numRef>
              <c:f>'Порівняння за закладами'!$AD$7:$AD$84</c:f>
              <c:numCache>
                <c:formatCode>0%</c:formatCode>
                <c:ptCount val="78"/>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0.75780995528708062</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-1</c:v>
                </c:pt>
                <c:pt idx="68" formatCode="General">
                  <c:v>-1</c:v>
                </c:pt>
                <c:pt idx="69" formatCode="General">
                  <c:v>-1</c:v>
                </c:pt>
                <c:pt idx="70" formatCode="General">
                  <c:v>-1</c:v>
                </c:pt>
                <c:pt idx="71" formatCode="General">
                  <c:v>-1</c:v>
                </c:pt>
                <c:pt idx="72" formatCode="General">
                  <c:v>-1</c:v>
                </c:pt>
                <c:pt idx="73" formatCode="General">
                  <c:v>-1</c:v>
                </c:pt>
                <c:pt idx="74" formatCode="General">
                  <c:v>-1</c:v>
                </c:pt>
                <c:pt idx="75" formatCode="General">
                  <c:v>-1</c:v>
                </c:pt>
                <c:pt idx="76" formatCode="General">
                  <c:v>-1</c:v>
                </c:pt>
                <c:pt idx="77" formatCode="General">
                  <c:v>-1</c:v>
                </c:pt>
              </c:numCache>
            </c:numRef>
          </c:val>
          <c:smooth val="0"/>
          <c:extLst>
            <c:ext xmlns:c16="http://schemas.microsoft.com/office/drawing/2014/chart" uri="{C3380CC4-5D6E-409C-BE32-E72D297353CC}">
              <c16:uniqueId val="{00000001-006E-45CA-92DC-5C94F7ABE58C}"/>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закладами'!$AE$5</c:f>
          <c:strCache>
            <c:ptCount val="1"/>
            <c:pt idx="0">
              <c:v>Частка консультацій з лікарями ПМД без перескерувань.</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закладами'!$AF$6</c:f>
              <c:strCache>
                <c:ptCount val="1"/>
                <c:pt idx="0">
                  <c:v>Значення індикатору</c:v>
                </c:pt>
              </c:strCache>
            </c:strRef>
          </c:tx>
          <c:spPr>
            <a:ln w="28575" cap="rnd">
              <a:noFill/>
              <a:prstDash val="solid"/>
              <a:round/>
            </a:ln>
          </c:spPr>
          <c:marker>
            <c:symbol val="circle"/>
            <c:size val="5"/>
            <c:spPr>
              <a:solidFill>
                <a:schemeClr val="accent1"/>
              </a:solidFill>
              <a:ln w="76200">
                <a:solidFill>
                  <a:schemeClr val="accent1"/>
                </a:solidFill>
                <a:prstDash val="solid"/>
              </a:ln>
            </c:spPr>
          </c:marker>
          <c:cat>
            <c:strRef>
              <c:f>'Порівняння за закладами'!$AE$7:$AE$85</c:f>
              <c:strCache>
                <c:ptCount val="79"/>
                <c:pt idx="0">
                  <c:v>ФОП, ПИЛИПЧУК ОЛЬГА ІВАНІВНА</c:v>
                </c:pt>
                <c:pt idx="1">
                  <c:v>ФОП, СОЗАНСЬКИЙ ІГОР ВАСИЛЬОВИЧ</c:v>
                </c:pt>
                <c:pt idx="2">
                  <c:v>44262756</c:v>
                </c:pt>
                <c:pt idx="3">
                  <c:v>42099047</c:v>
                </c:pt>
                <c:pt idx="4">
                  <c:v>ФОП, ПОЛЬНИЙ АНДРІЙ МИРОСЛАВОВИЧ</c:v>
                </c:pt>
                <c:pt idx="5">
                  <c:v>40224130</c:v>
                </c:pt>
                <c:pt idx="6">
                  <c:v>41247489</c:v>
                </c:pt>
                <c:pt idx="7">
                  <c:v>ФОП, Сидорук Іван Іванович</c:v>
                </c:pt>
                <c:pt idx="8">
                  <c:v>21154606</c:v>
                </c:pt>
                <c:pt idx="9">
                  <c:v>38503630</c:v>
                </c:pt>
                <c:pt idx="10">
                  <c:v>ФОП, МИХАЙЛІВ ЛЕСЯ МИХАЙЛІВНА</c:v>
                </c:pt>
                <c:pt idx="11">
                  <c:v>02000792</c:v>
                </c:pt>
                <c:pt idx="12">
                  <c:v>38725548</c:v>
                </c:pt>
                <c:pt idx="13">
                  <c:v>02000659</c:v>
                </c:pt>
                <c:pt idx="14">
                  <c:v>ФОП, ЧОРНОБАЙ МИРОСЛАВА ВОЛОДИМИРІВНА</c:v>
                </c:pt>
                <c:pt idx="15">
                  <c:v>40286485</c:v>
                </c:pt>
                <c:pt idx="16">
                  <c:v>38440115</c:v>
                </c:pt>
                <c:pt idx="17">
                  <c:v>ФОП, БЕЗГІН ЛЮДМИЛА ЯРОСЛАВІВНА</c:v>
                </c:pt>
                <c:pt idx="18">
                  <c:v>40284540</c:v>
                </c:pt>
                <c:pt idx="19">
                  <c:v>42100350</c:v>
                </c:pt>
                <c:pt idx="20">
                  <c:v>41996785</c:v>
                </c:pt>
                <c:pt idx="21">
                  <c:v>ФОП, Луцька Оксана Богданівна</c:v>
                </c:pt>
                <c:pt idx="22">
                  <c:v>43830897</c:v>
                </c:pt>
                <c:pt idx="23">
                  <c:v>40897236</c:v>
                </c:pt>
                <c:pt idx="24">
                  <c:v>42050407</c:v>
                </c:pt>
                <c:pt idx="25">
                  <c:v>41215331</c:v>
                </c:pt>
                <c:pt idx="26">
                  <c:v>ФОП, ДАНИЛЬЧУК МИХАЙЛО ПЕТРОВИЧ</c:v>
                </c:pt>
                <c:pt idx="27">
                  <c:v>38447215</c:v>
                </c:pt>
                <c:pt idx="28">
                  <c:v>42588046</c:v>
                </c:pt>
                <c:pt idx="29">
                  <c:v>42269550</c:v>
                </c:pt>
                <c:pt idx="30">
                  <c:v>38288860</c:v>
                </c:pt>
                <c:pt idx="31">
                  <c:v>ФОП, ТЕРЕЩЕНКО ОЛЕНА ДМИТРІВНА</c:v>
                </c:pt>
                <c:pt idx="32">
                  <c:v>38194961</c:v>
                </c:pt>
                <c:pt idx="33">
                  <c:v>38868583</c:v>
                </c:pt>
                <c:pt idx="34">
                  <c:v>43967494</c:v>
                </c:pt>
                <c:pt idx="35">
                  <c:v>21162280</c:v>
                </c:pt>
                <c:pt idx="36">
                  <c:v>44420416</c:v>
                </c:pt>
                <c:pt idx="37">
                  <c:v>ФОП, САСКА ТЕТЯНА МИХАЙЛІВНА</c:v>
                </c:pt>
                <c:pt idx="38">
                  <c:v>ФОП, ГЛАДКА ЛЮДМИЛА СИГИЗМУНДІВНА</c:v>
                </c:pt>
                <c:pt idx="39">
                  <c:v>02000783</c:v>
                </c:pt>
                <c:pt idx="40">
                  <c:v>ФОП, МИКОЛЮК ЛЕСЯ ВІКТОРІВНА</c:v>
                </c:pt>
                <c:pt idx="41">
                  <c:v>38427288</c:v>
                </c:pt>
                <c:pt idx="42">
                  <c:v>38044086</c:v>
                </c:pt>
                <c:pt idx="43">
                  <c:v>43995165</c:v>
                </c:pt>
                <c:pt idx="44">
                  <c:v>44046243</c:v>
                </c:pt>
                <c:pt idx="45">
                  <c:v>43022420</c:v>
                </c:pt>
                <c:pt idx="46">
                  <c:v>38509208</c:v>
                </c:pt>
                <c:pt idx="47">
                  <c:v>41935832</c:v>
                </c:pt>
                <c:pt idx="48">
                  <c:v>40305172</c:v>
                </c:pt>
                <c:pt idx="49">
                  <c:v>44317485</c:v>
                </c:pt>
                <c:pt idx="50">
                  <c:v>42072308</c:v>
                </c:pt>
                <c:pt idx="51">
                  <c:v>ФОП, ЗАВІНСЬКА АНЖЕЛА ВОЛОДИМИРІВНА</c:v>
                </c:pt>
                <c:pt idx="52">
                  <c:v>41980178</c:v>
                </c:pt>
                <c:pt idx="53">
                  <c:v>38332322</c:v>
                </c:pt>
                <c:pt idx="54">
                  <c:v>ФОП, Опалько Анатолій  Костянтинович</c:v>
                </c:pt>
                <c:pt idx="55">
                  <c:v>38232032</c:v>
                </c:pt>
                <c:pt idx="56">
                  <c:v>39153580</c:v>
                </c:pt>
                <c:pt idx="57">
                  <c:v>ФОП, ТУНИЦЬКА ОЛЕНА ІВАНІВНА</c:v>
                </c:pt>
                <c:pt idx="58">
                  <c:v>02000961</c:v>
                </c:pt>
                <c:pt idx="59">
                  <c:v>43202759</c:v>
                </c:pt>
                <c:pt idx="60">
                  <c:v>44066008</c:v>
                </c:pt>
                <c:pt idx="61">
                  <c:v>02000665</c:v>
                </c:pt>
                <c:pt idx="62">
                  <c:v>43391772</c:v>
                </c:pt>
                <c:pt idx="63">
                  <c:v>38645610</c:v>
                </c:pt>
                <c:pt idx="64">
                  <c:v>39511438</c:v>
                </c:pt>
                <c:pt idx="65">
                  <c:v>ФОП, ГЕРАСІЙ ВОЛОДИМИР ДМИТРОВИЧ</c:v>
                </c:pt>
                <c:pt idx="66">
                  <c:v>43876182</c:v>
                </c:pt>
                <c:pt idx="67">
                  <c:v>44636571</c:v>
                </c:pt>
                <c:pt idx="68">
                  <c:v>38543647</c:v>
                </c:pt>
                <c:pt idx="69">
                  <c:v>44358720</c:v>
                </c:pt>
                <c:pt idx="70">
                  <c:v>02001050</c:v>
                </c:pt>
                <c:pt idx="71">
                  <c:v>ФОП, КОМАР ОКСАНА ОЛЕКСАНДРІВНА</c:v>
                </c:pt>
                <c:pt idx="72">
                  <c:v>45286338</c:v>
                </c:pt>
                <c:pt idx="73">
                  <c:v>ФОП, НЕСІМКА ІГОР ВАСИЛЬОВИЧ</c:v>
                </c:pt>
                <c:pt idx="74">
                  <c:v>39813142</c:v>
                </c:pt>
                <c:pt idx="75">
                  <c:v>02000613</c:v>
                </c:pt>
                <c:pt idx="76">
                  <c:v>ФОП, ГАЛАЙ МАРЯНА МИКОЛАЇВНА</c:v>
                </c:pt>
                <c:pt idx="77">
                  <c:v>ФОП, ДУТЧАК ОЛЬГА МИХАЙЛІВНА</c:v>
                </c:pt>
                <c:pt idx="78">
                  <c:v>ФОП, ПОЧАЄВЕЦЬ ТЕТЯНА АНАТОЛІЇВНА</c:v>
                </c:pt>
              </c:strCache>
            </c:strRef>
          </c:cat>
          <c:val>
            <c:numRef>
              <c:f>'Порівняння за закладами'!$AF$7:$AF$85</c:f>
              <c:numCache>
                <c:formatCode>0%</c:formatCode>
                <c:ptCount val="79"/>
                <c:pt idx="0">
                  <c:v>0</c:v>
                </c:pt>
                <c:pt idx="1">
                  <c:v>0</c:v>
                </c:pt>
                <c:pt idx="2" formatCode="#\ ##0.0">
                  <c:v>0</c:v>
                </c:pt>
                <c:pt idx="3" formatCode="#\ ##0.0">
                  <c:v>0.62692307692307692</c:v>
                </c:pt>
                <c:pt idx="4" formatCode="#\ ##0.0">
                  <c:v>0.68292682926829273</c:v>
                </c:pt>
                <c:pt idx="5" formatCode="#\ ##0.0">
                  <c:v>0.706959706959707</c:v>
                </c:pt>
                <c:pt idx="6" formatCode="#\ ##0.0">
                  <c:v>0.72277227722772275</c:v>
                </c:pt>
                <c:pt idx="7" formatCode="#\ ##0.0">
                  <c:v>0.73076923076923073</c:v>
                </c:pt>
                <c:pt idx="8" formatCode="#\ ##0.0">
                  <c:v>0.73684210526315785</c:v>
                </c:pt>
                <c:pt idx="9" formatCode="#\ ##0.0">
                  <c:v>0.73786407766990292</c:v>
                </c:pt>
                <c:pt idx="10" formatCode="#\ ##0.0">
                  <c:v>0.75531914893617025</c:v>
                </c:pt>
                <c:pt idx="11" formatCode="#\ ##0.0">
                  <c:v>0.75836431226765799</c:v>
                </c:pt>
                <c:pt idx="12" formatCode="#\ ##0.0">
                  <c:v>0.76243417203042718</c:v>
                </c:pt>
                <c:pt idx="13" formatCode="#\ ##0.0">
                  <c:v>0.76894223555888974</c:v>
                </c:pt>
                <c:pt idx="14" formatCode="#\ ##0.0">
                  <c:v>0.76960784313725494</c:v>
                </c:pt>
                <c:pt idx="15" formatCode="#\ ##0.0">
                  <c:v>0.77450980392156865</c:v>
                </c:pt>
                <c:pt idx="16" formatCode="#\ ##0.0">
                  <c:v>0.77542799597180256</c:v>
                </c:pt>
                <c:pt idx="17" formatCode="#\ ##0.0">
                  <c:v>0.78116343490304707</c:v>
                </c:pt>
                <c:pt idx="18" formatCode="#\ ##0.0">
                  <c:v>0.79865771812080533</c:v>
                </c:pt>
                <c:pt idx="19" formatCode="#\ ##0.0">
                  <c:v>0.81347150259067358</c:v>
                </c:pt>
                <c:pt idx="20" formatCode="#\ ##0.0">
                  <c:v>0.81365740740740744</c:v>
                </c:pt>
                <c:pt idx="21" formatCode="#\ ##0.0">
                  <c:v>0.81818181818181823</c:v>
                </c:pt>
                <c:pt idx="22" formatCode="#\ ##0.0">
                  <c:v>0.81830790568654643</c:v>
                </c:pt>
                <c:pt idx="23" formatCode="#\ ##0.0">
                  <c:v>0.8203125</c:v>
                </c:pt>
                <c:pt idx="24" formatCode="#\ ##0.0">
                  <c:v>0.82495948136142627</c:v>
                </c:pt>
                <c:pt idx="25" formatCode="#\ ##0.0">
                  <c:v>0.82773109243697474</c:v>
                </c:pt>
                <c:pt idx="26" formatCode="#\ ##0.0">
                  <c:v>0.83294663573085848</c:v>
                </c:pt>
                <c:pt idx="27" formatCode="#\ ##0.0">
                  <c:v>0.83446131333455276</c:v>
                </c:pt>
                <c:pt idx="28" formatCode="#\ ##0.0">
                  <c:v>0.83976326172731264</c:v>
                </c:pt>
                <c:pt idx="29" formatCode="#\ ##0.0">
                  <c:v>0.84015223596574695</c:v>
                </c:pt>
                <c:pt idx="30" formatCode="#\ ##0.0">
                  <c:v>0.84079000403063286</c:v>
                </c:pt>
                <c:pt idx="31" formatCode="#\ ##0.0">
                  <c:v>0.84375</c:v>
                </c:pt>
                <c:pt idx="32" formatCode="#\ ##0.0">
                  <c:v>0.84430401965946988</c:v>
                </c:pt>
                <c:pt idx="33" formatCode="#\ ##0.0">
                  <c:v>0.84803493449781664</c:v>
                </c:pt>
                <c:pt idx="34" formatCode="#\ ##0.0">
                  <c:v>0.8499156829679595</c:v>
                </c:pt>
                <c:pt idx="35" formatCode="#\ ##0.0">
                  <c:v>0.85185185185185186</c:v>
                </c:pt>
                <c:pt idx="36" formatCode="#\ ##0.0">
                  <c:v>0.85185185185185186</c:v>
                </c:pt>
                <c:pt idx="37" formatCode="#\ ##0.0">
                  <c:v>0.85221674876847286</c:v>
                </c:pt>
                <c:pt idx="38" formatCode="#\ ##0.0">
                  <c:v>0.85616438356164382</c:v>
                </c:pt>
                <c:pt idx="39" formatCode="#\ ##0.0">
                  <c:v>0.85873605947955389</c:v>
                </c:pt>
                <c:pt idx="40" formatCode="#\ ##0.0">
                  <c:v>0.8588709677419355</c:v>
                </c:pt>
                <c:pt idx="41" formatCode="#\ ##0.0">
                  <c:v>0.8613313199949667</c:v>
                </c:pt>
                <c:pt idx="42" formatCode="#\ ##0.0">
                  <c:v>0.86268143621084803</c:v>
                </c:pt>
                <c:pt idx="43" formatCode="#\ ##0.0">
                  <c:v>0.8646253021756648</c:v>
                </c:pt>
                <c:pt idx="44" formatCode="#\ ##0.0">
                  <c:v>0.86556169429097607</c:v>
                </c:pt>
                <c:pt idx="45" formatCode="#\ ##0.0">
                  <c:v>0.86867469879518078</c:v>
                </c:pt>
                <c:pt idx="46" formatCode="#\ ##0.0">
                  <c:v>0.86887306242144957</c:v>
                </c:pt>
                <c:pt idx="47" formatCode="#\ ##0.0">
                  <c:v>0.86942896935933145</c:v>
                </c:pt>
                <c:pt idx="48" formatCode="#\ ##0.0">
                  <c:v>0.87005649717514122</c:v>
                </c:pt>
                <c:pt idx="49" formatCode="#\ ##0.0">
                  <c:v>0.87087307410124726</c:v>
                </c:pt>
                <c:pt idx="50" formatCode="#\ ##0.0">
                  <c:v>0.87106918238993714</c:v>
                </c:pt>
                <c:pt idx="51" formatCode="#\ ##0.0">
                  <c:v>0.87246376811594206</c:v>
                </c:pt>
                <c:pt idx="52" formatCode="#\ ##0.0">
                  <c:v>0.87268518518518523</c:v>
                </c:pt>
                <c:pt idx="53" formatCode="#\ ##0.0">
                  <c:v>0.87773647253201159</c:v>
                </c:pt>
                <c:pt idx="54" formatCode="#\ ##0.0">
                  <c:v>0.87947882736156346</c:v>
                </c:pt>
                <c:pt idx="55" formatCode="#\ ##0.0">
                  <c:v>0.88252314814814814</c:v>
                </c:pt>
                <c:pt idx="56" formatCode="#\ ##0.0">
                  <c:v>0.88431299138899289</c:v>
                </c:pt>
                <c:pt idx="57" formatCode="#\ ##0.0">
                  <c:v>0.88888888888888884</c:v>
                </c:pt>
                <c:pt idx="58" formatCode="#\ ##0.0">
                  <c:v>0.89227166276346603</c:v>
                </c:pt>
                <c:pt idx="59" formatCode="#\ ##0.0">
                  <c:v>0.8928571428571429</c:v>
                </c:pt>
                <c:pt idx="60" formatCode="#\ ##0.0">
                  <c:v>0.89667250437828372</c:v>
                </c:pt>
                <c:pt idx="61" formatCode="#\ ##0.0">
                  <c:v>0.89830508474576276</c:v>
                </c:pt>
                <c:pt idx="62" formatCode="#\ ##0.0">
                  <c:v>0.9</c:v>
                </c:pt>
                <c:pt idx="63" formatCode="#\ ##0.0">
                  <c:v>0.90033741390368371</c:v>
                </c:pt>
                <c:pt idx="64" formatCode="#\ ##0.0">
                  <c:v>0.904292343387471</c:v>
                </c:pt>
                <c:pt idx="65" formatCode="#\ ##0.0">
                  <c:v>0.9065040650406504</c:v>
                </c:pt>
                <c:pt idx="66" formatCode="#\ ##0.0">
                  <c:v>0.90689848569826137</c:v>
                </c:pt>
                <c:pt idx="67" formatCode="#\ ##0.0">
                  <c:v>0.91025641025641024</c:v>
                </c:pt>
                <c:pt idx="68" formatCode="#\ ##0.0">
                  <c:v>0.91186495698750203</c:v>
                </c:pt>
                <c:pt idx="69" formatCode="#\ ##0.0">
                  <c:v>0.91221826809015416</c:v>
                </c:pt>
                <c:pt idx="70" formatCode="#\ ##0.0">
                  <c:v>0.91776315789473684</c:v>
                </c:pt>
                <c:pt idx="71" formatCode="#\ ##0.0">
                  <c:v>0.9213483146067416</c:v>
                </c:pt>
                <c:pt idx="72" formatCode="#\ ##0.0">
                  <c:v>0.92156862745098034</c:v>
                </c:pt>
                <c:pt idx="73" formatCode="#\ ##0.0">
                  <c:v>0.93333333333333335</c:v>
                </c:pt>
                <c:pt idx="74" formatCode="#\ ##0.0">
                  <c:v>0.93478260869565222</c:v>
                </c:pt>
                <c:pt idx="75" formatCode="#\ ##0.0">
                  <c:v>0.93534482758620685</c:v>
                </c:pt>
                <c:pt idx="76" formatCode="#\ ##0.0">
                  <c:v>0.94797687861271673</c:v>
                </c:pt>
                <c:pt idx="77" formatCode="#\ ##0.0">
                  <c:v>0.95652173913043481</c:v>
                </c:pt>
                <c:pt idx="78" formatCode="#\ ##0.0">
                  <c:v>0.96202531645569622</c:v>
                </c:pt>
              </c:numCache>
            </c:numRef>
          </c:val>
          <c:smooth val="0"/>
          <c:extLst>
            <c:ext xmlns:c16="http://schemas.microsoft.com/office/drawing/2014/chart" uri="{C3380CC4-5D6E-409C-BE32-E72D297353CC}">
              <c16:uniqueId val="{00000000-295E-44C7-B3EF-AD5ADCD9DA02}"/>
            </c:ext>
          </c:extLst>
        </c:ser>
        <c:ser>
          <c:idx val="1"/>
          <c:order val="1"/>
          <c:tx>
            <c:strRef>
              <c:f>'Порівняння за закладами'!$AG$6</c:f>
              <c:strCache>
                <c:ptCount val="1"/>
                <c:pt idx="0">
                  <c:v>38447215</c:v>
                </c:pt>
              </c:strCache>
            </c:strRef>
          </c:tx>
          <c:spPr>
            <a:ln w="28575" cap="rnd">
              <a:noFill/>
              <a:prstDash val="solid"/>
              <a:round/>
            </a:ln>
          </c:spPr>
          <c:marker>
            <c:symbol val="circle"/>
            <c:size val="5"/>
            <c:spPr>
              <a:solidFill>
                <a:schemeClr val="accent2"/>
              </a:solidFill>
              <a:ln w="203200">
                <a:solidFill>
                  <a:schemeClr val="accent2"/>
                </a:solidFill>
                <a:prstDash val="solid"/>
              </a:ln>
            </c:spPr>
          </c:marker>
          <c:cat>
            <c:strRef>
              <c:f>'Порівняння за закладами'!$AE$7:$AE$85</c:f>
              <c:strCache>
                <c:ptCount val="79"/>
                <c:pt idx="0">
                  <c:v>ФОП, ПИЛИПЧУК ОЛЬГА ІВАНІВНА</c:v>
                </c:pt>
                <c:pt idx="1">
                  <c:v>ФОП, СОЗАНСЬКИЙ ІГОР ВАСИЛЬОВИЧ</c:v>
                </c:pt>
                <c:pt idx="2">
                  <c:v>44262756</c:v>
                </c:pt>
                <c:pt idx="3">
                  <c:v>42099047</c:v>
                </c:pt>
                <c:pt idx="4">
                  <c:v>ФОП, ПОЛЬНИЙ АНДРІЙ МИРОСЛАВОВИЧ</c:v>
                </c:pt>
                <c:pt idx="5">
                  <c:v>40224130</c:v>
                </c:pt>
                <c:pt idx="6">
                  <c:v>41247489</c:v>
                </c:pt>
                <c:pt idx="7">
                  <c:v>ФОП, Сидорук Іван Іванович</c:v>
                </c:pt>
                <c:pt idx="8">
                  <c:v>21154606</c:v>
                </c:pt>
                <c:pt idx="9">
                  <c:v>38503630</c:v>
                </c:pt>
                <c:pt idx="10">
                  <c:v>ФОП, МИХАЙЛІВ ЛЕСЯ МИХАЙЛІВНА</c:v>
                </c:pt>
                <c:pt idx="11">
                  <c:v>02000792</c:v>
                </c:pt>
                <c:pt idx="12">
                  <c:v>38725548</c:v>
                </c:pt>
                <c:pt idx="13">
                  <c:v>02000659</c:v>
                </c:pt>
                <c:pt idx="14">
                  <c:v>ФОП, ЧОРНОБАЙ МИРОСЛАВА ВОЛОДИМИРІВНА</c:v>
                </c:pt>
                <c:pt idx="15">
                  <c:v>40286485</c:v>
                </c:pt>
                <c:pt idx="16">
                  <c:v>38440115</c:v>
                </c:pt>
                <c:pt idx="17">
                  <c:v>ФОП, БЕЗГІН ЛЮДМИЛА ЯРОСЛАВІВНА</c:v>
                </c:pt>
                <c:pt idx="18">
                  <c:v>40284540</c:v>
                </c:pt>
                <c:pt idx="19">
                  <c:v>42100350</c:v>
                </c:pt>
                <c:pt idx="20">
                  <c:v>41996785</c:v>
                </c:pt>
                <c:pt idx="21">
                  <c:v>ФОП, Луцька Оксана Богданівна</c:v>
                </c:pt>
                <c:pt idx="22">
                  <c:v>43830897</c:v>
                </c:pt>
                <c:pt idx="23">
                  <c:v>40897236</c:v>
                </c:pt>
                <c:pt idx="24">
                  <c:v>42050407</c:v>
                </c:pt>
                <c:pt idx="25">
                  <c:v>41215331</c:v>
                </c:pt>
                <c:pt idx="26">
                  <c:v>ФОП, ДАНИЛЬЧУК МИХАЙЛО ПЕТРОВИЧ</c:v>
                </c:pt>
                <c:pt idx="27">
                  <c:v>38447215</c:v>
                </c:pt>
                <c:pt idx="28">
                  <c:v>42588046</c:v>
                </c:pt>
                <c:pt idx="29">
                  <c:v>42269550</c:v>
                </c:pt>
                <c:pt idx="30">
                  <c:v>38288860</c:v>
                </c:pt>
                <c:pt idx="31">
                  <c:v>ФОП, ТЕРЕЩЕНКО ОЛЕНА ДМИТРІВНА</c:v>
                </c:pt>
                <c:pt idx="32">
                  <c:v>38194961</c:v>
                </c:pt>
                <c:pt idx="33">
                  <c:v>38868583</c:v>
                </c:pt>
                <c:pt idx="34">
                  <c:v>43967494</c:v>
                </c:pt>
                <c:pt idx="35">
                  <c:v>21162280</c:v>
                </c:pt>
                <c:pt idx="36">
                  <c:v>44420416</c:v>
                </c:pt>
                <c:pt idx="37">
                  <c:v>ФОП, САСКА ТЕТЯНА МИХАЙЛІВНА</c:v>
                </c:pt>
                <c:pt idx="38">
                  <c:v>ФОП, ГЛАДКА ЛЮДМИЛА СИГИЗМУНДІВНА</c:v>
                </c:pt>
                <c:pt idx="39">
                  <c:v>02000783</c:v>
                </c:pt>
                <c:pt idx="40">
                  <c:v>ФОП, МИКОЛЮК ЛЕСЯ ВІКТОРІВНА</c:v>
                </c:pt>
                <c:pt idx="41">
                  <c:v>38427288</c:v>
                </c:pt>
                <c:pt idx="42">
                  <c:v>38044086</c:v>
                </c:pt>
                <c:pt idx="43">
                  <c:v>43995165</c:v>
                </c:pt>
                <c:pt idx="44">
                  <c:v>44046243</c:v>
                </c:pt>
                <c:pt idx="45">
                  <c:v>43022420</c:v>
                </c:pt>
                <c:pt idx="46">
                  <c:v>38509208</c:v>
                </c:pt>
                <c:pt idx="47">
                  <c:v>41935832</c:v>
                </c:pt>
                <c:pt idx="48">
                  <c:v>40305172</c:v>
                </c:pt>
                <c:pt idx="49">
                  <c:v>44317485</c:v>
                </c:pt>
                <c:pt idx="50">
                  <c:v>42072308</c:v>
                </c:pt>
                <c:pt idx="51">
                  <c:v>ФОП, ЗАВІНСЬКА АНЖЕЛА ВОЛОДИМИРІВНА</c:v>
                </c:pt>
                <c:pt idx="52">
                  <c:v>41980178</c:v>
                </c:pt>
                <c:pt idx="53">
                  <c:v>38332322</c:v>
                </c:pt>
                <c:pt idx="54">
                  <c:v>ФОП, Опалько Анатолій  Костянтинович</c:v>
                </c:pt>
                <c:pt idx="55">
                  <c:v>38232032</c:v>
                </c:pt>
                <c:pt idx="56">
                  <c:v>39153580</c:v>
                </c:pt>
                <c:pt idx="57">
                  <c:v>ФОП, ТУНИЦЬКА ОЛЕНА ІВАНІВНА</c:v>
                </c:pt>
                <c:pt idx="58">
                  <c:v>02000961</c:v>
                </c:pt>
                <c:pt idx="59">
                  <c:v>43202759</c:v>
                </c:pt>
                <c:pt idx="60">
                  <c:v>44066008</c:v>
                </c:pt>
                <c:pt idx="61">
                  <c:v>02000665</c:v>
                </c:pt>
                <c:pt idx="62">
                  <c:v>43391772</c:v>
                </c:pt>
                <c:pt idx="63">
                  <c:v>38645610</c:v>
                </c:pt>
                <c:pt idx="64">
                  <c:v>39511438</c:v>
                </c:pt>
                <c:pt idx="65">
                  <c:v>ФОП, ГЕРАСІЙ ВОЛОДИМИР ДМИТРОВИЧ</c:v>
                </c:pt>
                <c:pt idx="66">
                  <c:v>43876182</c:v>
                </c:pt>
                <c:pt idx="67">
                  <c:v>44636571</c:v>
                </c:pt>
                <c:pt idx="68">
                  <c:v>38543647</c:v>
                </c:pt>
                <c:pt idx="69">
                  <c:v>44358720</c:v>
                </c:pt>
                <c:pt idx="70">
                  <c:v>02001050</c:v>
                </c:pt>
                <c:pt idx="71">
                  <c:v>ФОП, КОМАР ОКСАНА ОЛЕКСАНДРІВНА</c:v>
                </c:pt>
                <c:pt idx="72">
                  <c:v>45286338</c:v>
                </c:pt>
                <c:pt idx="73">
                  <c:v>ФОП, НЕСІМКА ІГОР ВАСИЛЬОВИЧ</c:v>
                </c:pt>
                <c:pt idx="74">
                  <c:v>39813142</c:v>
                </c:pt>
                <c:pt idx="75">
                  <c:v>02000613</c:v>
                </c:pt>
                <c:pt idx="76">
                  <c:v>ФОП, ГАЛАЙ МАРЯНА МИКОЛАЇВНА</c:v>
                </c:pt>
                <c:pt idx="77">
                  <c:v>ФОП, ДУТЧАК ОЛЬГА МИХАЙЛІВНА</c:v>
                </c:pt>
                <c:pt idx="78">
                  <c:v>ФОП, ПОЧАЄВЕЦЬ ТЕТЯНА АНАТОЛІЇВНА</c:v>
                </c:pt>
              </c:strCache>
            </c:strRef>
          </c:cat>
          <c:val>
            <c:numRef>
              <c:f>'Порівняння за закладами'!$AG$7:$AG$85</c:f>
              <c:numCache>
                <c:formatCode>0%</c:formatCode>
                <c:ptCount val="79"/>
                <c:pt idx="0">
                  <c:v>-1</c:v>
                </c:pt>
                <c:pt idx="1">
                  <c:v>-1</c:v>
                </c:pt>
                <c:pt idx="2" formatCode="#\ ##0.0">
                  <c:v>-1</c:v>
                </c:pt>
                <c:pt idx="3" formatCode="#\ ##0.0">
                  <c:v>-1</c:v>
                </c:pt>
                <c:pt idx="4" formatCode="#\ ##0.0">
                  <c:v>-1</c:v>
                </c:pt>
                <c:pt idx="5" formatCode="#\ ##0.0">
                  <c:v>-1</c:v>
                </c:pt>
                <c:pt idx="6" formatCode="#\ ##0.0">
                  <c:v>-1</c:v>
                </c:pt>
                <c:pt idx="7" formatCode="#\ ##0.0">
                  <c:v>-1</c:v>
                </c:pt>
                <c:pt idx="8" formatCode="#\ ##0.0">
                  <c:v>-1</c:v>
                </c:pt>
                <c:pt idx="9" formatCode="#\ ##0.0">
                  <c:v>-1</c:v>
                </c:pt>
                <c:pt idx="10" formatCode="#\ ##0.0">
                  <c:v>-1</c:v>
                </c:pt>
                <c:pt idx="11" formatCode="#\ ##0.0">
                  <c:v>-1</c:v>
                </c:pt>
                <c:pt idx="12" formatCode="#\ ##0.0">
                  <c:v>-1</c:v>
                </c:pt>
                <c:pt idx="13" formatCode="#\ ##0.0">
                  <c:v>-1</c:v>
                </c:pt>
                <c:pt idx="14" formatCode="#\ ##0.0">
                  <c:v>-1</c:v>
                </c:pt>
                <c:pt idx="15" formatCode="#\ ##0.0">
                  <c:v>-1</c:v>
                </c:pt>
                <c:pt idx="16" formatCode="#\ ##0.0">
                  <c:v>-1</c:v>
                </c:pt>
                <c:pt idx="17" formatCode="#\ ##0.0">
                  <c:v>-1</c:v>
                </c:pt>
                <c:pt idx="18" formatCode="#\ ##0.0">
                  <c:v>-1</c:v>
                </c:pt>
                <c:pt idx="19" formatCode="#\ ##0.0">
                  <c:v>-1</c:v>
                </c:pt>
                <c:pt idx="20" formatCode="#\ ##0.0">
                  <c:v>-1</c:v>
                </c:pt>
                <c:pt idx="21" formatCode="#\ ##0.0">
                  <c:v>-1</c:v>
                </c:pt>
                <c:pt idx="22" formatCode="#\ ##0.0">
                  <c:v>-1</c:v>
                </c:pt>
                <c:pt idx="23" formatCode="#\ ##0.0">
                  <c:v>-1</c:v>
                </c:pt>
                <c:pt idx="24" formatCode="#\ ##0.0">
                  <c:v>-1</c:v>
                </c:pt>
                <c:pt idx="25" formatCode="#\ ##0.0">
                  <c:v>-1</c:v>
                </c:pt>
                <c:pt idx="26" formatCode="#\ ##0.0">
                  <c:v>-1</c:v>
                </c:pt>
                <c:pt idx="27" formatCode="#\ ##0.0">
                  <c:v>0.83446131333455276</c:v>
                </c:pt>
                <c:pt idx="28" formatCode="#\ ##0.0">
                  <c:v>-1</c:v>
                </c:pt>
                <c:pt idx="29" formatCode="#\ ##0.0">
                  <c:v>-1</c:v>
                </c:pt>
                <c:pt idx="30" formatCode="#\ ##0.0">
                  <c:v>-1</c:v>
                </c:pt>
                <c:pt idx="31" formatCode="#\ ##0.0">
                  <c:v>-1</c:v>
                </c:pt>
                <c:pt idx="32" formatCode="#\ ##0.0">
                  <c:v>-1</c:v>
                </c:pt>
                <c:pt idx="33" formatCode="#\ ##0.0">
                  <c:v>-1</c:v>
                </c:pt>
                <c:pt idx="34" formatCode="#\ ##0.0">
                  <c:v>-1</c:v>
                </c:pt>
                <c:pt idx="35" formatCode="#\ ##0.0">
                  <c:v>-1</c:v>
                </c:pt>
                <c:pt idx="36" formatCode="#\ ##0.0">
                  <c:v>-1</c:v>
                </c:pt>
                <c:pt idx="37" formatCode="#\ ##0.0">
                  <c:v>-1</c:v>
                </c:pt>
                <c:pt idx="38" formatCode="#\ ##0.0">
                  <c:v>-1</c:v>
                </c:pt>
                <c:pt idx="39" formatCode="#\ ##0.0">
                  <c:v>-1</c:v>
                </c:pt>
                <c:pt idx="40" formatCode="#\ ##0.0">
                  <c:v>-1</c:v>
                </c:pt>
                <c:pt idx="41" formatCode="#\ ##0.0">
                  <c:v>-1</c:v>
                </c:pt>
                <c:pt idx="42" formatCode="#\ ##0.0">
                  <c:v>-1</c:v>
                </c:pt>
                <c:pt idx="43" formatCode="#\ ##0.0">
                  <c:v>-1</c:v>
                </c:pt>
                <c:pt idx="44" formatCode="#\ ##0.0">
                  <c:v>-1</c:v>
                </c:pt>
                <c:pt idx="45" formatCode="#\ ##0.0">
                  <c:v>-1</c:v>
                </c:pt>
                <c:pt idx="46" formatCode="#\ ##0.0">
                  <c:v>-1</c:v>
                </c:pt>
                <c:pt idx="47" formatCode="#\ ##0.0">
                  <c:v>-1</c:v>
                </c:pt>
                <c:pt idx="48" formatCode="#\ ##0.0">
                  <c:v>-1</c:v>
                </c:pt>
                <c:pt idx="49" formatCode="#\ ##0.0">
                  <c:v>-1</c:v>
                </c:pt>
                <c:pt idx="50" formatCode="#\ ##0.0">
                  <c:v>-1</c:v>
                </c:pt>
                <c:pt idx="51" formatCode="#\ ##0.0">
                  <c:v>-1</c:v>
                </c:pt>
                <c:pt idx="52" formatCode="#\ ##0.0">
                  <c:v>-1</c:v>
                </c:pt>
                <c:pt idx="53" formatCode="#\ ##0.0">
                  <c:v>-1</c:v>
                </c:pt>
                <c:pt idx="54" formatCode="#\ ##0.0">
                  <c:v>-1</c:v>
                </c:pt>
                <c:pt idx="55" formatCode="#\ ##0.0">
                  <c:v>-1</c:v>
                </c:pt>
                <c:pt idx="56" formatCode="#\ ##0.0">
                  <c:v>-1</c:v>
                </c:pt>
                <c:pt idx="57" formatCode="#\ ##0.0">
                  <c:v>-1</c:v>
                </c:pt>
                <c:pt idx="58" formatCode="#\ ##0.0">
                  <c:v>-1</c:v>
                </c:pt>
                <c:pt idx="59" formatCode="#\ ##0.0">
                  <c:v>-1</c:v>
                </c:pt>
                <c:pt idx="60" formatCode="#\ ##0.0">
                  <c:v>-1</c:v>
                </c:pt>
                <c:pt idx="61" formatCode="#\ ##0.0">
                  <c:v>-1</c:v>
                </c:pt>
                <c:pt idx="62" formatCode="#\ ##0.0">
                  <c:v>-1</c:v>
                </c:pt>
                <c:pt idx="63" formatCode="#\ ##0.0">
                  <c:v>-1</c:v>
                </c:pt>
                <c:pt idx="64" formatCode="#\ ##0.0">
                  <c:v>-1</c:v>
                </c:pt>
                <c:pt idx="65" formatCode="#\ ##0.0">
                  <c:v>-1</c:v>
                </c:pt>
                <c:pt idx="66" formatCode="#\ ##0.0">
                  <c:v>-1</c:v>
                </c:pt>
                <c:pt idx="67" formatCode="#\ ##0.0">
                  <c:v>-1</c:v>
                </c:pt>
                <c:pt idx="68" formatCode="#\ ##0.0">
                  <c:v>-1</c:v>
                </c:pt>
                <c:pt idx="69" formatCode="#\ ##0.0">
                  <c:v>-1</c:v>
                </c:pt>
                <c:pt idx="70" formatCode="#\ ##0.0">
                  <c:v>-1</c:v>
                </c:pt>
                <c:pt idx="71" formatCode="#\ ##0.0">
                  <c:v>-1</c:v>
                </c:pt>
                <c:pt idx="72" formatCode="#\ ##0.0">
                  <c:v>-1</c:v>
                </c:pt>
                <c:pt idx="73" formatCode="#\ ##0.0">
                  <c:v>-1</c:v>
                </c:pt>
                <c:pt idx="74" formatCode="#\ ##0.0">
                  <c:v>-1</c:v>
                </c:pt>
                <c:pt idx="75" formatCode="#\ ##0.0">
                  <c:v>-1</c:v>
                </c:pt>
                <c:pt idx="76" formatCode="#\ ##0.0">
                  <c:v>-1</c:v>
                </c:pt>
                <c:pt idx="77" formatCode="#\ ##0.0">
                  <c:v>-1</c:v>
                </c:pt>
                <c:pt idx="78" formatCode="#\ ##0.0">
                  <c:v>-1</c:v>
                </c:pt>
              </c:numCache>
            </c:numRef>
          </c:val>
          <c:smooth val="0"/>
          <c:extLst>
            <c:ext xmlns:c16="http://schemas.microsoft.com/office/drawing/2014/chart" uri="{C3380CC4-5D6E-409C-BE32-E72D297353CC}">
              <c16:uniqueId val="{00000001-295E-44C7-B3EF-AD5ADCD9DA02}"/>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закладами'!$AH$5</c:f>
          <c:strCache>
            <c:ptCount val="1"/>
            <c:pt idx="0">
              <c:v>Завантаженість лікаря, який надає послуги ПМД.</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закладами'!$AI$6</c:f>
              <c:strCache>
                <c:ptCount val="1"/>
                <c:pt idx="0">
                  <c:v>Значення індикатору</c:v>
                </c:pt>
              </c:strCache>
            </c:strRef>
          </c:tx>
          <c:spPr>
            <a:ln w="28575" cap="rnd">
              <a:noFill/>
              <a:prstDash val="solid"/>
              <a:round/>
            </a:ln>
          </c:spPr>
          <c:marker>
            <c:symbol val="circle"/>
            <c:size val="5"/>
            <c:spPr>
              <a:solidFill>
                <a:schemeClr val="accent1"/>
              </a:solidFill>
              <a:ln w="76200">
                <a:solidFill>
                  <a:schemeClr val="accent1"/>
                </a:solidFill>
                <a:prstDash val="solid"/>
              </a:ln>
            </c:spPr>
          </c:marker>
          <c:cat>
            <c:strRef>
              <c:f>'Порівняння за закладами'!$AH$7:$AH$85</c:f>
              <c:strCache>
                <c:ptCount val="79"/>
                <c:pt idx="0">
                  <c:v>ФОП, ПИЛИПЧУК ОЛЬГА ІВАНІВНА</c:v>
                </c:pt>
                <c:pt idx="1">
                  <c:v>ФОП, СОЗАНСЬКИЙ ІГОР ВАСИЛЬОВИЧ</c:v>
                </c:pt>
                <c:pt idx="2">
                  <c:v>44262756</c:v>
                </c:pt>
                <c:pt idx="3">
                  <c:v>ФОП, Луцька Оксана Богданівна</c:v>
                </c:pt>
                <c:pt idx="4">
                  <c:v>ФОП, Сидорук Іван Іванович</c:v>
                </c:pt>
                <c:pt idx="5">
                  <c:v>02000665</c:v>
                </c:pt>
                <c:pt idx="6">
                  <c:v>44420416</c:v>
                </c:pt>
                <c:pt idx="7">
                  <c:v>ФОП, МИХАЙЛІВ ЛЕСЯ МИХАЙЛІВНА</c:v>
                </c:pt>
                <c:pt idx="8">
                  <c:v>39813142</c:v>
                </c:pt>
                <c:pt idx="9">
                  <c:v>ФОП, ТЕРЕЩЕНКО ОЛЕНА ДМИТРІВНА</c:v>
                </c:pt>
                <c:pt idx="10">
                  <c:v>40897236</c:v>
                </c:pt>
                <c:pt idx="11">
                  <c:v>21162280</c:v>
                </c:pt>
                <c:pt idx="12">
                  <c:v>45286338</c:v>
                </c:pt>
                <c:pt idx="13">
                  <c:v>ФОП, ПОЛЬНИЙ АНДРІЙ МИРОСЛАВОВИЧ</c:v>
                </c:pt>
                <c:pt idx="14">
                  <c:v>ФОП, ДУТЧАК ОЛЬГА МИХАЙЛІВНА</c:v>
                </c:pt>
                <c:pt idx="15">
                  <c:v>02000792</c:v>
                </c:pt>
                <c:pt idx="16">
                  <c:v>ФОП, ПОЧАЄВЕЦЬ ТЕТЯНА АНАТОЛІЇВНА</c:v>
                </c:pt>
                <c:pt idx="17">
                  <c:v>ФОП, НЕСІМКА ІГОР ВАСИЛЬОВИЧ</c:v>
                </c:pt>
                <c:pt idx="18">
                  <c:v>21154606</c:v>
                </c:pt>
                <c:pt idx="19">
                  <c:v>02000783</c:v>
                </c:pt>
                <c:pt idx="20">
                  <c:v>40286485</c:v>
                </c:pt>
                <c:pt idx="21">
                  <c:v>41247489</c:v>
                </c:pt>
                <c:pt idx="22">
                  <c:v>40224130</c:v>
                </c:pt>
                <c:pt idx="23">
                  <c:v>ФОП, КОМАР ОКСАНА ОЛЕКСАНДРІВНА</c:v>
                </c:pt>
                <c:pt idx="24">
                  <c:v>42100350</c:v>
                </c:pt>
                <c:pt idx="25">
                  <c:v>ФОП, ЗАВІНСЬКА АНЖЕЛА ВОЛОДИМИРІВНА</c:v>
                </c:pt>
                <c:pt idx="26">
                  <c:v>02001050</c:v>
                </c:pt>
                <c:pt idx="27">
                  <c:v>42099047</c:v>
                </c:pt>
                <c:pt idx="28">
                  <c:v>ФОП, САСКА ТЕТЯНА МИХАЙЛІВНА</c:v>
                </c:pt>
                <c:pt idx="29">
                  <c:v>ФОП, ГЛАДКА ЛЮДМИЛА СИГИЗМУНДІВНА</c:v>
                </c:pt>
                <c:pt idx="30">
                  <c:v>02000613</c:v>
                </c:pt>
                <c:pt idx="31">
                  <c:v>40284540</c:v>
                </c:pt>
                <c:pt idx="32">
                  <c:v>38232032</c:v>
                </c:pt>
                <c:pt idx="33">
                  <c:v>ФОП, Опалько Анатолій  Костянтинович</c:v>
                </c:pt>
                <c:pt idx="34">
                  <c:v>43202759</c:v>
                </c:pt>
                <c:pt idx="35">
                  <c:v>39153580</c:v>
                </c:pt>
                <c:pt idx="36">
                  <c:v>43830897</c:v>
                </c:pt>
                <c:pt idx="37">
                  <c:v>02000961</c:v>
                </c:pt>
                <c:pt idx="38">
                  <c:v>42072308</c:v>
                </c:pt>
                <c:pt idx="39">
                  <c:v>40305172</c:v>
                </c:pt>
                <c:pt idx="40">
                  <c:v>43022420</c:v>
                </c:pt>
                <c:pt idx="41">
                  <c:v>ФОП, ЧОРНОБАЙ МИРОСЛАВА ВОЛОДИМИРІВНА</c:v>
                </c:pt>
                <c:pt idx="42">
                  <c:v>43995165</c:v>
                </c:pt>
                <c:pt idx="43">
                  <c:v>ФОП, ГАЛАЙ МАРЯНА МИКОЛАЇВНА</c:v>
                </c:pt>
                <c:pt idx="44">
                  <c:v>41980178</c:v>
                </c:pt>
                <c:pt idx="45">
                  <c:v>42269550</c:v>
                </c:pt>
                <c:pt idx="46">
                  <c:v>38440115</c:v>
                </c:pt>
                <c:pt idx="47">
                  <c:v>38332322</c:v>
                </c:pt>
                <c:pt idx="48">
                  <c:v>44358720</c:v>
                </c:pt>
                <c:pt idx="49">
                  <c:v>44066008</c:v>
                </c:pt>
                <c:pt idx="50">
                  <c:v>ФОП, ГЕРАСІЙ ВОЛОДИМИР ДМИТРОВИЧ</c:v>
                </c:pt>
                <c:pt idx="51">
                  <c:v>38503630</c:v>
                </c:pt>
                <c:pt idx="52">
                  <c:v>ФОП, МИКОЛЮК ЛЕСЯ ВІКТОРІВНА</c:v>
                </c:pt>
                <c:pt idx="53">
                  <c:v>44317485</c:v>
                </c:pt>
                <c:pt idx="54">
                  <c:v>38868583</c:v>
                </c:pt>
                <c:pt idx="55">
                  <c:v>ФОП, ДАНИЛЬЧУК МИХАЙЛО ПЕТРОВИЧ</c:v>
                </c:pt>
                <c:pt idx="56">
                  <c:v>41935832</c:v>
                </c:pt>
                <c:pt idx="57">
                  <c:v>38509208</c:v>
                </c:pt>
                <c:pt idx="58">
                  <c:v>38288860</c:v>
                </c:pt>
                <c:pt idx="59">
                  <c:v>42050407</c:v>
                </c:pt>
                <c:pt idx="60">
                  <c:v>38194961</c:v>
                </c:pt>
                <c:pt idx="61">
                  <c:v>ФОП, ТУНИЦЬКА ОЛЕНА ІВАНІВНА</c:v>
                </c:pt>
                <c:pt idx="62">
                  <c:v>02000659</c:v>
                </c:pt>
                <c:pt idx="63">
                  <c:v>41996785</c:v>
                </c:pt>
                <c:pt idx="64">
                  <c:v>41215331</c:v>
                </c:pt>
                <c:pt idx="65">
                  <c:v>38447215</c:v>
                </c:pt>
                <c:pt idx="66">
                  <c:v>38543647</c:v>
                </c:pt>
                <c:pt idx="67">
                  <c:v>43876182</c:v>
                </c:pt>
                <c:pt idx="68">
                  <c:v>42588046</c:v>
                </c:pt>
                <c:pt idx="69">
                  <c:v>43391772</c:v>
                </c:pt>
                <c:pt idx="70">
                  <c:v>38044086</c:v>
                </c:pt>
                <c:pt idx="71">
                  <c:v>ФОП, БЕЗГІН ЛЮДМИЛА ЯРОСЛАВІВНА</c:v>
                </c:pt>
                <c:pt idx="72">
                  <c:v>43967494</c:v>
                </c:pt>
                <c:pt idx="73">
                  <c:v>38725548</c:v>
                </c:pt>
                <c:pt idx="74">
                  <c:v>38645610</c:v>
                </c:pt>
                <c:pt idx="75">
                  <c:v>44046243</c:v>
                </c:pt>
                <c:pt idx="76">
                  <c:v>44636571</c:v>
                </c:pt>
                <c:pt idx="77">
                  <c:v>38427288</c:v>
                </c:pt>
                <c:pt idx="78">
                  <c:v>39511438</c:v>
                </c:pt>
              </c:strCache>
            </c:strRef>
          </c:cat>
          <c:val>
            <c:numRef>
              <c:f>'Порівняння за закладами'!$AI$7:$AI$85</c:f>
              <c:numCache>
                <c:formatCode>#,##0</c:formatCode>
                <c:ptCount val="79"/>
                <c:pt idx="0">
                  <c:v>0</c:v>
                </c:pt>
                <c:pt idx="1">
                  <c:v>0</c:v>
                </c:pt>
                <c:pt idx="2" formatCode="General">
                  <c:v>0</c:v>
                </c:pt>
                <c:pt idx="3" formatCode="General">
                  <c:v>1.6666666666666667</c:v>
                </c:pt>
                <c:pt idx="4" formatCode="General">
                  <c:v>1.7222222222222221</c:v>
                </c:pt>
                <c:pt idx="5" formatCode="General">
                  <c:v>1.8823529411764706</c:v>
                </c:pt>
                <c:pt idx="6" formatCode="General">
                  <c:v>2</c:v>
                </c:pt>
                <c:pt idx="7" formatCode="General">
                  <c:v>2.1296296296296298</c:v>
                </c:pt>
                <c:pt idx="8" formatCode="General">
                  <c:v>2.2580645161290325</c:v>
                </c:pt>
                <c:pt idx="9" formatCode="General">
                  <c:v>2.7647058823529411</c:v>
                </c:pt>
                <c:pt idx="10" formatCode="General">
                  <c:v>3.0508474576271185</c:v>
                </c:pt>
                <c:pt idx="11" formatCode="General">
                  <c:v>3.1818181818181817</c:v>
                </c:pt>
                <c:pt idx="12" formatCode="General">
                  <c:v>3.25</c:v>
                </c:pt>
                <c:pt idx="13" formatCode="General">
                  <c:v>3.3333333333333335</c:v>
                </c:pt>
                <c:pt idx="14" formatCode="General">
                  <c:v>3.4333333333333331</c:v>
                </c:pt>
                <c:pt idx="15" formatCode="General">
                  <c:v>3.6990291262135924</c:v>
                </c:pt>
                <c:pt idx="16" formatCode="General">
                  <c:v>3.7916666666666665</c:v>
                </c:pt>
                <c:pt idx="17" formatCode="General">
                  <c:v>4.0625</c:v>
                </c:pt>
                <c:pt idx="18" formatCode="General">
                  <c:v>4.78125</c:v>
                </c:pt>
                <c:pt idx="19" formatCode="General">
                  <c:v>5.166666666666667</c:v>
                </c:pt>
                <c:pt idx="20" formatCode="General">
                  <c:v>5.2440476190476186</c:v>
                </c:pt>
                <c:pt idx="21" formatCode="General">
                  <c:v>5.3260869565217392</c:v>
                </c:pt>
                <c:pt idx="22" formatCode="General">
                  <c:v>5.7068965517241379</c:v>
                </c:pt>
                <c:pt idx="23" formatCode="General">
                  <c:v>5.9729729729729728</c:v>
                </c:pt>
                <c:pt idx="24" formatCode="General">
                  <c:v>6.2631578947368425</c:v>
                </c:pt>
                <c:pt idx="25" formatCode="General">
                  <c:v>7.1550387596899228</c:v>
                </c:pt>
                <c:pt idx="26" formatCode="General">
                  <c:v>7.2321428571428568</c:v>
                </c:pt>
                <c:pt idx="27" formatCode="General">
                  <c:v>7.5121951219512191</c:v>
                </c:pt>
                <c:pt idx="28" formatCode="General">
                  <c:v>7.7105263157894735</c:v>
                </c:pt>
                <c:pt idx="29" formatCode="General">
                  <c:v>7.9090909090909092</c:v>
                </c:pt>
                <c:pt idx="30" formatCode="General">
                  <c:v>8</c:v>
                </c:pt>
                <c:pt idx="31" formatCode="General">
                  <c:v>8.9047619047619051</c:v>
                </c:pt>
                <c:pt idx="32" formatCode="General">
                  <c:v>8.9225092250922504</c:v>
                </c:pt>
                <c:pt idx="33" formatCode="General">
                  <c:v>8.9761904761904763</c:v>
                </c:pt>
                <c:pt idx="34" formatCode="General">
                  <c:v>9.3428571428571434</c:v>
                </c:pt>
                <c:pt idx="35" formatCode="General">
                  <c:v>9.4847161572052396</c:v>
                </c:pt>
                <c:pt idx="36" formatCode="General">
                  <c:v>9.5306122448979593</c:v>
                </c:pt>
                <c:pt idx="37" formatCode="General">
                  <c:v>9.6666666666666661</c:v>
                </c:pt>
                <c:pt idx="38" formatCode="General">
                  <c:v>9.7027027027027035</c:v>
                </c:pt>
                <c:pt idx="39" formatCode="General">
                  <c:v>9.8809523809523814</c:v>
                </c:pt>
                <c:pt idx="40" formatCode="General">
                  <c:v>10.261261261261261</c:v>
                </c:pt>
                <c:pt idx="41" formatCode="General">
                  <c:v>10.409090909090908</c:v>
                </c:pt>
                <c:pt idx="42" formatCode="General">
                  <c:v>10.48447204968944</c:v>
                </c:pt>
                <c:pt idx="43" formatCode="General">
                  <c:v>10.6</c:v>
                </c:pt>
                <c:pt idx="44" formatCode="General">
                  <c:v>10.676056338028168</c:v>
                </c:pt>
                <c:pt idx="45" formatCode="General">
                  <c:v>10.693430656934307</c:v>
                </c:pt>
                <c:pt idx="46" formatCode="General">
                  <c:v>11.154657293497364</c:v>
                </c:pt>
                <c:pt idx="47" formatCode="General">
                  <c:v>11.267100977198696</c:v>
                </c:pt>
                <c:pt idx="48" formatCode="General">
                  <c:v>11.374301675977653</c:v>
                </c:pt>
                <c:pt idx="49" formatCode="General">
                  <c:v>11.926829268292684</c:v>
                </c:pt>
                <c:pt idx="50" formatCode="General">
                  <c:v>12.153846153846153</c:v>
                </c:pt>
                <c:pt idx="51" formatCode="General">
                  <c:v>12.311764705882354</c:v>
                </c:pt>
                <c:pt idx="52" formatCode="General">
                  <c:v>12.318965517241379</c:v>
                </c:pt>
                <c:pt idx="53" formatCode="General">
                  <c:v>12.452941176470588</c:v>
                </c:pt>
                <c:pt idx="54" formatCode="General">
                  <c:v>12.560747663551401</c:v>
                </c:pt>
                <c:pt idx="55" formatCode="General">
                  <c:v>12.604651162790697</c:v>
                </c:pt>
                <c:pt idx="56" formatCode="General">
                  <c:v>12.896057347670251</c:v>
                </c:pt>
                <c:pt idx="57" formatCode="General">
                  <c:v>13.249488752556237</c:v>
                </c:pt>
                <c:pt idx="58" formatCode="General">
                  <c:v>13.423076923076923</c:v>
                </c:pt>
                <c:pt idx="59" formatCode="General">
                  <c:v>13.590163934426229</c:v>
                </c:pt>
                <c:pt idx="60" formatCode="General">
                  <c:v>13.728026533996683</c:v>
                </c:pt>
                <c:pt idx="61" formatCode="General">
                  <c:v>14.090909090909092</c:v>
                </c:pt>
                <c:pt idx="62" formatCode="General">
                  <c:v>15.016806722689076</c:v>
                </c:pt>
                <c:pt idx="63" formatCode="General">
                  <c:v>15.26896551724138</c:v>
                </c:pt>
                <c:pt idx="64" formatCode="General">
                  <c:v>15.294642857142858</c:v>
                </c:pt>
                <c:pt idx="65" formatCode="General">
                  <c:v>15.483539094650206</c:v>
                </c:pt>
                <c:pt idx="66" formatCode="General">
                  <c:v>15.618421052631579</c:v>
                </c:pt>
                <c:pt idx="67" formatCode="General">
                  <c:v>15.663157894736843</c:v>
                </c:pt>
                <c:pt idx="68" formatCode="General">
                  <c:v>16.020361990950228</c:v>
                </c:pt>
                <c:pt idx="69" formatCode="General">
                  <c:v>16.08433734939759</c:v>
                </c:pt>
                <c:pt idx="70" formatCode="General">
                  <c:v>16.186538461538461</c:v>
                </c:pt>
                <c:pt idx="71" formatCode="General">
                  <c:v>16.37037037037037</c:v>
                </c:pt>
                <c:pt idx="72" formatCode="General">
                  <c:v>16.901098901098901</c:v>
                </c:pt>
                <c:pt idx="73" formatCode="General">
                  <c:v>16.91566265060241</c:v>
                </c:pt>
                <c:pt idx="74" formatCode="General">
                  <c:v>18.291459211030258</c:v>
                </c:pt>
                <c:pt idx="75" formatCode="General">
                  <c:v>18.5</c:v>
                </c:pt>
                <c:pt idx="76" formatCode="General">
                  <c:v>19.3</c:v>
                </c:pt>
                <c:pt idx="77" formatCode="General">
                  <c:v>21.05439330543933</c:v>
                </c:pt>
                <c:pt idx="78" formatCode="General">
                  <c:v>22.876876876876878</c:v>
                </c:pt>
              </c:numCache>
            </c:numRef>
          </c:val>
          <c:smooth val="0"/>
          <c:extLst>
            <c:ext xmlns:c16="http://schemas.microsoft.com/office/drawing/2014/chart" uri="{C3380CC4-5D6E-409C-BE32-E72D297353CC}">
              <c16:uniqueId val="{00000000-778A-449E-B179-B2C3425E179E}"/>
            </c:ext>
          </c:extLst>
        </c:ser>
        <c:ser>
          <c:idx val="1"/>
          <c:order val="1"/>
          <c:tx>
            <c:strRef>
              <c:f>'Порівняння за закладами'!$AJ$6</c:f>
              <c:strCache>
                <c:ptCount val="1"/>
                <c:pt idx="0">
                  <c:v>38447215</c:v>
                </c:pt>
              </c:strCache>
            </c:strRef>
          </c:tx>
          <c:spPr>
            <a:ln w="28575" cap="rnd">
              <a:noFill/>
              <a:prstDash val="solid"/>
              <a:round/>
            </a:ln>
          </c:spPr>
          <c:marker>
            <c:symbol val="circle"/>
            <c:size val="5"/>
            <c:spPr>
              <a:solidFill>
                <a:schemeClr val="accent2"/>
              </a:solidFill>
              <a:ln w="203200">
                <a:solidFill>
                  <a:schemeClr val="accent2"/>
                </a:solidFill>
                <a:prstDash val="solid"/>
              </a:ln>
            </c:spPr>
          </c:marker>
          <c:cat>
            <c:strRef>
              <c:f>'Порівняння за закладами'!$AH$7:$AH$85</c:f>
              <c:strCache>
                <c:ptCount val="79"/>
                <c:pt idx="0">
                  <c:v>ФОП, ПИЛИПЧУК ОЛЬГА ІВАНІВНА</c:v>
                </c:pt>
                <c:pt idx="1">
                  <c:v>ФОП, СОЗАНСЬКИЙ ІГОР ВАСИЛЬОВИЧ</c:v>
                </c:pt>
                <c:pt idx="2">
                  <c:v>44262756</c:v>
                </c:pt>
                <c:pt idx="3">
                  <c:v>ФОП, Луцька Оксана Богданівна</c:v>
                </c:pt>
                <c:pt idx="4">
                  <c:v>ФОП, Сидорук Іван Іванович</c:v>
                </c:pt>
                <c:pt idx="5">
                  <c:v>02000665</c:v>
                </c:pt>
                <c:pt idx="6">
                  <c:v>44420416</c:v>
                </c:pt>
                <c:pt idx="7">
                  <c:v>ФОП, МИХАЙЛІВ ЛЕСЯ МИХАЙЛІВНА</c:v>
                </c:pt>
                <c:pt idx="8">
                  <c:v>39813142</c:v>
                </c:pt>
                <c:pt idx="9">
                  <c:v>ФОП, ТЕРЕЩЕНКО ОЛЕНА ДМИТРІВНА</c:v>
                </c:pt>
                <c:pt idx="10">
                  <c:v>40897236</c:v>
                </c:pt>
                <c:pt idx="11">
                  <c:v>21162280</c:v>
                </c:pt>
                <c:pt idx="12">
                  <c:v>45286338</c:v>
                </c:pt>
                <c:pt idx="13">
                  <c:v>ФОП, ПОЛЬНИЙ АНДРІЙ МИРОСЛАВОВИЧ</c:v>
                </c:pt>
                <c:pt idx="14">
                  <c:v>ФОП, ДУТЧАК ОЛЬГА МИХАЙЛІВНА</c:v>
                </c:pt>
                <c:pt idx="15">
                  <c:v>02000792</c:v>
                </c:pt>
                <c:pt idx="16">
                  <c:v>ФОП, ПОЧАЄВЕЦЬ ТЕТЯНА АНАТОЛІЇВНА</c:v>
                </c:pt>
                <c:pt idx="17">
                  <c:v>ФОП, НЕСІМКА ІГОР ВАСИЛЬОВИЧ</c:v>
                </c:pt>
                <c:pt idx="18">
                  <c:v>21154606</c:v>
                </c:pt>
                <c:pt idx="19">
                  <c:v>02000783</c:v>
                </c:pt>
                <c:pt idx="20">
                  <c:v>40286485</c:v>
                </c:pt>
                <c:pt idx="21">
                  <c:v>41247489</c:v>
                </c:pt>
                <c:pt idx="22">
                  <c:v>40224130</c:v>
                </c:pt>
                <c:pt idx="23">
                  <c:v>ФОП, КОМАР ОКСАНА ОЛЕКСАНДРІВНА</c:v>
                </c:pt>
                <c:pt idx="24">
                  <c:v>42100350</c:v>
                </c:pt>
                <c:pt idx="25">
                  <c:v>ФОП, ЗАВІНСЬКА АНЖЕЛА ВОЛОДИМИРІВНА</c:v>
                </c:pt>
                <c:pt idx="26">
                  <c:v>02001050</c:v>
                </c:pt>
                <c:pt idx="27">
                  <c:v>42099047</c:v>
                </c:pt>
                <c:pt idx="28">
                  <c:v>ФОП, САСКА ТЕТЯНА МИХАЙЛІВНА</c:v>
                </c:pt>
                <c:pt idx="29">
                  <c:v>ФОП, ГЛАДКА ЛЮДМИЛА СИГИЗМУНДІВНА</c:v>
                </c:pt>
                <c:pt idx="30">
                  <c:v>02000613</c:v>
                </c:pt>
                <c:pt idx="31">
                  <c:v>40284540</c:v>
                </c:pt>
                <c:pt idx="32">
                  <c:v>38232032</c:v>
                </c:pt>
                <c:pt idx="33">
                  <c:v>ФОП, Опалько Анатолій  Костянтинович</c:v>
                </c:pt>
                <c:pt idx="34">
                  <c:v>43202759</c:v>
                </c:pt>
                <c:pt idx="35">
                  <c:v>39153580</c:v>
                </c:pt>
                <c:pt idx="36">
                  <c:v>43830897</c:v>
                </c:pt>
                <c:pt idx="37">
                  <c:v>02000961</c:v>
                </c:pt>
                <c:pt idx="38">
                  <c:v>42072308</c:v>
                </c:pt>
                <c:pt idx="39">
                  <c:v>40305172</c:v>
                </c:pt>
                <c:pt idx="40">
                  <c:v>43022420</c:v>
                </c:pt>
                <c:pt idx="41">
                  <c:v>ФОП, ЧОРНОБАЙ МИРОСЛАВА ВОЛОДИМИРІВНА</c:v>
                </c:pt>
                <c:pt idx="42">
                  <c:v>43995165</c:v>
                </c:pt>
                <c:pt idx="43">
                  <c:v>ФОП, ГАЛАЙ МАРЯНА МИКОЛАЇВНА</c:v>
                </c:pt>
                <c:pt idx="44">
                  <c:v>41980178</c:v>
                </c:pt>
                <c:pt idx="45">
                  <c:v>42269550</c:v>
                </c:pt>
                <c:pt idx="46">
                  <c:v>38440115</c:v>
                </c:pt>
                <c:pt idx="47">
                  <c:v>38332322</c:v>
                </c:pt>
                <c:pt idx="48">
                  <c:v>44358720</c:v>
                </c:pt>
                <c:pt idx="49">
                  <c:v>44066008</c:v>
                </c:pt>
                <c:pt idx="50">
                  <c:v>ФОП, ГЕРАСІЙ ВОЛОДИМИР ДМИТРОВИЧ</c:v>
                </c:pt>
                <c:pt idx="51">
                  <c:v>38503630</c:v>
                </c:pt>
                <c:pt idx="52">
                  <c:v>ФОП, МИКОЛЮК ЛЕСЯ ВІКТОРІВНА</c:v>
                </c:pt>
                <c:pt idx="53">
                  <c:v>44317485</c:v>
                </c:pt>
                <c:pt idx="54">
                  <c:v>38868583</c:v>
                </c:pt>
                <c:pt idx="55">
                  <c:v>ФОП, ДАНИЛЬЧУК МИХАЙЛО ПЕТРОВИЧ</c:v>
                </c:pt>
                <c:pt idx="56">
                  <c:v>41935832</c:v>
                </c:pt>
                <c:pt idx="57">
                  <c:v>38509208</c:v>
                </c:pt>
                <c:pt idx="58">
                  <c:v>38288860</c:v>
                </c:pt>
                <c:pt idx="59">
                  <c:v>42050407</c:v>
                </c:pt>
                <c:pt idx="60">
                  <c:v>38194961</c:v>
                </c:pt>
                <c:pt idx="61">
                  <c:v>ФОП, ТУНИЦЬКА ОЛЕНА ІВАНІВНА</c:v>
                </c:pt>
                <c:pt idx="62">
                  <c:v>02000659</c:v>
                </c:pt>
                <c:pt idx="63">
                  <c:v>41996785</c:v>
                </c:pt>
                <c:pt idx="64">
                  <c:v>41215331</c:v>
                </c:pt>
                <c:pt idx="65">
                  <c:v>38447215</c:v>
                </c:pt>
                <c:pt idx="66">
                  <c:v>38543647</c:v>
                </c:pt>
                <c:pt idx="67">
                  <c:v>43876182</c:v>
                </c:pt>
                <c:pt idx="68">
                  <c:v>42588046</c:v>
                </c:pt>
                <c:pt idx="69">
                  <c:v>43391772</c:v>
                </c:pt>
                <c:pt idx="70">
                  <c:v>38044086</c:v>
                </c:pt>
                <c:pt idx="71">
                  <c:v>ФОП, БЕЗГІН ЛЮДМИЛА ЯРОСЛАВІВНА</c:v>
                </c:pt>
                <c:pt idx="72">
                  <c:v>43967494</c:v>
                </c:pt>
                <c:pt idx="73">
                  <c:v>38725548</c:v>
                </c:pt>
                <c:pt idx="74">
                  <c:v>38645610</c:v>
                </c:pt>
                <c:pt idx="75">
                  <c:v>44046243</c:v>
                </c:pt>
                <c:pt idx="76">
                  <c:v>44636571</c:v>
                </c:pt>
                <c:pt idx="77">
                  <c:v>38427288</c:v>
                </c:pt>
                <c:pt idx="78">
                  <c:v>39511438</c:v>
                </c:pt>
              </c:strCache>
            </c:strRef>
          </c:cat>
          <c:val>
            <c:numRef>
              <c:f>'Порівняння за закладами'!$AJ$7:$AJ$85</c:f>
              <c:numCache>
                <c:formatCode>#,##0</c:formatCode>
                <c:ptCount val="79"/>
                <c:pt idx="0" formatCode="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15.483539094650206</c:v>
                </c:pt>
                <c:pt idx="66" formatCode="General">
                  <c:v>-1</c:v>
                </c:pt>
                <c:pt idx="67" formatCode="General">
                  <c:v>-1</c:v>
                </c:pt>
                <c:pt idx="68" formatCode="General">
                  <c:v>-1</c:v>
                </c:pt>
                <c:pt idx="69" formatCode="General">
                  <c:v>-1</c:v>
                </c:pt>
                <c:pt idx="70" formatCode="General">
                  <c:v>-1</c:v>
                </c:pt>
                <c:pt idx="71" formatCode="General">
                  <c:v>-1</c:v>
                </c:pt>
                <c:pt idx="72" formatCode="General">
                  <c:v>-1</c:v>
                </c:pt>
                <c:pt idx="73" formatCode="General">
                  <c:v>-1</c:v>
                </c:pt>
                <c:pt idx="74" formatCode="General">
                  <c:v>-1</c:v>
                </c:pt>
                <c:pt idx="75" formatCode="General">
                  <c:v>-1</c:v>
                </c:pt>
                <c:pt idx="76" formatCode="General">
                  <c:v>-1</c:v>
                </c:pt>
                <c:pt idx="77" formatCode="General">
                  <c:v>-1</c:v>
                </c:pt>
                <c:pt idx="78" formatCode="General">
                  <c:v>-1</c:v>
                </c:pt>
              </c:numCache>
            </c:numRef>
          </c:val>
          <c:smooth val="0"/>
          <c:extLst>
            <c:ext xmlns:c16="http://schemas.microsoft.com/office/drawing/2014/chart" uri="{C3380CC4-5D6E-409C-BE32-E72D297353CC}">
              <c16:uniqueId val="{00000001-778A-449E-B179-B2C3425E179E}"/>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закладами'!$AK$5</c:f>
          <c:strCache>
            <c:ptCount val="1"/>
            <c:pt idx="0">
              <c:v>Моніторинг розвитку дитини протягом першого року життя.</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закладами'!$AL$6</c:f>
              <c:strCache>
                <c:ptCount val="1"/>
                <c:pt idx="0">
                  <c:v>Значення індикатору</c:v>
                </c:pt>
              </c:strCache>
            </c:strRef>
          </c:tx>
          <c:spPr>
            <a:ln w="28575">
              <a:noFill/>
            </a:ln>
          </c:spPr>
          <c:marker>
            <c:symbol val="circle"/>
            <c:size val="5"/>
            <c:spPr>
              <a:ln w="76200"/>
            </c:spPr>
          </c:marker>
          <c:cat>
            <c:strRef>
              <c:f>'Порівняння за закладами'!$AK$7:$AK$73</c:f>
              <c:strCache>
                <c:ptCount val="67"/>
                <c:pt idx="0">
                  <c:v>ФОП, Луцька Оксана Богданівна</c:v>
                </c:pt>
                <c:pt idx="1">
                  <c:v>40897236</c:v>
                </c:pt>
                <c:pt idx="2">
                  <c:v>ФОП, ПОЛЬНИЙ АНДРІЙ МИРОСЛАВОВИЧ</c:v>
                </c:pt>
                <c:pt idx="3">
                  <c:v>02000961</c:v>
                </c:pt>
                <c:pt idx="4">
                  <c:v>44636571</c:v>
                </c:pt>
                <c:pt idx="5">
                  <c:v>44262756</c:v>
                </c:pt>
                <c:pt idx="6">
                  <c:v>40284540</c:v>
                </c:pt>
                <c:pt idx="7">
                  <c:v>43995165</c:v>
                </c:pt>
                <c:pt idx="8">
                  <c:v>42100350</c:v>
                </c:pt>
                <c:pt idx="9">
                  <c:v>44358720</c:v>
                </c:pt>
                <c:pt idx="10">
                  <c:v>ФОП, ЗАВІНСЬКА АНЖЕЛА ВОЛОДИМИРІВНА</c:v>
                </c:pt>
                <c:pt idx="11">
                  <c:v>42099047</c:v>
                </c:pt>
                <c:pt idx="12">
                  <c:v>38503630</c:v>
                </c:pt>
                <c:pt idx="13">
                  <c:v>40224130</c:v>
                </c:pt>
                <c:pt idx="14">
                  <c:v>38645610</c:v>
                </c:pt>
                <c:pt idx="15">
                  <c:v>43391772</c:v>
                </c:pt>
                <c:pt idx="16">
                  <c:v>ФОП, ДУТЧАК ОЛЬГА МИХАЙЛІВНА</c:v>
                </c:pt>
                <c:pt idx="17">
                  <c:v>38440115</c:v>
                </c:pt>
                <c:pt idx="18">
                  <c:v>ФОП, ПОЧАЄВЕЦЬ ТЕТЯНА АНАТОЛІЇВНА</c:v>
                </c:pt>
                <c:pt idx="19">
                  <c:v>ФОП, ЧОРНОБАЙ МИРОСЛАВА ВОЛОДИМИРІВНА</c:v>
                </c:pt>
                <c:pt idx="20">
                  <c:v>44317485</c:v>
                </c:pt>
                <c:pt idx="21">
                  <c:v>40286485</c:v>
                </c:pt>
                <c:pt idx="22">
                  <c:v>ФОП, КОМАР ОКСАНА ОЛЕКСАНДРІВНА</c:v>
                </c:pt>
                <c:pt idx="23">
                  <c:v>44066008</c:v>
                </c:pt>
                <c:pt idx="24">
                  <c:v>43830897</c:v>
                </c:pt>
                <c:pt idx="25">
                  <c:v>38868583</c:v>
                </c:pt>
                <c:pt idx="26">
                  <c:v>38509208</c:v>
                </c:pt>
                <c:pt idx="27">
                  <c:v>ФОП, НЕСІМКА ІГОР ВАСИЛЬОВИЧ</c:v>
                </c:pt>
                <c:pt idx="28">
                  <c:v>02000665</c:v>
                </c:pt>
                <c:pt idx="29">
                  <c:v>38232032</c:v>
                </c:pt>
                <c:pt idx="30">
                  <c:v>ФОП, Опалько Анатолій  Костянтинович</c:v>
                </c:pt>
                <c:pt idx="31">
                  <c:v>43876182</c:v>
                </c:pt>
                <c:pt idx="32">
                  <c:v>38044086</c:v>
                </c:pt>
                <c:pt idx="33">
                  <c:v>02000783</c:v>
                </c:pt>
                <c:pt idx="34">
                  <c:v>02000613</c:v>
                </c:pt>
                <c:pt idx="35">
                  <c:v>42588046</c:v>
                </c:pt>
                <c:pt idx="36">
                  <c:v>38427288</c:v>
                </c:pt>
                <c:pt idx="37">
                  <c:v>44046243</c:v>
                </c:pt>
                <c:pt idx="38">
                  <c:v>ФОП, ТУНИЦЬКА ОЛЕНА ІВАНІВНА</c:v>
                </c:pt>
                <c:pt idx="39">
                  <c:v>38288860</c:v>
                </c:pt>
                <c:pt idx="40">
                  <c:v>ФОП, ДАНИЛЬЧУК МИХАЙЛО ПЕТРОВИЧ</c:v>
                </c:pt>
                <c:pt idx="41">
                  <c:v>41996785</c:v>
                </c:pt>
                <c:pt idx="42">
                  <c:v>38332322</c:v>
                </c:pt>
                <c:pt idx="43">
                  <c:v>42050407</c:v>
                </c:pt>
                <c:pt idx="44">
                  <c:v>38725548</c:v>
                </c:pt>
                <c:pt idx="45">
                  <c:v>43202759</c:v>
                </c:pt>
                <c:pt idx="46">
                  <c:v>38194961</c:v>
                </c:pt>
                <c:pt idx="47">
                  <c:v>38447215</c:v>
                </c:pt>
                <c:pt idx="48">
                  <c:v>40305172</c:v>
                </c:pt>
                <c:pt idx="49">
                  <c:v>ФОП, МИКОЛЮК ЛЕСЯ ВІКТОРІВНА</c:v>
                </c:pt>
                <c:pt idx="50">
                  <c:v>39153580</c:v>
                </c:pt>
                <c:pt idx="51">
                  <c:v>43022420</c:v>
                </c:pt>
                <c:pt idx="52">
                  <c:v>38543647</c:v>
                </c:pt>
                <c:pt idx="53">
                  <c:v>41935832</c:v>
                </c:pt>
                <c:pt idx="54">
                  <c:v>42269550</c:v>
                </c:pt>
                <c:pt idx="55">
                  <c:v>41980178</c:v>
                </c:pt>
                <c:pt idx="56">
                  <c:v>02000792</c:v>
                </c:pt>
                <c:pt idx="57">
                  <c:v>41215331</c:v>
                </c:pt>
                <c:pt idx="58">
                  <c:v>42072308</c:v>
                </c:pt>
                <c:pt idx="59">
                  <c:v>02000659</c:v>
                </c:pt>
                <c:pt idx="60">
                  <c:v>ФОП, ГАЛАЙ МАРЯНА МИКОЛАЇВНА</c:v>
                </c:pt>
                <c:pt idx="61">
                  <c:v>39511438</c:v>
                </c:pt>
                <c:pt idx="62">
                  <c:v>02001050</c:v>
                </c:pt>
                <c:pt idx="63">
                  <c:v>43967494</c:v>
                </c:pt>
                <c:pt idx="64">
                  <c:v>41247489</c:v>
                </c:pt>
                <c:pt idx="65">
                  <c:v>ФОП, БЕЗГІН ЛЮДМИЛА ЯРОСЛАВІВНА</c:v>
                </c:pt>
                <c:pt idx="66">
                  <c:v>ФОП, МИХАЙЛІВ ЛЕСЯ МИХАЙЛІВНА</c:v>
                </c:pt>
              </c:strCache>
            </c:strRef>
          </c:cat>
          <c:val>
            <c:numRef>
              <c:f>'Порівняння за закладами'!$AL$7:$AL$73</c:f>
              <c:numCache>
                <c:formatCode>0%</c:formatCode>
                <c:ptCount val="67"/>
                <c:pt idx="0">
                  <c:v>0</c:v>
                </c:pt>
                <c:pt idx="1">
                  <c:v>0</c:v>
                </c:pt>
                <c:pt idx="2" formatCode="General">
                  <c:v>0</c:v>
                </c:pt>
                <c:pt idx="3" formatCode="General">
                  <c:v>0</c:v>
                </c:pt>
                <c:pt idx="4" formatCode="General">
                  <c:v>0</c:v>
                </c:pt>
                <c:pt idx="5" formatCode="General">
                  <c:v>0.1</c:v>
                </c:pt>
                <c:pt idx="6" formatCode="General">
                  <c:v>0.125</c:v>
                </c:pt>
                <c:pt idx="7" formatCode="General">
                  <c:v>0.28301886792452829</c:v>
                </c:pt>
                <c:pt idx="8" formatCode="General">
                  <c:v>0.35714285714285715</c:v>
                </c:pt>
                <c:pt idx="9" formatCode="General">
                  <c:v>0.3923076923076923</c:v>
                </c:pt>
                <c:pt idx="10" formatCode="General">
                  <c:v>0.47058823529411764</c:v>
                </c:pt>
                <c:pt idx="11" formatCode="General">
                  <c:v>0.47058823529411764</c:v>
                </c:pt>
                <c:pt idx="12" formatCode="General">
                  <c:v>0.47540983606557374</c:v>
                </c:pt>
                <c:pt idx="13" formatCode="General">
                  <c:v>0.5</c:v>
                </c:pt>
                <c:pt idx="14" formatCode="General">
                  <c:v>0.51595006934812759</c:v>
                </c:pt>
                <c:pt idx="15" formatCode="General">
                  <c:v>0.54054054054054057</c:v>
                </c:pt>
                <c:pt idx="16" formatCode="General">
                  <c:v>0.5714285714285714</c:v>
                </c:pt>
                <c:pt idx="17" formatCode="General">
                  <c:v>0.57666666666666666</c:v>
                </c:pt>
                <c:pt idx="18" formatCode="General">
                  <c:v>0.58823529411764708</c:v>
                </c:pt>
                <c:pt idx="19" formatCode="General">
                  <c:v>0.6</c:v>
                </c:pt>
                <c:pt idx="20" formatCode="General">
                  <c:v>0.62745098039215685</c:v>
                </c:pt>
                <c:pt idx="21" formatCode="General">
                  <c:v>0.64864864864864868</c:v>
                </c:pt>
                <c:pt idx="22" formatCode="General">
                  <c:v>0.66666666666666663</c:v>
                </c:pt>
                <c:pt idx="23" formatCode="General">
                  <c:v>0.66666666666666663</c:v>
                </c:pt>
                <c:pt idx="24" formatCode="General">
                  <c:v>0.68</c:v>
                </c:pt>
                <c:pt idx="25" formatCode="General">
                  <c:v>0.68627450980392157</c:v>
                </c:pt>
                <c:pt idx="26" formatCode="General">
                  <c:v>0.71296296296296291</c:v>
                </c:pt>
                <c:pt idx="27" formatCode="General">
                  <c:v>0.75</c:v>
                </c:pt>
                <c:pt idx="28" formatCode="General">
                  <c:v>0.75</c:v>
                </c:pt>
                <c:pt idx="29" formatCode="General">
                  <c:v>0.75</c:v>
                </c:pt>
                <c:pt idx="30" formatCode="General">
                  <c:v>0.76315789473684215</c:v>
                </c:pt>
                <c:pt idx="31" formatCode="General">
                  <c:v>0.77192982456140347</c:v>
                </c:pt>
                <c:pt idx="32" formatCode="General">
                  <c:v>0.77922077922077926</c:v>
                </c:pt>
                <c:pt idx="33" formatCode="General">
                  <c:v>0.8</c:v>
                </c:pt>
                <c:pt idx="34" formatCode="General">
                  <c:v>0.82857142857142863</c:v>
                </c:pt>
                <c:pt idx="35" formatCode="General">
                  <c:v>0.83464566929133854</c:v>
                </c:pt>
                <c:pt idx="36" formatCode="General">
                  <c:v>0.83739837398373984</c:v>
                </c:pt>
                <c:pt idx="37" formatCode="General">
                  <c:v>0.84042553191489366</c:v>
                </c:pt>
                <c:pt idx="38" formatCode="General">
                  <c:v>0.84126984126984128</c:v>
                </c:pt>
                <c:pt idx="39" formatCode="General">
                  <c:v>0.84285714285714286</c:v>
                </c:pt>
                <c:pt idx="40" formatCode="General">
                  <c:v>0.85</c:v>
                </c:pt>
                <c:pt idx="41" formatCode="General">
                  <c:v>0.8539325842696629</c:v>
                </c:pt>
                <c:pt idx="42" formatCode="General">
                  <c:v>0.86419753086419748</c:v>
                </c:pt>
                <c:pt idx="43" formatCode="General">
                  <c:v>0.8666666666666667</c:v>
                </c:pt>
                <c:pt idx="44" formatCode="General">
                  <c:v>0.86842105263157898</c:v>
                </c:pt>
                <c:pt idx="45" formatCode="General">
                  <c:v>0.88</c:v>
                </c:pt>
                <c:pt idx="46" formatCode="General">
                  <c:v>0.88500000000000001</c:v>
                </c:pt>
                <c:pt idx="47" formatCode="General">
                  <c:v>0.89808917197452232</c:v>
                </c:pt>
                <c:pt idx="48" formatCode="General">
                  <c:v>0.9</c:v>
                </c:pt>
                <c:pt idx="49" formatCode="General">
                  <c:v>0.9</c:v>
                </c:pt>
                <c:pt idx="50" formatCode="General">
                  <c:v>0.90151515151515149</c:v>
                </c:pt>
                <c:pt idx="51" formatCode="General">
                  <c:v>0.90322580645161288</c:v>
                </c:pt>
                <c:pt idx="52" formatCode="General">
                  <c:v>0.9073359073359073</c:v>
                </c:pt>
                <c:pt idx="53" formatCode="General">
                  <c:v>0.90804597701149425</c:v>
                </c:pt>
                <c:pt idx="54" formatCode="General">
                  <c:v>0.92</c:v>
                </c:pt>
                <c:pt idx="55" formatCode="General">
                  <c:v>0.9242424242424242</c:v>
                </c:pt>
                <c:pt idx="56" formatCode="General">
                  <c:v>0.93103448275862066</c:v>
                </c:pt>
                <c:pt idx="57" formatCode="General">
                  <c:v>0.93939393939393945</c:v>
                </c:pt>
                <c:pt idx="58" formatCode="General">
                  <c:v>0.94117647058823528</c:v>
                </c:pt>
                <c:pt idx="59" formatCode="General">
                  <c:v>0.9464285714285714</c:v>
                </c:pt>
                <c:pt idx="60" formatCode="General">
                  <c:v>0.953125</c:v>
                </c:pt>
                <c:pt idx="61" formatCode="General">
                  <c:v>0.96969696969696972</c:v>
                </c:pt>
                <c:pt idx="62" formatCode="General">
                  <c:v>1</c:v>
                </c:pt>
                <c:pt idx="63" formatCode="General">
                  <c:v>1</c:v>
                </c:pt>
                <c:pt idx="64" formatCode="General">
                  <c:v>1</c:v>
                </c:pt>
                <c:pt idx="65" formatCode="General">
                  <c:v>1</c:v>
                </c:pt>
                <c:pt idx="66" formatCode="General">
                  <c:v>1</c:v>
                </c:pt>
              </c:numCache>
            </c:numRef>
          </c:val>
          <c:smooth val="0"/>
          <c:extLst>
            <c:ext xmlns:c16="http://schemas.microsoft.com/office/drawing/2014/chart" uri="{C3380CC4-5D6E-409C-BE32-E72D297353CC}">
              <c16:uniqueId val="{00000000-A6B8-453E-A278-260D978C7530}"/>
            </c:ext>
          </c:extLst>
        </c:ser>
        <c:ser>
          <c:idx val="1"/>
          <c:order val="1"/>
          <c:tx>
            <c:strRef>
              <c:f>'Порівняння за закладами'!$AM$6</c:f>
              <c:strCache>
                <c:ptCount val="1"/>
                <c:pt idx="0">
                  <c:v>38447215</c:v>
                </c:pt>
              </c:strCache>
            </c:strRef>
          </c:tx>
          <c:spPr>
            <a:ln w="28575">
              <a:noFill/>
            </a:ln>
          </c:spPr>
          <c:marker>
            <c:symbol val="circle"/>
            <c:size val="5"/>
            <c:spPr>
              <a:ln w="203200"/>
            </c:spPr>
          </c:marker>
          <c:cat>
            <c:strRef>
              <c:f>'Порівняння за закладами'!$AK$7:$AK$73</c:f>
              <c:strCache>
                <c:ptCount val="67"/>
                <c:pt idx="0">
                  <c:v>ФОП, Луцька Оксана Богданівна</c:v>
                </c:pt>
                <c:pt idx="1">
                  <c:v>40897236</c:v>
                </c:pt>
                <c:pt idx="2">
                  <c:v>ФОП, ПОЛЬНИЙ АНДРІЙ МИРОСЛАВОВИЧ</c:v>
                </c:pt>
                <c:pt idx="3">
                  <c:v>02000961</c:v>
                </c:pt>
                <c:pt idx="4">
                  <c:v>44636571</c:v>
                </c:pt>
                <c:pt idx="5">
                  <c:v>44262756</c:v>
                </c:pt>
                <c:pt idx="6">
                  <c:v>40284540</c:v>
                </c:pt>
                <c:pt idx="7">
                  <c:v>43995165</c:v>
                </c:pt>
                <c:pt idx="8">
                  <c:v>42100350</c:v>
                </c:pt>
                <c:pt idx="9">
                  <c:v>44358720</c:v>
                </c:pt>
                <c:pt idx="10">
                  <c:v>ФОП, ЗАВІНСЬКА АНЖЕЛА ВОЛОДИМИРІВНА</c:v>
                </c:pt>
                <c:pt idx="11">
                  <c:v>42099047</c:v>
                </c:pt>
                <c:pt idx="12">
                  <c:v>38503630</c:v>
                </c:pt>
                <c:pt idx="13">
                  <c:v>40224130</c:v>
                </c:pt>
                <c:pt idx="14">
                  <c:v>38645610</c:v>
                </c:pt>
                <c:pt idx="15">
                  <c:v>43391772</c:v>
                </c:pt>
                <c:pt idx="16">
                  <c:v>ФОП, ДУТЧАК ОЛЬГА МИХАЙЛІВНА</c:v>
                </c:pt>
                <c:pt idx="17">
                  <c:v>38440115</c:v>
                </c:pt>
                <c:pt idx="18">
                  <c:v>ФОП, ПОЧАЄВЕЦЬ ТЕТЯНА АНАТОЛІЇВНА</c:v>
                </c:pt>
                <c:pt idx="19">
                  <c:v>ФОП, ЧОРНОБАЙ МИРОСЛАВА ВОЛОДИМИРІВНА</c:v>
                </c:pt>
                <c:pt idx="20">
                  <c:v>44317485</c:v>
                </c:pt>
                <c:pt idx="21">
                  <c:v>40286485</c:v>
                </c:pt>
                <c:pt idx="22">
                  <c:v>ФОП, КОМАР ОКСАНА ОЛЕКСАНДРІВНА</c:v>
                </c:pt>
                <c:pt idx="23">
                  <c:v>44066008</c:v>
                </c:pt>
                <c:pt idx="24">
                  <c:v>43830897</c:v>
                </c:pt>
                <c:pt idx="25">
                  <c:v>38868583</c:v>
                </c:pt>
                <c:pt idx="26">
                  <c:v>38509208</c:v>
                </c:pt>
                <c:pt idx="27">
                  <c:v>ФОП, НЕСІМКА ІГОР ВАСИЛЬОВИЧ</c:v>
                </c:pt>
                <c:pt idx="28">
                  <c:v>02000665</c:v>
                </c:pt>
                <c:pt idx="29">
                  <c:v>38232032</c:v>
                </c:pt>
                <c:pt idx="30">
                  <c:v>ФОП, Опалько Анатолій  Костянтинович</c:v>
                </c:pt>
                <c:pt idx="31">
                  <c:v>43876182</c:v>
                </c:pt>
                <c:pt idx="32">
                  <c:v>38044086</c:v>
                </c:pt>
                <c:pt idx="33">
                  <c:v>02000783</c:v>
                </c:pt>
                <c:pt idx="34">
                  <c:v>02000613</c:v>
                </c:pt>
                <c:pt idx="35">
                  <c:v>42588046</c:v>
                </c:pt>
                <c:pt idx="36">
                  <c:v>38427288</c:v>
                </c:pt>
                <c:pt idx="37">
                  <c:v>44046243</c:v>
                </c:pt>
                <c:pt idx="38">
                  <c:v>ФОП, ТУНИЦЬКА ОЛЕНА ІВАНІВНА</c:v>
                </c:pt>
                <c:pt idx="39">
                  <c:v>38288860</c:v>
                </c:pt>
                <c:pt idx="40">
                  <c:v>ФОП, ДАНИЛЬЧУК МИХАЙЛО ПЕТРОВИЧ</c:v>
                </c:pt>
                <c:pt idx="41">
                  <c:v>41996785</c:v>
                </c:pt>
                <c:pt idx="42">
                  <c:v>38332322</c:v>
                </c:pt>
                <c:pt idx="43">
                  <c:v>42050407</c:v>
                </c:pt>
                <c:pt idx="44">
                  <c:v>38725548</c:v>
                </c:pt>
                <c:pt idx="45">
                  <c:v>43202759</c:v>
                </c:pt>
                <c:pt idx="46">
                  <c:v>38194961</c:v>
                </c:pt>
                <c:pt idx="47">
                  <c:v>38447215</c:v>
                </c:pt>
                <c:pt idx="48">
                  <c:v>40305172</c:v>
                </c:pt>
                <c:pt idx="49">
                  <c:v>ФОП, МИКОЛЮК ЛЕСЯ ВІКТОРІВНА</c:v>
                </c:pt>
                <c:pt idx="50">
                  <c:v>39153580</c:v>
                </c:pt>
                <c:pt idx="51">
                  <c:v>43022420</c:v>
                </c:pt>
                <c:pt idx="52">
                  <c:v>38543647</c:v>
                </c:pt>
                <c:pt idx="53">
                  <c:v>41935832</c:v>
                </c:pt>
                <c:pt idx="54">
                  <c:v>42269550</c:v>
                </c:pt>
                <c:pt idx="55">
                  <c:v>41980178</c:v>
                </c:pt>
                <c:pt idx="56">
                  <c:v>02000792</c:v>
                </c:pt>
                <c:pt idx="57">
                  <c:v>41215331</c:v>
                </c:pt>
                <c:pt idx="58">
                  <c:v>42072308</c:v>
                </c:pt>
                <c:pt idx="59">
                  <c:v>02000659</c:v>
                </c:pt>
                <c:pt idx="60">
                  <c:v>ФОП, ГАЛАЙ МАРЯНА МИКОЛАЇВНА</c:v>
                </c:pt>
                <c:pt idx="61">
                  <c:v>39511438</c:v>
                </c:pt>
                <c:pt idx="62">
                  <c:v>02001050</c:v>
                </c:pt>
                <c:pt idx="63">
                  <c:v>43967494</c:v>
                </c:pt>
                <c:pt idx="64">
                  <c:v>41247489</c:v>
                </c:pt>
                <c:pt idx="65">
                  <c:v>ФОП, БЕЗГІН ЛЮДМИЛА ЯРОСЛАВІВНА</c:v>
                </c:pt>
                <c:pt idx="66">
                  <c:v>ФОП, МИХАЙЛІВ ЛЕСЯ МИХАЙЛІВНА</c:v>
                </c:pt>
              </c:strCache>
            </c:strRef>
          </c:cat>
          <c:val>
            <c:numRef>
              <c:f>'Порівняння за закладами'!$AM$7:$AM$73</c:f>
              <c:numCache>
                <c:formatCode>0%</c:formatCode>
                <c:ptCount val="67"/>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0.89808917197452232</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numCache>
            </c:numRef>
          </c:val>
          <c:smooth val="0"/>
          <c:extLst>
            <c:ext xmlns:c16="http://schemas.microsoft.com/office/drawing/2014/chart" uri="{C3380CC4-5D6E-409C-BE32-E72D297353CC}">
              <c16:uniqueId val="{00000001-A6B8-453E-A278-260D978C7530}"/>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закладами'!$AN$5</c:f>
          <c:strCache>
            <c:ptCount val="1"/>
            <c:pt idx="0">
              <c:v>Вакцинація дітей віком до 1 року.</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закладами'!$AO$6</c:f>
              <c:strCache>
                <c:ptCount val="1"/>
                <c:pt idx="0">
                  <c:v>Значення індикатору</c:v>
                </c:pt>
              </c:strCache>
            </c:strRef>
          </c:tx>
          <c:spPr>
            <a:ln w="28575">
              <a:noFill/>
            </a:ln>
          </c:spPr>
          <c:marker>
            <c:symbol val="circle"/>
            <c:size val="5"/>
            <c:spPr>
              <a:ln w="76200"/>
            </c:spPr>
          </c:marker>
          <c:cat>
            <c:strRef>
              <c:f>'Порівняння за закладами'!$AN$7:$AN$74</c:f>
              <c:strCache>
                <c:ptCount val="68"/>
                <c:pt idx="0">
                  <c:v>ФОП, ТЕРЕЩЕНКО ОЛЕНА ДМИТРІВНА</c:v>
                </c:pt>
                <c:pt idx="1">
                  <c:v>ФОП, БЕЗГІН ЛЮДМИЛА ЯРОСЛАВІВНА</c:v>
                </c:pt>
                <c:pt idx="2">
                  <c:v>40897236</c:v>
                </c:pt>
                <c:pt idx="3">
                  <c:v>40284540</c:v>
                </c:pt>
                <c:pt idx="4">
                  <c:v>ФОП, НЕСІМКА ІГОР ВАСИЛЬОВИЧ</c:v>
                </c:pt>
                <c:pt idx="5">
                  <c:v>02000961</c:v>
                </c:pt>
                <c:pt idx="6">
                  <c:v>40224130</c:v>
                </c:pt>
                <c:pt idx="7">
                  <c:v>41247489</c:v>
                </c:pt>
                <c:pt idx="8">
                  <c:v>44358720</c:v>
                </c:pt>
                <c:pt idx="9">
                  <c:v>ФОП, ПОЛЬНИЙ АНДРІЙ МИРОСЛАВОВИЧ</c:v>
                </c:pt>
                <c:pt idx="10">
                  <c:v>44636571</c:v>
                </c:pt>
                <c:pt idx="11">
                  <c:v>38440115</c:v>
                </c:pt>
                <c:pt idx="12">
                  <c:v>42100350</c:v>
                </c:pt>
                <c:pt idx="13">
                  <c:v>44046243</c:v>
                </c:pt>
                <c:pt idx="14">
                  <c:v>43995165</c:v>
                </c:pt>
                <c:pt idx="15">
                  <c:v>43830897</c:v>
                </c:pt>
                <c:pt idx="16">
                  <c:v>02001050</c:v>
                </c:pt>
                <c:pt idx="17">
                  <c:v>38044086</c:v>
                </c:pt>
                <c:pt idx="18">
                  <c:v>43876182</c:v>
                </c:pt>
                <c:pt idx="19">
                  <c:v>ФОП, ПОЧАЄВЕЦЬ ТЕТЯНА АНАТОЛІЇВНА</c:v>
                </c:pt>
                <c:pt idx="20">
                  <c:v>38868583</c:v>
                </c:pt>
                <c:pt idx="21">
                  <c:v>44066008</c:v>
                </c:pt>
                <c:pt idx="22">
                  <c:v>38725548</c:v>
                </c:pt>
                <c:pt idx="23">
                  <c:v>02000665</c:v>
                </c:pt>
                <c:pt idx="24">
                  <c:v>ФОП, ДУТЧАК ОЛЬГА МИХАЙЛІВНА</c:v>
                </c:pt>
                <c:pt idx="25">
                  <c:v>42050407</c:v>
                </c:pt>
                <c:pt idx="26">
                  <c:v>ФОП, Опалько Анатолій  Костянтинович</c:v>
                </c:pt>
                <c:pt idx="27">
                  <c:v>38509208</c:v>
                </c:pt>
                <c:pt idx="28">
                  <c:v>ФОП, ЗАВІНСЬКА АНЖЕЛА ВОЛОДИМИРІВНА</c:v>
                </c:pt>
                <c:pt idx="29">
                  <c:v>42588046</c:v>
                </c:pt>
                <c:pt idx="30">
                  <c:v>38503630</c:v>
                </c:pt>
                <c:pt idx="31">
                  <c:v>42269550</c:v>
                </c:pt>
                <c:pt idx="32">
                  <c:v>40286485</c:v>
                </c:pt>
                <c:pt idx="33">
                  <c:v>38447215</c:v>
                </c:pt>
                <c:pt idx="34">
                  <c:v>41996785</c:v>
                </c:pt>
                <c:pt idx="35">
                  <c:v>ФОП, МИКОЛЮК ЛЕСЯ ВІКТОРІВНА</c:v>
                </c:pt>
                <c:pt idx="36">
                  <c:v>38194961</c:v>
                </c:pt>
                <c:pt idx="37">
                  <c:v>ФОП, ЧОРНОБАЙ МИРОСЛАВА ВОЛОДИМИРІВНА</c:v>
                </c:pt>
                <c:pt idx="38">
                  <c:v>02000613</c:v>
                </c:pt>
                <c:pt idx="39">
                  <c:v>38288860</c:v>
                </c:pt>
                <c:pt idx="40">
                  <c:v>41935832</c:v>
                </c:pt>
                <c:pt idx="41">
                  <c:v>39153580</c:v>
                </c:pt>
                <c:pt idx="42">
                  <c:v>43391772</c:v>
                </c:pt>
                <c:pt idx="43">
                  <c:v>41215331</c:v>
                </c:pt>
                <c:pt idx="44">
                  <c:v>38427288</c:v>
                </c:pt>
                <c:pt idx="45">
                  <c:v>44317485</c:v>
                </c:pt>
                <c:pt idx="46">
                  <c:v>40305172</c:v>
                </c:pt>
                <c:pt idx="47">
                  <c:v>38332322</c:v>
                </c:pt>
                <c:pt idx="48">
                  <c:v>ФОП, ТУНИЦЬКА ОЛЕНА ІВАНІВНА</c:v>
                </c:pt>
                <c:pt idx="49">
                  <c:v>42099047</c:v>
                </c:pt>
                <c:pt idx="50">
                  <c:v>38645610</c:v>
                </c:pt>
                <c:pt idx="51">
                  <c:v>39511438</c:v>
                </c:pt>
                <c:pt idx="52">
                  <c:v>ФОП, КОМАР ОКСАНА ОЛЕКСАНДРІВНА</c:v>
                </c:pt>
                <c:pt idx="53">
                  <c:v>38543647</c:v>
                </c:pt>
                <c:pt idx="54">
                  <c:v>ФОП, ДАНИЛЬЧУК МИХАЙЛО ПЕТРОВИЧ</c:v>
                </c:pt>
                <c:pt idx="55">
                  <c:v>41980178</c:v>
                </c:pt>
                <c:pt idx="56">
                  <c:v>43202759</c:v>
                </c:pt>
                <c:pt idx="57">
                  <c:v>02000792</c:v>
                </c:pt>
                <c:pt idx="58">
                  <c:v>ФОП, ГАЛАЙ МАРЯНА МИКОЛАЇВНА</c:v>
                </c:pt>
                <c:pt idx="59">
                  <c:v>38232032</c:v>
                </c:pt>
                <c:pt idx="60">
                  <c:v>43022420</c:v>
                </c:pt>
                <c:pt idx="61">
                  <c:v>02000783</c:v>
                </c:pt>
                <c:pt idx="62">
                  <c:v>42072308</c:v>
                </c:pt>
                <c:pt idx="63">
                  <c:v>43967494</c:v>
                </c:pt>
                <c:pt idx="64">
                  <c:v>02000659</c:v>
                </c:pt>
                <c:pt idx="65">
                  <c:v>ФОП, Луцька Оксана Богданівна</c:v>
                </c:pt>
                <c:pt idx="66">
                  <c:v>44420416</c:v>
                </c:pt>
                <c:pt idx="67">
                  <c:v>ФОП, МИХАЙЛІВ ЛЕСЯ МИХАЙЛІВНА</c:v>
                </c:pt>
              </c:strCache>
            </c:strRef>
          </c:cat>
          <c:val>
            <c:numRef>
              <c:f>'Порівняння за закладами'!$AO$7:$AO$74</c:f>
              <c:numCache>
                <c:formatCode>0%</c:formatCode>
                <c:ptCount val="68"/>
                <c:pt idx="0">
                  <c:v>0</c:v>
                </c:pt>
                <c:pt idx="1">
                  <c:v>0</c:v>
                </c:pt>
                <c:pt idx="2" formatCode="General">
                  <c:v>0</c:v>
                </c:pt>
                <c:pt idx="3" formatCode="General">
                  <c:v>0.25</c:v>
                </c:pt>
                <c:pt idx="4" formatCode="General">
                  <c:v>0.2857142857142857</c:v>
                </c:pt>
                <c:pt idx="5" formatCode="General">
                  <c:v>0.3125</c:v>
                </c:pt>
                <c:pt idx="6" formatCode="General">
                  <c:v>0.36363636363636365</c:v>
                </c:pt>
                <c:pt idx="7" formatCode="General">
                  <c:v>0.4</c:v>
                </c:pt>
                <c:pt idx="8" formatCode="General">
                  <c:v>0.41199999999999998</c:v>
                </c:pt>
                <c:pt idx="9" formatCode="General">
                  <c:v>0.44444444444444442</c:v>
                </c:pt>
                <c:pt idx="10" formatCode="General">
                  <c:v>0.46666666666666667</c:v>
                </c:pt>
                <c:pt idx="11" formatCode="General">
                  <c:v>0.52421052631578946</c:v>
                </c:pt>
                <c:pt idx="12" formatCode="General">
                  <c:v>0.625</c:v>
                </c:pt>
                <c:pt idx="13" formatCode="General">
                  <c:v>0.65161290322580645</c:v>
                </c:pt>
                <c:pt idx="14" formatCode="General">
                  <c:v>0.65263157894736845</c:v>
                </c:pt>
                <c:pt idx="15" formatCode="General">
                  <c:v>0.66666666666666663</c:v>
                </c:pt>
                <c:pt idx="16" formatCode="General">
                  <c:v>0.68181818181818177</c:v>
                </c:pt>
                <c:pt idx="17" formatCode="General">
                  <c:v>0.7</c:v>
                </c:pt>
                <c:pt idx="18" formatCode="General">
                  <c:v>0.70270270270270274</c:v>
                </c:pt>
                <c:pt idx="19" formatCode="General">
                  <c:v>0.70588235294117652</c:v>
                </c:pt>
                <c:pt idx="20" formatCode="General">
                  <c:v>0.71186440677966101</c:v>
                </c:pt>
                <c:pt idx="21" formatCode="General">
                  <c:v>0.7142857142857143</c:v>
                </c:pt>
                <c:pt idx="22" formatCode="General">
                  <c:v>0.71875</c:v>
                </c:pt>
                <c:pt idx="23" formatCode="General">
                  <c:v>0.72222222222222221</c:v>
                </c:pt>
                <c:pt idx="24" formatCode="General">
                  <c:v>0.73469387755102045</c:v>
                </c:pt>
                <c:pt idx="25" formatCode="General">
                  <c:v>0.74137931034482762</c:v>
                </c:pt>
                <c:pt idx="26" formatCode="General">
                  <c:v>0.74301675977653636</c:v>
                </c:pt>
                <c:pt idx="27" formatCode="General">
                  <c:v>0.7434402332361516</c:v>
                </c:pt>
                <c:pt idx="28" formatCode="General">
                  <c:v>0.75</c:v>
                </c:pt>
                <c:pt idx="29" formatCode="General">
                  <c:v>0.75355450236966826</c:v>
                </c:pt>
                <c:pt idx="30" formatCode="General">
                  <c:v>0.76</c:v>
                </c:pt>
                <c:pt idx="31" formatCode="General">
                  <c:v>0.76363636363636367</c:v>
                </c:pt>
                <c:pt idx="32" formatCode="General">
                  <c:v>0.765625</c:v>
                </c:pt>
                <c:pt idx="33" formatCode="General">
                  <c:v>0.78333333333333333</c:v>
                </c:pt>
                <c:pt idx="34" formatCode="General">
                  <c:v>0.7857142857142857</c:v>
                </c:pt>
                <c:pt idx="35" formatCode="General">
                  <c:v>0.79746835443037978</c:v>
                </c:pt>
                <c:pt idx="36" formatCode="General">
                  <c:v>0.79941002949852502</c:v>
                </c:pt>
                <c:pt idx="37" formatCode="General">
                  <c:v>0.8</c:v>
                </c:pt>
                <c:pt idx="38" formatCode="General">
                  <c:v>0.80821917808219179</c:v>
                </c:pt>
                <c:pt idx="39" formatCode="General">
                  <c:v>0.81481481481481477</c:v>
                </c:pt>
                <c:pt idx="40" formatCode="General">
                  <c:v>0.82499999999999996</c:v>
                </c:pt>
                <c:pt idx="41" formatCode="General">
                  <c:v>0.82627118644067798</c:v>
                </c:pt>
                <c:pt idx="42" formatCode="General">
                  <c:v>0.828125</c:v>
                </c:pt>
                <c:pt idx="43" formatCode="General">
                  <c:v>0.83606557377049184</c:v>
                </c:pt>
                <c:pt idx="44" formatCode="General">
                  <c:v>0.83636363636363631</c:v>
                </c:pt>
                <c:pt idx="45" formatCode="General">
                  <c:v>0.84423076923076923</c:v>
                </c:pt>
                <c:pt idx="46" formatCode="General">
                  <c:v>0.8571428571428571</c:v>
                </c:pt>
                <c:pt idx="47" formatCode="General">
                  <c:v>0.86567164179104472</c:v>
                </c:pt>
                <c:pt idx="48" formatCode="General">
                  <c:v>0.86915887850467288</c:v>
                </c:pt>
                <c:pt idx="49" formatCode="General">
                  <c:v>0.875</c:v>
                </c:pt>
                <c:pt idx="50" formatCode="General">
                  <c:v>0.87832017229002157</c:v>
                </c:pt>
                <c:pt idx="51" formatCode="General">
                  <c:v>0.88659793814432986</c:v>
                </c:pt>
                <c:pt idx="52" formatCode="General">
                  <c:v>0.88888888888888884</c:v>
                </c:pt>
                <c:pt idx="53" formatCode="General">
                  <c:v>0.89390519187358919</c:v>
                </c:pt>
                <c:pt idx="54" formatCode="General">
                  <c:v>0.91176470588235292</c:v>
                </c:pt>
                <c:pt idx="55" formatCode="General">
                  <c:v>0.91836734693877553</c:v>
                </c:pt>
                <c:pt idx="56" formatCode="General">
                  <c:v>0.92307692307692313</c:v>
                </c:pt>
                <c:pt idx="57" formatCode="General">
                  <c:v>0.93617021276595747</c:v>
                </c:pt>
                <c:pt idx="58" formatCode="General">
                  <c:v>0.94017094017094016</c:v>
                </c:pt>
                <c:pt idx="59" formatCode="General">
                  <c:v>0.94117647058823528</c:v>
                </c:pt>
                <c:pt idx="60" formatCode="General">
                  <c:v>0.94545454545454544</c:v>
                </c:pt>
                <c:pt idx="61" formatCode="General">
                  <c:v>0.95</c:v>
                </c:pt>
                <c:pt idx="62" formatCode="General">
                  <c:v>0.95</c:v>
                </c:pt>
                <c:pt idx="63" formatCode="General">
                  <c:v>0.95652173913043481</c:v>
                </c:pt>
                <c:pt idx="64" formatCode="General">
                  <c:v>0.95897435897435901</c:v>
                </c:pt>
                <c:pt idx="65" formatCode="General">
                  <c:v>1</c:v>
                </c:pt>
                <c:pt idx="66" formatCode="General">
                  <c:v>1</c:v>
                </c:pt>
                <c:pt idx="67" formatCode="General">
                  <c:v>1</c:v>
                </c:pt>
              </c:numCache>
            </c:numRef>
          </c:val>
          <c:smooth val="0"/>
          <c:extLst>
            <c:ext xmlns:c16="http://schemas.microsoft.com/office/drawing/2014/chart" uri="{C3380CC4-5D6E-409C-BE32-E72D297353CC}">
              <c16:uniqueId val="{00000000-8B14-4DE6-93D4-FB234044D512}"/>
            </c:ext>
          </c:extLst>
        </c:ser>
        <c:ser>
          <c:idx val="1"/>
          <c:order val="1"/>
          <c:tx>
            <c:strRef>
              <c:f>'Порівняння за закладами'!$AP$6</c:f>
              <c:strCache>
                <c:ptCount val="1"/>
                <c:pt idx="0">
                  <c:v>38447215</c:v>
                </c:pt>
              </c:strCache>
            </c:strRef>
          </c:tx>
          <c:spPr>
            <a:ln w="28575">
              <a:noFill/>
            </a:ln>
          </c:spPr>
          <c:marker>
            <c:symbol val="circle"/>
            <c:size val="5"/>
            <c:spPr>
              <a:ln w="203200"/>
            </c:spPr>
          </c:marker>
          <c:cat>
            <c:strRef>
              <c:f>'Порівняння за закладами'!$AN$7:$AN$74</c:f>
              <c:strCache>
                <c:ptCount val="68"/>
                <c:pt idx="0">
                  <c:v>ФОП, ТЕРЕЩЕНКО ОЛЕНА ДМИТРІВНА</c:v>
                </c:pt>
                <c:pt idx="1">
                  <c:v>ФОП, БЕЗГІН ЛЮДМИЛА ЯРОСЛАВІВНА</c:v>
                </c:pt>
                <c:pt idx="2">
                  <c:v>40897236</c:v>
                </c:pt>
                <c:pt idx="3">
                  <c:v>40284540</c:v>
                </c:pt>
                <c:pt idx="4">
                  <c:v>ФОП, НЕСІМКА ІГОР ВАСИЛЬОВИЧ</c:v>
                </c:pt>
                <c:pt idx="5">
                  <c:v>02000961</c:v>
                </c:pt>
                <c:pt idx="6">
                  <c:v>40224130</c:v>
                </c:pt>
                <c:pt idx="7">
                  <c:v>41247489</c:v>
                </c:pt>
                <c:pt idx="8">
                  <c:v>44358720</c:v>
                </c:pt>
                <c:pt idx="9">
                  <c:v>ФОП, ПОЛЬНИЙ АНДРІЙ МИРОСЛАВОВИЧ</c:v>
                </c:pt>
                <c:pt idx="10">
                  <c:v>44636571</c:v>
                </c:pt>
                <c:pt idx="11">
                  <c:v>38440115</c:v>
                </c:pt>
                <c:pt idx="12">
                  <c:v>42100350</c:v>
                </c:pt>
                <c:pt idx="13">
                  <c:v>44046243</c:v>
                </c:pt>
                <c:pt idx="14">
                  <c:v>43995165</c:v>
                </c:pt>
                <c:pt idx="15">
                  <c:v>43830897</c:v>
                </c:pt>
                <c:pt idx="16">
                  <c:v>02001050</c:v>
                </c:pt>
                <c:pt idx="17">
                  <c:v>38044086</c:v>
                </c:pt>
                <c:pt idx="18">
                  <c:v>43876182</c:v>
                </c:pt>
                <c:pt idx="19">
                  <c:v>ФОП, ПОЧАЄВЕЦЬ ТЕТЯНА АНАТОЛІЇВНА</c:v>
                </c:pt>
                <c:pt idx="20">
                  <c:v>38868583</c:v>
                </c:pt>
                <c:pt idx="21">
                  <c:v>44066008</c:v>
                </c:pt>
                <c:pt idx="22">
                  <c:v>38725548</c:v>
                </c:pt>
                <c:pt idx="23">
                  <c:v>02000665</c:v>
                </c:pt>
                <c:pt idx="24">
                  <c:v>ФОП, ДУТЧАК ОЛЬГА МИХАЙЛІВНА</c:v>
                </c:pt>
                <c:pt idx="25">
                  <c:v>42050407</c:v>
                </c:pt>
                <c:pt idx="26">
                  <c:v>ФОП, Опалько Анатолій  Костянтинович</c:v>
                </c:pt>
                <c:pt idx="27">
                  <c:v>38509208</c:v>
                </c:pt>
                <c:pt idx="28">
                  <c:v>ФОП, ЗАВІНСЬКА АНЖЕЛА ВОЛОДИМИРІВНА</c:v>
                </c:pt>
                <c:pt idx="29">
                  <c:v>42588046</c:v>
                </c:pt>
                <c:pt idx="30">
                  <c:v>38503630</c:v>
                </c:pt>
                <c:pt idx="31">
                  <c:v>42269550</c:v>
                </c:pt>
                <c:pt idx="32">
                  <c:v>40286485</c:v>
                </c:pt>
                <c:pt idx="33">
                  <c:v>38447215</c:v>
                </c:pt>
                <c:pt idx="34">
                  <c:v>41996785</c:v>
                </c:pt>
                <c:pt idx="35">
                  <c:v>ФОП, МИКОЛЮК ЛЕСЯ ВІКТОРІВНА</c:v>
                </c:pt>
                <c:pt idx="36">
                  <c:v>38194961</c:v>
                </c:pt>
                <c:pt idx="37">
                  <c:v>ФОП, ЧОРНОБАЙ МИРОСЛАВА ВОЛОДИМИРІВНА</c:v>
                </c:pt>
                <c:pt idx="38">
                  <c:v>02000613</c:v>
                </c:pt>
                <c:pt idx="39">
                  <c:v>38288860</c:v>
                </c:pt>
                <c:pt idx="40">
                  <c:v>41935832</c:v>
                </c:pt>
                <c:pt idx="41">
                  <c:v>39153580</c:v>
                </c:pt>
                <c:pt idx="42">
                  <c:v>43391772</c:v>
                </c:pt>
                <c:pt idx="43">
                  <c:v>41215331</c:v>
                </c:pt>
                <c:pt idx="44">
                  <c:v>38427288</c:v>
                </c:pt>
                <c:pt idx="45">
                  <c:v>44317485</c:v>
                </c:pt>
                <c:pt idx="46">
                  <c:v>40305172</c:v>
                </c:pt>
                <c:pt idx="47">
                  <c:v>38332322</c:v>
                </c:pt>
                <c:pt idx="48">
                  <c:v>ФОП, ТУНИЦЬКА ОЛЕНА ІВАНІВНА</c:v>
                </c:pt>
                <c:pt idx="49">
                  <c:v>42099047</c:v>
                </c:pt>
                <c:pt idx="50">
                  <c:v>38645610</c:v>
                </c:pt>
                <c:pt idx="51">
                  <c:v>39511438</c:v>
                </c:pt>
                <c:pt idx="52">
                  <c:v>ФОП, КОМАР ОКСАНА ОЛЕКСАНДРІВНА</c:v>
                </c:pt>
                <c:pt idx="53">
                  <c:v>38543647</c:v>
                </c:pt>
                <c:pt idx="54">
                  <c:v>ФОП, ДАНИЛЬЧУК МИХАЙЛО ПЕТРОВИЧ</c:v>
                </c:pt>
                <c:pt idx="55">
                  <c:v>41980178</c:v>
                </c:pt>
                <c:pt idx="56">
                  <c:v>43202759</c:v>
                </c:pt>
                <c:pt idx="57">
                  <c:v>02000792</c:v>
                </c:pt>
                <c:pt idx="58">
                  <c:v>ФОП, ГАЛАЙ МАРЯНА МИКОЛАЇВНА</c:v>
                </c:pt>
                <c:pt idx="59">
                  <c:v>38232032</c:v>
                </c:pt>
                <c:pt idx="60">
                  <c:v>43022420</c:v>
                </c:pt>
                <c:pt idx="61">
                  <c:v>02000783</c:v>
                </c:pt>
                <c:pt idx="62">
                  <c:v>42072308</c:v>
                </c:pt>
                <c:pt idx="63">
                  <c:v>43967494</c:v>
                </c:pt>
                <c:pt idx="64">
                  <c:v>02000659</c:v>
                </c:pt>
                <c:pt idx="65">
                  <c:v>ФОП, Луцька Оксана Богданівна</c:v>
                </c:pt>
                <c:pt idx="66">
                  <c:v>44420416</c:v>
                </c:pt>
                <c:pt idx="67">
                  <c:v>ФОП, МИХАЙЛІВ ЛЕСЯ МИХАЙЛІВНА</c:v>
                </c:pt>
              </c:strCache>
            </c:strRef>
          </c:cat>
          <c:val>
            <c:numRef>
              <c:f>'Порівняння за закладами'!$AP$7:$AP$74</c:f>
              <c:numCache>
                <c:formatCode>0%</c:formatCode>
                <c:ptCount val="68"/>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0.78333333333333333</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-1</c:v>
                </c:pt>
              </c:numCache>
            </c:numRef>
          </c:val>
          <c:smooth val="0"/>
          <c:extLst>
            <c:ext xmlns:c16="http://schemas.microsoft.com/office/drawing/2014/chart" uri="{C3380CC4-5D6E-409C-BE32-E72D297353CC}">
              <c16:uniqueId val="{00000001-8B14-4DE6-93D4-FB234044D512}"/>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закладами'!$AQ$5</c:f>
          <c:strCache>
            <c:ptCount val="1"/>
            <c:pt idx="0">
              <c:v>Вакцинація дітей віком до 6 років.</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закладами'!$AR$6</c:f>
              <c:strCache>
                <c:ptCount val="1"/>
                <c:pt idx="0">
                  <c:v>Значення індикатору</c:v>
                </c:pt>
              </c:strCache>
            </c:strRef>
          </c:tx>
          <c:spPr>
            <a:ln w="28575">
              <a:noFill/>
            </a:ln>
          </c:spPr>
          <c:marker>
            <c:symbol val="circle"/>
            <c:size val="5"/>
            <c:spPr>
              <a:ln w="76200"/>
            </c:spPr>
          </c:marker>
          <c:cat>
            <c:strRef>
              <c:f>'Порівняння за закладами'!$AQ$7:$AQ$78</c:f>
              <c:strCache>
                <c:ptCount val="72"/>
                <c:pt idx="0">
                  <c:v>ФОП, ТЕРЕЩЕНКО ОЛЕНА ДМИТРІВНА</c:v>
                </c:pt>
                <c:pt idx="1">
                  <c:v>ФОП, БЕЗГІН ЛЮДМИЛА ЯРОСЛАВІВНА</c:v>
                </c:pt>
                <c:pt idx="2">
                  <c:v>44262756</c:v>
                </c:pt>
                <c:pt idx="3">
                  <c:v>40897236</c:v>
                </c:pt>
                <c:pt idx="4">
                  <c:v>21162280</c:v>
                </c:pt>
                <c:pt idx="5">
                  <c:v>40284540</c:v>
                </c:pt>
                <c:pt idx="6">
                  <c:v>02000961</c:v>
                </c:pt>
                <c:pt idx="7">
                  <c:v>ФОП, НЕСІМКА ІГОР ВАСИЛЬОВИЧ</c:v>
                </c:pt>
                <c:pt idx="8">
                  <c:v>ФОП, САСКА ТЕТЯНА МИХАЙЛІВНА</c:v>
                </c:pt>
                <c:pt idx="9">
                  <c:v>ФОП, МИХАЙЛІВ ЛЕСЯ МИХАЙЛІВНА</c:v>
                </c:pt>
                <c:pt idx="10">
                  <c:v>44636571</c:v>
                </c:pt>
                <c:pt idx="11">
                  <c:v>ФОП, ГЕРАСІЙ ВОЛОДИМИР ДМИТРОВИЧ</c:v>
                </c:pt>
                <c:pt idx="12">
                  <c:v>40224130</c:v>
                </c:pt>
                <c:pt idx="13">
                  <c:v>44358720</c:v>
                </c:pt>
                <c:pt idx="14">
                  <c:v>43995165</c:v>
                </c:pt>
                <c:pt idx="15">
                  <c:v>ФОП, ДУТЧАК ОЛЬГА МИХАЙЛІВНА</c:v>
                </c:pt>
                <c:pt idx="16">
                  <c:v>43830897</c:v>
                </c:pt>
                <c:pt idx="17">
                  <c:v>38440115</c:v>
                </c:pt>
                <c:pt idx="18">
                  <c:v>38868583</c:v>
                </c:pt>
                <c:pt idx="19">
                  <c:v>42050407</c:v>
                </c:pt>
                <c:pt idx="20">
                  <c:v>ФОП, ПОЛЬНИЙ АНДРІЙ МИРОСЛАВОВИЧ</c:v>
                </c:pt>
                <c:pt idx="21">
                  <c:v>38509208</c:v>
                </c:pt>
                <c:pt idx="22">
                  <c:v>38288860</c:v>
                </c:pt>
                <c:pt idx="23">
                  <c:v>42100350</c:v>
                </c:pt>
                <c:pt idx="24">
                  <c:v>41247489</c:v>
                </c:pt>
                <c:pt idx="25">
                  <c:v>38232032</c:v>
                </c:pt>
                <c:pt idx="26">
                  <c:v>44066008</c:v>
                </c:pt>
                <c:pt idx="27">
                  <c:v>ФОП, ЧОРНОБАЙ МИРОСЛАВА ВОЛОДИМИРІВНА</c:v>
                </c:pt>
                <c:pt idx="28">
                  <c:v>38725548</c:v>
                </c:pt>
                <c:pt idx="29">
                  <c:v>38194961</c:v>
                </c:pt>
                <c:pt idx="30">
                  <c:v>38044086</c:v>
                </c:pt>
                <c:pt idx="31">
                  <c:v>44046243</c:v>
                </c:pt>
                <c:pt idx="32">
                  <c:v>43391772</c:v>
                </c:pt>
                <c:pt idx="33">
                  <c:v>43876182</c:v>
                </c:pt>
                <c:pt idx="34">
                  <c:v>41996785</c:v>
                </c:pt>
                <c:pt idx="35">
                  <c:v>41935832</c:v>
                </c:pt>
                <c:pt idx="36">
                  <c:v>40286485</c:v>
                </c:pt>
                <c:pt idx="37">
                  <c:v>38503630</c:v>
                </c:pt>
                <c:pt idx="38">
                  <c:v>43202759</c:v>
                </c:pt>
                <c:pt idx="39">
                  <c:v>02000665</c:v>
                </c:pt>
                <c:pt idx="40">
                  <c:v>ФОП, Опалько Анатолій  Костянтинович</c:v>
                </c:pt>
                <c:pt idx="41">
                  <c:v>42588046</c:v>
                </c:pt>
                <c:pt idx="42">
                  <c:v>ФОП, МИКОЛЮК ЛЕСЯ ВІКТОРІВНА</c:v>
                </c:pt>
                <c:pt idx="43">
                  <c:v>38427288</c:v>
                </c:pt>
                <c:pt idx="44">
                  <c:v>44317485</c:v>
                </c:pt>
                <c:pt idx="45">
                  <c:v>39153580</c:v>
                </c:pt>
                <c:pt idx="46">
                  <c:v>42269550</c:v>
                </c:pt>
                <c:pt idx="47">
                  <c:v>42072308</c:v>
                </c:pt>
                <c:pt idx="48">
                  <c:v>02000792</c:v>
                </c:pt>
                <c:pt idx="49">
                  <c:v>38447215</c:v>
                </c:pt>
                <c:pt idx="50">
                  <c:v>ФОП, ПОЧАЄВЕЦЬ ТЕТЯНА АНАТОЛІЇВНА</c:v>
                </c:pt>
                <c:pt idx="51">
                  <c:v>38543647</c:v>
                </c:pt>
                <c:pt idx="52">
                  <c:v>ФОП, ДАНИЛЬЧУК МИХАЙЛО ПЕТРОВИЧ</c:v>
                </c:pt>
                <c:pt idx="53">
                  <c:v>38332322</c:v>
                </c:pt>
                <c:pt idx="54">
                  <c:v>41980178</c:v>
                </c:pt>
                <c:pt idx="55">
                  <c:v>40305172</c:v>
                </c:pt>
                <c:pt idx="56">
                  <c:v>ФОП, КОМАР ОКСАНА ОЛЕКСАНДРІВНА</c:v>
                </c:pt>
                <c:pt idx="57">
                  <c:v>02001050</c:v>
                </c:pt>
                <c:pt idx="58">
                  <c:v>ФОП, ГАЛАЙ МАРЯНА МИКОЛАЇВНА</c:v>
                </c:pt>
                <c:pt idx="59">
                  <c:v>43967494</c:v>
                </c:pt>
                <c:pt idx="60">
                  <c:v>38645610</c:v>
                </c:pt>
                <c:pt idx="61">
                  <c:v>02000783</c:v>
                </c:pt>
                <c:pt idx="62">
                  <c:v>ФОП, ЗАВІНСЬКА АНЖЕЛА ВОЛОДИМИРІВНА</c:v>
                </c:pt>
                <c:pt idx="63">
                  <c:v>02000613</c:v>
                </c:pt>
                <c:pt idx="64">
                  <c:v>ФОП, ТУНИЦЬКА ОЛЕНА ІВАНІВНА</c:v>
                </c:pt>
                <c:pt idx="65">
                  <c:v>42099047</c:v>
                </c:pt>
                <c:pt idx="66">
                  <c:v>43022420</c:v>
                </c:pt>
                <c:pt idx="67">
                  <c:v>39511438</c:v>
                </c:pt>
                <c:pt idx="68">
                  <c:v>41215331</c:v>
                </c:pt>
                <c:pt idx="69">
                  <c:v>02000659</c:v>
                </c:pt>
                <c:pt idx="70">
                  <c:v>ФОП, Луцька Оксана Богданівна</c:v>
                </c:pt>
                <c:pt idx="71">
                  <c:v>44420416</c:v>
                </c:pt>
              </c:strCache>
            </c:strRef>
          </c:cat>
          <c:val>
            <c:numRef>
              <c:f>'Порівняння за закладами'!$AR$7:$AR$78</c:f>
              <c:numCache>
                <c:formatCode>0%</c:formatCode>
                <c:ptCount val="72"/>
                <c:pt idx="0">
                  <c:v>0</c:v>
                </c:pt>
                <c:pt idx="1">
                  <c:v>0</c:v>
                </c:pt>
                <c:pt idx="2" formatCode="#\ ##0.0">
                  <c:v>0</c:v>
                </c:pt>
                <c:pt idx="3" formatCode="#\ ##0.0">
                  <c:v>0</c:v>
                </c:pt>
                <c:pt idx="4" formatCode="#\ ##0.0">
                  <c:v>0</c:v>
                </c:pt>
                <c:pt idx="5" formatCode="#\ ##0.0">
                  <c:v>2.564102564102564E-2</c:v>
                </c:pt>
                <c:pt idx="6" formatCode="#\ ##0.0">
                  <c:v>9.9290780141843976E-2</c:v>
                </c:pt>
                <c:pt idx="7" formatCode="#\ ##0.0">
                  <c:v>0.14285714285714285</c:v>
                </c:pt>
                <c:pt idx="8" formatCode="#\ ##0.0">
                  <c:v>0.14285714285714285</c:v>
                </c:pt>
                <c:pt idx="9" formatCode="#\ ##0.0">
                  <c:v>0.15789473684210525</c:v>
                </c:pt>
                <c:pt idx="10" formatCode="#\ ##0.0">
                  <c:v>0.184</c:v>
                </c:pt>
                <c:pt idx="11" formatCode="#\ ##0.0">
                  <c:v>0.25</c:v>
                </c:pt>
                <c:pt idx="12" formatCode="#\ ##0.0">
                  <c:v>0.2608695652173913</c:v>
                </c:pt>
                <c:pt idx="13" formatCode="#\ ##0.0">
                  <c:v>0.26456984273820539</c:v>
                </c:pt>
                <c:pt idx="14" formatCode="#\ ##0.0">
                  <c:v>0.28690228690228692</c:v>
                </c:pt>
                <c:pt idx="15" formatCode="#\ ##0.0">
                  <c:v>0.29057591623036649</c:v>
                </c:pt>
                <c:pt idx="16" formatCode="#\ ##0.0">
                  <c:v>0.34558823529411764</c:v>
                </c:pt>
                <c:pt idx="17" formatCode="#\ ##0.0">
                  <c:v>0.34707241910631742</c:v>
                </c:pt>
                <c:pt idx="18" formatCode="#\ ##0.0">
                  <c:v>0.34850166481687017</c:v>
                </c:pt>
                <c:pt idx="19" formatCode="#\ ##0.0">
                  <c:v>0.35</c:v>
                </c:pt>
                <c:pt idx="20" formatCode="#\ ##0.0">
                  <c:v>0.3611111111111111</c:v>
                </c:pt>
                <c:pt idx="21" formatCode="#\ ##0.0">
                  <c:v>0.37205731832139199</c:v>
                </c:pt>
                <c:pt idx="22" formatCode="#\ ##0.0">
                  <c:v>0.37865311308767469</c:v>
                </c:pt>
                <c:pt idx="23" formatCode="#\ ##0.0">
                  <c:v>0.38356164383561642</c:v>
                </c:pt>
                <c:pt idx="24" formatCode="#\ ##0.0">
                  <c:v>0.38461538461538464</c:v>
                </c:pt>
                <c:pt idx="25" formatCode="#\ ##0.0">
                  <c:v>0.38728323699421963</c:v>
                </c:pt>
                <c:pt idx="26" formatCode="#\ ##0.0">
                  <c:v>0.39130434782608697</c:v>
                </c:pt>
                <c:pt idx="27" formatCode="#\ ##0.0">
                  <c:v>0.39583333333333331</c:v>
                </c:pt>
                <c:pt idx="28" formatCode="#\ ##0.0">
                  <c:v>0.39627039627039629</c:v>
                </c:pt>
                <c:pt idx="29" formatCode="#\ ##0.0">
                  <c:v>0.4030274361400189</c:v>
                </c:pt>
                <c:pt idx="30" formatCode="#\ ##0.0">
                  <c:v>0.40909090909090912</c:v>
                </c:pt>
                <c:pt idx="31" formatCode="#\ ##0.0">
                  <c:v>0.41292134831460675</c:v>
                </c:pt>
                <c:pt idx="32" formatCode="#\ ##0.0">
                  <c:v>0.41666666666666669</c:v>
                </c:pt>
                <c:pt idx="33" formatCode="#\ ##0.0">
                  <c:v>0.41726618705035973</c:v>
                </c:pt>
                <c:pt idx="34" formatCode="#\ ##0.0">
                  <c:v>0.42228335625859698</c:v>
                </c:pt>
                <c:pt idx="35" formatCode="#\ ##0.0">
                  <c:v>0.42303433001107421</c:v>
                </c:pt>
                <c:pt idx="36" formatCode="#\ ##0.0">
                  <c:v>0.42894736842105263</c:v>
                </c:pt>
                <c:pt idx="37" formatCode="#\ ##0.0">
                  <c:v>0.43117744610281922</c:v>
                </c:pt>
                <c:pt idx="38" formatCode="#\ ##0.0">
                  <c:v>0.43333333333333335</c:v>
                </c:pt>
                <c:pt idx="39" formatCode="#\ ##0.0">
                  <c:v>0.43386243386243384</c:v>
                </c:pt>
                <c:pt idx="40" formatCode="#\ ##0.0">
                  <c:v>0.4448315911730546</c:v>
                </c:pt>
                <c:pt idx="41" formatCode="#\ ##0.0">
                  <c:v>0.45260223048327136</c:v>
                </c:pt>
                <c:pt idx="42" formatCode="#\ ##0.0">
                  <c:v>0.45381984036488027</c:v>
                </c:pt>
                <c:pt idx="43" formatCode="#\ ##0.0">
                  <c:v>0.45550161812297735</c:v>
                </c:pt>
                <c:pt idx="44" formatCode="#\ ##0.0">
                  <c:v>0.46004439511653716</c:v>
                </c:pt>
                <c:pt idx="45" formatCode="#\ ##0.0">
                  <c:v>0.46147736298649722</c:v>
                </c:pt>
                <c:pt idx="46" formatCode="#\ ##0.0">
                  <c:v>0.46153846153846156</c:v>
                </c:pt>
                <c:pt idx="47" formatCode="#\ ##0.0">
                  <c:v>0.4642857142857143</c:v>
                </c:pt>
                <c:pt idx="48" formatCode="#\ ##0.0">
                  <c:v>0.47342995169082125</c:v>
                </c:pt>
                <c:pt idx="49" formatCode="#\ ##0.0">
                  <c:v>0.48469387755102039</c:v>
                </c:pt>
                <c:pt idx="50" formatCode="#\ ##0.0">
                  <c:v>0.48584905660377359</c:v>
                </c:pt>
                <c:pt idx="51" formatCode="#\ ##0.0">
                  <c:v>0.50721937587331156</c:v>
                </c:pt>
                <c:pt idx="52" formatCode="#\ ##0.0">
                  <c:v>0.5074626865671642</c:v>
                </c:pt>
                <c:pt idx="53" formatCode="#\ ##0.0">
                  <c:v>0.51522533495736911</c:v>
                </c:pt>
                <c:pt idx="54" formatCode="#\ ##0.0">
                  <c:v>0.51903114186851207</c:v>
                </c:pt>
                <c:pt idx="55" formatCode="#\ ##0.0">
                  <c:v>0.51960784313725494</c:v>
                </c:pt>
                <c:pt idx="56" formatCode="#\ ##0.0">
                  <c:v>0.52500000000000002</c:v>
                </c:pt>
                <c:pt idx="57" formatCode="#\ ##0.0">
                  <c:v>0.52631578947368418</c:v>
                </c:pt>
                <c:pt idx="58" formatCode="#\ ##0.0">
                  <c:v>0.53020134228187921</c:v>
                </c:pt>
                <c:pt idx="59" formatCode="#\ ##0.0">
                  <c:v>0.56159420289855078</c:v>
                </c:pt>
                <c:pt idx="60" formatCode="#\ ##0.0">
                  <c:v>0.56593148756452372</c:v>
                </c:pt>
                <c:pt idx="61" formatCode="#\ ##0.0">
                  <c:v>0.56934306569343063</c:v>
                </c:pt>
                <c:pt idx="62" formatCode="#\ ##0.0">
                  <c:v>0.5714285714285714</c:v>
                </c:pt>
                <c:pt idx="63" formatCode="#\ ##0.0">
                  <c:v>0.57446808510638303</c:v>
                </c:pt>
                <c:pt idx="64" formatCode="#\ ##0.0">
                  <c:v>0.62542955326460481</c:v>
                </c:pt>
                <c:pt idx="65" formatCode="#\ ##0.0">
                  <c:v>0.64245810055865926</c:v>
                </c:pt>
                <c:pt idx="66" formatCode="#\ ##0.0">
                  <c:v>0.68699186991869921</c:v>
                </c:pt>
                <c:pt idx="67" formatCode="#\ ##0.0">
                  <c:v>0.70428422152560088</c:v>
                </c:pt>
                <c:pt idx="68" formatCode="#\ ##0.0">
                  <c:v>0.73051948051948057</c:v>
                </c:pt>
                <c:pt idx="69" formatCode="#\ ##0.0">
                  <c:v>0.76483762597984317</c:v>
                </c:pt>
                <c:pt idx="70" formatCode="#\ ##0.0">
                  <c:v>1</c:v>
                </c:pt>
                <c:pt idx="71" formatCode="#\ ##0.0">
                  <c:v>1</c:v>
                </c:pt>
              </c:numCache>
            </c:numRef>
          </c:val>
          <c:smooth val="0"/>
          <c:extLst>
            <c:ext xmlns:c16="http://schemas.microsoft.com/office/drawing/2014/chart" uri="{C3380CC4-5D6E-409C-BE32-E72D297353CC}">
              <c16:uniqueId val="{00000000-A9D4-4494-A44D-CEF52EFCE023}"/>
            </c:ext>
          </c:extLst>
        </c:ser>
        <c:ser>
          <c:idx val="1"/>
          <c:order val="1"/>
          <c:tx>
            <c:strRef>
              <c:f>'Порівняння за закладами'!$AS$6</c:f>
              <c:strCache>
                <c:ptCount val="1"/>
                <c:pt idx="0">
                  <c:v>38447215</c:v>
                </c:pt>
              </c:strCache>
            </c:strRef>
          </c:tx>
          <c:spPr>
            <a:ln w="28575">
              <a:noFill/>
            </a:ln>
          </c:spPr>
          <c:marker>
            <c:symbol val="circle"/>
            <c:size val="5"/>
            <c:spPr>
              <a:ln w="203200"/>
            </c:spPr>
          </c:marker>
          <c:cat>
            <c:strRef>
              <c:f>'Порівняння за закладами'!$AQ$7:$AQ$78</c:f>
              <c:strCache>
                <c:ptCount val="72"/>
                <c:pt idx="0">
                  <c:v>ФОП, ТЕРЕЩЕНКО ОЛЕНА ДМИТРІВНА</c:v>
                </c:pt>
                <c:pt idx="1">
                  <c:v>ФОП, БЕЗГІН ЛЮДМИЛА ЯРОСЛАВІВНА</c:v>
                </c:pt>
                <c:pt idx="2">
                  <c:v>44262756</c:v>
                </c:pt>
                <c:pt idx="3">
                  <c:v>40897236</c:v>
                </c:pt>
                <c:pt idx="4">
                  <c:v>21162280</c:v>
                </c:pt>
                <c:pt idx="5">
                  <c:v>40284540</c:v>
                </c:pt>
                <c:pt idx="6">
                  <c:v>02000961</c:v>
                </c:pt>
                <c:pt idx="7">
                  <c:v>ФОП, НЕСІМКА ІГОР ВАСИЛЬОВИЧ</c:v>
                </c:pt>
                <c:pt idx="8">
                  <c:v>ФОП, САСКА ТЕТЯНА МИХАЙЛІВНА</c:v>
                </c:pt>
                <c:pt idx="9">
                  <c:v>ФОП, МИХАЙЛІВ ЛЕСЯ МИХАЙЛІВНА</c:v>
                </c:pt>
                <c:pt idx="10">
                  <c:v>44636571</c:v>
                </c:pt>
                <c:pt idx="11">
                  <c:v>ФОП, ГЕРАСІЙ ВОЛОДИМИР ДМИТРОВИЧ</c:v>
                </c:pt>
                <c:pt idx="12">
                  <c:v>40224130</c:v>
                </c:pt>
                <c:pt idx="13">
                  <c:v>44358720</c:v>
                </c:pt>
                <c:pt idx="14">
                  <c:v>43995165</c:v>
                </c:pt>
                <c:pt idx="15">
                  <c:v>ФОП, ДУТЧАК ОЛЬГА МИХАЙЛІВНА</c:v>
                </c:pt>
                <c:pt idx="16">
                  <c:v>43830897</c:v>
                </c:pt>
                <c:pt idx="17">
                  <c:v>38440115</c:v>
                </c:pt>
                <c:pt idx="18">
                  <c:v>38868583</c:v>
                </c:pt>
                <c:pt idx="19">
                  <c:v>42050407</c:v>
                </c:pt>
                <c:pt idx="20">
                  <c:v>ФОП, ПОЛЬНИЙ АНДРІЙ МИРОСЛАВОВИЧ</c:v>
                </c:pt>
                <c:pt idx="21">
                  <c:v>38509208</c:v>
                </c:pt>
                <c:pt idx="22">
                  <c:v>38288860</c:v>
                </c:pt>
                <c:pt idx="23">
                  <c:v>42100350</c:v>
                </c:pt>
                <c:pt idx="24">
                  <c:v>41247489</c:v>
                </c:pt>
                <c:pt idx="25">
                  <c:v>38232032</c:v>
                </c:pt>
                <c:pt idx="26">
                  <c:v>44066008</c:v>
                </c:pt>
                <c:pt idx="27">
                  <c:v>ФОП, ЧОРНОБАЙ МИРОСЛАВА ВОЛОДИМИРІВНА</c:v>
                </c:pt>
                <c:pt idx="28">
                  <c:v>38725548</c:v>
                </c:pt>
                <c:pt idx="29">
                  <c:v>38194961</c:v>
                </c:pt>
                <c:pt idx="30">
                  <c:v>38044086</c:v>
                </c:pt>
                <c:pt idx="31">
                  <c:v>44046243</c:v>
                </c:pt>
                <c:pt idx="32">
                  <c:v>43391772</c:v>
                </c:pt>
                <c:pt idx="33">
                  <c:v>43876182</c:v>
                </c:pt>
                <c:pt idx="34">
                  <c:v>41996785</c:v>
                </c:pt>
                <c:pt idx="35">
                  <c:v>41935832</c:v>
                </c:pt>
                <c:pt idx="36">
                  <c:v>40286485</c:v>
                </c:pt>
                <c:pt idx="37">
                  <c:v>38503630</c:v>
                </c:pt>
                <c:pt idx="38">
                  <c:v>43202759</c:v>
                </c:pt>
                <c:pt idx="39">
                  <c:v>02000665</c:v>
                </c:pt>
                <c:pt idx="40">
                  <c:v>ФОП, Опалько Анатолій  Костянтинович</c:v>
                </c:pt>
                <c:pt idx="41">
                  <c:v>42588046</c:v>
                </c:pt>
                <c:pt idx="42">
                  <c:v>ФОП, МИКОЛЮК ЛЕСЯ ВІКТОРІВНА</c:v>
                </c:pt>
                <c:pt idx="43">
                  <c:v>38427288</c:v>
                </c:pt>
                <c:pt idx="44">
                  <c:v>44317485</c:v>
                </c:pt>
                <c:pt idx="45">
                  <c:v>39153580</c:v>
                </c:pt>
                <c:pt idx="46">
                  <c:v>42269550</c:v>
                </c:pt>
                <c:pt idx="47">
                  <c:v>42072308</c:v>
                </c:pt>
                <c:pt idx="48">
                  <c:v>02000792</c:v>
                </c:pt>
                <c:pt idx="49">
                  <c:v>38447215</c:v>
                </c:pt>
                <c:pt idx="50">
                  <c:v>ФОП, ПОЧАЄВЕЦЬ ТЕТЯНА АНАТОЛІЇВНА</c:v>
                </c:pt>
                <c:pt idx="51">
                  <c:v>38543647</c:v>
                </c:pt>
                <c:pt idx="52">
                  <c:v>ФОП, ДАНИЛЬЧУК МИХАЙЛО ПЕТРОВИЧ</c:v>
                </c:pt>
                <c:pt idx="53">
                  <c:v>38332322</c:v>
                </c:pt>
                <c:pt idx="54">
                  <c:v>41980178</c:v>
                </c:pt>
                <c:pt idx="55">
                  <c:v>40305172</c:v>
                </c:pt>
                <c:pt idx="56">
                  <c:v>ФОП, КОМАР ОКСАНА ОЛЕКСАНДРІВНА</c:v>
                </c:pt>
                <c:pt idx="57">
                  <c:v>02001050</c:v>
                </c:pt>
                <c:pt idx="58">
                  <c:v>ФОП, ГАЛАЙ МАРЯНА МИКОЛАЇВНА</c:v>
                </c:pt>
                <c:pt idx="59">
                  <c:v>43967494</c:v>
                </c:pt>
                <c:pt idx="60">
                  <c:v>38645610</c:v>
                </c:pt>
                <c:pt idx="61">
                  <c:v>02000783</c:v>
                </c:pt>
                <c:pt idx="62">
                  <c:v>ФОП, ЗАВІНСЬКА АНЖЕЛА ВОЛОДИМИРІВНА</c:v>
                </c:pt>
                <c:pt idx="63">
                  <c:v>02000613</c:v>
                </c:pt>
                <c:pt idx="64">
                  <c:v>ФОП, ТУНИЦЬКА ОЛЕНА ІВАНІВНА</c:v>
                </c:pt>
                <c:pt idx="65">
                  <c:v>42099047</c:v>
                </c:pt>
                <c:pt idx="66">
                  <c:v>43022420</c:v>
                </c:pt>
                <c:pt idx="67">
                  <c:v>39511438</c:v>
                </c:pt>
                <c:pt idx="68">
                  <c:v>41215331</c:v>
                </c:pt>
                <c:pt idx="69">
                  <c:v>02000659</c:v>
                </c:pt>
                <c:pt idx="70">
                  <c:v>ФОП, Луцька Оксана Богданівна</c:v>
                </c:pt>
                <c:pt idx="71">
                  <c:v>44420416</c:v>
                </c:pt>
              </c:strCache>
            </c:strRef>
          </c:cat>
          <c:val>
            <c:numRef>
              <c:f>'Порівняння за закладами'!$AS$7:$AS$78</c:f>
              <c:numCache>
                <c:formatCode>0%</c:formatCode>
                <c:ptCount val="72"/>
                <c:pt idx="0">
                  <c:v>-1</c:v>
                </c:pt>
                <c:pt idx="1">
                  <c:v>-1</c:v>
                </c:pt>
                <c:pt idx="2" formatCode="#\ ##0.0">
                  <c:v>-1</c:v>
                </c:pt>
                <c:pt idx="3" formatCode="#\ ##0.0">
                  <c:v>-1</c:v>
                </c:pt>
                <c:pt idx="4" formatCode="#\ ##0.0">
                  <c:v>-1</c:v>
                </c:pt>
                <c:pt idx="5" formatCode="#\ ##0.0">
                  <c:v>-1</c:v>
                </c:pt>
                <c:pt idx="6" formatCode="#\ ##0.0">
                  <c:v>-1</c:v>
                </c:pt>
                <c:pt idx="7" formatCode="#\ ##0.0">
                  <c:v>-1</c:v>
                </c:pt>
                <c:pt idx="8" formatCode="#\ ##0.0">
                  <c:v>-1</c:v>
                </c:pt>
                <c:pt idx="9" formatCode="#\ ##0.0">
                  <c:v>-1</c:v>
                </c:pt>
                <c:pt idx="10" formatCode="#\ ##0.0">
                  <c:v>-1</c:v>
                </c:pt>
                <c:pt idx="11" formatCode="#\ ##0.0">
                  <c:v>-1</c:v>
                </c:pt>
                <c:pt idx="12" formatCode="#\ ##0.0">
                  <c:v>-1</c:v>
                </c:pt>
                <c:pt idx="13" formatCode="#\ ##0.0">
                  <c:v>-1</c:v>
                </c:pt>
                <c:pt idx="14" formatCode="#\ ##0.0">
                  <c:v>-1</c:v>
                </c:pt>
                <c:pt idx="15" formatCode="#\ ##0.0">
                  <c:v>-1</c:v>
                </c:pt>
                <c:pt idx="16" formatCode="#\ ##0.0">
                  <c:v>-1</c:v>
                </c:pt>
                <c:pt idx="17" formatCode="#\ ##0.0">
                  <c:v>-1</c:v>
                </c:pt>
                <c:pt idx="18" formatCode="#\ ##0.0">
                  <c:v>-1</c:v>
                </c:pt>
                <c:pt idx="19" formatCode="#\ ##0.0">
                  <c:v>-1</c:v>
                </c:pt>
                <c:pt idx="20" formatCode="#\ ##0.0">
                  <c:v>-1</c:v>
                </c:pt>
                <c:pt idx="21" formatCode="#\ ##0.0">
                  <c:v>-1</c:v>
                </c:pt>
                <c:pt idx="22" formatCode="#\ ##0.0">
                  <c:v>-1</c:v>
                </c:pt>
                <c:pt idx="23" formatCode="#\ ##0.0">
                  <c:v>-1</c:v>
                </c:pt>
                <c:pt idx="24" formatCode="#\ ##0.0">
                  <c:v>-1</c:v>
                </c:pt>
                <c:pt idx="25" formatCode="#\ ##0.0">
                  <c:v>-1</c:v>
                </c:pt>
                <c:pt idx="26" formatCode="#\ ##0.0">
                  <c:v>-1</c:v>
                </c:pt>
                <c:pt idx="27" formatCode="#\ ##0.0">
                  <c:v>-1</c:v>
                </c:pt>
                <c:pt idx="28" formatCode="#\ ##0.0">
                  <c:v>-1</c:v>
                </c:pt>
                <c:pt idx="29" formatCode="#\ ##0.0">
                  <c:v>-1</c:v>
                </c:pt>
                <c:pt idx="30" formatCode="#\ ##0.0">
                  <c:v>-1</c:v>
                </c:pt>
                <c:pt idx="31" formatCode="#\ ##0.0">
                  <c:v>-1</c:v>
                </c:pt>
                <c:pt idx="32" formatCode="#\ ##0.0">
                  <c:v>-1</c:v>
                </c:pt>
                <c:pt idx="33" formatCode="#\ ##0.0">
                  <c:v>-1</c:v>
                </c:pt>
                <c:pt idx="34" formatCode="#\ ##0.0">
                  <c:v>-1</c:v>
                </c:pt>
                <c:pt idx="35" formatCode="#\ ##0.0">
                  <c:v>-1</c:v>
                </c:pt>
                <c:pt idx="36" formatCode="#\ ##0.0">
                  <c:v>-1</c:v>
                </c:pt>
                <c:pt idx="37" formatCode="#\ ##0.0">
                  <c:v>-1</c:v>
                </c:pt>
                <c:pt idx="38" formatCode="#\ ##0.0">
                  <c:v>-1</c:v>
                </c:pt>
                <c:pt idx="39" formatCode="#\ ##0.0">
                  <c:v>-1</c:v>
                </c:pt>
                <c:pt idx="40" formatCode="#\ ##0.0">
                  <c:v>-1</c:v>
                </c:pt>
                <c:pt idx="41" formatCode="#\ ##0.0">
                  <c:v>-1</c:v>
                </c:pt>
                <c:pt idx="42" formatCode="#\ ##0.0">
                  <c:v>-1</c:v>
                </c:pt>
                <c:pt idx="43" formatCode="#\ ##0.0">
                  <c:v>-1</c:v>
                </c:pt>
                <c:pt idx="44" formatCode="#\ ##0.0">
                  <c:v>-1</c:v>
                </c:pt>
                <c:pt idx="45" formatCode="#\ ##0.0">
                  <c:v>-1</c:v>
                </c:pt>
                <c:pt idx="46" formatCode="#\ ##0.0">
                  <c:v>-1</c:v>
                </c:pt>
                <c:pt idx="47" formatCode="#\ ##0.0">
                  <c:v>-1</c:v>
                </c:pt>
                <c:pt idx="48" formatCode="#\ ##0.0">
                  <c:v>-1</c:v>
                </c:pt>
                <c:pt idx="49" formatCode="#\ ##0.0">
                  <c:v>0.48469387755102039</c:v>
                </c:pt>
                <c:pt idx="50" formatCode="#\ ##0.0">
                  <c:v>-1</c:v>
                </c:pt>
                <c:pt idx="51" formatCode="#\ ##0.0">
                  <c:v>-1</c:v>
                </c:pt>
                <c:pt idx="52" formatCode="#\ ##0.0">
                  <c:v>-1</c:v>
                </c:pt>
                <c:pt idx="53" formatCode="#\ ##0.0">
                  <c:v>-1</c:v>
                </c:pt>
                <c:pt idx="54" formatCode="#\ ##0.0">
                  <c:v>-1</c:v>
                </c:pt>
                <c:pt idx="55" formatCode="#\ ##0.0">
                  <c:v>-1</c:v>
                </c:pt>
                <c:pt idx="56" formatCode="#\ ##0.0">
                  <c:v>-1</c:v>
                </c:pt>
                <c:pt idx="57" formatCode="#\ ##0.0">
                  <c:v>-1</c:v>
                </c:pt>
                <c:pt idx="58" formatCode="#\ ##0.0">
                  <c:v>-1</c:v>
                </c:pt>
                <c:pt idx="59" formatCode="#\ ##0.0">
                  <c:v>-1</c:v>
                </c:pt>
                <c:pt idx="60" formatCode="#\ ##0.0">
                  <c:v>-1</c:v>
                </c:pt>
                <c:pt idx="61" formatCode="#\ ##0.0">
                  <c:v>-1</c:v>
                </c:pt>
                <c:pt idx="62" formatCode="#\ ##0.0">
                  <c:v>-1</c:v>
                </c:pt>
                <c:pt idx="63" formatCode="#\ ##0.0">
                  <c:v>-1</c:v>
                </c:pt>
                <c:pt idx="64" formatCode="#\ ##0.0">
                  <c:v>-1</c:v>
                </c:pt>
                <c:pt idx="65" formatCode="#\ ##0.0">
                  <c:v>-1</c:v>
                </c:pt>
                <c:pt idx="66" formatCode="#\ ##0.0">
                  <c:v>-1</c:v>
                </c:pt>
                <c:pt idx="67" formatCode="#\ ##0.0">
                  <c:v>-1</c:v>
                </c:pt>
                <c:pt idx="68" formatCode="#\ ##0.0">
                  <c:v>-1</c:v>
                </c:pt>
                <c:pt idx="69" formatCode="#\ ##0.0">
                  <c:v>-1</c:v>
                </c:pt>
                <c:pt idx="70" formatCode="#\ ##0.0">
                  <c:v>-1</c:v>
                </c:pt>
                <c:pt idx="71" formatCode="#\ ##0.0">
                  <c:v>-1</c:v>
                </c:pt>
              </c:numCache>
            </c:numRef>
          </c:val>
          <c:smooth val="0"/>
          <c:extLst>
            <c:ext xmlns:c16="http://schemas.microsoft.com/office/drawing/2014/chart" uri="{C3380CC4-5D6E-409C-BE32-E72D297353CC}">
              <c16:uniqueId val="{00000001-A9D4-4494-A44D-CEF52EFCE023}"/>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закладами'!$AT$5</c:f>
          <c:strCache>
            <c:ptCount val="1"/>
            <c:pt idx="0">
              <c:v>Повне оцінювання серце-судинного ризику.</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закладами'!$AU$6</c:f>
              <c:strCache>
                <c:ptCount val="1"/>
                <c:pt idx="0">
                  <c:v>Значення індикатору</c:v>
                </c:pt>
              </c:strCache>
            </c:strRef>
          </c:tx>
          <c:spPr>
            <a:ln>
              <a:noFill/>
            </a:ln>
          </c:spPr>
          <c:marker>
            <c:symbol val="circle"/>
            <c:size val="5"/>
            <c:spPr>
              <a:ln w="76200"/>
            </c:spPr>
          </c:marker>
          <c:cat>
            <c:strRef>
              <c:f>'Порівняння за закладами'!$AT$7:$AT$81</c:f>
              <c:strCache>
                <c:ptCount val="75"/>
                <c:pt idx="0">
                  <c:v>ФОП, Сидорук Іван Іванович</c:v>
                </c:pt>
                <c:pt idx="1">
                  <c:v>41247489</c:v>
                </c:pt>
                <c:pt idx="2">
                  <c:v>ФОП, Луцька Оксана Богданівна</c:v>
                </c:pt>
                <c:pt idx="3">
                  <c:v>ФОП, ПОЧАЄВЕЦЬ ТЕТЯНА АНАТОЛІЇВНА</c:v>
                </c:pt>
                <c:pt idx="4">
                  <c:v>42100350</c:v>
                </c:pt>
                <c:pt idx="5">
                  <c:v>ФОП, СОЗАНСЬКИЙ ІГОР ВАСИЛЬОВИЧ</c:v>
                </c:pt>
                <c:pt idx="6">
                  <c:v>40305172</c:v>
                </c:pt>
                <c:pt idx="7">
                  <c:v>02000659</c:v>
                </c:pt>
                <c:pt idx="8">
                  <c:v>44262756</c:v>
                </c:pt>
                <c:pt idx="9">
                  <c:v>02000665</c:v>
                </c:pt>
                <c:pt idx="10">
                  <c:v>21162280</c:v>
                </c:pt>
                <c:pt idx="11">
                  <c:v>ФОП, ГЕРАСІЙ ВОЛОДИМИР ДМИТРОВИЧ</c:v>
                </c:pt>
                <c:pt idx="12">
                  <c:v>ФОП, ПОЛЬНИЙ АНДРІЙ МИРОСЛАВОВИЧ</c:v>
                </c:pt>
                <c:pt idx="13">
                  <c:v>45286338</c:v>
                </c:pt>
                <c:pt idx="14">
                  <c:v>40284540</c:v>
                </c:pt>
                <c:pt idx="15">
                  <c:v>ФОП, МИХАЙЛІВ ЛЕСЯ МИХАЙЛІВНА</c:v>
                </c:pt>
                <c:pt idx="16">
                  <c:v>40224130</c:v>
                </c:pt>
                <c:pt idx="17">
                  <c:v>38503630</c:v>
                </c:pt>
                <c:pt idx="18">
                  <c:v>38868583</c:v>
                </c:pt>
                <c:pt idx="19">
                  <c:v>42050407</c:v>
                </c:pt>
                <c:pt idx="20">
                  <c:v>ФОП, БЕЗГІН ЛЮДМИЛА ЯРОСЛАВІВНА</c:v>
                </c:pt>
                <c:pt idx="21">
                  <c:v>ФОП, ЧОРНОБАЙ МИРОСЛАВА ВОЛОДИМИРІВНА</c:v>
                </c:pt>
                <c:pt idx="22">
                  <c:v>40286485</c:v>
                </c:pt>
                <c:pt idx="23">
                  <c:v>02000792</c:v>
                </c:pt>
                <c:pt idx="24">
                  <c:v>43830897</c:v>
                </c:pt>
                <c:pt idx="25">
                  <c:v>38725548</c:v>
                </c:pt>
                <c:pt idx="26">
                  <c:v>02000783</c:v>
                </c:pt>
                <c:pt idx="27">
                  <c:v>43022420</c:v>
                </c:pt>
                <c:pt idx="28">
                  <c:v>ФОП, ЗАВІНСЬКА АНЖЕЛА ВОЛОДИМИРІВНА</c:v>
                </c:pt>
                <c:pt idx="29">
                  <c:v>ФОП, МИКОЛЮК ЛЕСЯ ВІКТОРІВНА</c:v>
                </c:pt>
                <c:pt idx="30">
                  <c:v>43391772</c:v>
                </c:pt>
                <c:pt idx="31">
                  <c:v>38440115</c:v>
                </c:pt>
                <c:pt idx="32">
                  <c:v>44317485</c:v>
                </c:pt>
                <c:pt idx="33">
                  <c:v>42269550</c:v>
                </c:pt>
                <c:pt idx="34">
                  <c:v>43202759</c:v>
                </c:pt>
                <c:pt idx="35">
                  <c:v>44066008</c:v>
                </c:pt>
                <c:pt idx="36">
                  <c:v>38232032</c:v>
                </c:pt>
                <c:pt idx="37">
                  <c:v>41215331</c:v>
                </c:pt>
                <c:pt idx="38">
                  <c:v>ФОП, ДАНИЛЬЧУК МИХАЙЛО ПЕТРОВИЧ</c:v>
                </c:pt>
                <c:pt idx="39">
                  <c:v>41980178</c:v>
                </c:pt>
                <c:pt idx="40">
                  <c:v>44420416</c:v>
                </c:pt>
                <c:pt idx="41">
                  <c:v>42072308</c:v>
                </c:pt>
                <c:pt idx="42">
                  <c:v>ФОП, ТЕРЕЩЕНКО ОЛЕНА ДМИТРІВНА</c:v>
                </c:pt>
                <c:pt idx="43">
                  <c:v>44046243</c:v>
                </c:pt>
                <c:pt idx="44">
                  <c:v>38044086</c:v>
                </c:pt>
                <c:pt idx="45">
                  <c:v>39153580</c:v>
                </c:pt>
                <c:pt idx="46">
                  <c:v>38543647</c:v>
                </c:pt>
                <c:pt idx="47">
                  <c:v>38332322</c:v>
                </c:pt>
                <c:pt idx="48">
                  <c:v>38288860</c:v>
                </c:pt>
                <c:pt idx="49">
                  <c:v>42099047</c:v>
                </c:pt>
                <c:pt idx="50">
                  <c:v>02000613</c:v>
                </c:pt>
                <c:pt idx="51">
                  <c:v>38645610</c:v>
                </c:pt>
                <c:pt idx="52">
                  <c:v>ФОП, ДУТЧАК ОЛЬГА МИХАЙЛІВНА</c:v>
                </c:pt>
                <c:pt idx="53">
                  <c:v>40897236</c:v>
                </c:pt>
                <c:pt idx="54">
                  <c:v>21154606</c:v>
                </c:pt>
                <c:pt idx="55">
                  <c:v>ФОП, НЕСІМКА ІГОР ВАСИЛЬОВИЧ</c:v>
                </c:pt>
                <c:pt idx="56">
                  <c:v>41996785</c:v>
                </c:pt>
                <c:pt idx="57">
                  <c:v>44636571</c:v>
                </c:pt>
                <c:pt idx="58">
                  <c:v>ФОП, ГЛАДКА ЛЮДМИЛА СИГИЗМУНДІВНА</c:v>
                </c:pt>
                <c:pt idx="59">
                  <c:v>38194961</c:v>
                </c:pt>
                <c:pt idx="60">
                  <c:v>02001050</c:v>
                </c:pt>
                <c:pt idx="61">
                  <c:v>ФОП, КОМАР ОКСАНА ОЛЕКСАНДРІВНА</c:v>
                </c:pt>
                <c:pt idx="62">
                  <c:v>38447215</c:v>
                </c:pt>
                <c:pt idx="63">
                  <c:v>42588046</c:v>
                </c:pt>
                <c:pt idx="64">
                  <c:v>41935832</c:v>
                </c:pt>
                <c:pt idx="65">
                  <c:v>43995165</c:v>
                </c:pt>
                <c:pt idx="66">
                  <c:v>38509208</c:v>
                </c:pt>
                <c:pt idx="67">
                  <c:v>38427288</c:v>
                </c:pt>
                <c:pt idx="68">
                  <c:v>39511438</c:v>
                </c:pt>
                <c:pt idx="69">
                  <c:v>39813142</c:v>
                </c:pt>
                <c:pt idx="70">
                  <c:v>43876182</c:v>
                </c:pt>
                <c:pt idx="71">
                  <c:v>43967494</c:v>
                </c:pt>
                <c:pt idx="72">
                  <c:v>44358720</c:v>
                </c:pt>
                <c:pt idx="73">
                  <c:v>02000961</c:v>
                </c:pt>
                <c:pt idx="74">
                  <c:v>ФОП, САСКА ТЕТЯНА МИХАЙЛІВНА</c:v>
                </c:pt>
              </c:strCache>
            </c:strRef>
          </c:cat>
          <c:val>
            <c:numRef>
              <c:f>'Порівняння за закладами'!$AU$7:$AU$81</c:f>
              <c:numCache>
                <c:formatCode>0%</c:formatCode>
                <c:ptCount val="75"/>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5.93941793704217E-4</c:v>
                </c:pt>
                <c:pt idx="19" formatCode="General">
                  <c:v>6.7658998646820032E-4</c:v>
                </c:pt>
                <c:pt idx="20" formatCode="General">
                  <c:v>1.0526315789473684E-3</c:v>
                </c:pt>
                <c:pt idx="21" formatCode="General">
                  <c:v>1.9011406844106464E-3</c:v>
                </c:pt>
                <c:pt idx="22" formatCode="General">
                  <c:v>3.1141868512110727E-3</c:v>
                </c:pt>
                <c:pt idx="23" formatCode="General">
                  <c:v>7.3529411764705881E-3</c:v>
                </c:pt>
                <c:pt idx="24" formatCode="General">
                  <c:v>9.6676737160120846E-3</c:v>
                </c:pt>
                <c:pt idx="25" formatCode="General">
                  <c:v>1.0954872465663833E-2</c:v>
                </c:pt>
                <c:pt idx="26" formatCode="General">
                  <c:v>1.098901098901099E-2</c:v>
                </c:pt>
                <c:pt idx="27" formatCode="General">
                  <c:v>1.2016718913270637E-2</c:v>
                </c:pt>
                <c:pt idx="28" formatCode="General">
                  <c:v>1.3536379018612521E-2</c:v>
                </c:pt>
                <c:pt idx="29" formatCode="General">
                  <c:v>1.5657620041753653E-2</c:v>
                </c:pt>
                <c:pt idx="30" formatCode="General">
                  <c:v>1.7627118644067796E-2</c:v>
                </c:pt>
                <c:pt idx="31" formatCode="General">
                  <c:v>2.1552016265672654E-2</c:v>
                </c:pt>
                <c:pt idx="32" formatCode="General">
                  <c:v>2.2396416573348264E-2</c:v>
                </c:pt>
                <c:pt idx="33" formatCode="General">
                  <c:v>2.5728339008702233E-2</c:v>
                </c:pt>
                <c:pt idx="34" formatCode="General">
                  <c:v>2.6570048309178744E-2</c:v>
                </c:pt>
                <c:pt idx="35" formatCode="General">
                  <c:v>2.8634361233480177E-2</c:v>
                </c:pt>
                <c:pt idx="36" formatCode="General">
                  <c:v>3.7746806039488968E-2</c:v>
                </c:pt>
                <c:pt idx="37" formatCode="General">
                  <c:v>3.8073394495412846E-2</c:v>
                </c:pt>
                <c:pt idx="38" formatCode="General">
                  <c:v>4.5689655172413794E-2</c:v>
                </c:pt>
                <c:pt idx="39" formatCode="General">
                  <c:v>4.6484375000000001E-2</c:v>
                </c:pt>
                <c:pt idx="40" formatCode="General">
                  <c:v>5.3333333333333337E-2</c:v>
                </c:pt>
                <c:pt idx="41" formatCode="General">
                  <c:v>5.4271356783919596E-2</c:v>
                </c:pt>
                <c:pt idx="42" formatCode="General">
                  <c:v>7.6923076923076927E-2</c:v>
                </c:pt>
                <c:pt idx="43" formatCode="General">
                  <c:v>7.7720207253886009E-2</c:v>
                </c:pt>
                <c:pt idx="44" formatCode="General">
                  <c:v>0.10011115227862172</c:v>
                </c:pt>
                <c:pt idx="45" formatCode="General">
                  <c:v>0.10613404646498412</c:v>
                </c:pt>
                <c:pt idx="46" formatCode="General">
                  <c:v>0.10656690396629377</c:v>
                </c:pt>
                <c:pt idx="47" formatCode="General">
                  <c:v>0.10679409931435695</c:v>
                </c:pt>
                <c:pt idx="48" formatCode="General">
                  <c:v>0.11557177615571776</c:v>
                </c:pt>
                <c:pt idx="49" formatCode="General">
                  <c:v>0.12412342215988779</c:v>
                </c:pt>
                <c:pt idx="50" formatCode="General">
                  <c:v>0.15217391304347827</c:v>
                </c:pt>
                <c:pt idx="51" formatCode="General">
                  <c:v>0.16183533447684392</c:v>
                </c:pt>
                <c:pt idx="52" formatCode="General">
                  <c:v>0.16666666666666666</c:v>
                </c:pt>
                <c:pt idx="53" formatCode="General">
                  <c:v>0.18367346938775511</c:v>
                </c:pt>
                <c:pt idx="54" formatCode="General">
                  <c:v>0.18666666666666668</c:v>
                </c:pt>
                <c:pt idx="55" formatCode="General">
                  <c:v>0.18823529411764706</c:v>
                </c:pt>
                <c:pt idx="56" formatCode="General">
                  <c:v>0.18933649289099527</c:v>
                </c:pt>
                <c:pt idx="57" formatCode="General">
                  <c:v>0.21758569299552907</c:v>
                </c:pt>
                <c:pt idx="58" formatCode="General">
                  <c:v>0.21939953810623555</c:v>
                </c:pt>
                <c:pt idx="59" formatCode="General">
                  <c:v>0.23451776649746192</c:v>
                </c:pt>
                <c:pt idx="60" formatCode="General">
                  <c:v>0.26010101010101011</c:v>
                </c:pt>
                <c:pt idx="61" formatCode="General">
                  <c:v>0.2842377260981912</c:v>
                </c:pt>
                <c:pt idx="62" formatCode="General">
                  <c:v>0.29486023444544635</c:v>
                </c:pt>
                <c:pt idx="63" formatCode="General">
                  <c:v>0.34450280746241624</c:v>
                </c:pt>
                <c:pt idx="64" formatCode="General">
                  <c:v>0.34917319408181025</c:v>
                </c:pt>
                <c:pt idx="65" formatCode="General">
                  <c:v>0.38489736070381231</c:v>
                </c:pt>
                <c:pt idx="66" formatCode="General">
                  <c:v>0.45742612752721618</c:v>
                </c:pt>
                <c:pt idx="67" formatCode="General">
                  <c:v>0.4587878787878788</c:v>
                </c:pt>
                <c:pt idx="68" formatCode="General">
                  <c:v>0.4887640449438202</c:v>
                </c:pt>
                <c:pt idx="69" formatCode="General">
                  <c:v>0.5</c:v>
                </c:pt>
                <c:pt idx="70" formatCode="General">
                  <c:v>0.53454025726536447</c:v>
                </c:pt>
                <c:pt idx="71" formatCode="General">
                  <c:v>0.62095065092340296</c:v>
                </c:pt>
                <c:pt idx="72" formatCode="General">
                  <c:v>0.66043920026220915</c:v>
                </c:pt>
                <c:pt idx="73" formatCode="General">
                  <c:v>0.70472440944881887</c:v>
                </c:pt>
                <c:pt idx="74" formatCode="General">
                  <c:v>0.81300813008130079</c:v>
                </c:pt>
              </c:numCache>
            </c:numRef>
          </c:val>
          <c:smooth val="0"/>
          <c:extLst>
            <c:ext xmlns:c16="http://schemas.microsoft.com/office/drawing/2014/chart" uri="{C3380CC4-5D6E-409C-BE32-E72D297353CC}">
              <c16:uniqueId val="{00000000-6FC0-4B10-8A88-58552D77070A}"/>
            </c:ext>
          </c:extLst>
        </c:ser>
        <c:ser>
          <c:idx val="1"/>
          <c:order val="1"/>
          <c:tx>
            <c:strRef>
              <c:f>'Порівняння за закладами'!$AV$6</c:f>
              <c:strCache>
                <c:ptCount val="1"/>
                <c:pt idx="0">
                  <c:v>38447215</c:v>
                </c:pt>
              </c:strCache>
            </c:strRef>
          </c:tx>
          <c:spPr>
            <a:ln>
              <a:noFill/>
            </a:ln>
          </c:spPr>
          <c:marker>
            <c:symbol val="circle"/>
            <c:size val="5"/>
            <c:spPr>
              <a:ln w="203200"/>
            </c:spPr>
          </c:marker>
          <c:cat>
            <c:strRef>
              <c:f>'Порівняння за закладами'!$AT$7:$AT$81</c:f>
              <c:strCache>
                <c:ptCount val="75"/>
                <c:pt idx="0">
                  <c:v>ФОП, Сидорук Іван Іванович</c:v>
                </c:pt>
                <c:pt idx="1">
                  <c:v>41247489</c:v>
                </c:pt>
                <c:pt idx="2">
                  <c:v>ФОП, Луцька Оксана Богданівна</c:v>
                </c:pt>
                <c:pt idx="3">
                  <c:v>ФОП, ПОЧАЄВЕЦЬ ТЕТЯНА АНАТОЛІЇВНА</c:v>
                </c:pt>
                <c:pt idx="4">
                  <c:v>42100350</c:v>
                </c:pt>
                <c:pt idx="5">
                  <c:v>ФОП, СОЗАНСЬКИЙ ІГОР ВАСИЛЬОВИЧ</c:v>
                </c:pt>
                <c:pt idx="6">
                  <c:v>40305172</c:v>
                </c:pt>
                <c:pt idx="7">
                  <c:v>02000659</c:v>
                </c:pt>
                <c:pt idx="8">
                  <c:v>44262756</c:v>
                </c:pt>
                <c:pt idx="9">
                  <c:v>02000665</c:v>
                </c:pt>
                <c:pt idx="10">
                  <c:v>21162280</c:v>
                </c:pt>
                <c:pt idx="11">
                  <c:v>ФОП, ГЕРАСІЙ ВОЛОДИМИР ДМИТРОВИЧ</c:v>
                </c:pt>
                <c:pt idx="12">
                  <c:v>ФОП, ПОЛЬНИЙ АНДРІЙ МИРОСЛАВОВИЧ</c:v>
                </c:pt>
                <c:pt idx="13">
                  <c:v>45286338</c:v>
                </c:pt>
                <c:pt idx="14">
                  <c:v>40284540</c:v>
                </c:pt>
                <c:pt idx="15">
                  <c:v>ФОП, МИХАЙЛІВ ЛЕСЯ МИХАЙЛІВНА</c:v>
                </c:pt>
                <c:pt idx="16">
                  <c:v>40224130</c:v>
                </c:pt>
                <c:pt idx="17">
                  <c:v>38503630</c:v>
                </c:pt>
                <c:pt idx="18">
                  <c:v>38868583</c:v>
                </c:pt>
                <c:pt idx="19">
                  <c:v>42050407</c:v>
                </c:pt>
                <c:pt idx="20">
                  <c:v>ФОП, БЕЗГІН ЛЮДМИЛА ЯРОСЛАВІВНА</c:v>
                </c:pt>
                <c:pt idx="21">
                  <c:v>ФОП, ЧОРНОБАЙ МИРОСЛАВА ВОЛОДИМИРІВНА</c:v>
                </c:pt>
                <c:pt idx="22">
                  <c:v>40286485</c:v>
                </c:pt>
                <c:pt idx="23">
                  <c:v>02000792</c:v>
                </c:pt>
                <c:pt idx="24">
                  <c:v>43830897</c:v>
                </c:pt>
                <c:pt idx="25">
                  <c:v>38725548</c:v>
                </c:pt>
                <c:pt idx="26">
                  <c:v>02000783</c:v>
                </c:pt>
                <c:pt idx="27">
                  <c:v>43022420</c:v>
                </c:pt>
                <c:pt idx="28">
                  <c:v>ФОП, ЗАВІНСЬКА АНЖЕЛА ВОЛОДИМИРІВНА</c:v>
                </c:pt>
                <c:pt idx="29">
                  <c:v>ФОП, МИКОЛЮК ЛЕСЯ ВІКТОРІВНА</c:v>
                </c:pt>
                <c:pt idx="30">
                  <c:v>43391772</c:v>
                </c:pt>
                <c:pt idx="31">
                  <c:v>38440115</c:v>
                </c:pt>
                <c:pt idx="32">
                  <c:v>44317485</c:v>
                </c:pt>
                <c:pt idx="33">
                  <c:v>42269550</c:v>
                </c:pt>
                <c:pt idx="34">
                  <c:v>43202759</c:v>
                </c:pt>
                <c:pt idx="35">
                  <c:v>44066008</c:v>
                </c:pt>
                <c:pt idx="36">
                  <c:v>38232032</c:v>
                </c:pt>
                <c:pt idx="37">
                  <c:v>41215331</c:v>
                </c:pt>
                <c:pt idx="38">
                  <c:v>ФОП, ДАНИЛЬЧУК МИХАЙЛО ПЕТРОВИЧ</c:v>
                </c:pt>
                <c:pt idx="39">
                  <c:v>41980178</c:v>
                </c:pt>
                <c:pt idx="40">
                  <c:v>44420416</c:v>
                </c:pt>
                <c:pt idx="41">
                  <c:v>42072308</c:v>
                </c:pt>
                <c:pt idx="42">
                  <c:v>ФОП, ТЕРЕЩЕНКО ОЛЕНА ДМИТРІВНА</c:v>
                </c:pt>
                <c:pt idx="43">
                  <c:v>44046243</c:v>
                </c:pt>
                <c:pt idx="44">
                  <c:v>38044086</c:v>
                </c:pt>
                <c:pt idx="45">
                  <c:v>39153580</c:v>
                </c:pt>
                <c:pt idx="46">
                  <c:v>38543647</c:v>
                </c:pt>
                <c:pt idx="47">
                  <c:v>38332322</c:v>
                </c:pt>
                <c:pt idx="48">
                  <c:v>38288860</c:v>
                </c:pt>
                <c:pt idx="49">
                  <c:v>42099047</c:v>
                </c:pt>
                <c:pt idx="50">
                  <c:v>02000613</c:v>
                </c:pt>
                <c:pt idx="51">
                  <c:v>38645610</c:v>
                </c:pt>
                <c:pt idx="52">
                  <c:v>ФОП, ДУТЧАК ОЛЬГА МИХАЙЛІВНА</c:v>
                </c:pt>
                <c:pt idx="53">
                  <c:v>40897236</c:v>
                </c:pt>
                <c:pt idx="54">
                  <c:v>21154606</c:v>
                </c:pt>
                <c:pt idx="55">
                  <c:v>ФОП, НЕСІМКА ІГОР ВАСИЛЬОВИЧ</c:v>
                </c:pt>
                <c:pt idx="56">
                  <c:v>41996785</c:v>
                </c:pt>
                <c:pt idx="57">
                  <c:v>44636571</c:v>
                </c:pt>
                <c:pt idx="58">
                  <c:v>ФОП, ГЛАДКА ЛЮДМИЛА СИГИЗМУНДІВНА</c:v>
                </c:pt>
                <c:pt idx="59">
                  <c:v>38194961</c:v>
                </c:pt>
                <c:pt idx="60">
                  <c:v>02001050</c:v>
                </c:pt>
                <c:pt idx="61">
                  <c:v>ФОП, КОМАР ОКСАНА ОЛЕКСАНДРІВНА</c:v>
                </c:pt>
                <c:pt idx="62">
                  <c:v>38447215</c:v>
                </c:pt>
                <c:pt idx="63">
                  <c:v>42588046</c:v>
                </c:pt>
                <c:pt idx="64">
                  <c:v>41935832</c:v>
                </c:pt>
                <c:pt idx="65">
                  <c:v>43995165</c:v>
                </c:pt>
                <c:pt idx="66">
                  <c:v>38509208</c:v>
                </c:pt>
                <c:pt idx="67">
                  <c:v>38427288</c:v>
                </c:pt>
                <c:pt idx="68">
                  <c:v>39511438</c:v>
                </c:pt>
                <c:pt idx="69">
                  <c:v>39813142</c:v>
                </c:pt>
                <c:pt idx="70">
                  <c:v>43876182</c:v>
                </c:pt>
                <c:pt idx="71">
                  <c:v>43967494</c:v>
                </c:pt>
                <c:pt idx="72">
                  <c:v>44358720</c:v>
                </c:pt>
                <c:pt idx="73">
                  <c:v>02000961</c:v>
                </c:pt>
                <c:pt idx="74">
                  <c:v>ФОП, САСКА ТЕТЯНА МИХАЙЛІВНА</c:v>
                </c:pt>
              </c:strCache>
            </c:strRef>
          </c:cat>
          <c:val>
            <c:numRef>
              <c:f>'Порівняння за закладами'!$AV$7:$AV$81</c:f>
              <c:numCache>
                <c:formatCode>0%</c:formatCode>
                <c:ptCount val="75"/>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0.29486023444544635</c:v>
                </c:pt>
                <c:pt idx="63" formatCode="General">
                  <c:v>-1</c:v>
                </c:pt>
                <c:pt idx="64" formatCode="General">
                  <c:v>-1</c:v>
                </c:pt>
                <c:pt idx="65" formatCode="General">
                  <c:v>-1</c:v>
                </c:pt>
                <c:pt idx="66" formatCode="General">
                  <c:v>-1</c:v>
                </c:pt>
                <c:pt idx="67" formatCode="General">
                  <c:v>-1</c:v>
                </c:pt>
                <c:pt idx="68" formatCode="General">
                  <c:v>-1</c:v>
                </c:pt>
                <c:pt idx="69" formatCode="General">
                  <c:v>-1</c:v>
                </c:pt>
                <c:pt idx="70" formatCode="General">
                  <c:v>-1</c:v>
                </c:pt>
                <c:pt idx="71" formatCode="General">
                  <c:v>-1</c:v>
                </c:pt>
                <c:pt idx="72" formatCode="General">
                  <c:v>-1</c:v>
                </c:pt>
                <c:pt idx="73" formatCode="General">
                  <c:v>-1</c:v>
                </c:pt>
                <c:pt idx="74" formatCode="General">
                  <c:v>-1</c:v>
                </c:pt>
              </c:numCache>
            </c:numRef>
          </c:val>
          <c:smooth val="0"/>
          <c:extLst>
            <c:ext xmlns:c16="http://schemas.microsoft.com/office/drawing/2014/chart" uri="{C3380CC4-5D6E-409C-BE32-E72D297353CC}">
              <c16:uniqueId val="{00000001-6FC0-4B10-8A88-58552D77070A}"/>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закладами'!$AW$5</c:f>
          <c:strCache>
            <c:ptCount val="1"/>
            <c:pt idx="0">
              <c:v>Оцінювання компенсації гіпертонії.</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закладами'!$AX$6</c:f>
              <c:strCache>
                <c:ptCount val="1"/>
                <c:pt idx="0">
                  <c:v>Значення індикатору</c:v>
                </c:pt>
              </c:strCache>
            </c:strRef>
          </c:tx>
          <c:spPr>
            <a:ln>
              <a:noFill/>
            </a:ln>
          </c:spPr>
          <c:marker>
            <c:symbol val="circle"/>
            <c:size val="5"/>
            <c:spPr>
              <a:ln w="76200"/>
            </c:spPr>
          </c:marker>
          <c:cat>
            <c:strRef>
              <c:f>'Порівняння за закладами'!$AW$7:$AW$79</c:f>
              <c:strCache>
                <c:ptCount val="73"/>
                <c:pt idx="0">
                  <c:v>ФОП, Сидорук Іван Іванович</c:v>
                </c:pt>
                <c:pt idx="1">
                  <c:v>02001050</c:v>
                </c:pt>
                <c:pt idx="2">
                  <c:v>41247489</c:v>
                </c:pt>
                <c:pt idx="3">
                  <c:v>ФОП, Луцька Оксана Богданівна</c:v>
                </c:pt>
                <c:pt idx="4">
                  <c:v>ФОП, БЕЗГІН ЛЮДМИЛА ЯРОСЛАВІВНА</c:v>
                </c:pt>
                <c:pt idx="5">
                  <c:v>ФОП, ПОЧАЄВЕЦЬ ТЕТЯНА АНАТОЛІЇВНА</c:v>
                </c:pt>
                <c:pt idx="6">
                  <c:v>42100350</c:v>
                </c:pt>
                <c:pt idx="7">
                  <c:v>40305172</c:v>
                </c:pt>
                <c:pt idx="8">
                  <c:v>02000665</c:v>
                </c:pt>
                <c:pt idx="9">
                  <c:v>ФОП, ГЕРАСІЙ ВОЛОДИМИР ДМИТРОВИЧ</c:v>
                </c:pt>
                <c:pt idx="10">
                  <c:v>ФОП, ЧОРНОБАЙ МИРОСЛАВА ВОЛОДИМИРІВНА</c:v>
                </c:pt>
                <c:pt idx="11">
                  <c:v>ФОП, ДАНИЛЬЧУК МИХАЙЛО ПЕТРОВИЧ</c:v>
                </c:pt>
                <c:pt idx="12">
                  <c:v>45286338</c:v>
                </c:pt>
                <c:pt idx="13">
                  <c:v>40284540</c:v>
                </c:pt>
                <c:pt idx="14">
                  <c:v>ФОП, МИКОЛЮК ЛЕСЯ ВІКТОРІВНА</c:v>
                </c:pt>
                <c:pt idx="15">
                  <c:v>42269550</c:v>
                </c:pt>
                <c:pt idx="16">
                  <c:v>44066008</c:v>
                </c:pt>
                <c:pt idx="17">
                  <c:v>ФОП, МИХАЙЛІВ ЛЕСЯ МИХАЙЛІВНА</c:v>
                </c:pt>
                <c:pt idx="18">
                  <c:v>40224130</c:v>
                </c:pt>
                <c:pt idx="19">
                  <c:v>ФОП, ДУТЧАК ОЛЬГА МИХАЙЛІВНА</c:v>
                </c:pt>
                <c:pt idx="20">
                  <c:v>38503630</c:v>
                </c:pt>
                <c:pt idx="21">
                  <c:v>38725548</c:v>
                </c:pt>
                <c:pt idx="22">
                  <c:v>43391772</c:v>
                </c:pt>
                <c:pt idx="23">
                  <c:v>02000783</c:v>
                </c:pt>
                <c:pt idx="24">
                  <c:v>44046243</c:v>
                </c:pt>
                <c:pt idx="25">
                  <c:v>02000659</c:v>
                </c:pt>
                <c:pt idx="26">
                  <c:v>43022420</c:v>
                </c:pt>
                <c:pt idx="27">
                  <c:v>38288860</c:v>
                </c:pt>
                <c:pt idx="28">
                  <c:v>38509208</c:v>
                </c:pt>
                <c:pt idx="29">
                  <c:v>44636571</c:v>
                </c:pt>
                <c:pt idx="30">
                  <c:v>43995165</c:v>
                </c:pt>
                <c:pt idx="31">
                  <c:v>43967494</c:v>
                </c:pt>
                <c:pt idx="32">
                  <c:v>02000792</c:v>
                </c:pt>
                <c:pt idx="33">
                  <c:v>44358720</c:v>
                </c:pt>
                <c:pt idx="34">
                  <c:v>38332322</c:v>
                </c:pt>
                <c:pt idx="35">
                  <c:v>41996785</c:v>
                </c:pt>
                <c:pt idx="36">
                  <c:v>ФОП, ЗАВІНСЬКА АНЖЕЛА ВОЛОДИМИРІВНА</c:v>
                </c:pt>
                <c:pt idx="37">
                  <c:v>44420416</c:v>
                </c:pt>
                <c:pt idx="38">
                  <c:v>38232032</c:v>
                </c:pt>
                <c:pt idx="39">
                  <c:v>38440115</c:v>
                </c:pt>
                <c:pt idx="40">
                  <c:v>42072308</c:v>
                </c:pt>
                <c:pt idx="41">
                  <c:v>38194961</c:v>
                </c:pt>
                <c:pt idx="42">
                  <c:v>ФОП, КОМАР ОКСАНА ОЛЕКСАНДРІВНА</c:v>
                </c:pt>
                <c:pt idx="43">
                  <c:v>21154606</c:v>
                </c:pt>
                <c:pt idx="44">
                  <c:v>42099047</c:v>
                </c:pt>
                <c:pt idx="45">
                  <c:v>38044086</c:v>
                </c:pt>
                <c:pt idx="46">
                  <c:v>43830897</c:v>
                </c:pt>
                <c:pt idx="47">
                  <c:v>43876182</c:v>
                </c:pt>
                <c:pt idx="48">
                  <c:v>42050407</c:v>
                </c:pt>
                <c:pt idx="49">
                  <c:v>43202759</c:v>
                </c:pt>
                <c:pt idx="50">
                  <c:v>21162280</c:v>
                </c:pt>
                <c:pt idx="51">
                  <c:v>41935832</c:v>
                </c:pt>
                <c:pt idx="52">
                  <c:v>41215331</c:v>
                </c:pt>
                <c:pt idx="53">
                  <c:v>41980178</c:v>
                </c:pt>
                <c:pt idx="54">
                  <c:v>38645610</c:v>
                </c:pt>
                <c:pt idx="55">
                  <c:v>38427288</c:v>
                </c:pt>
                <c:pt idx="56">
                  <c:v>42588046</c:v>
                </c:pt>
                <c:pt idx="57">
                  <c:v>38868583</c:v>
                </c:pt>
                <c:pt idx="58">
                  <c:v>ФОП, ТЕРЕЩЕНКО ОЛЕНА ДМИТРІВНА</c:v>
                </c:pt>
                <c:pt idx="59">
                  <c:v>40286485</c:v>
                </c:pt>
                <c:pt idx="60">
                  <c:v>ФОП, ПОЛЬНИЙ АНДРІЙ МИРОСЛАВОВИЧ</c:v>
                </c:pt>
                <c:pt idx="61">
                  <c:v>39813142</c:v>
                </c:pt>
                <c:pt idx="62">
                  <c:v>40897236</c:v>
                </c:pt>
                <c:pt idx="63">
                  <c:v>44317485</c:v>
                </c:pt>
                <c:pt idx="64">
                  <c:v>02000613</c:v>
                </c:pt>
                <c:pt idx="65">
                  <c:v>ФОП, САСКА ТЕТЯНА МИХАЙЛІВНА</c:v>
                </c:pt>
                <c:pt idx="66">
                  <c:v>02000961</c:v>
                </c:pt>
                <c:pt idx="67">
                  <c:v>ФОП, ГЛАДКА ЛЮДМИЛА СИГИЗМУНДІВНА</c:v>
                </c:pt>
                <c:pt idx="68">
                  <c:v>39153580</c:v>
                </c:pt>
                <c:pt idx="69">
                  <c:v>ФОП, НЕСІМКА ІГОР ВАСИЛЬОВИЧ</c:v>
                </c:pt>
                <c:pt idx="70">
                  <c:v>38543647</c:v>
                </c:pt>
                <c:pt idx="71">
                  <c:v>39511438</c:v>
                </c:pt>
                <c:pt idx="72">
                  <c:v>38447215</c:v>
                </c:pt>
              </c:strCache>
            </c:strRef>
          </c:cat>
          <c:val>
            <c:numRef>
              <c:f>'Порівняння за закладами'!$AX$7:$AX$79</c:f>
              <c:numCache>
                <c:formatCode>0%</c:formatCode>
                <c:ptCount val="73"/>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1.885014137606032E-3</c:v>
                </c:pt>
                <c:pt idx="22" formatCode="General">
                  <c:v>2.4752475247524753E-3</c:v>
                </c:pt>
                <c:pt idx="23" formatCode="General">
                  <c:v>3.5335689045936395E-3</c:v>
                </c:pt>
                <c:pt idx="24" formatCode="General">
                  <c:v>4.9180327868852463E-3</c:v>
                </c:pt>
                <c:pt idx="25" formatCode="General">
                  <c:v>5.4844606946983544E-3</c:v>
                </c:pt>
                <c:pt idx="26" formatCode="General">
                  <c:v>1.1583011583011582E-2</c:v>
                </c:pt>
                <c:pt idx="27" formatCode="General">
                  <c:v>1.3342949873782907E-2</c:v>
                </c:pt>
                <c:pt idx="28" formatCode="General">
                  <c:v>1.9186492709132769E-2</c:v>
                </c:pt>
                <c:pt idx="29" formatCode="General">
                  <c:v>2.0642201834862386E-2</c:v>
                </c:pt>
                <c:pt idx="30" formatCode="General">
                  <c:v>3.1690140845070422E-2</c:v>
                </c:pt>
                <c:pt idx="31" formatCode="General">
                  <c:v>3.2432432432432434E-2</c:v>
                </c:pt>
                <c:pt idx="32" formatCode="General">
                  <c:v>3.8022813688212927E-2</c:v>
                </c:pt>
                <c:pt idx="33" formatCode="General">
                  <c:v>3.9347408829174667E-2</c:v>
                </c:pt>
                <c:pt idx="34" formatCode="General">
                  <c:v>4.1517857142857141E-2</c:v>
                </c:pt>
                <c:pt idx="35" formatCode="General">
                  <c:v>4.2452830188679243E-2</c:v>
                </c:pt>
                <c:pt idx="36" formatCode="General">
                  <c:v>4.2959427207637228E-2</c:v>
                </c:pt>
                <c:pt idx="37" formatCode="General">
                  <c:v>4.5454545454545456E-2</c:v>
                </c:pt>
                <c:pt idx="38" formatCode="General">
                  <c:v>4.8942598187311177E-2</c:v>
                </c:pt>
                <c:pt idx="39" formatCode="General">
                  <c:v>4.9373040752351098E-2</c:v>
                </c:pt>
                <c:pt idx="40" formatCode="General">
                  <c:v>5.232558139534884E-2</c:v>
                </c:pt>
                <c:pt idx="41" formatCode="General">
                  <c:v>5.5861723446893788E-2</c:v>
                </c:pt>
                <c:pt idx="42" formatCode="General">
                  <c:v>5.5944055944055944E-2</c:v>
                </c:pt>
                <c:pt idx="43" formatCode="General">
                  <c:v>5.6338028169014086E-2</c:v>
                </c:pt>
                <c:pt idx="44" formatCode="General">
                  <c:v>5.7851239669421489E-2</c:v>
                </c:pt>
                <c:pt idx="45" formatCode="General">
                  <c:v>5.9338796270132804E-2</c:v>
                </c:pt>
                <c:pt idx="46" formatCode="General">
                  <c:v>7.0080862533692723E-2</c:v>
                </c:pt>
                <c:pt idx="47" formatCode="General">
                  <c:v>7.0837166513339461E-2</c:v>
                </c:pt>
                <c:pt idx="48" formatCode="General">
                  <c:v>7.1684587813620068E-2</c:v>
                </c:pt>
                <c:pt idx="49" formatCode="General">
                  <c:v>7.2072072072072071E-2</c:v>
                </c:pt>
                <c:pt idx="50" formatCode="General">
                  <c:v>0.08</c:v>
                </c:pt>
                <c:pt idx="51" formatCode="General">
                  <c:v>8.6624775583482944E-2</c:v>
                </c:pt>
                <c:pt idx="52" formatCode="General">
                  <c:v>8.9053803339517623E-2</c:v>
                </c:pt>
                <c:pt idx="53" formatCode="General">
                  <c:v>9.7468354430379753E-2</c:v>
                </c:pt>
                <c:pt idx="54" formatCode="General">
                  <c:v>0.10344385301096647</c:v>
                </c:pt>
                <c:pt idx="55" formatCode="General">
                  <c:v>0.10654685494223363</c:v>
                </c:pt>
                <c:pt idx="56" formatCode="General">
                  <c:v>0.10677618069815195</c:v>
                </c:pt>
                <c:pt idx="57" formatCode="General">
                  <c:v>0.10868124585818423</c:v>
                </c:pt>
                <c:pt idx="58" formatCode="General">
                  <c:v>0.1111111111111111</c:v>
                </c:pt>
                <c:pt idx="59" formatCode="General">
                  <c:v>0.11475409836065574</c:v>
                </c:pt>
                <c:pt idx="60" formatCode="General">
                  <c:v>0.125</c:v>
                </c:pt>
                <c:pt idx="61" formatCode="General">
                  <c:v>0.14285714285714285</c:v>
                </c:pt>
                <c:pt idx="62" formatCode="General">
                  <c:v>0.14516129032258066</c:v>
                </c:pt>
                <c:pt idx="63" formatCode="General">
                  <c:v>0.15355805243445692</c:v>
                </c:pt>
                <c:pt idx="64" formatCode="General">
                  <c:v>0.15384615384615385</c:v>
                </c:pt>
                <c:pt idx="65" formatCode="General">
                  <c:v>0.16384180790960451</c:v>
                </c:pt>
                <c:pt idx="66" formatCode="General">
                  <c:v>0.16835016835016836</c:v>
                </c:pt>
                <c:pt idx="67" formatCode="General">
                  <c:v>0.1743119266055046</c:v>
                </c:pt>
                <c:pt idx="68" formatCode="General">
                  <c:v>0.18911803422553752</c:v>
                </c:pt>
                <c:pt idx="69" formatCode="General">
                  <c:v>0.2</c:v>
                </c:pt>
                <c:pt idx="70" formatCode="General">
                  <c:v>0.22351885098743268</c:v>
                </c:pt>
                <c:pt idx="71" formatCode="General">
                  <c:v>0.28007023705004391</c:v>
                </c:pt>
                <c:pt idx="72" formatCode="General">
                  <c:v>0.32030505243088658</c:v>
                </c:pt>
              </c:numCache>
            </c:numRef>
          </c:val>
          <c:smooth val="0"/>
          <c:extLst>
            <c:ext xmlns:c16="http://schemas.microsoft.com/office/drawing/2014/chart" uri="{C3380CC4-5D6E-409C-BE32-E72D297353CC}">
              <c16:uniqueId val="{00000000-B958-4C8D-94AD-F256D5FA960D}"/>
            </c:ext>
          </c:extLst>
        </c:ser>
        <c:ser>
          <c:idx val="1"/>
          <c:order val="1"/>
          <c:tx>
            <c:strRef>
              <c:f>'Порівняння за закладами'!$AY$6</c:f>
              <c:strCache>
                <c:ptCount val="1"/>
                <c:pt idx="0">
                  <c:v>38447215</c:v>
                </c:pt>
              </c:strCache>
            </c:strRef>
          </c:tx>
          <c:spPr>
            <a:ln>
              <a:noFill/>
            </a:ln>
          </c:spPr>
          <c:marker>
            <c:symbol val="circle"/>
            <c:size val="5"/>
            <c:spPr>
              <a:ln w="203200"/>
            </c:spPr>
          </c:marker>
          <c:cat>
            <c:strRef>
              <c:f>'Порівняння за закладами'!$AW$7:$AW$79</c:f>
              <c:strCache>
                <c:ptCount val="73"/>
                <c:pt idx="0">
                  <c:v>ФОП, Сидорук Іван Іванович</c:v>
                </c:pt>
                <c:pt idx="1">
                  <c:v>02001050</c:v>
                </c:pt>
                <c:pt idx="2">
                  <c:v>41247489</c:v>
                </c:pt>
                <c:pt idx="3">
                  <c:v>ФОП, Луцька Оксана Богданівна</c:v>
                </c:pt>
                <c:pt idx="4">
                  <c:v>ФОП, БЕЗГІН ЛЮДМИЛА ЯРОСЛАВІВНА</c:v>
                </c:pt>
                <c:pt idx="5">
                  <c:v>ФОП, ПОЧАЄВЕЦЬ ТЕТЯНА АНАТОЛІЇВНА</c:v>
                </c:pt>
                <c:pt idx="6">
                  <c:v>42100350</c:v>
                </c:pt>
                <c:pt idx="7">
                  <c:v>40305172</c:v>
                </c:pt>
                <c:pt idx="8">
                  <c:v>02000665</c:v>
                </c:pt>
                <c:pt idx="9">
                  <c:v>ФОП, ГЕРАСІЙ ВОЛОДИМИР ДМИТРОВИЧ</c:v>
                </c:pt>
                <c:pt idx="10">
                  <c:v>ФОП, ЧОРНОБАЙ МИРОСЛАВА ВОЛОДИМИРІВНА</c:v>
                </c:pt>
                <c:pt idx="11">
                  <c:v>ФОП, ДАНИЛЬЧУК МИХАЙЛО ПЕТРОВИЧ</c:v>
                </c:pt>
                <c:pt idx="12">
                  <c:v>45286338</c:v>
                </c:pt>
                <c:pt idx="13">
                  <c:v>40284540</c:v>
                </c:pt>
                <c:pt idx="14">
                  <c:v>ФОП, МИКОЛЮК ЛЕСЯ ВІКТОРІВНА</c:v>
                </c:pt>
                <c:pt idx="15">
                  <c:v>42269550</c:v>
                </c:pt>
                <c:pt idx="16">
                  <c:v>44066008</c:v>
                </c:pt>
                <c:pt idx="17">
                  <c:v>ФОП, МИХАЙЛІВ ЛЕСЯ МИХАЙЛІВНА</c:v>
                </c:pt>
                <c:pt idx="18">
                  <c:v>40224130</c:v>
                </c:pt>
                <c:pt idx="19">
                  <c:v>ФОП, ДУТЧАК ОЛЬГА МИХАЙЛІВНА</c:v>
                </c:pt>
                <c:pt idx="20">
                  <c:v>38503630</c:v>
                </c:pt>
                <c:pt idx="21">
                  <c:v>38725548</c:v>
                </c:pt>
                <c:pt idx="22">
                  <c:v>43391772</c:v>
                </c:pt>
                <c:pt idx="23">
                  <c:v>02000783</c:v>
                </c:pt>
                <c:pt idx="24">
                  <c:v>44046243</c:v>
                </c:pt>
                <c:pt idx="25">
                  <c:v>02000659</c:v>
                </c:pt>
                <c:pt idx="26">
                  <c:v>43022420</c:v>
                </c:pt>
                <c:pt idx="27">
                  <c:v>38288860</c:v>
                </c:pt>
                <c:pt idx="28">
                  <c:v>38509208</c:v>
                </c:pt>
                <c:pt idx="29">
                  <c:v>44636571</c:v>
                </c:pt>
                <c:pt idx="30">
                  <c:v>43995165</c:v>
                </c:pt>
                <c:pt idx="31">
                  <c:v>43967494</c:v>
                </c:pt>
                <c:pt idx="32">
                  <c:v>02000792</c:v>
                </c:pt>
                <c:pt idx="33">
                  <c:v>44358720</c:v>
                </c:pt>
                <c:pt idx="34">
                  <c:v>38332322</c:v>
                </c:pt>
                <c:pt idx="35">
                  <c:v>41996785</c:v>
                </c:pt>
                <c:pt idx="36">
                  <c:v>ФОП, ЗАВІНСЬКА АНЖЕЛА ВОЛОДИМИРІВНА</c:v>
                </c:pt>
                <c:pt idx="37">
                  <c:v>44420416</c:v>
                </c:pt>
                <c:pt idx="38">
                  <c:v>38232032</c:v>
                </c:pt>
                <c:pt idx="39">
                  <c:v>38440115</c:v>
                </c:pt>
                <c:pt idx="40">
                  <c:v>42072308</c:v>
                </c:pt>
                <c:pt idx="41">
                  <c:v>38194961</c:v>
                </c:pt>
                <c:pt idx="42">
                  <c:v>ФОП, КОМАР ОКСАНА ОЛЕКСАНДРІВНА</c:v>
                </c:pt>
                <c:pt idx="43">
                  <c:v>21154606</c:v>
                </c:pt>
                <c:pt idx="44">
                  <c:v>42099047</c:v>
                </c:pt>
                <c:pt idx="45">
                  <c:v>38044086</c:v>
                </c:pt>
                <c:pt idx="46">
                  <c:v>43830897</c:v>
                </c:pt>
                <c:pt idx="47">
                  <c:v>43876182</c:v>
                </c:pt>
                <c:pt idx="48">
                  <c:v>42050407</c:v>
                </c:pt>
                <c:pt idx="49">
                  <c:v>43202759</c:v>
                </c:pt>
                <c:pt idx="50">
                  <c:v>21162280</c:v>
                </c:pt>
                <c:pt idx="51">
                  <c:v>41935832</c:v>
                </c:pt>
                <c:pt idx="52">
                  <c:v>41215331</c:v>
                </c:pt>
                <c:pt idx="53">
                  <c:v>41980178</c:v>
                </c:pt>
                <c:pt idx="54">
                  <c:v>38645610</c:v>
                </c:pt>
                <c:pt idx="55">
                  <c:v>38427288</c:v>
                </c:pt>
                <c:pt idx="56">
                  <c:v>42588046</c:v>
                </c:pt>
                <c:pt idx="57">
                  <c:v>38868583</c:v>
                </c:pt>
                <c:pt idx="58">
                  <c:v>ФОП, ТЕРЕЩЕНКО ОЛЕНА ДМИТРІВНА</c:v>
                </c:pt>
                <c:pt idx="59">
                  <c:v>40286485</c:v>
                </c:pt>
                <c:pt idx="60">
                  <c:v>ФОП, ПОЛЬНИЙ АНДРІЙ МИРОСЛАВОВИЧ</c:v>
                </c:pt>
                <c:pt idx="61">
                  <c:v>39813142</c:v>
                </c:pt>
                <c:pt idx="62">
                  <c:v>40897236</c:v>
                </c:pt>
                <c:pt idx="63">
                  <c:v>44317485</c:v>
                </c:pt>
                <c:pt idx="64">
                  <c:v>02000613</c:v>
                </c:pt>
                <c:pt idx="65">
                  <c:v>ФОП, САСКА ТЕТЯНА МИХАЙЛІВНА</c:v>
                </c:pt>
                <c:pt idx="66">
                  <c:v>02000961</c:v>
                </c:pt>
                <c:pt idx="67">
                  <c:v>ФОП, ГЛАДКА ЛЮДМИЛА СИГИЗМУНДІВНА</c:v>
                </c:pt>
                <c:pt idx="68">
                  <c:v>39153580</c:v>
                </c:pt>
                <c:pt idx="69">
                  <c:v>ФОП, НЕСІМКА ІГОР ВАСИЛЬОВИЧ</c:v>
                </c:pt>
                <c:pt idx="70">
                  <c:v>38543647</c:v>
                </c:pt>
                <c:pt idx="71">
                  <c:v>39511438</c:v>
                </c:pt>
                <c:pt idx="72">
                  <c:v>38447215</c:v>
                </c:pt>
              </c:strCache>
            </c:strRef>
          </c:cat>
          <c:val>
            <c:numRef>
              <c:f>'Порівняння за закладами'!$AY$7:$AY$79</c:f>
              <c:numCache>
                <c:formatCode>0%</c:formatCode>
                <c:ptCount val="73"/>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-1</c:v>
                </c:pt>
                <c:pt idx="68" formatCode="General">
                  <c:v>-1</c:v>
                </c:pt>
                <c:pt idx="69" formatCode="General">
                  <c:v>-1</c:v>
                </c:pt>
                <c:pt idx="70" formatCode="General">
                  <c:v>-1</c:v>
                </c:pt>
                <c:pt idx="71" formatCode="General">
                  <c:v>-1</c:v>
                </c:pt>
                <c:pt idx="72" formatCode="General">
                  <c:v>0.32030505243088658</c:v>
                </c:pt>
              </c:numCache>
            </c:numRef>
          </c:val>
          <c:smooth val="0"/>
          <c:extLst>
            <c:ext xmlns:c16="http://schemas.microsoft.com/office/drawing/2014/chart" uri="{C3380CC4-5D6E-409C-BE32-E72D297353CC}">
              <c16:uniqueId val="{00000001-B958-4C8D-94AD-F256D5FA960D}"/>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закладами'!$AZ$5</c:f>
          <c:strCache>
            <c:ptCount val="1"/>
            <c:pt idx="0">
              <c:v>Скринінг на виявлення цукрового діабету у групі ризику.</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закладами'!$BA$6</c:f>
              <c:strCache>
                <c:ptCount val="1"/>
                <c:pt idx="0">
                  <c:v>Значення індикатору</c:v>
                </c:pt>
              </c:strCache>
            </c:strRef>
          </c:tx>
          <c:spPr>
            <a:ln>
              <a:noFill/>
            </a:ln>
          </c:spPr>
          <c:marker>
            <c:symbol val="circle"/>
            <c:size val="5"/>
            <c:spPr>
              <a:ln w="76200"/>
            </c:spPr>
          </c:marker>
          <c:cat>
            <c:strRef>
              <c:f>'Порівняння за закладами'!$AZ$7:$AZ$83</c:f>
              <c:strCache>
                <c:ptCount val="77"/>
                <c:pt idx="0">
                  <c:v>ФОП, Сидорук Іван Іванович</c:v>
                </c:pt>
                <c:pt idx="1">
                  <c:v>ФОП, ГАЛАЙ МАРЯНА МИКОЛАЇВНА</c:v>
                </c:pt>
                <c:pt idx="2">
                  <c:v>41247489</c:v>
                </c:pt>
                <c:pt idx="3">
                  <c:v>42100350</c:v>
                </c:pt>
                <c:pt idx="4">
                  <c:v>40305172</c:v>
                </c:pt>
                <c:pt idx="5">
                  <c:v>02000659</c:v>
                </c:pt>
                <c:pt idx="6">
                  <c:v>44262756</c:v>
                </c:pt>
                <c:pt idx="7">
                  <c:v>21162280</c:v>
                </c:pt>
                <c:pt idx="8">
                  <c:v>ФОП, ТУНИЦЬКА ОЛЕНА ІВАНІВНА</c:v>
                </c:pt>
                <c:pt idx="9">
                  <c:v>ФОП, ГЕРАСІЙ ВОЛОДИМИР ДМИТРОВИЧ</c:v>
                </c:pt>
                <c:pt idx="10">
                  <c:v>ФОП, ПОЛЬНИЙ АНДРІЙ МИРОСЛАВОВИЧ</c:v>
                </c:pt>
                <c:pt idx="11">
                  <c:v>ФОП, Опалько Анатолій  Костянтинович</c:v>
                </c:pt>
                <c:pt idx="12">
                  <c:v>45286338</c:v>
                </c:pt>
                <c:pt idx="13">
                  <c:v>40284540</c:v>
                </c:pt>
                <c:pt idx="14">
                  <c:v>ФОП, МИКОЛЮК ЛЕСЯ ВІКТОРІВНА</c:v>
                </c:pt>
                <c:pt idx="15">
                  <c:v>ФОП, МИХАЙЛІВ ЛЕСЯ МИХАЙЛІВНА</c:v>
                </c:pt>
                <c:pt idx="16">
                  <c:v>40224130</c:v>
                </c:pt>
                <c:pt idx="17">
                  <c:v>38503630</c:v>
                </c:pt>
                <c:pt idx="18">
                  <c:v>38868583</c:v>
                </c:pt>
                <c:pt idx="19">
                  <c:v>42050407</c:v>
                </c:pt>
                <c:pt idx="20">
                  <c:v>ФОП, БЕЗГІН ЛЮДМИЛА ЯРОСЛАВІВНА</c:v>
                </c:pt>
                <c:pt idx="21">
                  <c:v>02000665</c:v>
                </c:pt>
                <c:pt idx="22">
                  <c:v>ФОП, ЗАВІНСЬКА АНЖЕЛА ВОЛОДИМИРІВНА</c:v>
                </c:pt>
                <c:pt idx="23">
                  <c:v>ФОП, ЧОРНОБАЙ МИРОСЛАВА ВОЛОДИМИРІВНА</c:v>
                </c:pt>
                <c:pt idx="24">
                  <c:v>40286485</c:v>
                </c:pt>
                <c:pt idx="25">
                  <c:v>02000792</c:v>
                </c:pt>
                <c:pt idx="26">
                  <c:v>02001050</c:v>
                </c:pt>
                <c:pt idx="27">
                  <c:v>43830897</c:v>
                </c:pt>
                <c:pt idx="28">
                  <c:v>43022420</c:v>
                </c:pt>
                <c:pt idx="29">
                  <c:v>44317485</c:v>
                </c:pt>
                <c:pt idx="30">
                  <c:v>38725548</c:v>
                </c:pt>
                <c:pt idx="31">
                  <c:v>38440115</c:v>
                </c:pt>
                <c:pt idx="32">
                  <c:v>ФОП, ТЕРЕЩЕНКО ОЛЕНА ДМИТРІВНА</c:v>
                </c:pt>
                <c:pt idx="33">
                  <c:v>02000783</c:v>
                </c:pt>
                <c:pt idx="34">
                  <c:v>43202759</c:v>
                </c:pt>
                <c:pt idx="35">
                  <c:v>38232032</c:v>
                </c:pt>
                <c:pt idx="36">
                  <c:v>43391772</c:v>
                </c:pt>
                <c:pt idx="37">
                  <c:v>44066008</c:v>
                </c:pt>
                <c:pt idx="38">
                  <c:v>ФОП, Луцька Оксана Богданівна</c:v>
                </c:pt>
                <c:pt idx="39">
                  <c:v>44420416</c:v>
                </c:pt>
                <c:pt idx="40">
                  <c:v>42269550</c:v>
                </c:pt>
                <c:pt idx="41">
                  <c:v>ФОП, ДУТЧАК ОЛЬГА МИХАЙЛІВНА</c:v>
                </c:pt>
                <c:pt idx="42">
                  <c:v>ФОП, ДАНИЛЬЧУК МИХАЙЛО ПЕТРОВИЧ</c:v>
                </c:pt>
                <c:pt idx="43">
                  <c:v>44046243</c:v>
                </c:pt>
                <c:pt idx="44">
                  <c:v>41215331</c:v>
                </c:pt>
                <c:pt idx="45">
                  <c:v>42072308</c:v>
                </c:pt>
                <c:pt idx="46">
                  <c:v>41980178</c:v>
                </c:pt>
                <c:pt idx="47">
                  <c:v>ФОП, ПОЧАЄВЕЦЬ ТЕТЯНА АНАТОЛІЇВНА</c:v>
                </c:pt>
                <c:pt idx="48">
                  <c:v>38044086</c:v>
                </c:pt>
                <c:pt idx="49">
                  <c:v>42099047</c:v>
                </c:pt>
                <c:pt idx="50">
                  <c:v>38332322</c:v>
                </c:pt>
                <c:pt idx="51">
                  <c:v>02000613</c:v>
                </c:pt>
                <c:pt idx="52">
                  <c:v>ФОП, КОМАР ОКСАНА ОЛЕКСАНДРІВНА</c:v>
                </c:pt>
                <c:pt idx="53">
                  <c:v>02000961</c:v>
                </c:pt>
                <c:pt idx="54">
                  <c:v>38543647</c:v>
                </c:pt>
                <c:pt idx="55">
                  <c:v>40897236</c:v>
                </c:pt>
                <c:pt idx="56">
                  <c:v>44636571</c:v>
                </c:pt>
                <c:pt idx="57">
                  <c:v>ФОП, ГЛАДКА ЛЮДМИЛА СИГИЗМУНДІВНА</c:v>
                </c:pt>
                <c:pt idx="58">
                  <c:v>38645610</c:v>
                </c:pt>
                <c:pt idx="59">
                  <c:v>38288860</c:v>
                </c:pt>
                <c:pt idx="60">
                  <c:v>21154606</c:v>
                </c:pt>
                <c:pt idx="61">
                  <c:v>41996785</c:v>
                </c:pt>
                <c:pt idx="62">
                  <c:v>39153580</c:v>
                </c:pt>
                <c:pt idx="63">
                  <c:v>43876182</c:v>
                </c:pt>
                <c:pt idx="64">
                  <c:v>38194961</c:v>
                </c:pt>
                <c:pt idx="65">
                  <c:v>ФОП, НЕСІМКА ІГОР ВАСИЛЬОВИЧ</c:v>
                </c:pt>
                <c:pt idx="66">
                  <c:v>43995165</c:v>
                </c:pt>
                <c:pt idx="67">
                  <c:v>38447215</c:v>
                </c:pt>
                <c:pt idx="68">
                  <c:v>41935832</c:v>
                </c:pt>
                <c:pt idx="69">
                  <c:v>42588046</c:v>
                </c:pt>
                <c:pt idx="70">
                  <c:v>38427288</c:v>
                </c:pt>
                <c:pt idx="71">
                  <c:v>39511438</c:v>
                </c:pt>
                <c:pt idx="72">
                  <c:v>38509208</c:v>
                </c:pt>
                <c:pt idx="73">
                  <c:v>39813142</c:v>
                </c:pt>
                <c:pt idx="74">
                  <c:v>43967494</c:v>
                </c:pt>
                <c:pt idx="75">
                  <c:v>44358720</c:v>
                </c:pt>
                <c:pt idx="76">
                  <c:v>ФОП, САСКА ТЕТЯНА МИХАЙЛІВНА</c:v>
                </c:pt>
              </c:strCache>
            </c:strRef>
          </c:cat>
          <c:val>
            <c:numRef>
              <c:f>'Порівняння за закладами'!$BA$7:$BA$83</c:f>
              <c:numCache>
                <c:formatCode>0%</c:formatCode>
                <c:ptCount val="77"/>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6.7487767842078618E-4</c:v>
                </c:pt>
                <c:pt idx="19" formatCode="General">
                  <c:v>6.93000693000693E-4</c:v>
                </c:pt>
                <c:pt idx="20" formatCode="General">
                  <c:v>9.4966761633428305E-4</c:v>
                </c:pt>
                <c:pt idx="21" formatCode="General">
                  <c:v>1.3947001394700139E-3</c:v>
                </c:pt>
                <c:pt idx="22" formatCode="General">
                  <c:v>1.4587892049598833E-3</c:v>
                </c:pt>
                <c:pt idx="23" formatCode="General">
                  <c:v>1.7006802721088435E-3</c:v>
                </c:pt>
                <c:pt idx="24" formatCode="General">
                  <c:v>5.1975051975051978E-3</c:v>
                </c:pt>
                <c:pt idx="25" formatCode="General">
                  <c:v>8.8607594936708865E-3</c:v>
                </c:pt>
                <c:pt idx="26" formatCode="General">
                  <c:v>1.4925373134328358E-2</c:v>
                </c:pt>
                <c:pt idx="27" formatCode="General">
                  <c:v>1.5258215962441314E-2</c:v>
                </c:pt>
                <c:pt idx="28" formatCode="General">
                  <c:v>1.7478813559322032E-2</c:v>
                </c:pt>
                <c:pt idx="29" formatCode="General">
                  <c:v>1.9627085377821395E-2</c:v>
                </c:pt>
                <c:pt idx="30" formatCode="General">
                  <c:v>2.3336574524239477E-2</c:v>
                </c:pt>
                <c:pt idx="31" formatCode="General">
                  <c:v>2.762353271947705E-2</c:v>
                </c:pt>
                <c:pt idx="32" formatCode="General">
                  <c:v>2.8571428571428571E-2</c:v>
                </c:pt>
                <c:pt idx="33" formatCode="General">
                  <c:v>3.0145530145530147E-2</c:v>
                </c:pt>
                <c:pt idx="34" formatCode="General">
                  <c:v>3.3333333333333333E-2</c:v>
                </c:pt>
                <c:pt idx="35" formatCode="General">
                  <c:v>3.3784942548447952E-2</c:v>
                </c:pt>
                <c:pt idx="36" formatCode="General">
                  <c:v>3.7112010796221326E-2</c:v>
                </c:pt>
                <c:pt idx="37" formatCode="General">
                  <c:v>4.2752171008684038E-2</c:v>
                </c:pt>
                <c:pt idx="38" formatCode="General">
                  <c:v>4.3478260869565216E-2</c:v>
                </c:pt>
                <c:pt idx="39" formatCode="General">
                  <c:v>4.4247787610619468E-2</c:v>
                </c:pt>
                <c:pt idx="40" formatCode="General">
                  <c:v>4.9468791500664008E-2</c:v>
                </c:pt>
                <c:pt idx="41" formatCode="General">
                  <c:v>6.25E-2</c:v>
                </c:pt>
                <c:pt idx="42" formatCode="General">
                  <c:v>6.9176882661996494E-2</c:v>
                </c:pt>
                <c:pt idx="43" formatCode="General">
                  <c:v>7.3732718894009217E-2</c:v>
                </c:pt>
                <c:pt idx="44" formatCode="General">
                  <c:v>7.4739829706717123E-2</c:v>
                </c:pt>
                <c:pt idx="45" formatCode="General">
                  <c:v>8.663883089770355E-2</c:v>
                </c:pt>
                <c:pt idx="46" formatCode="General">
                  <c:v>8.6691500169319341E-2</c:v>
                </c:pt>
                <c:pt idx="47" formatCode="General">
                  <c:v>9.0909090909090912E-2</c:v>
                </c:pt>
                <c:pt idx="48" formatCode="General">
                  <c:v>0.12472633185165528</c:v>
                </c:pt>
                <c:pt idx="49" formatCode="General">
                  <c:v>0.12912280701754386</c:v>
                </c:pt>
                <c:pt idx="50" formatCode="General">
                  <c:v>0.13122037914691942</c:v>
                </c:pt>
                <c:pt idx="51" formatCode="General">
                  <c:v>0.13333333333333333</c:v>
                </c:pt>
                <c:pt idx="52" formatCode="General">
                  <c:v>0.14659685863874344</c:v>
                </c:pt>
                <c:pt idx="53" formatCode="General">
                  <c:v>0.15047619047619049</c:v>
                </c:pt>
                <c:pt idx="54" formatCode="General">
                  <c:v>0.15731945348080675</c:v>
                </c:pt>
                <c:pt idx="55" formatCode="General">
                  <c:v>0.18141592920353983</c:v>
                </c:pt>
                <c:pt idx="56" formatCode="General">
                  <c:v>0.18412698412698414</c:v>
                </c:pt>
                <c:pt idx="57" formatCode="General">
                  <c:v>0.18759689922480621</c:v>
                </c:pt>
                <c:pt idx="58" formatCode="General">
                  <c:v>0.19079480283835012</c:v>
                </c:pt>
                <c:pt idx="59" formatCode="General">
                  <c:v>0.20535835713314293</c:v>
                </c:pt>
                <c:pt idx="60" formatCode="General">
                  <c:v>0.21265822784810126</c:v>
                </c:pt>
                <c:pt idx="61" formatCode="General">
                  <c:v>0.22931327347731134</c:v>
                </c:pt>
                <c:pt idx="62" formatCode="General">
                  <c:v>0.24401913875598086</c:v>
                </c:pt>
                <c:pt idx="63" formatCode="General">
                  <c:v>0.25521393248763707</c:v>
                </c:pt>
                <c:pt idx="64" formatCode="General">
                  <c:v>0.26437778163111958</c:v>
                </c:pt>
                <c:pt idx="65" formatCode="General">
                  <c:v>0.32500000000000001</c:v>
                </c:pt>
                <c:pt idx="66" formatCode="General">
                  <c:v>0.33302454840203799</c:v>
                </c:pt>
                <c:pt idx="67" formatCode="General">
                  <c:v>0.39913522012578617</c:v>
                </c:pt>
                <c:pt idx="68" formatCode="General">
                  <c:v>0.4970655779535596</c:v>
                </c:pt>
                <c:pt idx="69" formatCode="General">
                  <c:v>0.5526740847092606</c:v>
                </c:pt>
                <c:pt idx="70" formatCode="General">
                  <c:v>0.55483612575929508</c:v>
                </c:pt>
                <c:pt idx="71" formatCode="General">
                  <c:v>0.59561354358440732</c:v>
                </c:pt>
                <c:pt idx="72" formatCode="General">
                  <c:v>0.6411532682193839</c:v>
                </c:pt>
                <c:pt idx="73" formatCode="General">
                  <c:v>0.64912280701754388</c:v>
                </c:pt>
                <c:pt idx="74" formatCode="General">
                  <c:v>0.6948738812042311</c:v>
                </c:pt>
                <c:pt idx="75" formatCode="General">
                  <c:v>0.71330517423442452</c:v>
                </c:pt>
                <c:pt idx="76" formatCode="General">
                  <c:v>0.85882352941176465</c:v>
                </c:pt>
              </c:numCache>
            </c:numRef>
          </c:val>
          <c:smooth val="0"/>
          <c:extLst>
            <c:ext xmlns:c16="http://schemas.microsoft.com/office/drawing/2014/chart" uri="{C3380CC4-5D6E-409C-BE32-E72D297353CC}">
              <c16:uniqueId val="{00000000-74E4-44AC-BF88-AA7A1862C88B}"/>
            </c:ext>
          </c:extLst>
        </c:ser>
        <c:ser>
          <c:idx val="1"/>
          <c:order val="1"/>
          <c:tx>
            <c:strRef>
              <c:f>'Порівняння за закладами'!$BB$6</c:f>
              <c:strCache>
                <c:ptCount val="1"/>
                <c:pt idx="0">
                  <c:v>38447215</c:v>
                </c:pt>
              </c:strCache>
            </c:strRef>
          </c:tx>
          <c:spPr>
            <a:ln>
              <a:noFill/>
            </a:ln>
          </c:spPr>
          <c:marker>
            <c:symbol val="circle"/>
            <c:size val="5"/>
            <c:spPr>
              <a:ln w="203200"/>
            </c:spPr>
          </c:marker>
          <c:cat>
            <c:strRef>
              <c:f>'Порівняння за закладами'!$AZ$7:$AZ$83</c:f>
              <c:strCache>
                <c:ptCount val="77"/>
                <c:pt idx="0">
                  <c:v>ФОП, Сидорук Іван Іванович</c:v>
                </c:pt>
                <c:pt idx="1">
                  <c:v>ФОП, ГАЛАЙ МАРЯНА МИКОЛАЇВНА</c:v>
                </c:pt>
                <c:pt idx="2">
                  <c:v>41247489</c:v>
                </c:pt>
                <c:pt idx="3">
                  <c:v>42100350</c:v>
                </c:pt>
                <c:pt idx="4">
                  <c:v>40305172</c:v>
                </c:pt>
                <c:pt idx="5">
                  <c:v>02000659</c:v>
                </c:pt>
                <c:pt idx="6">
                  <c:v>44262756</c:v>
                </c:pt>
                <c:pt idx="7">
                  <c:v>21162280</c:v>
                </c:pt>
                <c:pt idx="8">
                  <c:v>ФОП, ТУНИЦЬКА ОЛЕНА ІВАНІВНА</c:v>
                </c:pt>
                <c:pt idx="9">
                  <c:v>ФОП, ГЕРАСІЙ ВОЛОДИМИР ДМИТРОВИЧ</c:v>
                </c:pt>
                <c:pt idx="10">
                  <c:v>ФОП, ПОЛЬНИЙ АНДРІЙ МИРОСЛАВОВИЧ</c:v>
                </c:pt>
                <c:pt idx="11">
                  <c:v>ФОП, Опалько Анатолій  Костянтинович</c:v>
                </c:pt>
                <c:pt idx="12">
                  <c:v>45286338</c:v>
                </c:pt>
                <c:pt idx="13">
                  <c:v>40284540</c:v>
                </c:pt>
                <c:pt idx="14">
                  <c:v>ФОП, МИКОЛЮК ЛЕСЯ ВІКТОРІВНА</c:v>
                </c:pt>
                <c:pt idx="15">
                  <c:v>ФОП, МИХАЙЛІВ ЛЕСЯ МИХАЙЛІВНА</c:v>
                </c:pt>
                <c:pt idx="16">
                  <c:v>40224130</c:v>
                </c:pt>
                <c:pt idx="17">
                  <c:v>38503630</c:v>
                </c:pt>
                <c:pt idx="18">
                  <c:v>38868583</c:v>
                </c:pt>
                <c:pt idx="19">
                  <c:v>42050407</c:v>
                </c:pt>
                <c:pt idx="20">
                  <c:v>ФОП, БЕЗГІН ЛЮДМИЛА ЯРОСЛАВІВНА</c:v>
                </c:pt>
                <c:pt idx="21">
                  <c:v>02000665</c:v>
                </c:pt>
                <c:pt idx="22">
                  <c:v>ФОП, ЗАВІНСЬКА АНЖЕЛА ВОЛОДИМИРІВНА</c:v>
                </c:pt>
                <c:pt idx="23">
                  <c:v>ФОП, ЧОРНОБАЙ МИРОСЛАВА ВОЛОДИМИРІВНА</c:v>
                </c:pt>
                <c:pt idx="24">
                  <c:v>40286485</c:v>
                </c:pt>
                <c:pt idx="25">
                  <c:v>02000792</c:v>
                </c:pt>
                <c:pt idx="26">
                  <c:v>02001050</c:v>
                </c:pt>
                <c:pt idx="27">
                  <c:v>43830897</c:v>
                </c:pt>
                <c:pt idx="28">
                  <c:v>43022420</c:v>
                </c:pt>
                <c:pt idx="29">
                  <c:v>44317485</c:v>
                </c:pt>
                <c:pt idx="30">
                  <c:v>38725548</c:v>
                </c:pt>
                <c:pt idx="31">
                  <c:v>38440115</c:v>
                </c:pt>
                <c:pt idx="32">
                  <c:v>ФОП, ТЕРЕЩЕНКО ОЛЕНА ДМИТРІВНА</c:v>
                </c:pt>
                <c:pt idx="33">
                  <c:v>02000783</c:v>
                </c:pt>
                <c:pt idx="34">
                  <c:v>43202759</c:v>
                </c:pt>
                <c:pt idx="35">
                  <c:v>38232032</c:v>
                </c:pt>
                <c:pt idx="36">
                  <c:v>43391772</c:v>
                </c:pt>
                <c:pt idx="37">
                  <c:v>44066008</c:v>
                </c:pt>
                <c:pt idx="38">
                  <c:v>ФОП, Луцька Оксана Богданівна</c:v>
                </c:pt>
                <c:pt idx="39">
                  <c:v>44420416</c:v>
                </c:pt>
                <c:pt idx="40">
                  <c:v>42269550</c:v>
                </c:pt>
                <c:pt idx="41">
                  <c:v>ФОП, ДУТЧАК ОЛЬГА МИХАЙЛІВНА</c:v>
                </c:pt>
                <c:pt idx="42">
                  <c:v>ФОП, ДАНИЛЬЧУК МИХАЙЛО ПЕТРОВИЧ</c:v>
                </c:pt>
                <c:pt idx="43">
                  <c:v>44046243</c:v>
                </c:pt>
                <c:pt idx="44">
                  <c:v>41215331</c:v>
                </c:pt>
                <c:pt idx="45">
                  <c:v>42072308</c:v>
                </c:pt>
                <c:pt idx="46">
                  <c:v>41980178</c:v>
                </c:pt>
                <c:pt idx="47">
                  <c:v>ФОП, ПОЧАЄВЕЦЬ ТЕТЯНА АНАТОЛІЇВНА</c:v>
                </c:pt>
                <c:pt idx="48">
                  <c:v>38044086</c:v>
                </c:pt>
                <c:pt idx="49">
                  <c:v>42099047</c:v>
                </c:pt>
                <c:pt idx="50">
                  <c:v>38332322</c:v>
                </c:pt>
                <c:pt idx="51">
                  <c:v>02000613</c:v>
                </c:pt>
                <c:pt idx="52">
                  <c:v>ФОП, КОМАР ОКСАНА ОЛЕКСАНДРІВНА</c:v>
                </c:pt>
                <c:pt idx="53">
                  <c:v>02000961</c:v>
                </c:pt>
                <c:pt idx="54">
                  <c:v>38543647</c:v>
                </c:pt>
                <c:pt idx="55">
                  <c:v>40897236</c:v>
                </c:pt>
                <c:pt idx="56">
                  <c:v>44636571</c:v>
                </c:pt>
                <c:pt idx="57">
                  <c:v>ФОП, ГЛАДКА ЛЮДМИЛА СИГИЗМУНДІВНА</c:v>
                </c:pt>
                <c:pt idx="58">
                  <c:v>38645610</c:v>
                </c:pt>
                <c:pt idx="59">
                  <c:v>38288860</c:v>
                </c:pt>
                <c:pt idx="60">
                  <c:v>21154606</c:v>
                </c:pt>
                <c:pt idx="61">
                  <c:v>41996785</c:v>
                </c:pt>
                <c:pt idx="62">
                  <c:v>39153580</c:v>
                </c:pt>
                <c:pt idx="63">
                  <c:v>43876182</c:v>
                </c:pt>
                <c:pt idx="64">
                  <c:v>38194961</c:v>
                </c:pt>
                <c:pt idx="65">
                  <c:v>ФОП, НЕСІМКА ІГОР ВАСИЛЬОВИЧ</c:v>
                </c:pt>
                <c:pt idx="66">
                  <c:v>43995165</c:v>
                </c:pt>
                <c:pt idx="67">
                  <c:v>38447215</c:v>
                </c:pt>
                <c:pt idx="68">
                  <c:v>41935832</c:v>
                </c:pt>
                <c:pt idx="69">
                  <c:v>42588046</c:v>
                </c:pt>
                <c:pt idx="70">
                  <c:v>38427288</c:v>
                </c:pt>
                <c:pt idx="71">
                  <c:v>39511438</c:v>
                </c:pt>
                <c:pt idx="72">
                  <c:v>38509208</c:v>
                </c:pt>
                <c:pt idx="73">
                  <c:v>39813142</c:v>
                </c:pt>
                <c:pt idx="74">
                  <c:v>43967494</c:v>
                </c:pt>
                <c:pt idx="75">
                  <c:v>44358720</c:v>
                </c:pt>
                <c:pt idx="76">
                  <c:v>ФОП, САСКА ТЕТЯНА МИХАЙЛІВНА</c:v>
                </c:pt>
              </c:strCache>
            </c:strRef>
          </c:cat>
          <c:val>
            <c:numRef>
              <c:f>'Порівняння за закладами'!$BB$7:$BB$83</c:f>
              <c:numCache>
                <c:formatCode>0%</c:formatCode>
                <c:ptCount val="77"/>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0.39913522012578617</c:v>
                </c:pt>
                <c:pt idx="68" formatCode="General">
                  <c:v>-1</c:v>
                </c:pt>
                <c:pt idx="69" formatCode="General">
                  <c:v>-1</c:v>
                </c:pt>
                <c:pt idx="70" formatCode="General">
                  <c:v>-1</c:v>
                </c:pt>
                <c:pt idx="71" formatCode="General">
                  <c:v>-1</c:v>
                </c:pt>
                <c:pt idx="72" formatCode="General">
                  <c:v>-1</c:v>
                </c:pt>
                <c:pt idx="73" formatCode="General">
                  <c:v>-1</c:v>
                </c:pt>
                <c:pt idx="74" formatCode="General">
                  <c:v>-1</c:v>
                </c:pt>
                <c:pt idx="75" formatCode="General">
                  <c:v>-1</c:v>
                </c:pt>
                <c:pt idx="76" formatCode="General">
                  <c:v>-1</c:v>
                </c:pt>
              </c:numCache>
            </c:numRef>
          </c:val>
          <c:smooth val="0"/>
          <c:extLst>
            <c:ext xmlns:c16="http://schemas.microsoft.com/office/drawing/2014/chart" uri="{C3380CC4-5D6E-409C-BE32-E72D297353CC}">
              <c16:uniqueId val="{00000001-74E4-44AC-BF88-AA7A1862C88B}"/>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закладами'!$BC$5</c:f>
          <c:strCache>
            <c:ptCount val="1"/>
            <c:pt idx="0">
              <c:v>Скринінг на виявлення раку передміхурової залози (направлено на скринінг).</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закладами'!$BD$6</c:f>
              <c:strCache>
                <c:ptCount val="1"/>
                <c:pt idx="0">
                  <c:v>Значення індикатору</c:v>
                </c:pt>
              </c:strCache>
            </c:strRef>
          </c:tx>
          <c:spPr>
            <a:ln>
              <a:noFill/>
            </a:ln>
          </c:spPr>
          <c:marker>
            <c:symbol val="circle"/>
            <c:size val="5"/>
            <c:spPr>
              <a:ln w="76200"/>
            </c:spPr>
          </c:marker>
          <c:cat>
            <c:strRef>
              <c:f>'Порівняння за закладами'!$BC$7:$BC$80</c:f>
              <c:strCache>
                <c:ptCount val="74"/>
                <c:pt idx="0">
                  <c:v>ФОП, Сидорук Іван Іванович</c:v>
                </c:pt>
                <c:pt idx="1">
                  <c:v>ФОП, БЕЗГІН ЛЮДМИЛА ЯРОСЛАВІВНА</c:v>
                </c:pt>
                <c:pt idx="2">
                  <c:v>ФОП, ПОЧАЄВЕЦЬ ТЕТЯНА АНАТОЛІЇВНА</c:v>
                </c:pt>
                <c:pt idx="3">
                  <c:v>ФОП, СОЗАНСЬКИЙ ІГОР ВАСИЛЬОВИЧ</c:v>
                </c:pt>
                <c:pt idx="4">
                  <c:v>42099047</c:v>
                </c:pt>
                <c:pt idx="5">
                  <c:v>44262756</c:v>
                </c:pt>
                <c:pt idx="6">
                  <c:v>ФОП, ПОЛЬНИЙ АНДРІЙ МИРОСЛАВОВИЧ</c:v>
                </c:pt>
                <c:pt idx="7">
                  <c:v>02000961</c:v>
                </c:pt>
                <c:pt idx="8">
                  <c:v>40284540</c:v>
                </c:pt>
                <c:pt idx="9">
                  <c:v>38503630</c:v>
                </c:pt>
                <c:pt idx="10">
                  <c:v>38288860</c:v>
                </c:pt>
                <c:pt idx="11">
                  <c:v>41247489</c:v>
                </c:pt>
                <c:pt idx="12">
                  <c:v>02000792</c:v>
                </c:pt>
                <c:pt idx="13">
                  <c:v>41980178</c:v>
                </c:pt>
                <c:pt idx="14">
                  <c:v>ФОП, ДАНИЛЬЧУК МИХАЙЛО ПЕТРОВИЧ</c:v>
                </c:pt>
                <c:pt idx="15">
                  <c:v>ФОП, ЧОРНОБАЙ МИРОСЛАВА ВОЛОДИМИРІВНА</c:v>
                </c:pt>
                <c:pt idx="16">
                  <c:v>02001050</c:v>
                </c:pt>
                <c:pt idx="17">
                  <c:v>02000659</c:v>
                </c:pt>
                <c:pt idx="18">
                  <c:v>40224130</c:v>
                </c:pt>
                <c:pt idx="19">
                  <c:v>38509208</c:v>
                </c:pt>
                <c:pt idx="20">
                  <c:v>40286485</c:v>
                </c:pt>
                <c:pt idx="21">
                  <c:v>43995165</c:v>
                </c:pt>
                <c:pt idx="22">
                  <c:v>ФОП, ГЕРАСІЙ ВОЛОДИМИР ДМИТРОВИЧ</c:v>
                </c:pt>
                <c:pt idx="23">
                  <c:v>38868583</c:v>
                </c:pt>
                <c:pt idx="24">
                  <c:v>43967494</c:v>
                </c:pt>
                <c:pt idx="25">
                  <c:v>42100350</c:v>
                </c:pt>
                <c:pt idx="26">
                  <c:v>40305172</c:v>
                </c:pt>
                <c:pt idx="27">
                  <c:v>44066008</c:v>
                </c:pt>
                <c:pt idx="28">
                  <c:v>43022420</c:v>
                </c:pt>
                <c:pt idx="29">
                  <c:v>42050407</c:v>
                </c:pt>
                <c:pt idx="30">
                  <c:v>38543647</c:v>
                </c:pt>
                <c:pt idx="31">
                  <c:v>38725548</c:v>
                </c:pt>
                <c:pt idx="32">
                  <c:v>02000783</c:v>
                </c:pt>
                <c:pt idx="33">
                  <c:v>42269550</c:v>
                </c:pt>
                <c:pt idx="34">
                  <c:v>ФОП, МИКОЛЮК ЛЕСЯ ВІКТОРІВНА</c:v>
                </c:pt>
                <c:pt idx="35">
                  <c:v>38332322</c:v>
                </c:pt>
                <c:pt idx="36">
                  <c:v>38440115</c:v>
                </c:pt>
                <c:pt idx="37">
                  <c:v>39153580</c:v>
                </c:pt>
                <c:pt idx="38">
                  <c:v>ФОП, МИХАЙЛІВ ЛЕСЯ МИХАЙЛІВНА</c:v>
                </c:pt>
                <c:pt idx="39">
                  <c:v>44317485</c:v>
                </c:pt>
                <c:pt idx="40">
                  <c:v>45286338</c:v>
                </c:pt>
                <c:pt idx="41">
                  <c:v>38194961</c:v>
                </c:pt>
                <c:pt idx="42">
                  <c:v>40897236</c:v>
                </c:pt>
                <c:pt idx="43">
                  <c:v>38232032</c:v>
                </c:pt>
                <c:pt idx="44">
                  <c:v>44046243</c:v>
                </c:pt>
                <c:pt idx="45">
                  <c:v>43391772</c:v>
                </c:pt>
                <c:pt idx="46">
                  <c:v>ФОП, ЗАВІНСЬКА АНЖЕЛА ВОЛОДИМИРІВНА</c:v>
                </c:pt>
                <c:pt idx="47">
                  <c:v>44420416</c:v>
                </c:pt>
                <c:pt idx="48">
                  <c:v>41996785</c:v>
                </c:pt>
                <c:pt idx="49">
                  <c:v>43202759</c:v>
                </c:pt>
                <c:pt idx="50">
                  <c:v>42072308</c:v>
                </c:pt>
                <c:pt idx="51">
                  <c:v>42588046</c:v>
                </c:pt>
                <c:pt idx="52">
                  <c:v>ФОП, САСКА ТЕТЯНА МИХАЙЛІВНА</c:v>
                </c:pt>
                <c:pt idx="53">
                  <c:v>21162280</c:v>
                </c:pt>
                <c:pt idx="54">
                  <c:v>41215331</c:v>
                </c:pt>
                <c:pt idx="55">
                  <c:v>21154606</c:v>
                </c:pt>
                <c:pt idx="56">
                  <c:v>44636571</c:v>
                </c:pt>
                <c:pt idx="57">
                  <c:v>43830897</c:v>
                </c:pt>
                <c:pt idx="58">
                  <c:v>39813142</c:v>
                </c:pt>
                <c:pt idx="59">
                  <c:v>ФОП, ГЛАДКА ЛЮДМИЛА СИГИЗМУНДІВНА</c:v>
                </c:pt>
                <c:pt idx="60">
                  <c:v>39511438</c:v>
                </c:pt>
                <c:pt idx="61">
                  <c:v>ФОП, КОМАР ОКСАНА ОЛЕКСАНДРІВНА</c:v>
                </c:pt>
                <c:pt idx="62">
                  <c:v>ФОП, ТЕРЕЩЕНКО ОЛЕНА ДМИТРІВНА</c:v>
                </c:pt>
                <c:pt idx="63">
                  <c:v>38044086</c:v>
                </c:pt>
                <c:pt idx="64">
                  <c:v>38447215</c:v>
                </c:pt>
                <c:pt idx="65">
                  <c:v>38645610</c:v>
                </c:pt>
                <c:pt idx="66">
                  <c:v>38427288</c:v>
                </c:pt>
                <c:pt idx="67">
                  <c:v>ФОП, НЕСІМКА ІГОР ВАСИЛЬОВИЧ</c:v>
                </c:pt>
                <c:pt idx="68">
                  <c:v>ФОП, Луцька Оксана Богданівна</c:v>
                </c:pt>
                <c:pt idx="69">
                  <c:v>02000613</c:v>
                </c:pt>
                <c:pt idx="70">
                  <c:v>41935832</c:v>
                </c:pt>
                <c:pt idx="71">
                  <c:v>43876182</c:v>
                </c:pt>
                <c:pt idx="72">
                  <c:v>44358720</c:v>
                </c:pt>
                <c:pt idx="73">
                  <c:v>02000665</c:v>
                </c:pt>
              </c:strCache>
            </c:strRef>
          </c:cat>
          <c:val>
            <c:numRef>
              <c:f>'Порівняння за закладами'!$BD$7:$BD$80</c:f>
              <c:numCache>
                <c:formatCode>0%</c:formatCode>
                <c:ptCount val="74"/>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5.025125628140704E-4</c:v>
                </c:pt>
                <c:pt idx="10" formatCode="General">
                  <c:v>6.2774639045825491E-4</c:v>
                </c:pt>
                <c:pt idx="11" formatCode="General">
                  <c:v>2.617801047120419E-3</c:v>
                </c:pt>
                <c:pt idx="12" formatCode="General">
                  <c:v>2.7548209366391185E-3</c:v>
                </c:pt>
                <c:pt idx="13" formatCode="General">
                  <c:v>2.7991602519244225E-3</c:v>
                </c:pt>
                <c:pt idx="14" formatCode="General">
                  <c:v>3.875968992248062E-3</c:v>
                </c:pt>
                <c:pt idx="15" formatCode="General">
                  <c:v>4.2016806722689074E-3</c:v>
                </c:pt>
                <c:pt idx="16" formatCode="General">
                  <c:v>4.6728971962616819E-3</c:v>
                </c:pt>
                <c:pt idx="17" formatCode="General">
                  <c:v>4.7543581616481777E-3</c:v>
                </c:pt>
                <c:pt idx="18" formatCode="General">
                  <c:v>5.1546391752577319E-3</c:v>
                </c:pt>
                <c:pt idx="19" formatCode="General">
                  <c:v>7.2284180090871541E-3</c:v>
                </c:pt>
                <c:pt idx="20" formatCode="General">
                  <c:v>8.321775312066574E-3</c:v>
                </c:pt>
                <c:pt idx="21" formatCode="General">
                  <c:v>1.045751633986928E-2</c:v>
                </c:pt>
                <c:pt idx="22" formatCode="General">
                  <c:v>1.2605042016806723E-2</c:v>
                </c:pt>
                <c:pt idx="23" formatCode="General">
                  <c:v>1.5618898867629832E-2</c:v>
                </c:pt>
                <c:pt idx="24" formatCode="General">
                  <c:v>2.4832214765100672E-2</c:v>
                </c:pt>
                <c:pt idx="25" formatCode="General">
                  <c:v>2.6408450704225352E-2</c:v>
                </c:pt>
                <c:pt idx="26" formatCode="General">
                  <c:v>3.0211480362537766E-2</c:v>
                </c:pt>
                <c:pt idx="27" formatCode="General">
                  <c:v>3.1047865459249677E-2</c:v>
                </c:pt>
                <c:pt idx="28" formatCode="General">
                  <c:v>3.1515151515151517E-2</c:v>
                </c:pt>
                <c:pt idx="29" formatCode="General">
                  <c:v>3.2061068702290078E-2</c:v>
                </c:pt>
                <c:pt idx="30" formatCode="General">
                  <c:v>3.6748493311774218E-2</c:v>
                </c:pt>
                <c:pt idx="31" formatCode="General">
                  <c:v>4.0167095115681235E-2</c:v>
                </c:pt>
                <c:pt idx="32" formatCode="General">
                  <c:v>4.1666666666666664E-2</c:v>
                </c:pt>
                <c:pt idx="33" formatCode="General">
                  <c:v>4.2792792792792793E-2</c:v>
                </c:pt>
                <c:pt idx="34" formatCode="General">
                  <c:v>4.725897920604915E-2</c:v>
                </c:pt>
                <c:pt idx="35" formatCode="General">
                  <c:v>5.1308539944903579E-2</c:v>
                </c:pt>
                <c:pt idx="36" formatCode="General">
                  <c:v>5.6117755289788407E-2</c:v>
                </c:pt>
                <c:pt idx="37" formatCode="General">
                  <c:v>5.9720062208398136E-2</c:v>
                </c:pt>
                <c:pt idx="38" formatCode="General">
                  <c:v>6.1224489795918366E-2</c:v>
                </c:pt>
                <c:pt idx="39" formatCode="General">
                  <c:v>6.5625000000000003E-2</c:v>
                </c:pt>
                <c:pt idx="40" formatCode="General">
                  <c:v>7.1428571428571425E-2</c:v>
                </c:pt>
                <c:pt idx="41" formatCode="General">
                  <c:v>9.1820786663193543E-2</c:v>
                </c:pt>
                <c:pt idx="42" formatCode="General">
                  <c:v>9.375E-2</c:v>
                </c:pt>
                <c:pt idx="43" formatCode="General">
                  <c:v>9.4440213252094438E-2</c:v>
                </c:pt>
                <c:pt idx="44" formatCode="General">
                  <c:v>9.6124031007751937E-2</c:v>
                </c:pt>
                <c:pt idx="45" formatCode="General">
                  <c:v>0.10267857142857142</c:v>
                </c:pt>
                <c:pt idx="46" formatCode="General">
                  <c:v>0.10551181102362205</c:v>
                </c:pt>
                <c:pt idx="47" formatCode="General">
                  <c:v>0.12121212121212122</c:v>
                </c:pt>
                <c:pt idx="48" formatCode="General">
                  <c:v>0.13833528722157093</c:v>
                </c:pt>
                <c:pt idx="49" formatCode="General">
                  <c:v>0.14201183431952663</c:v>
                </c:pt>
                <c:pt idx="50" formatCode="General">
                  <c:v>0.14902807775377969</c:v>
                </c:pt>
                <c:pt idx="51" formatCode="General">
                  <c:v>0.15347633136094674</c:v>
                </c:pt>
                <c:pt idx="52" formatCode="General">
                  <c:v>0.17543859649122806</c:v>
                </c:pt>
                <c:pt idx="53" formatCode="General">
                  <c:v>0.18181818181818182</c:v>
                </c:pt>
                <c:pt idx="54" formatCode="General">
                  <c:v>0.18862275449101795</c:v>
                </c:pt>
                <c:pt idx="55" formatCode="General">
                  <c:v>0.22099447513812154</c:v>
                </c:pt>
                <c:pt idx="56" formatCode="General">
                  <c:v>0.22535211267605634</c:v>
                </c:pt>
                <c:pt idx="57" formatCode="General">
                  <c:v>0.23529411764705882</c:v>
                </c:pt>
                <c:pt idx="58" formatCode="General">
                  <c:v>0.23529411764705882</c:v>
                </c:pt>
                <c:pt idx="59" formatCode="General">
                  <c:v>0.24399999999999999</c:v>
                </c:pt>
                <c:pt idx="60" formatCode="General">
                  <c:v>0.2504444005530318</c:v>
                </c:pt>
                <c:pt idx="61" formatCode="General">
                  <c:v>0.31958762886597936</c:v>
                </c:pt>
                <c:pt idx="62" formatCode="General">
                  <c:v>0.33333333333333331</c:v>
                </c:pt>
                <c:pt idx="63" formatCode="General">
                  <c:v>0.33415803309107778</c:v>
                </c:pt>
                <c:pt idx="64" formatCode="General">
                  <c:v>0.38816841357257059</c:v>
                </c:pt>
                <c:pt idx="65" formatCode="General">
                  <c:v>0.41979640626204984</c:v>
                </c:pt>
                <c:pt idx="66" formatCode="General">
                  <c:v>0.49666444296197465</c:v>
                </c:pt>
                <c:pt idx="67" formatCode="General">
                  <c:v>0.52830188679245282</c:v>
                </c:pt>
                <c:pt idx="68" formatCode="General">
                  <c:v>0.54545454545454541</c:v>
                </c:pt>
                <c:pt idx="69" formatCode="General">
                  <c:v>0.56521739130434778</c:v>
                </c:pt>
                <c:pt idx="70" formatCode="General">
                  <c:v>0.60328490208464935</c:v>
                </c:pt>
                <c:pt idx="71" formatCode="General">
                  <c:v>0.62997275204359671</c:v>
                </c:pt>
                <c:pt idx="72" formatCode="General">
                  <c:v>0.77030812324929976</c:v>
                </c:pt>
                <c:pt idx="73" formatCode="General">
                  <c:v>0.77573529411764708</c:v>
                </c:pt>
              </c:numCache>
            </c:numRef>
          </c:val>
          <c:smooth val="0"/>
          <c:extLst>
            <c:ext xmlns:c16="http://schemas.microsoft.com/office/drawing/2014/chart" uri="{C3380CC4-5D6E-409C-BE32-E72D297353CC}">
              <c16:uniqueId val="{00000000-7768-4EAA-BD2F-16E310AE24FF}"/>
            </c:ext>
          </c:extLst>
        </c:ser>
        <c:ser>
          <c:idx val="1"/>
          <c:order val="1"/>
          <c:tx>
            <c:strRef>
              <c:f>'Порівняння за закладами'!$BE$6</c:f>
              <c:strCache>
                <c:ptCount val="1"/>
                <c:pt idx="0">
                  <c:v>38447215</c:v>
                </c:pt>
              </c:strCache>
            </c:strRef>
          </c:tx>
          <c:spPr>
            <a:ln>
              <a:noFill/>
            </a:ln>
          </c:spPr>
          <c:marker>
            <c:symbol val="circle"/>
            <c:size val="5"/>
            <c:spPr>
              <a:ln w="203200"/>
            </c:spPr>
          </c:marker>
          <c:cat>
            <c:strRef>
              <c:f>'Порівняння за закладами'!$BC$7:$BC$80</c:f>
              <c:strCache>
                <c:ptCount val="74"/>
                <c:pt idx="0">
                  <c:v>ФОП, Сидорук Іван Іванович</c:v>
                </c:pt>
                <c:pt idx="1">
                  <c:v>ФОП, БЕЗГІН ЛЮДМИЛА ЯРОСЛАВІВНА</c:v>
                </c:pt>
                <c:pt idx="2">
                  <c:v>ФОП, ПОЧАЄВЕЦЬ ТЕТЯНА АНАТОЛІЇВНА</c:v>
                </c:pt>
                <c:pt idx="3">
                  <c:v>ФОП, СОЗАНСЬКИЙ ІГОР ВАСИЛЬОВИЧ</c:v>
                </c:pt>
                <c:pt idx="4">
                  <c:v>42099047</c:v>
                </c:pt>
                <c:pt idx="5">
                  <c:v>44262756</c:v>
                </c:pt>
                <c:pt idx="6">
                  <c:v>ФОП, ПОЛЬНИЙ АНДРІЙ МИРОСЛАВОВИЧ</c:v>
                </c:pt>
                <c:pt idx="7">
                  <c:v>02000961</c:v>
                </c:pt>
                <c:pt idx="8">
                  <c:v>40284540</c:v>
                </c:pt>
                <c:pt idx="9">
                  <c:v>38503630</c:v>
                </c:pt>
                <c:pt idx="10">
                  <c:v>38288860</c:v>
                </c:pt>
                <c:pt idx="11">
                  <c:v>41247489</c:v>
                </c:pt>
                <c:pt idx="12">
                  <c:v>02000792</c:v>
                </c:pt>
                <c:pt idx="13">
                  <c:v>41980178</c:v>
                </c:pt>
                <c:pt idx="14">
                  <c:v>ФОП, ДАНИЛЬЧУК МИХАЙЛО ПЕТРОВИЧ</c:v>
                </c:pt>
                <c:pt idx="15">
                  <c:v>ФОП, ЧОРНОБАЙ МИРОСЛАВА ВОЛОДИМИРІВНА</c:v>
                </c:pt>
                <c:pt idx="16">
                  <c:v>02001050</c:v>
                </c:pt>
                <c:pt idx="17">
                  <c:v>02000659</c:v>
                </c:pt>
                <c:pt idx="18">
                  <c:v>40224130</c:v>
                </c:pt>
                <c:pt idx="19">
                  <c:v>38509208</c:v>
                </c:pt>
                <c:pt idx="20">
                  <c:v>40286485</c:v>
                </c:pt>
                <c:pt idx="21">
                  <c:v>43995165</c:v>
                </c:pt>
                <c:pt idx="22">
                  <c:v>ФОП, ГЕРАСІЙ ВОЛОДИМИР ДМИТРОВИЧ</c:v>
                </c:pt>
                <c:pt idx="23">
                  <c:v>38868583</c:v>
                </c:pt>
                <c:pt idx="24">
                  <c:v>43967494</c:v>
                </c:pt>
                <c:pt idx="25">
                  <c:v>42100350</c:v>
                </c:pt>
                <c:pt idx="26">
                  <c:v>40305172</c:v>
                </c:pt>
                <c:pt idx="27">
                  <c:v>44066008</c:v>
                </c:pt>
                <c:pt idx="28">
                  <c:v>43022420</c:v>
                </c:pt>
                <c:pt idx="29">
                  <c:v>42050407</c:v>
                </c:pt>
                <c:pt idx="30">
                  <c:v>38543647</c:v>
                </c:pt>
                <c:pt idx="31">
                  <c:v>38725548</c:v>
                </c:pt>
                <c:pt idx="32">
                  <c:v>02000783</c:v>
                </c:pt>
                <c:pt idx="33">
                  <c:v>42269550</c:v>
                </c:pt>
                <c:pt idx="34">
                  <c:v>ФОП, МИКОЛЮК ЛЕСЯ ВІКТОРІВНА</c:v>
                </c:pt>
                <c:pt idx="35">
                  <c:v>38332322</c:v>
                </c:pt>
                <c:pt idx="36">
                  <c:v>38440115</c:v>
                </c:pt>
                <c:pt idx="37">
                  <c:v>39153580</c:v>
                </c:pt>
                <c:pt idx="38">
                  <c:v>ФОП, МИХАЙЛІВ ЛЕСЯ МИХАЙЛІВНА</c:v>
                </c:pt>
                <c:pt idx="39">
                  <c:v>44317485</c:v>
                </c:pt>
                <c:pt idx="40">
                  <c:v>45286338</c:v>
                </c:pt>
                <c:pt idx="41">
                  <c:v>38194961</c:v>
                </c:pt>
                <c:pt idx="42">
                  <c:v>40897236</c:v>
                </c:pt>
                <c:pt idx="43">
                  <c:v>38232032</c:v>
                </c:pt>
                <c:pt idx="44">
                  <c:v>44046243</c:v>
                </c:pt>
                <c:pt idx="45">
                  <c:v>43391772</c:v>
                </c:pt>
                <c:pt idx="46">
                  <c:v>ФОП, ЗАВІНСЬКА АНЖЕЛА ВОЛОДИМИРІВНА</c:v>
                </c:pt>
                <c:pt idx="47">
                  <c:v>44420416</c:v>
                </c:pt>
                <c:pt idx="48">
                  <c:v>41996785</c:v>
                </c:pt>
                <c:pt idx="49">
                  <c:v>43202759</c:v>
                </c:pt>
                <c:pt idx="50">
                  <c:v>42072308</c:v>
                </c:pt>
                <c:pt idx="51">
                  <c:v>42588046</c:v>
                </c:pt>
                <c:pt idx="52">
                  <c:v>ФОП, САСКА ТЕТЯНА МИХАЙЛІВНА</c:v>
                </c:pt>
                <c:pt idx="53">
                  <c:v>21162280</c:v>
                </c:pt>
                <c:pt idx="54">
                  <c:v>41215331</c:v>
                </c:pt>
                <c:pt idx="55">
                  <c:v>21154606</c:v>
                </c:pt>
                <c:pt idx="56">
                  <c:v>44636571</c:v>
                </c:pt>
                <c:pt idx="57">
                  <c:v>43830897</c:v>
                </c:pt>
                <c:pt idx="58">
                  <c:v>39813142</c:v>
                </c:pt>
                <c:pt idx="59">
                  <c:v>ФОП, ГЛАДКА ЛЮДМИЛА СИГИЗМУНДІВНА</c:v>
                </c:pt>
                <c:pt idx="60">
                  <c:v>39511438</c:v>
                </c:pt>
                <c:pt idx="61">
                  <c:v>ФОП, КОМАР ОКСАНА ОЛЕКСАНДРІВНА</c:v>
                </c:pt>
                <c:pt idx="62">
                  <c:v>ФОП, ТЕРЕЩЕНКО ОЛЕНА ДМИТРІВНА</c:v>
                </c:pt>
                <c:pt idx="63">
                  <c:v>38044086</c:v>
                </c:pt>
                <c:pt idx="64">
                  <c:v>38447215</c:v>
                </c:pt>
                <c:pt idx="65">
                  <c:v>38645610</c:v>
                </c:pt>
                <c:pt idx="66">
                  <c:v>38427288</c:v>
                </c:pt>
                <c:pt idx="67">
                  <c:v>ФОП, НЕСІМКА ІГОР ВАСИЛЬОВИЧ</c:v>
                </c:pt>
                <c:pt idx="68">
                  <c:v>ФОП, Луцька Оксана Богданівна</c:v>
                </c:pt>
                <c:pt idx="69">
                  <c:v>02000613</c:v>
                </c:pt>
                <c:pt idx="70">
                  <c:v>41935832</c:v>
                </c:pt>
                <c:pt idx="71">
                  <c:v>43876182</c:v>
                </c:pt>
                <c:pt idx="72">
                  <c:v>44358720</c:v>
                </c:pt>
                <c:pt idx="73">
                  <c:v>02000665</c:v>
                </c:pt>
              </c:strCache>
            </c:strRef>
          </c:cat>
          <c:val>
            <c:numRef>
              <c:f>'Порівняння за закладами'!$BE$7:$BE$80</c:f>
              <c:numCache>
                <c:formatCode>0%</c:formatCode>
                <c:ptCount val="74"/>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0.38816841357257059</c:v>
                </c:pt>
                <c:pt idx="65" formatCode="General">
                  <c:v>-1</c:v>
                </c:pt>
                <c:pt idx="66" formatCode="General">
                  <c:v>-1</c:v>
                </c:pt>
                <c:pt idx="67" formatCode="General">
                  <c:v>-1</c:v>
                </c:pt>
                <c:pt idx="68" formatCode="General">
                  <c:v>-1</c:v>
                </c:pt>
                <c:pt idx="69" formatCode="General">
                  <c:v>-1</c:v>
                </c:pt>
                <c:pt idx="70" formatCode="General">
                  <c:v>-1</c:v>
                </c:pt>
                <c:pt idx="71" formatCode="General">
                  <c:v>-1</c:v>
                </c:pt>
                <c:pt idx="72" formatCode="General">
                  <c:v>-1</c:v>
                </c:pt>
                <c:pt idx="73" formatCode="General">
                  <c:v>-1</c:v>
                </c:pt>
              </c:numCache>
            </c:numRef>
          </c:val>
          <c:smooth val="0"/>
          <c:extLst>
            <c:ext xmlns:c16="http://schemas.microsoft.com/office/drawing/2014/chart" uri="{C3380CC4-5D6E-409C-BE32-E72D297353CC}">
              <c16:uniqueId val="{00000001-7768-4EAA-BD2F-16E310AE24FF}"/>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08544679199679E-2"/>
          <c:y val="0.11087301587301587"/>
          <c:w val="0.89078809848254337"/>
          <c:h val="0.65530317460317455"/>
        </c:manualLayout>
      </c:layout>
      <c:lineChart>
        <c:grouping val="standard"/>
        <c:varyColors val="0"/>
        <c:ser>
          <c:idx val="0"/>
          <c:order val="0"/>
          <c:spPr>
            <a:ln w="28575" cap="rnd">
              <a:solidFill>
                <a:schemeClr val="accent1"/>
              </a:solidFill>
              <a:prstDash val="solid"/>
              <a:round/>
            </a:ln>
          </c:spPr>
          <c:marker>
            <c:symbol val="none"/>
          </c:marker>
          <c:cat>
            <c:numRef>
              <c:f>Звіт!$I$76:$T$76</c:f>
              <c:numCache>
                <c:formatCode>m/d/yyyy</c:formatCode>
                <c:ptCount val="4"/>
                <c:pt idx="0">
                  <c:v>45566</c:v>
                </c:pt>
                <c:pt idx="1">
                  <c:v>45597</c:v>
                </c:pt>
                <c:pt idx="2">
                  <c:v>45627</c:v>
                </c:pt>
                <c:pt idx="3">
                  <c:v>45658</c:v>
                </c:pt>
              </c:numCache>
            </c:numRef>
          </c:cat>
          <c:val>
            <c:numRef>
              <c:f>Звіт!$I$79:$T$79</c:f>
              <c:numCache>
                <c:formatCode>0.0%</c:formatCode>
                <c:ptCount val="4"/>
                <c:pt idx="0">
                  <c:v>0.79494698849537604</c:v>
                </c:pt>
                <c:pt idx="1">
                  <c:v>0.84902597402597402</c:v>
                </c:pt>
                <c:pt idx="2">
                  <c:v>0.84487632508833921</c:v>
                </c:pt>
                <c:pt idx="3">
                  <c:v>0.83446131333455276</c:v>
                </c:pt>
              </c:numCache>
            </c:numRef>
          </c:val>
          <c:smooth val="0"/>
          <c:extLst>
            <c:ext xmlns:c16="http://schemas.microsoft.com/office/drawing/2014/chart" uri="{C3380CC4-5D6E-409C-BE32-E72D297353CC}">
              <c16:uniqueId val="{00000000-68C1-4711-AE29-4F67074F9BEA}"/>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закладами'!$BF$5</c:f>
          <c:strCache>
            <c:ptCount val="1"/>
            <c:pt idx="0">
              <c:v>Скринінг на виявлення раку передміхурової залози (проведено скринінг).</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закладами'!$BG$6</c:f>
              <c:strCache>
                <c:ptCount val="1"/>
                <c:pt idx="0">
                  <c:v>Значення індикатору</c:v>
                </c:pt>
              </c:strCache>
            </c:strRef>
          </c:tx>
          <c:spPr>
            <a:ln>
              <a:noFill/>
            </a:ln>
          </c:spPr>
          <c:marker>
            <c:symbol val="circle"/>
            <c:size val="5"/>
            <c:spPr>
              <a:ln w="76200"/>
            </c:spPr>
          </c:marker>
          <c:cat>
            <c:strRef>
              <c:f>'Порівняння за закладами'!$BF$7:$BF$71</c:f>
              <c:strCache>
                <c:ptCount val="65"/>
                <c:pt idx="0">
                  <c:v>02001050</c:v>
                </c:pt>
                <c:pt idx="1">
                  <c:v>ФОП, НЕСІМКА ІГОР ВАСИЛЬОВИЧ</c:v>
                </c:pt>
                <c:pt idx="2">
                  <c:v>02000665</c:v>
                </c:pt>
                <c:pt idx="3">
                  <c:v>45286338</c:v>
                </c:pt>
                <c:pt idx="4">
                  <c:v>39813142</c:v>
                </c:pt>
                <c:pt idx="5">
                  <c:v>41996785</c:v>
                </c:pt>
                <c:pt idx="6">
                  <c:v>38447215</c:v>
                </c:pt>
                <c:pt idx="7">
                  <c:v>41215331</c:v>
                </c:pt>
                <c:pt idx="8">
                  <c:v>44358720</c:v>
                </c:pt>
                <c:pt idx="9">
                  <c:v>38440115</c:v>
                </c:pt>
                <c:pt idx="10">
                  <c:v>44636571</c:v>
                </c:pt>
                <c:pt idx="11">
                  <c:v>39511438</c:v>
                </c:pt>
                <c:pt idx="12">
                  <c:v>44046243</c:v>
                </c:pt>
                <c:pt idx="13">
                  <c:v>39153580</c:v>
                </c:pt>
                <c:pt idx="14">
                  <c:v>38194961</c:v>
                </c:pt>
                <c:pt idx="15">
                  <c:v>43876182</c:v>
                </c:pt>
                <c:pt idx="16">
                  <c:v>38543647</c:v>
                </c:pt>
                <c:pt idx="17">
                  <c:v>38332322</c:v>
                </c:pt>
                <c:pt idx="18">
                  <c:v>ФОП, КОМАР ОКСАНА ОЛЕКСАНДРІВНА</c:v>
                </c:pt>
                <c:pt idx="19">
                  <c:v>02000613</c:v>
                </c:pt>
                <c:pt idx="20">
                  <c:v>40897236</c:v>
                </c:pt>
                <c:pt idx="21">
                  <c:v>38427288</c:v>
                </c:pt>
                <c:pt idx="22">
                  <c:v>02000783</c:v>
                </c:pt>
                <c:pt idx="23">
                  <c:v>41935832</c:v>
                </c:pt>
                <c:pt idx="24">
                  <c:v>21154606</c:v>
                </c:pt>
                <c:pt idx="25">
                  <c:v>40305172</c:v>
                </c:pt>
                <c:pt idx="26">
                  <c:v>43967494</c:v>
                </c:pt>
                <c:pt idx="27">
                  <c:v>43830897</c:v>
                </c:pt>
                <c:pt idx="28">
                  <c:v>ФОП, ЗАВІНСЬКА АНЖЕЛА ВОЛОДИМИРІВНА</c:v>
                </c:pt>
                <c:pt idx="29">
                  <c:v>38725548</c:v>
                </c:pt>
                <c:pt idx="30">
                  <c:v>38645610</c:v>
                </c:pt>
                <c:pt idx="31">
                  <c:v>44420416</c:v>
                </c:pt>
                <c:pt idx="32">
                  <c:v>40286485</c:v>
                </c:pt>
                <c:pt idx="33">
                  <c:v>38232032</c:v>
                </c:pt>
                <c:pt idx="34">
                  <c:v>38044086</c:v>
                </c:pt>
                <c:pt idx="35">
                  <c:v>42588046</c:v>
                </c:pt>
                <c:pt idx="36">
                  <c:v>38868583</c:v>
                </c:pt>
                <c:pt idx="37">
                  <c:v>44066008</c:v>
                </c:pt>
                <c:pt idx="38">
                  <c:v>43995165</c:v>
                </c:pt>
                <c:pt idx="39">
                  <c:v>42100350</c:v>
                </c:pt>
                <c:pt idx="40">
                  <c:v>42072308</c:v>
                </c:pt>
                <c:pt idx="41">
                  <c:v>42269550</c:v>
                </c:pt>
                <c:pt idx="42">
                  <c:v>38288860</c:v>
                </c:pt>
                <c:pt idx="43">
                  <c:v>ФОП, ТЕРЕЩЕНКО ОЛЕНА ДМИТРІВНА</c:v>
                </c:pt>
                <c:pt idx="44">
                  <c:v>41980178</c:v>
                </c:pt>
                <c:pt idx="45">
                  <c:v>21162280</c:v>
                </c:pt>
                <c:pt idx="46">
                  <c:v>ФОП, ДАНИЛЬЧУК МИХАЙЛО ПЕТРОВИЧ</c:v>
                </c:pt>
                <c:pt idx="47">
                  <c:v>40224130</c:v>
                </c:pt>
                <c:pt idx="48">
                  <c:v>44317485</c:v>
                </c:pt>
                <c:pt idx="49">
                  <c:v>43202759</c:v>
                </c:pt>
                <c:pt idx="50">
                  <c:v>43022420</c:v>
                </c:pt>
                <c:pt idx="51">
                  <c:v>43391772</c:v>
                </c:pt>
                <c:pt idx="52">
                  <c:v>ФОП, САСКА ТЕТЯНА МИХАЙЛІВНА</c:v>
                </c:pt>
                <c:pt idx="53">
                  <c:v>ФОП, Луцька Оксана Богданівна</c:v>
                </c:pt>
                <c:pt idx="54">
                  <c:v>02000659</c:v>
                </c:pt>
                <c:pt idx="55">
                  <c:v>42050407</c:v>
                </c:pt>
                <c:pt idx="56">
                  <c:v>38509208</c:v>
                </c:pt>
                <c:pt idx="57">
                  <c:v>ФОП, МИХАЙЛІВ ЛЕСЯ МИХАЙЛІВНА</c:v>
                </c:pt>
                <c:pt idx="58">
                  <c:v>ФОП, МИКОЛЮК ЛЕСЯ ВІКТОРІВНА</c:v>
                </c:pt>
                <c:pt idx="59">
                  <c:v>ФОП, ГЛАДКА ЛЮДМИЛА СИГИЗМУНДІВНА</c:v>
                </c:pt>
                <c:pt idx="60">
                  <c:v>02000792</c:v>
                </c:pt>
                <c:pt idx="61">
                  <c:v>41247489</c:v>
                </c:pt>
                <c:pt idx="62">
                  <c:v>ФОП, ГЕРАСІЙ ВОЛОДИМИР ДМИТРОВИЧ</c:v>
                </c:pt>
                <c:pt idx="63">
                  <c:v>ФОП, ЧОРНОБАЙ МИРОСЛАВА ВОЛОДИМИРІВНА</c:v>
                </c:pt>
                <c:pt idx="64">
                  <c:v>38503630</c:v>
                </c:pt>
              </c:strCache>
            </c:strRef>
          </c:cat>
          <c:val>
            <c:numRef>
              <c:f>'Порівняння за закладами'!$BG$7:$BG$71</c:f>
              <c:numCache>
                <c:formatCode>0%</c:formatCode>
                <c:ptCount val="65"/>
                <c:pt idx="0">
                  <c:v>0</c:v>
                </c:pt>
                <c:pt idx="1">
                  <c:v>0</c:v>
                </c:pt>
                <c:pt idx="2" formatCode="General">
                  <c:v>0</c:v>
                </c:pt>
                <c:pt idx="3" formatCode="General">
                  <c:v>0</c:v>
                </c:pt>
                <c:pt idx="4" formatCode="General">
                  <c:v>0</c:v>
                </c:pt>
                <c:pt idx="5" formatCode="General">
                  <c:v>8.4745762711864406E-3</c:v>
                </c:pt>
                <c:pt idx="6" formatCode="General">
                  <c:v>1.4187643020594966E-2</c:v>
                </c:pt>
                <c:pt idx="7" formatCode="General">
                  <c:v>2.1164021164021163E-2</c:v>
                </c:pt>
                <c:pt idx="8" formatCode="General">
                  <c:v>2.181818181818182E-2</c:v>
                </c:pt>
                <c:pt idx="9" formatCode="General">
                  <c:v>2.185792349726776E-2</c:v>
                </c:pt>
                <c:pt idx="10" formatCode="General">
                  <c:v>2.5000000000000001E-2</c:v>
                </c:pt>
                <c:pt idx="11" formatCode="General">
                  <c:v>2.5236593059936908E-2</c:v>
                </c:pt>
                <c:pt idx="12" formatCode="General">
                  <c:v>3.2258064516129031E-2</c:v>
                </c:pt>
                <c:pt idx="13" formatCode="General">
                  <c:v>3.6458333333333336E-2</c:v>
                </c:pt>
                <c:pt idx="14" formatCode="General">
                  <c:v>3.8297872340425532E-2</c:v>
                </c:pt>
                <c:pt idx="15" formatCode="General">
                  <c:v>4.8442906574394463E-2</c:v>
                </c:pt>
                <c:pt idx="16" formatCode="General">
                  <c:v>6.8000000000000005E-2</c:v>
                </c:pt>
                <c:pt idx="17" formatCode="General">
                  <c:v>9.3959731543624164E-2</c:v>
                </c:pt>
                <c:pt idx="18" formatCode="General">
                  <c:v>0.11290322580645161</c:v>
                </c:pt>
                <c:pt idx="19" formatCode="General">
                  <c:v>0.15384615384615385</c:v>
                </c:pt>
                <c:pt idx="20" formatCode="General">
                  <c:v>0.16666666666666666</c:v>
                </c:pt>
                <c:pt idx="21" formatCode="General">
                  <c:v>0.1900604432505037</c:v>
                </c:pt>
                <c:pt idx="22" formatCode="General">
                  <c:v>0.19047619047619047</c:v>
                </c:pt>
                <c:pt idx="23" formatCode="General">
                  <c:v>0.19267015706806281</c:v>
                </c:pt>
                <c:pt idx="24" formatCode="General">
                  <c:v>0.2</c:v>
                </c:pt>
                <c:pt idx="25" formatCode="General">
                  <c:v>0.2</c:v>
                </c:pt>
                <c:pt idx="26" formatCode="General">
                  <c:v>0.21621621621621623</c:v>
                </c:pt>
                <c:pt idx="27" formatCode="General">
                  <c:v>0.22093023255813954</c:v>
                </c:pt>
                <c:pt idx="28" formatCode="General">
                  <c:v>0.23880597014925373</c:v>
                </c:pt>
                <c:pt idx="29" formatCode="General">
                  <c:v>0.24</c:v>
                </c:pt>
                <c:pt idx="30" formatCode="General">
                  <c:v>0.24359327638467898</c:v>
                </c:pt>
                <c:pt idx="31" formatCode="General">
                  <c:v>0.25</c:v>
                </c:pt>
                <c:pt idx="32" formatCode="General">
                  <c:v>0.25</c:v>
                </c:pt>
                <c:pt idx="33" formatCode="General">
                  <c:v>0.2661290322580645</c:v>
                </c:pt>
                <c:pt idx="34" formatCode="General">
                  <c:v>0.27394724664507175</c:v>
                </c:pt>
                <c:pt idx="35" formatCode="General">
                  <c:v>0.30361445783132529</c:v>
                </c:pt>
                <c:pt idx="36" formatCode="General">
                  <c:v>0.32500000000000001</c:v>
                </c:pt>
                <c:pt idx="37" formatCode="General">
                  <c:v>0.33333333333333331</c:v>
                </c:pt>
                <c:pt idx="38" formatCode="General">
                  <c:v>0.375</c:v>
                </c:pt>
                <c:pt idx="39" formatCode="General">
                  <c:v>0.4</c:v>
                </c:pt>
                <c:pt idx="40" formatCode="General">
                  <c:v>0.42028985507246375</c:v>
                </c:pt>
                <c:pt idx="41" formatCode="General">
                  <c:v>0.49122807017543857</c:v>
                </c:pt>
                <c:pt idx="42" formatCode="General">
                  <c:v>0.5</c:v>
                </c:pt>
                <c:pt idx="43" formatCode="General">
                  <c:v>0.5</c:v>
                </c:pt>
                <c:pt idx="44" formatCode="General">
                  <c:v>0.5</c:v>
                </c:pt>
                <c:pt idx="45" formatCode="General">
                  <c:v>0.5</c:v>
                </c:pt>
                <c:pt idx="46" formatCode="General">
                  <c:v>0.5</c:v>
                </c:pt>
                <c:pt idx="47" formatCode="General">
                  <c:v>0.5</c:v>
                </c:pt>
                <c:pt idx="48" formatCode="General">
                  <c:v>0.52380952380952384</c:v>
                </c:pt>
                <c:pt idx="49" formatCode="General">
                  <c:v>0.54166666666666663</c:v>
                </c:pt>
                <c:pt idx="50" formatCode="General">
                  <c:v>0.57692307692307687</c:v>
                </c:pt>
                <c:pt idx="51" formatCode="General">
                  <c:v>0.60869565217391308</c:v>
                </c:pt>
                <c:pt idx="52" formatCode="General">
                  <c:v>0.6333333333333333</c:v>
                </c:pt>
                <c:pt idx="53" formatCode="General">
                  <c:v>0.66666666666666663</c:v>
                </c:pt>
                <c:pt idx="54" formatCode="General">
                  <c:v>0.66666666666666663</c:v>
                </c:pt>
                <c:pt idx="55" formatCode="General">
                  <c:v>0.7142857142857143</c:v>
                </c:pt>
                <c:pt idx="56" formatCode="General">
                  <c:v>0.77142857142857146</c:v>
                </c:pt>
                <c:pt idx="57" formatCode="General">
                  <c:v>0.77777777777777779</c:v>
                </c:pt>
                <c:pt idx="58" formatCode="General">
                  <c:v>0.88</c:v>
                </c:pt>
                <c:pt idx="59" formatCode="General">
                  <c:v>0.96721311475409832</c:v>
                </c:pt>
                <c:pt idx="60" formatCode="General">
                  <c:v>1</c:v>
                </c:pt>
                <c:pt idx="61" formatCode="General">
                  <c:v>1</c:v>
                </c:pt>
                <c:pt idx="62" formatCode="General">
                  <c:v>1</c:v>
                </c:pt>
                <c:pt idx="63" formatCode="General">
                  <c:v>1</c:v>
                </c:pt>
                <c:pt idx="64" formatCode="General">
                  <c:v>1</c:v>
                </c:pt>
              </c:numCache>
            </c:numRef>
          </c:val>
          <c:smooth val="0"/>
          <c:extLst>
            <c:ext xmlns:c16="http://schemas.microsoft.com/office/drawing/2014/chart" uri="{C3380CC4-5D6E-409C-BE32-E72D297353CC}">
              <c16:uniqueId val="{00000000-EEEF-4A43-99C6-E7189FB76DF2}"/>
            </c:ext>
          </c:extLst>
        </c:ser>
        <c:ser>
          <c:idx val="1"/>
          <c:order val="1"/>
          <c:tx>
            <c:strRef>
              <c:f>'Порівняння за закладами'!$BH$6</c:f>
              <c:strCache>
                <c:ptCount val="1"/>
                <c:pt idx="0">
                  <c:v>38447215</c:v>
                </c:pt>
              </c:strCache>
            </c:strRef>
          </c:tx>
          <c:spPr>
            <a:ln>
              <a:noFill/>
            </a:ln>
          </c:spPr>
          <c:marker>
            <c:symbol val="circle"/>
            <c:size val="5"/>
            <c:spPr>
              <a:ln w="203200"/>
            </c:spPr>
          </c:marker>
          <c:cat>
            <c:strRef>
              <c:f>'Порівняння за закладами'!$BF$7:$BF$71</c:f>
              <c:strCache>
                <c:ptCount val="65"/>
                <c:pt idx="0">
                  <c:v>02001050</c:v>
                </c:pt>
                <c:pt idx="1">
                  <c:v>ФОП, НЕСІМКА ІГОР ВАСИЛЬОВИЧ</c:v>
                </c:pt>
                <c:pt idx="2">
                  <c:v>02000665</c:v>
                </c:pt>
                <c:pt idx="3">
                  <c:v>45286338</c:v>
                </c:pt>
                <c:pt idx="4">
                  <c:v>39813142</c:v>
                </c:pt>
                <c:pt idx="5">
                  <c:v>41996785</c:v>
                </c:pt>
                <c:pt idx="6">
                  <c:v>38447215</c:v>
                </c:pt>
                <c:pt idx="7">
                  <c:v>41215331</c:v>
                </c:pt>
                <c:pt idx="8">
                  <c:v>44358720</c:v>
                </c:pt>
                <c:pt idx="9">
                  <c:v>38440115</c:v>
                </c:pt>
                <c:pt idx="10">
                  <c:v>44636571</c:v>
                </c:pt>
                <c:pt idx="11">
                  <c:v>39511438</c:v>
                </c:pt>
                <c:pt idx="12">
                  <c:v>44046243</c:v>
                </c:pt>
                <c:pt idx="13">
                  <c:v>39153580</c:v>
                </c:pt>
                <c:pt idx="14">
                  <c:v>38194961</c:v>
                </c:pt>
                <c:pt idx="15">
                  <c:v>43876182</c:v>
                </c:pt>
                <c:pt idx="16">
                  <c:v>38543647</c:v>
                </c:pt>
                <c:pt idx="17">
                  <c:v>38332322</c:v>
                </c:pt>
                <c:pt idx="18">
                  <c:v>ФОП, КОМАР ОКСАНА ОЛЕКСАНДРІВНА</c:v>
                </c:pt>
                <c:pt idx="19">
                  <c:v>02000613</c:v>
                </c:pt>
                <c:pt idx="20">
                  <c:v>40897236</c:v>
                </c:pt>
                <c:pt idx="21">
                  <c:v>38427288</c:v>
                </c:pt>
                <c:pt idx="22">
                  <c:v>02000783</c:v>
                </c:pt>
                <c:pt idx="23">
                  <c:v>41935832</c:v>
                </c:pt>
                <c:pt idx="24">
                  <c:v>21154606</c:v>
                </c:pt>
                <c:pt idx="25">
                  <c:v>40305172</c:v>
                </c:pt>
                <c:pt idx="26">
                  <c:v>43967494</c:v>
                </c:pt>
                <c:pt idx="27">
                  <c:v>43830897</c:v>
                </c:pt>
                <c:pt idx="28">
                  <c:v>ФОП, ЗАВІНСЬКА АНЖЕЛА ВОЛОДИМИРІВНА</c:v>
                </c:pt>
                <c:pt idx="29">
                  <c:v>38725548</c:v>
                </c:pt>
                <c:pt idx="30">
                  <c:v>38645610</c:v>
                </c:pt>
                <c:pt idx="31">
                  <c:v>44420416</c:v>
                </c:pt>
                <c:pt idx="32">
                  <c:v>40286485</c:v>
                </c:pt>
                <c:pt idx="33">
                  <c:v>38232032</c:v>
                </c:pt>
                <c:pt idx="34">
                  <c:v>38044086</c:v>
                </c:pt>
                <c:pt idx="35">
                  <c:v>42588046</c:v>
                </c:pt>
                <c:pt idx="36">
                  <c:v>38868583</c:v>
                </c:pt>
                <c:pt idx="37">
                  <c:v>44066008</c:v>
                </c:pt>
                <c:pt idx="38">
                  <c:v>43995165</c:v>
                </c:pt>
                <c:pt idx="39">
                  <c:v>42100350</c:v>
                </c:pt>
                <c:pt idx="40">
                  <c:v>42072308</c:v>
                </c:pt>
                <c:pt idx="41">
                  <c:v>42269550</c:v>
                </c:pt>
                <c:pt idx="42">
                  <c:v>38288860</c:v>
                </c:pt>
                <c:pt idx="43">
                  <c:v>ФОП, ТЕРЕЩЕНКО ОЛЕНА ДМИТРІВНА</c:v>
                </c:pt>
                <c:pt idx="44">
                  <c:v>41980178</c:v>
                </c:pt>
                <c:pt idx="45">
                  <c:v>21162280</c:v>
                </c:pt>
                <c:pt idx="46">
                  <c:v>ФОП, ДАНИЛЬЧУК МИХАЙЛО ПЕТРОВИЧ</c:v>
                </c:pt>
                <c:pt idx="47">
                  <c:v>40224130</c:v>
                </c:pt>
                <c:pt idx="48">
                  <c:v>44317485</c:v>
                </c:pt>
                <c:pt idx="49">
                  <c:v>43202759</c:v>
                </c:pt>
                <c:pt idx="50">
                  <c:v>43022420</c:v>
                </c:pt>
                <c:pt idx="51">
                  <c:v>43391772</c:v>
                </c:pt>
                <c:pt idx="52">
                  <c:v>ФОП, САСКА ТЕТЯНА МИХАЙЛІВНА</c:v>
                </c:pt>
                <c:pt idx="53">
                  <c:v>ФОП, Луцька Оксана Богданівна</c:v>
                </c:pt>
                <c:pt idx="54">
                  <c:v>02000659</c:v>
                </c:pt>
                <c:pt idx="55">
                  <c:v>42050407</c:v>
                </c:pt>
                <c:pt idx="56">
                  <c:v>38509208</c:v>
                </c:pt>
                <c:pt idx="57">
                  <c:v>ФОП, МИХАЙЛІВ ЛЕСЯ МИХАЙЛІВНА</c:v>
                </c:pt>
                <c:pt idx="58">
                  <c:v>ФОП, МИКОЛЮК ЛЕСЯ ВІКТОРІВНА</c:v>
                </c:pt>
                <c:pt idx="59">
                  <c:v>ФОП, ГЛАДКА ЛЮДМИЛА СИГИЗМУНДІВНА</c:v>
                </c:pt>
                <c:pt idx="60">
                  <c:v>02000792</c:v>
                </c:pt>
                <c:pt idx="61">
                  <c:v>41247489</c:v>
                </c:pt>
                <c:pt idx="62">
                  <c:v>ФОП, ГЕРАСІЙ ВОЛОДИМИР ДМИТРОВИЧ</c:v>
                </c:pt>
                <c:pt idx="63">
                  <c:v>ФОП, ЧОРНОБАЙ МИРОСЛАВА ВОЛОДИМИРІВНА</c:v>
                </c:pt>
                <c:pt idx="64">
                  <c:v>38503630</c:v>
                </c:pt>
              </c:strCache>
            </c:strRef>
          </c:cat>
          <c:val>
            <c:numRef>
              <c:f>'Порівняння за закладами'!$BH$7:$BH$71</c:f>
              <c:numCache>
                <c:formatCode>0%</c:formatCode>
                <c:ptCount val="65"/>
                <c:pt idx="0">
                  <c:v>-1</c:v>
                </c:pt>
                <c:pt idx="1">
                  <c:v>-1</c:v>
                </c:pt>
                <c:pt idx="2" formatCode="General">
                  <c:v>-1</c:v>
                </c:pt>
                <c:pt idx="3" formatCode="General">
                  <c:v>-1</c:v>
                </c:pt>
                <c:pt idx="4" formatCode="General">
                  <c:v>-1</c:v>
                </c:pt>
                <c:pt idx="5" formatCode="General">
                  <c:v>-1</c:v>
                </c:pt>
                <c:pt idx="6" formatCode="General">
                  <c:v>1.4187643020594966E-2</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numCache>
            </c:numRef>
          </c:val>
          <c:smooth val="0"/>
          <c:extLst>
            <c:ext xmlns:c16="http://schemas.microsoft.com/office/drawing/2014/chart" uri="{C3380CC4-5D6E-409C-BE32-E72D297353CC}">
              <c16:uniqueId val="{00000001-EEEF-4A43-99C6-E7189FB76DF2}"/>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закладами'!$BI$5</c:f>
          <c:strCache>
            <c:ptCount val="1"/>
            <c:pt idx="0">
              <c:v>Скринінг на виявлення колоректального раку (направлено на скринінг).</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закладами'!$BJ$6</c:f>
              <c:strCache>
                <c:ptCount val="1"/>
                <c:pt idx="0">
                  <c:v>Значення індикатору</c:v>
                </c:pt>
              </c:strCache>
            </c:strRef>
          </c:tx>
          <c:spPr>
            <a:ln>
              <a:noFill/>
            </a:ln>
          </c:spPr>
          <c:marker>
            <c:symbol val="circle"/>
            <c:size val="5"/>
            <c:spPr>
              <a:ln w="76200"/>
            </c:spPr>
          </c:marker>
          <c:cat>
            <c:strRef>
              <c:f>'Порівняння за закладами'!$BI$7:$BI$80</c:f>
              <c:strCache>
                <c:ptCount val="74"/>
                <c:pt idx="0">
                  <c:v>ФОП, Сидорук Іван Іванович</c:v>
                </c:pt>
                <c:pt idx="1">
                  <c:v>02001050</c:v>
                </c:pt>
                <c:pt idx="2">
                  <c:v>38288860</c:v>
                </c:pt>
                <c:pt idx="3">
                  <c:v>ФОП, Луцька Оксана Богданівна</c:v>
                </c:pt>
                <c:pt idx="4">
                  <c:v>ФОП, ТЕРЕЩЕНКО ОЛЕНА ДМИТРІВНА</c:v>
                </c:pt>
                <c:pt idx="5">
                  <c:v>ФОП, ПОЧАЄВЕЦЬ ТЕТЯНА АНАТОЛІЇВНА</c:v>
                </c:pt>
                <c:pt idx="6">
                  <c:v>42100350</c:v>
                </c:pt>
                <c:pt idx="7">
                  <c:v>ФОП, СОЗАНСЬКИЙ ІГОР ВАСИЛЬОВИЧ</c:v>
                </c:pt>
                <c:pt idx="8">
                  <c:v>44262756</c:v>
                </c:pt>
                <c:pt idx="9">
                  <c:v>42050407</c:v>
                </c:pt>
                <c:pt idx="10">
                  <c:v>40897236</c:v>
                </c:pt>
                <c:pt idx="11">
                  <c:v>ФОП, ГЕРАСІЙ ВОЛОДИМИР ДМИТРОВИЧ</c:v>
                </c:pt>
                <c:pt idx="12">
                  <c:v>ФОП, ПОЛЬНИЙ АНДРІЙ МИРОСЛАВОВИЧ</c:v>
                </c:pt>
                <c:pt idx="13">
                  <c:v>ФОП, ЧОРНОБАЙ МИРОСЛАВА ВОЛОДИМИРІВНА</c:v>
                </c:pt>
                <c:pt idx="14">
                  <c:v>ФОП, ДАНИЛЬЧУК МИХАЙЛО ПЕТРОВИЧ</c:v>
                </c:pt>
                <c:pt idx="15">
                  <c:v>02000961</c:v>
                </c:pt>
                <c:pt idx="16">
                  <c:v>ФОП, КОМАР ОКСАНА ОЛЕКСАНДРІВНА</c:v>
                </c:pt>
                <c:pt idx="17">
                  <c:v>45286338</c:v>
                </c:pt>
                <c:pt idx="18">
                  <c:v>40284540</c:v>
                </c:pt>
                <c:pt idx="19">
                  <c:v>ФОП, МИХАЙЛІВ ЛЕСЯ МИХАЙЛІВНА</c:v>
                </c:pt>
                <c:pt idx="20">
                  <c:v>40224130</c:v>
                </c:pt>
                <c:pt idx="21">
                  <c:v>43830897</c:v>
                </c:pt>
                <c:pt idx="22">
                  <c:v>38868583</c:v>
                </c:pt>
                <c:pt idx="23">
                  <c:v>38503630</c:v>
                </c:pt>
                <c:pt idx="24">
                  <c:v>39813142</c:v>
                </c:pt>
                <c:pt idx="25">
                  <c:v>38509208</c:v>
                </c:pt>
                <c:pt idx="26">
                  <c:v>41980178</c:v>
                </c:pt>
                <c:pt idx="27">
                  <c:v>40286485</c:v>
                </c:pt>
                <c:pt idx="28">
                  <c:v>02000783</c:v>
                </c:pt>
                <c:pt idx="29">
                  <c:v>ФОП, БЕЗГІН ЛЮДМИЛА ЯРОСЛАВІВНА</c:v>
                </c:pt>
                <c:pt idx="30">
                  <c:v>02000792</c:v>
                </c:pt>
                <c:pt idx="31">
                  <c:v>44066008</c:v>
                </c:pt>
                <c:pt idx="32">
                  <c:v>40305172</c:v>
                </c:pt>
                <c:pt idx="33">
                  <c:v>02000659</c:v>
                </c:pt>
                <c:pt idx="34">
                  <c:v>38543647</c:v>
                </c:pt>
                <c:pt idx="35">
                  <c:v>42588046</c:v>
                </c:pt>
                <c:pt idx="36">
                  <c:v>42269550</c:v>
                </c:pt>
                <c:pt idx="37">
                  <c:v>ФОП, САСКА ТЕТЯНА МИХАЙЛІВНА</c:v>
                </c:pt>
                <c:pt idx="38">
                  <c:v>ФОП, МИКОЛЮК ЛЕСЯ ВІКТОРІВНА</c:v>
                </c:pt>
                <c:pt idx="39">
                  <c:v>43022420</c:v>
                </c:pt>
                <c:pt idx="40">
                  <c:v>ФОП, ЗАВІНСЬКА АНЖЕЛА ВОЛОДИМИРІВНА</c:v>
                </c:pt>
                <c:pt idx="41">
                  <c:v>44420416</c:v>
                </c:pt>
                <c:pt idx="42">
                  <c:v>44317485</c:v>
                </c:pt>
                <c:pt idx="43">
                  <c:v>43391772</c:v>
                </c:pt>
                <c:pt idx="44">
                  <c:v>43202759</c:v>
                </c:pt>
                <c:pt idx="45">
                  <c:v>21162280</c:v>
                </c:pt>
                <c:pt idx="46">
                  <c:v>39153580</c:v>
                </c:pt>
                <c:pt idx="47">
                  <c:v>38332322</c:v>
                </c:pt>
                <c:pt idx="48">
                  <c:v>38725548</c:v>
                </c:pt>
                <c:pt idx="49">
                  <c:v>38447215</c:v>
                </c:pt>
                <c:pt idx="50">
                  <c:v>ФОП, ГЛАДКА ЛЮДМИЛА СИГИЗМУНДІВНА</c:v>
                </c:pt>
                <c:pt idx="51">
                  <c:v>38232032</c:v>
                </c:pt>
                <c:pt idx="52">
                  <c:v>38440115</c:v>
                </c:pt>
                <c:pt idx="53">
                  <c:v>42099047</c:v>
                </c:pt>
                <c:pt idx="54">
                  <c:v>39511438</c:v>
                </c:pt>
                <c:pt idx="55">
                  <c:v>44046243</c:v>
                </c:pt>
                <c:pt idx="56">
                  <c:v>41215331</c:v>
                </c:pt>
                <c:pt idx="57">
                  <c:v>42072308</c:v>
                </c:pt>
                <c:pt idx="58">
                  <c:v>41996785</c:v>
                </c:pt>
                <c:pt idx="59">
                  <c:v>44636571</c:v>
                </c:pt>
                <c:pt idx="60">
                  <c:v>41247489</c:v>
                </c:pt>
                <c:pt idx="61">
                  <c:v>38194961</c:v>
                </c:pt>
                <c:pt idx="62">
                  <c:v>ФОП, НЕСІМКА ІГОР ВАСИЛЬОВИЧ</c:v>
                </c:pt>
                <c:pt idx="63">
                  <c:v>21154606</c:v>
                </c:pt>
                <c:pt idx="64">
                  <c:v>43995165</c:v>
                </c:pt>
                <c:pt idx="65">
                  <c:v>38645610</c:v>
                </c:pt>
                <c:pt idx="66">
                  <c:v>38427288</c:v>
                </c:pt>
                <c:pt idx="67">
                  <c:v>02000613</c:v>
                </c:pt>
                <c:pt idx="68">
                  <c:v>38044086</c:v>
                </c:pt>
                <c:pt idx="69">
                  <c:v>43876182</c:v>
                </c:pt>
                <c:pt idx="70">
                  <c:v>43967494</c:v>
                </c:pt>
                <c:pt idx="71">
                  <c:v>41935832</c:v>
                </c:pt>
                <c:pt idx="72">
                  <c:v>44358720</c:v>
                </c:pt>
                <c:pt idx="73">
                  <c:v>02000665</c:v>
                </c:pt>
              </c:strCache>
            </c:strRef>
          </c:cat>
          <c:val>
            <c:numRef>
              <c:f>'Порівняння за закладами'!$BJ$7:$BJ$80</c:f>
              <c:numCache>
                <c:formatCode>0%</c:formatCode>
                <c:ptCount val="74"/>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formatCode="General">
                  <c:v>3.0105368790767686E-4</c:v>
                </c:pt>
                <c:pt idx="26" formatCode="General">
                  <c:v>3.3738191632928474E-4</c:v>
                </c:pt>
                <c:pt idx="27" formatCode="General">
                  <c:v>3.3978933061501872E-4</c:v>
                </c:pt>
                <c:pt idx="28" formatCode="General">
                  <c:v>1.0141987829614604E-3</c:v>
                </c:pt>
                <c:pt idx="29" formatCode="General">
                  <c:v>1.0298661174047373E-3</c:v>
                </c:pt>
                <c:pt idx="30" formatCode="General">
                  <c:v>1.2787723785166241E-3</c:v>
                </c:pt>
                <c:pt idx="31" formatCode="General">
                  <c:v>1.2894906511927789E-3</c:v>
                </c:pt>
                <c:pt idx="32" formatCode="General">
                  <c:v>1.4285714285714286E-3</c:v>
                </c:pt>
                <c:pt idx="33" formatCode="General">
                  <c:v>1.5408320493066256E-3</c:v>
                </c:pt>
                <c:pt idx="34" formatCode="General">
                  <c:v>1.5504968637677075E-3</c:v>
                </c:pt>
                <c:pt idx="35" formatCode="General">
                  <c:v>1.758860258552458E-3</c:v>
                </c:pt>
                <c:pt idx="36" formatCode="General">
                  <c:v>2.176278563656148E-3</c:v>
                </c:pt>
                <c:pt idx="37" formatCode="General">
                  <c:v>2.6246719160104987E-3</c:v>
                </c:pt>
                <c:pt idx="38" formatCode="General">
                  <c:v>2.8063610851262861E-3</c:v>
                </c:pt>
                <c:pt idx="39" formatCode="General">
                  <c:v>7.4884792626728107E-3</c:v>
                </c:pt>
                <c:pt idx="40" formatCode="General">
                  <c:v>1.2073863636363636E-2</c:v>
                </c:pt>
                <c:pt idx="41" formatCode="General">
                  <c:v>1.2345679012345678E-2</c:v>
                </c:pt>
                <c:pt idx="42" formatCode="General">
                  <c:v>1.4054054054054054E-2</c:v>
                </c:pt>
                <c:pt idx="43" formatCode="General">
                  <c:v>1.7105263157894738E-2</c:v>
                </c:pt>
                <c:pt idx="44" formatCode="General">
                  <c:v>1.9950124688279301E-2</c:v>
                </c:pt>
                <c:pt idx="45" formatCode="General">
                  <c:v>2.4390243902439025E-2</c:v>
                </c:pt>
                <c:pt idx="46" formatCode="General">
                  <c:v>2.8056112224448898E-2</c:v>
                </c:pt>
                <c:pt idx="47" formatCode="General">
                  <c:v>3.5052241321199863E-2</c:v>
                </c:pt>
                <c:pt idx="48" formatCode="General">
                  <c:v>3.755364806866953E-2</c:v>
                </c:pt>
                <c:pt idx="49" formatCode="General">
                  <c:v>3.9790854306983342E-2</c:v>
                </c:pt>
                <c:pt idx="50" formatCode="General">
                  <c:v>4.716981132075472E-2</c:v>
                </c:pt>
                <c:pt idx="51" formatCode="General">
                  <c:v>5.4963544587773416E-2</c:v>
                </c:pt>
                <c:pt idx="52" formatCode="General">
                  <c:v>5.7741255181441346E-2</c:v>
                </c:pt>
                <c:pt idx="53" formatCode="General">
                  <c:v>5.9753954305799648E-2</c:v>
                </c:pt>
                <c:pt idx="54" formatCode="General">
                  <c:v>8.5979482169027843E-2</c:v>
                </c:pt>
                <c:pt idx="55" formatCode="General">
                  <c:v>0.10590631364562118</c:v>
                </c:pt>
                <c:pt idx="56" formatCode="General">
                  <c:v>0.14313253012048194</c:v>
                </c:pt>
                <c:pt idx="57" formatCode="General">
                  <c:v>0.16330645161290322</c:v>
                </c:pt>
                <c:pt idx="58" formatCode="General">
                  <c:v>0.17025611175785799</c:v>
                </c:pt>
                <c:pt idx="59" formatCode="General">
                  <c:v>0.17048346055979643</c:v>
                </c:pt>
                <c:pt idx="60" formatCode="General">
                  <c:v>0.17472118959107807</c:v>
                </c:pt>
                <c:pt idx="61" formatCode="General">
                  <c:v>0.20263424518743667</c:v>
                </c:pt>
                <c:pt idx="62" formatCode="General">
                  <c:v>0.24242424242424243</c:v>
                </c:pt>
                <c:pt idx="63" formatCode="General">
                  <c:v>0.25520833333333331</c:v>
                </c:pt>
                <c:pt idx="64" formatCode="General">
                  <c:v>0.30514285714285716</c:v>
                </c:pt>
                <c:pt idx="65" formatCode="General">
                  <c:v>0.42346064876127915</c:v>
                </c:pt>
                <c:pt idx="66" formatCode="General">
                  <c:v>0.53177783015162228</c:v>
                </c:pt>
                <c:pt idx="67" formatCode="General">
                  <c:v>0.54</c:v>
                </c:pt>
                <c:pt idx="68" formatCode="General">
                  <c:v>0.57946015013576102</c:v>
                </c:pt>
                <c:pt idx="69" formatCode="General">
                  <c:v>0.60343395181390191</c:v>
                </c:pt>
                <c:pt idx="70" formatCode="General">
                  <c:v>0.61397557666214386</c:v>
                </c:pt>
                <c:pt idx="71" formatCode="General">
                  <c:v>0.70515591231861685</c:v>
                </c:pt>
                <c:pt idx="72" formatCode="General">
                  <c:v>0.78338378742011439</c:v>
                </c:pt>
                <c:pt idx="73" formatCode="General">
                  <c:v>0.78476821192052981</c:v>
                </c:pt>
              </c:numCache>
            </c:numRef>
          </c:val>
          <c:smooth val="0"/>
          <c:extLst>
            <c:ext xmlns:c16="http://schemas.microsoft.com/office/drawing/2014/chart" uri="{C3380CC4-5D6E-409C-BE32-E72D297353CC}">
              <c16:uniqueId val="{00000000-5330-4DD1-A5BD-2A8E6DFEBCDB}"/>
            </c:ext>
          </c:extLst>
        </c:ser>
        <c:ser>
          <c:idx val="1"/>
          <c:order val="1"/>
          <c:tx>
            <c:strRef>
              <c:f>'Порівняння за закладами'!$BK$6</c:f>
              <c:strCache>
                <c:ptCount val="1"/>
                <c:pt idx="0">
                  <c:v>38447215</c:v>
                </c:pt>
              </c:strCache>
            </c:strRef>
          </c:tx>
          <c:spPr>
            <a:ln>
              <a:noFill/>
            </a:ln>
          </c:spPr>
          <c:marker>
            <c:symbol val="circle"/>
            <c:size val="5"/>
            <c:spPr>
              <a:ln w="203200"/>
            </c:spPr>
          </c:marker>
          <c:cat>
            <c:strRef>
              <c:f>'Порівняння за закладами'!$BI$7:$BI$80</c:f>
              <c:strCache>
                <c:ptCount val="74"/>
                <c:pt idx="0">
                  <c:v>ФОП, Сидорук Іван Іванович</c:v>
                </c:pt>
                <c:pt idx="1">
                  <c:v>02001050</c:v>
                </c:pt>
                <c:pt idx="2">
                  <c:v>38288860</c:v>
                </c:pt>
                <c:pt idx="3">
                  <c:v>ФОП, Луцька Оксана Богданівна</c:v>
                </c:pt>
                <c:pt idx="4">
                  <c:v>ФОП, ТЕРЕЩЕНКО ОЛЕНА ДМИТРІВНА</c:v>
                </c:pt>
                <c:pt idx="5">
                  <c:v>ФОП, ПОЧАЄВЕЦЬ ТЕТЯНА АНАТОЛІЇВНА</c:v>
                </c:pt>
                <c:pt idx="6">
                  <c:v>42100350</c:v>
                </c:pt>
                <c:pt idx="7">
                  <c:v>ФОП, СОЗАНСЬКИЙ ІГОР ВАСИЛЬОВИЧ</c:v>
                </c:pt>
                <c:pt idx="8">
                  <c:v>44262756</c:v>
                </c:pt>
                <c:pt idx="9">
                  <c:v>42050407</c:v>
                </c:pt>
                <c:pt idx="10">
                  <c:v>40897236</c:v>
                </c:pt>
                <c:pt idx="11">
                  <c:v>ФОП, ГЕРАСІЙ ВОЛОДИМИР ДМИТРОВИЧ</c:v>
                </c:pt>
                <c:pt idx="12">
                  <c:v>ФОП, ПОЛЬНИЙ АНДРІЙ МИРОСЛАВОВИЧ</c:v>
                </c:pt>
                <c:pt idx="13">
                  <c:v>ФОП, ЧОРНОБАЙ МИРОСЛАВА ВОЛОДИМИРІВНА</c:v>
                </c:pt>
                <c:pt idx="14">
                  <c:v>ФОП, ДАНИЛЬЧУК МИХАЙЛО ПЕТРОВИЧ</c:v>
                </c:pt>
                <c:pt idx="15">
                  <c:v>02000961</c:v>
                </c:pt>
                <c:pt idx="16">
                  <c:v>ФОП, КОМАР ОКСАНА ОЛЕКСАНДРІВНА</c:v>
                </c:pt>
                <c:pt idx="17">
                  <c:v>45286338</c:v>
                </c:pt>
                <c:pt idx="18">
                  <c:v>40284540</c:v>
                </c:pt>
                <c:pt idx="19">
                  <c:v>ФОП, МИХАЙЛІВ ЛЕСЯ МИХАЙЛІВНА</c:v>
                </c:pt>
                <c:pt idx="20">
                  <c:v>40224130</c:v>
                </c:pt>
                <c:pt idx="21">
                  <c:v>43830897</c:v>
                </c:pt>
                <c:pt idx="22">
                  <c:v>38868583</c:v>
                </c:pt>
                <c:pt idx="23">
                  <c:v>38503630</c:v>
                </c:pt>
                <c:pt idx="24">
                  <c:v>39813142</c:v>
                </c:pt>
                <c:pt idx="25">
                  <c:v>38509208</c:v>
                </c:pt>
                <c:pt idx="26">
                  <c:v>41980178</c:v>
                </c:pt>
                <c:pt idx="27">
                  <c:v>40286485</c:v>
                </c:pt>
                <c:pt idx="28">
                  <c:v>02000783</c:v>
                </c:pt>
                <c:pt idx="29">
                  <c:v>ФОП, БЕЗГІН ЛЮДМИЛА ЯРОСЛАВІВНА</c:v>
                </c:pt>
                <c:pt idx="30">
                  <c:v>02000792</c:v>
                </c:pt>
                <c:pt idx="31">
                  <c:v>44066008</c:v>
                </c:pt>
                <c:pt idx="32">
                  <c:v>40305172</c:v>
                </c:pt>
                <c:pt idx="33">
                  <c:v>02000659</c:v>
                </c:pt>
                <c:pt idx="34">
                  <c:v>38543647</c:v>
                </c:pt>
                <c:pt idx="35">
                  <c:v>42588046</c:v>
                </c:pt>
                <c:pt idx="36">
                  <c:v>42269550</c:v>
                </c:pt>
                <c:pt idx="37">
                  <c:v>ФОП, САСКА ТЕТЯНА МИХАЙЛІВНА</c:v>
                </c:pt>
                <c:pt idx="38">
                  <c:v>ФОП, МИКОЛЮК ЛЕСЯ ВІКТОРІВНА</c:v>
                </c:pt>
                <c:pt idx="39">
                  <c:v>43022420</c:v>
                </c:pt>
                <c:pt idx="40">
                  <c:v>ФОП, ЗАВІНСЬКА АНЖЕЛА ВОЛОДИМИРІВНА</c:v>
                </c:pt>
                <c:pt idx="41">
                  <c:v>44420416</c:v>
                </c:pt>
                <c:pt idx="42">
                  <c:v>44317485</c:v>
                </c:pt>
                <c:pt idx="43">
                  <c:v>43391772</c:v>
                </c:pt>
                <c:pt idx="44">
                  <c:v>43202759</c:v>
                </c:pt>
                <c:pt idx="45">
                  <c:v>21162280</c:v>
                </c:pt>
                <c:pt idx="46">
                  <c:v>39153580</c:v>
                </c:pt>
                <c:pt idx="47">
                  <c:v>38332322</c:v>
                </c:pt>
                <c:pt idx="48">
                  <c:v>38725548</c:v>
                </c:pt>
                <c:pt idx="49">
                  <c:v>38447215</c:v>
                </c:pt>
                <c:pt idx="50">
                  <c:v>ФОП, ГЛАДКА ЛЮДМИЛА СИГИЗМУНДІВНА</c:v>
                </c:pt>
                <c:pt idx="51">
                  <c:v>38232032</c:v>
                </c:pt>
                <c:pt idx="52">
                  <c:v>38440115</c:v>
                </c:pt>
                <c:pt idx="53">
                  <c:v>42099047</c:v>
                </c:pt>
                <c:pt idx="54">
                  <c:v>39511438</c:v>
                </c:pt>
                <c:pt idx="55">
                  <c:v>44046243</c:v>
                </c:pt>
                <c:pt idx="56">
                  <c:v>41215331</c:v>
                </c:pt>
                <c:pt idx="57">
                  <c:v>42072308</c:v>
                </c:pt>
                <c:pt idx="58">
                  <c:v>41996785</c:v>
                </c:pt>
                <c:pt idx="59">
                  <c:v>44636571</c:v>
                </c:pt>
                <c:pt idx="60">
                  <c:v>41247489</c:v>
                </c:pt>
                <c:pt idx="61">
                  <c:v>38194961</c:v>
                </c:pt>
                <c:pt idx="62">
                  <c:v>ФОП, НЕСІМКА ІГОР ВАСИЛЬОВИЧ</c:v>
                </c:pt>
                <c:pt idx="63">
                  <c:v>21154606</c:v>
                </c:pt>
                <c:pt idx="64">
                  <c:v>43995165</c:v>
                </c:pt>
                <c:pt idx="65">
                  <c:v>38645610</c:v>
                </c:pt>
                <c:pt idx="66">
                  <c:v>38427288</c:v>
                </c:pt>
                <c:pt idx="67">
                  <c:v>02000613</c:v>
                </c:pt>
                <c:pt idx="68">
                  <c:v>38044086</c:v>
                </c:pt>
                <c:pt idx="69">
                  <c:v>43876182</c:v>
                </c:pt>
                <c:pt idx="70">
                  <c:v>43967494</c:v>
                </c:pt>
                <c:pt idx="71">
                  <c:v>41935832</c:v>
                </c:pt>
                <c:pt idx="72">
                  <c:v>44358720</c:v>
                </c:pt>
                <c:pt idx="73">
                  <c:v>02000665</c:v>
                </c:pt>
              </c:strCache>
            </c:strRef>
          </c:cat>
          <c:val>
            <c:numRef>
              <c:f>'Порівняння за закладами'!$BK$7:$BK$80</c:f>
              <c:numCache>
                <c:formatCode>0%</c:formatCode>
                <c:ptCount val="74"/>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3.9790854306983342E-2</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-1</c:v>
                </c:pt>
                <c:pt idx="68" formatCode="General">
                  <c:v>-1</c:v>
                </c:pt>
                <c:pt idx="69" formatCode="General">
                  <c:v>-1</c:v>
                </c:pt>
                <c:pt idx="70" formatCode="General">
                  <c:v>-1</c:v>
                </c:pt>
                <c:pt idx="71" formatCode="General">
                  <c:v>-1</c:v>
                </c:pt>
                <c:pt idx="72" formatCode="General">
                  <c:v>-1</c:v>
                </c:pt>
                <c:pt idx="73" formatCode="General">
                  <c:v>-1</c:v>
                </c:pt>
              </c:numCache>
            </c:numRef>
          </c:val>
          <c:smooth val="0"/>
          <c:extLst>
            <c:ext xmlns:c16="http://schemas.microsoft.com/office/drawing/2014/chart" uri="{C3380CC4-5D6E-409C-BE32-E72D297353CC}">
              <c16:uniqueId val="{00000001-5330-4DD1-A5BD-2A8E6DFEBCDB}"/>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закладами'!$BL$5</c:f>
          <c:strCache>
            <c:ptCount val="1"/>
            <c:pt idx="0">
              <c:v>Скринінг на виявлення колоректального раку (проведено скринінг).</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закладами'!$BM$6</c:f>
              <c:strCache>
                <c:ptCount val="1"/>
                <c:pt idx="0">
                  <c:v>Значення індикатору</c:v>
                </c:pt>
              </c:strCache>
            </c:strRef>
          </c:tx>
          <c:spPr>
            <a:ln>
              <a:noFill/>
            </a:ln>
          </c:spPr>
          <c:marker>
            <c:symbol val="circle"/>
            <c:size val="5"/>
            <c:spPr>
              <a:ln w="76200"/>
            </c:spPr>
          </c:marker>
          <c:cat>
            <c:strRef>
              <c:f>'Порівняння за закладами'!$BL$7:$BL$55</c:f>
              <c:strCache>
                <c:ptCount val="49"/>
                <c:pt idx="0">
                  <c:v>02000792</c:v>
                </c:pt>
                <c:pt idx="1">
                  <c:v>41980178</c:v>
                </c:pt>
                <c:pt idx="2">
                  <c:v>ФОП, НЕСІМКА ІГОР ВАСИЛЬОВИЧ</c:v>
                </c:pt>
                <c:pt idx="3">
                  <c:v>39153580</c:v>
                </c:pt>
                <c:pt idx="4">
                  <c:v>40305172</c:v>
                </c:pt>
                <c:pt idx="5">
                  <c:v>42099047</c:v>
                </c:pt>
                <c:pt idx="6">
                  <c:v>02000665</c:v>
                </c:pt>
                <c:pt idx="7">
                  <c:v>21162280</c:v>
                </c:pt>
                <c:pt idx="8">
                  <c:v>44420416</c:v>
                </c:pt>
                <c:pt idx="9">
                  <c:v>44358720</c:v>
                </c:pt>
                <c:pt idx="10">
                  <c:v>40286485</c:v>
                </c:pt>
                <c:pt idx="11">
                  <c:v>43995165</c:v>
                </c:pt>
                <c:pt idx="12">
                  <c:v>43967494</c:v>
                </c:pt>
                <c:pt idx="13">
                  <c:v>41215331</c:v>
                </c:pt>
                <c:pt idx="14">
                  <c:v>41996785</c:v>
                </c:pt>
                <c:pt idx="15">
                  <c:v>44636571</c:v>
                </c:pt>
                <c:pt idx="16">
                  <c:v>43876182</c:v>
                </c:pt>
                <c:pt idx="17">
                  <c:v>39511438</c:v>
                </c:pt>
                <c:pt idx="18">
                  <c:v>38440115</c:v>
                </c:pt>
                <c:pt idx="19">
                  <c:v>38447215</c:v>
                </c:pt>
                <c:pt idx="20">
                  <c:v>44046243</c:v>
                </c:pt>
                <c:pt idx="21">
                  <c:v>38332322</c:v>
                </c:pt>
                <c:pt idx="22">
                  <c:v>38232032</c:v>
                </c:pt>
                <c:pt idx="23">
                  <c:v>38427288</c:v>
                </c:pt>
                <c:pt idx="24">
                  <c:v>02000613</c:v>
                </c:pt>
                <c:pt idx="25">
                  <c:v>43022420</c:v>
                </c:pt>
                <c:pt idx="26">
                  <c:v>42072308</c:v>
                </c:pt>
                <c:pt idx="27">
                  <c:v>38194961</c:v>
                </c:pt>
                <c:pt idx="28">
                  <c:v>21154606</c:v>
                </c:pt>
                <c:pt idx="29">
                  <c:v>38645610</c:v>
                </c:pt>
                <c:pt idx="30">
                  <c:v>43391772</c:v>
                </c:pt>
                <c:pt idx="31">
                  <c:v>ФОП, ЗАВІНСЬКА АНЖЕЛА ВОЛОДИМИРІВНА</c:v>
                </c:pt>
                <c:pt idx="32">
                  <c:v>43202759</c:v>
                </c:pt>
                <c:pt idx="33">
                  <c:v>41935832</c:v>
                </c:pt>
                <c:pt idx="34">
                  <c:v>38543647</c:v>
                </c:pt>
                <c:pt idx="35">
                  <c:v>38044086</c:v>
                </c:pt>
                <c:pt idx="36">
                  <c:v>38725548</c:v>
                </c:pt>
                <c:pt idx="37">
                  <c:v>42588046</c:v>
                </c:pt>
                <c:pt idx="38">
                  <c:v>42269550</c:v>
                </c:pt>
                <c:pt idx="39">
                  <c:v>44317485</c:v>
                </c:pt>
                <c:pt idx="40">
                  <c:v>02000659</c:v>
                </c:pt>
                <c:pt idx="41">
                  <c:v>44066008</c:v>
                </c:pt>
                <c:pt idx="42">
                  <c:v>38509208</c:v>
                </c:pt>
                <c:pt idx="43">
                  <c:v>ФОП, МИКОЛЮК ЛЕСЯ ВІКТОРІВНА</c:v>
                </c:pt>
                <c:pt idx="44">
                  <c:v>ФОП, ГЛАДКА ЛЮДМИЛА СИГИЗМУНДІВНА</c:v>
                </c:pt>
                <c:pt idx="45">
                  <c:v>41247489</c:v>
                </c:pt>
                <c:pt idx="46">
                  <c:v>ФОП, БЕЗГІН ЛЮДМИЛА ЯРОСЛАВІВНА</c:v>
                </c:pt>
                <c:pt idx="47">
                  <c:v>ФОП, САСКА ТЕТЯНА МИХАЙЛІВНА</c:v>
                </c:pt>
                <c:pt idx="48">
                  <c:v>02000783</c:v>
                </c:pt>
              </c:strCache>
            </c:strRef>
          </c:cat>
          <c:val>
            <c:numRef>
              <c:f>'Порівняння за закладами'!$BM$7:$BM$55</c:f>
              <c:numCache>
                <c:formatCode>0%</c:formatCode>
                <c:ptCount val="49"/>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1.8726591760299626E-3</c:v>
                </c:pt>
                <c:pt idx="12" formatCode="General">
                  <c:v>3.3149171270718232E-3</c:v>
                </c:pt>
                <c:pt idx="13" formatCode="General">
                  <c:v>3.3670033670033669E-3</c:v>
                </c:pt>
                <c:pt idx="14" formatCode="General">
                  <c:v>3.4188034188034188E-3</c:v>
                </c:pt>
                <c:pt idx="15" formatCode="General">
                  <c:v>1.4925373134328358E-2</c:v>
                </c:pt>
                <c:pt idx="16" formatCode="General">
                  <c:v>1.5603487838458009E-2</c:v>
                </c:pt>
                <c:pt idx="17" formatCode="General">
                  <c:v>2.0454545454545454E-2</c:v>
                </c:pt>
                <c:pt idx="18" formatCode="General">
                  <c:v>2.1410579345088162E-2</c:v>
                </c:pt>
                <c:pt idx="19" formatCode="General">
                  <c:v>2.6726057906458798E-2</c:v>
                </c:pt>
                <c:pt idx="20" formatCode="General">
                  <c:v>3.2051282051282048E-2</c:v>
                </c:pt>
                <c:pt idx="21" formatCode="General">
                  <c:v>3.8461538461538464E-2</c:v>
                </c:pt>
                <c:pt idx="22" formatCode="General">
                  <c:v>4.4217687074829932E-2</c:v>
                </c:pt>
                <c:pt idx="23" formatCode="General">
                  <c:v>5.3922292805436547E-2</c:v>
                </c:pt>
                <c:pt idx="24" formatCode="General">
                  <c:v>7.407407407407407E-2</c:v>
                </c:pt>
                <c:pt idx="25" formatCode="General">
                  <c:v>7.6923076923076927E-2</c:v>
                </c:pt>
                <c:pt idx="26" formatCode="General">
                  <c:v>8.0246913580246909E-2</c:v>
                </c:pt>
                <c:pt idx="27" formatCode="General">
                  <c:v>8.8124999999999995E-2</c:v>
                </c:pt>
                <c:pt idx="28" formatCode="General">
                  <c:v>0.11224489795918367</c:v>
                </c:pt>
                <c:pt idx="29" formatCode="General">
                  <c:v>0.11525791251407363</c:v>
                </c:pt>
                <c:pt idx="30" formatCode="General">
                  <c:v>0.11538461538461539</c:v>
                </c:pt>
                <c:pt idx="31" formatCode="General">
                  <c:v>0.11764705882352941</c:v>
                </c:pt>
                <c:pt idx="32" formatCode="General">
                  <c:v>0.125</c:v>
                </c:pt>
                <c:pt idx="33" formatCode="General">
                  <c:v>0.13134851138353765</c:v>
                </c:pt>
                <c:pt idx="34" formatCode="General">
                  <c:v>0.13636363636363635</c:v>
                </c:pt>
                <c:pt idx="35" formatCode="General">
                  <c:v>0.14498346196251377</c:v>
                </c:pt>
                <c:pt idx="36" formatCode="General">
                  <c:v>0.15102040816326531</c:v>
                </c:pt>
                <c:pt idx="37" formatCode="General">
                  <c:v>0.25</c:v>
                </c:pt>
                <c:pt idx="38" formatCode="General">
                  <c:v>0.33333333333333331</c:v>
                </c:pt>
                <c:pt idx="39" formatCode="General">
                  <c:v>0.38461538461538464</c:v>
                </c:pt>
                <c:pt idx="40" formatCode="General">
                  <c:v>0.5</c:v>
                </c:pt>
                <c:pt idx="41" formatCode="General">
                  <c:v>0.5</c:v>
                </c:pt>
                <c:pt idx="42" formatCode="General">
                  <c:v>0.66666666666666663</c:v>
                </c:pt>
                <c:pt idx="43" formatCode="General">
                  <c:v>0.66666666666666663</c:v>
                </c:pt>
                <c:pt idx="44" formatCode="General">
                  <c:v>0.92</c:v>
                </c:pt>
                <c:pt idx="45" formatCode="General">
                  <c:v>0.97163120567375882</c:v>
                </c:pt>
                <c:pt idx="46" formatCode="General">
                  <c:v>1</c:v>
                </c:pt>
                <c:pt idx="47" formatCode="General">
                  <c:v>1</c:v>
                </c:pt>
                <c:pt idx="48" formatCode="General">
                  <c:v>1</c:v>
                </c:pt>
              </c:numCache>
            </c:numRef>
          </c:val>
          <c:smooth val="0"/>
          <c:extLst>
            <c:ext xmlns:c16="http://schemas.microsoft.com/office/drawing/2014/chart" uri="{C3380CC4-5D6E-409C-BE32-E72D297353CC}">
              <c16:uniqueId val="{00000000-CE5E-4FC3-BDA6-AB2EFEB6AF51}"/>
            </c:ext>
          </c:extLst>
        </c:ser>
        <c:ser>
          <c:idx val="1"/>
          <c:order val="1"/>
          <c:tx>
            <c:strRef>
              <c:f>'Порівняння за закладами'!$BN$6</c:f>
              <c:strCache>
                <c:ptCount val="1"/>
                <c:pt idx="0">
                  <c:v>38447215</c:v>
                </c:pt>
              </c:strCache>
            </c:strRef>
          </c:tx>
          <c:spPr>
            <a:ln>
              <a:noFill/>
            </a:ln>
          </c:spPr>
          <c:marker>
            <c:symbol val="circle"/>
            <c:size val="5"/>
            <c:spPr>
              <a:ln w="203200"/>
            </c:spPr>
          </c:marker>
          <c:cat>
            <c:strRef>
              <c:f>'Порівняння за закладами'!$BL$7:$BL$55</c:f>
              <c:strCache>
                <c:ptCount val="49"/>
                <c:pt idx="0">
                  <c:v>02000792</c:v>
                </c:pt>
                <c:pt idx="1">
                  <c:v>41980178</c:v>
                </c:pt>
                <c:pt idx="2">
                  <c:v>ФОП, НЕСІМКА ІГОР ВАСИЛЬОВИЧ</c:v>
                </c:pt>
                <c:pt idx="3">
                  <c:v>39153580</c:v>
                </c:pt>
                <c:pt idx="4">
                  <c:v>40305172</c:v>
                </c:pt>
                <c:pt idx="5">
                  <c:v>42099047</c:v>
                </c:pt>
                <c:pt idx="6">
                  <c:v>02000665</c:v>
                </c:pt>
                <c:pt idx="7">
                  <c:v>21162280</c:v>
                </c:pt>
                <c:pt idx="8">
                  <c:v>44420416</c:v>
                </c:pt>
                <c:pt idx="9">
                  <c:v>44358720</c:v>
                </c:pt>
                <c:pt idx="10">
                  <c:v>40286485</c:v>
                </c:pt>
                <c:pt idx="11">
                  <c:v>43995165</c:v>
                </c:pt>
                <c:pt idx="12">
                  <c:v>43967494</c:v>
                </c:pt>
                <c:pt idx="13">
                  <c:v>41215331</c:v>
                </c:pt>
                <c:pt idx="14">
                  <c:v>41996785</c:v>
                </c:pt>
                <c:pt idx="15">
                  <c:v>44636571</c:v>
                </c:pt>
                <c:pt idx="16">
                  <c:v>43876182</c:v>
                </c:pt>
                <c:pt idx="17">
                  <c:v>39511438</c:v>
                </c:pt>
                <c:pt idx="18">
                  <c:v>38440115</c:v>
                </c:pt>
                <c:pt idx="19">
                  <c:v>38447215</c:v>
                </c:pt>
                <c:pt idx="20">
                  <c:v>44046243</c:v>
                </c:pt>
                <c:pt idx="21">
                  <c:v>38332322</c:v>
                </c:pt>
                <c:pt idx="22">
                  <c:v>38232032</c:v>
                </c:pt>
                <c:pt idx="23">
                  <c:v>38427288</c:v>
                </c:pt>
                <c:pt idx="24">
                  <c:v>02000613</c:v>
                </c:pt>
                <c:pt idx="25">
                  <c:v>43022420</c:v>
                </c:pt>
                <c:pt idx="26">
                  <c:v>42072308</c:v>
                </c:pt>
                <c:pt idx="27">
                  <c:v>38194961</c:v>
                </c:pt>
                <c:pt idx="28">
                  <c:v>21154606</c:v>
                </c:pt>
                <c:pt idx="29">
                  <c:v>38645610</c:v>
                </c:pt>
                <c:pt idx="30">
                  <c:v>43391772</c:v>
                </c:pt>
                <c:pt idx="31">
                  <c:v>ФОП, ЗАВІНСЬКА АНЖЕЛА ВОЛОДИМИРІВНА</c:v>
                </c:pt>
                <c:pt idx="32">
                  <c:v>43202759</c:v>
                </c:pt>
                <c:pt idx="33">
                  <c:v>41935832</c:v>
                </c:pt>
                <c:pt idx="34">
                  <c:v>38543647</c:v>
                </c:pt>
                <c:pt idx="35">
                  <c:v>38044086</c:v>
                </c:pt>
                <c:pt idx="36">
                  <c:v>38725548</c:v>
                </c:pt>
                <c:pt idx="37">
                  <c:v>42588046</c:v>
                </c:pt>
                <c:pt idx="38">
                  <c:v>42269550</c:v>
                </c:pt>
                <c:pt idx="39">
                  <c:v>44317485</c:v>
                </c:pt>
                <c:pt idx="40">
                  <c:v>02000659</c:v>
                </c:pt>
                <c:pt idx="41">
                  <c:v>44066008</c:v>
                </c:pt>
                <c:pt idx="42">
                  <c:v>38509208</c:v>
                </c:pt>
                <c:pt idx="43">
                  <c:v>ФОП, МИКОЛЮК ЛЕСЯ ВІКТОРІВНА</c:v>
                </c:pt>
                <c:pt idx="44">
                  <c:v>ФОП, ГЛАДКА ЛЮДМИЛА СИГИЗМУНДІВНА</c:v>
                </c:pt>
                <c:pt idx="45">
                  <c:v>41247489</c:v>
                </c:pt>
                <c:pt idx="46">
                  <c:v>ФОП, БЕЗГІН ЛЮДМИЛА ЯРОСЛАВІВНА</c:v>
                </c:pt>
                <c:pt idx="47">
                  <c:v>ФОП, САСКА ТЕТЯНА МИХАЙЛІВНА</c:v>
                </c:pt>
                <c:pt idx="48">
                  <c:v>02000783</c:v>
                </c:pt>
              </c:strCache>
            </c:strRef>
          </c:cat>
          <c:val>
            <c:numRef>
              <c:f>'Порівняння за закладами'!$BN$7:$BN$55</c:f>
              <c:numCache>
                <c:formatCode>0%</c:formatCode>
                <c:ptCount val="49"/>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2.6726057906458798E-2</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numCache>
            </c:numRef>
          </c:val>
          <c:smooth val="0"/>
          <c:extLst>
            <c:ext xmlns:c16="http://schemas.microsoft.com/office/drawing/2014/chart" uri="{C3380CC4-5D6E-409C-BE32-E72D297353CC}">
              <c16:uniqueId val="{00000001-CE5E-4FC3-BDA6-AB2EFEB6AF51}"/>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закладами'!$BO$5</c:f>
          <c:strCache>
            <c:ptCount val="1"/>
            <c:pt idx="0">
              <c:v>Скринінг на виявлення раку молочної залози серед жінок (направлено на скринінг).</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manualLayout>
          <c:layoutTarget val="inner"/>
          <c:xMode val="edge"/>
          <c:yMode val="edge"/>
          <c:x val="3.6499662767510453E-2"/>
          <c:y val="0.11042634834353131"/>
          <c:w val="0.94910605490995859"/>
          <c:h val="0.67822641517616311"/>
        </c:manualLayout>
      </c:layout>
      <c:lineChart>
        <c:grouping val="standard"/>
        <c:varyColors val="0"/>
        <c:ser>
          <c:idx val="0"/>
          <c:order val="0"/>
          <c:tx>
            <c:strRef>
              <c:f>'Порівняння за закладами'!$BP$6</c:f>
              <c:strCache>
                <c:ptCount val="1"/>
                <c:pt idx="0">
                  <c:v>Значення індикатору</c:v>
                </c:pt>
              </c:strCache>
            </c:strRef>
          </c:tx>
          <c:spPr>
            <a:ln>
              <a:noFill/>
            </a:ln>
          </c:spPr>
          <c:marker>
            <c:symbol val="circle"/>
            <c:size val="5"/>
            <c:spPr>
              <a:ln w="76200"/>
            </c:spPr>
          </c:marker>
          <c:cat>
            <c:strRef>
              <c:f>'Порівняння за закладами'!$BO$7:$BO$80</c:f>
              <c:strCache>
                <c:ptCount val="74"/>
                <c:pt idx="0">
                  <c:v>ФОП, Сидорук Іван Іванович</c:v>
                </c:pt>
                <c:pt idx="1">
                  <c:v>ФОП, ПОЧАЄВЕЦЬ ТЕТЯНА АНАТОЛІЇВНА</c:v>
                </c:pt>
                <c:pt idx="2">
                  <c:v>ФОП, СОЗАНСЬКИЙ ІГОР ВАСИЛЬОВИЧ</c:v>
                </c:pt>
                <c:pt idx="3">
                  <c:v>44262756</c:v>
                </c:pt>
                <c:pt idx="4">
                  <c:v>ФОП, ПОЛЬНИЙ АНДРІЙ МИРОСЛАВОВИЧ</c:v>
                </c:pt>
                <c:pt idx="5">
                  <c:v>45286338</c:v>
                </c:pt>
                <c:pt idx="6">
                  <c:v>02000792</c:v>
                </c:pt>
                <c:pt idx="7">
                  <c:v>41980178</c:v>
                </c:pt>
                <c:pt idx="8">
                  <c:v>40284540</c:v>
                </c:pt>
                <c:pt idx="9">
                  <c:v>38288860</c:v>
                </c:pt>
                <c:pt idx="10">
                  <c:v>38509208</c:v>
                </c:pt>
                <c:pt idx="11">
                  <c:v>02001050</c:v>
                </c:pt>
                <c:pt idx="12">
                  <c:v>38503630</c:v>
                </c:pt>
                <c:pt idx="13">
                  <c:v>43830897</c:v>
                </c:pt>
                <c:pt idx="14">
                  <c:v>40286485</c:v>
                </c:pt>
                <c:pt idx="15">
                  <c:v>38868583</c:v>
                </c:pt>
                <c:pt idx="16">
                  <c:v>ФОП, МИКОЛЮК ЛЕСЯ ВІКТОРІВНА</c:v>
                </c:pt>
                <c:pt idx="17">
                  <c:v>42269550</c:v>
                </c:pt>
                <c:pt idx="18">
                  <c:v>40305172</c:v>
                </c:pt>
                <c:pt idx="19">
                  <c:v>ФОП, ЧОРНОБАЙ МИРОСЛАВА ВОЛОДИМИРІВНА</c:v>
                </c:pt>
                <c:pt idx="20">
                  <c:v>ФОП, ГЛАДКА ЛЮДМИЛА СИГИЗМУНДІВНА</c:v>
                </c:pt>
                <c:pt idx="21">
                  <c:v>ФОП, БЕЗГІН ЛЮДМИЛА ЯРОСЛАВІВНА</c:v>
                </c:pt>
                <c:pt idx="22">
                  <c:v>43391772</c:v>
                </c:pt>
                <c:pt idx="23">
                  <c:v>40224130</c:v>
                </c:pt>
                <c:pt idx="24">
                  <c:v>ФОП, МИХАЙЛІВ ЛЕСЯ МИХАЙЛІВНА</c:v>
                </c:pt>
                <c:pt idx="25">
                  <c:v>42050407</c:v>
                </c:pt>
                <c:pt idx="26">
                  <c:v>02000659</c:v>
                </c:pt>
                <c:pt idx="27">
                  <c:v>ФОП, ГЕРАСІЙ ВОЛОДИМИР ДМИТРОВИЧ</c:v>
                </c:pt>
                <c:pt idx="28">
                  <c:v>42100350</c:v>
                </c:pt>
                <c:pt idx="29">
                  <c:v>ФОП, САСКА ТЕТЯНА МИХАЙЛІВНА</c:v>
                </c:pt>
                <c:pt idx="30">
                  <c:v>41247489</c:v>
                </c:pt>
                <c:pt idx="31">
                  <c:v>ФОП, ТЕРЕЩЕНКО ОЛЕНА ДМИТРІВНА</c:v>
                </c:pt>
                <c:pt idx="32">
                  <c:v>21162280</c:v>
                </c:pt>
                <c:pt idx="33">
                  <c:v>38332322</c:v>
                </c:pt>
                <c:pt idx="34">
                  <c:v>39813142</c:v>
                </c:pt>
                <c:pt idx="35">
                  <c:v>ФОП, ДАНИЛЬЧУК МИХАЙЛО ПЕТРОВИЧ</c:v>
                </c:pt>
                <c:pt idx="36">
                  <c:v>02000783</c:v>
                </c:pt>
                <c:pt idx="37">
                  <c:v>38725548</c:v>
                </c:pt>
                <c:pt idx="38">
                  <c:v>43022420</c:v>
                </c:pt>
                <c:pt idx="39">
                  <c:v>39153580</c:v>
                </c:pt>
                <c:pt idx="40">
                  <c:v>ФОП, ЗАВІНСЬКА АНЖЕЛА ВОЛОДИМИРІВНА</c:v>
                </c:pt>
                <c:pt idx="41">
                  <c:v>38543647</c:v>
                </c:pt>
                <c:pt idx="42">
                  <c:v>44636571</c:v>
                </c:pt>
                <c:pt idx="43">
                  <c:v>38232032</c:v>
                </c:pt>
                <c:pt idx="44">
                  <c:v>44317485</c:v>
                </c:pt>
                <c:pt idx="45">
                  <c:v>38440115</c:v>
                </c:pt>
                <c:pt idx="46">
                  <c:v>44046243</c:v>
                </c:pt>
                <c:pt idx="47">
                  <c:v>43202759</c:v>
                </c:pt>
                <c:pt idx="48">
                  <c:v>42588046</c:v>
                </c:pt>
                <c:pt idx="49">
                  <c:v>40897236</c:v>
                </c:pt>
                <c:pt idx="50">
                  <c:v>44420416</c:v>
                </c:pt>
                <c:pt idx="51">
                  <c:v>41215331</c:v>
                </c:pt>
                <c:pt idx="52">
                  <c:v>21154606</c:v>
                </c:pt>
                <c:pt idx="53">
                  <c:v>42099047</c:v>
                </c:pt>
                <c:pt idx="54">
                  <c:v>ФОП, КОМАР ОКСАНА ОЛЕКСАНДРІВНА</c:v>
                </c:pt>
                <c:pt idx="55">
                  <c:v>41996785</c:v>
                </c:pt>
                <c:pt idx="56">
                  <c:v>38447215</c:v>
                </c:pt>
                <c:pt idx="57">
                  <c:v>38194961</c:v>
                </c:pt>
                <c:pt idx="58">
                  <c:v>43995165</c:v>
                </c:pt>
                <c:pt idx="59">
                  <c:v>02000613</c:v>
                </c:pt>
                <c:pt idx="60">
                  <c:v>44066008</c:v>
                </c:pt>
                <c:pt idx="61">
                  <c:v>38645610</c:v>
                </c:pt>
                <c:pt idx="62">
                  <c:v>ФОП, Луцька Оксана Богданівна</c:v>
                </c:pt>
                <c:pt idx="63">
                  <c:v>ФОП, НЕСІМКА ІГОР ВАСИЛЬОВИЧ</c:v>
                </c:pt>
                <c:pt idx="64">
                  <c:v>02000961</c:v>
                </c:pt>
                <c:pt idx="65">
                  <c:v>41935832</c:v>
                </c:pt>
                <c:pt idx="66">
                  <c:v>38427288</c:v>
                </c:pt>
                <c:pt idx="67">
                  <c:v>39511438</c:v>
                </c:pt>
                <c:pt idx="68">
                  <c:v>42072308</c:v>
                </c:pt>
                <c:pt idx="69">
                  <c:v>43876182</c:v>
                </c:pt>
                <c:pt idx="70">
                  <c:v>43967494</c:v>
                </c:pt>
                <c:pt idx="71">
                  <c:v>44358720</c:v>
                </c:pt>
                <c:pt idx="72">
                  <c:v>38044086</c:v>
                </c:pt>
                <c:pt idx="73">
                  <c:v>02000665</c:v>
                </c:pt>
              </c:strCache>
            </c:strRef>
          </c:cat>
          <c:val>
            <c:numRef>
              <c:f>'Порівняння за закладами'!$BP$7:$BP$80</c:f>
              <c:numCache>
                <c:formatCode>0%</c:formatCode>
                <c:ptCount val="74"/>
                <c:pt idx="0">
                  <c:v>0</c:v>
                </c:pt>
                <c:pt idx="1">
                  <c:v>0</c:v>
                </c:pt>
                <c:pt idx="2" formatCode="General">
                  <c:v>0</c:v>
                </c:pt>
                <c:pt idx="3" formatCode="General">
                  <c:v>0</c:v>
                </c:pt>
                <c:pt idx="4" formatCode="General">
                  <c:v>0</c:v>
                </c:pt>
                <c:pt idx="5" formatCode="General">
                  <c:v>0</c:v>
                </c:pt>
                <c:pt idx="6" formatCode="General">
                  <c:v>2.717391304347826E-3</c:v>
                </c:pt>
                <c:pt idx="7" formatCode="General">
                  <c:v>2.9069767441860465E-3</c:v>
                </c:pt>
                <c:pt idx="8" formatCode="General">
                  <c:v>4.0983606557377051E-3</c:v>
                </c:pt>
                <c:pt idx="9" formatCode="General">
                  <c:v>5.1629557921910292E-3</c:v>
                </c:pt>
                <c:pt idx="10" formatCode="General">
                  <c:v>6.1068702290076335E-3</c:v>
                </c:pt>
                <c:pt idx="11" formatCode="General">
                  <c:v>8.23045267489712E-3</c:v>
                </c:pt>
                <c:pt idx="12" formatCode="General">
                  <c:v>8.3333333333333332E-3</c:v>
                </c:pt>
                <c:pt idx="13" formatCode="General">
                  <c:v>1.277139208173691E-2</c:v>
                </c:pt>
                <c:pt idx="14" formatCode="General">
                  <c:v>1.580135440180587E-2</c:v>
                </c:pt>
                <c:pt idx="15" formatCode="General">
                  <c:v>1.8541930046354824E-2</c:v>
                </c:pt>
                <c:pt idx="16" formatCode="General">
                  <c:v>2.3157894736842106E-2</c:v>
                </c:pt>
                <c:pt idx="17" formatCode="General">
                  <c:v>2.6004728132387706E-2</c:v>
                </c:pt>
                <c:pt idx="18" formatCode="General">
                  <c:v>3.003003003003003E-2</c:v>
                </c:pt>
                <c:pt idx="19" formatCode="General">
                  <c:v>3.125E-2</c:v>
                </c:pt>
                <c:pt idx="20" formatCode="General">
                  <c:v>3.2786885245901641E-2</c:v>
                </c:pt>
                <c:pt idx="21" formatCode="General">
                  <c:v>3.5225048923679059E-2</c:v>
                </c:pt>
                <c:pt idx="22" formatCode="General">
                  <c:v>3.5761589403973511E-2</c:v>
                </c:pt>
                <c:pt idx="23" formatCode="General">
                  <c:v>3.5897435897435895E-2</c:v>
                </c:pt>
                <c:pt idx="24" formatCode="General">
                  <c:v>3.6649214659685861E-2</c:v>
                </c:pt>
                <c:pt idx="25" formatCode="General">
                  <c:v>3.6977491961414789E-2</c:v>
                </c:pt>
                <c:pt idx="26" formatCode="General">
                  <c:v>3.9408866995073892E-2</c:v>
                </c:pt>
                <c:pt idx="27" formatCode="General">
                  <c:v>3.9473684210526314E-2</c:v>
                </c:pt>
                <c:pt idx="28" formatCode="General">
                  <c:v>4.1198501872659173E-2</c:v>
                </c:pt>
                <c:pt idx="29" formatCode="General">
                  <c:v>6.3157894736842107E-2</c:v>
                </c:pt>
                <c:pt idx="30" formatCode="General">
                  <c:v>7.5425790754257913E-2</c:v>
                </c:pt>
                <c:pt idx="31" formatCode="General">
                  <c:v>9.0909090909090912E-2</c:v>
                </c:pt>
                <c:pt idx="32" formatCode="General">
                  <c:v>9.0909090909090912E-2</c:v>
                </c:pt>
                <c:pt idx="33" formatCode="General">
                  <c:v>9.5185995623632391E-2</c:v>
                </c:pt>
                <c:pt idx="34" formatCode="General">
                  <c:v>0.1</c:v>
                </c:pt>
                <c:pt idx="35" formatCode="General">
                  <c:v>0.10056925996204934</c:v>
                </c:pt>
                <c:pt idx="36" formatCode="General">
                  <c:v>0.1038961038961039</c:v>
                </c:pt>
                <c:pt idx="37" formatCode="General">
                  <c:v>0.1129720853858785</c:v>
                </c:pt>
                <c:pt idx="38" formatCode="General">
                  <c:v>0.12919254658385093</c:v>
                </c:pt>
                <c:pt idx="39" formatCode="General">
                  <c:v>0.1304060746120832</c:v>
                </c:pt>
                <c:pt idx="40" formatCode="General">
                  <c:v>0.14080459770114942</c:v>
                </c:pt>
                <c:pt idx="41" formatCode="General">
                  <c:v>0.14137878557297215</c:v>
                </c:pt>
                <c:pt idx="42" formatCode="General">
                  <c:v>0.14168937329700274</c:v>
                </c:pt>
                <c:pt idx="43" formatCode="General">
                  <c:v>0.1486652977412731</c:v>
                </c:pt>
                <c:pt idx="44" formatCode="General">
                  <c:v>0.15311909262759923</c:v>
                </c:pt>
                <c:pt idx="45" formatCode="General">
                  <c:v>0.15620641562064155</c:v>
                </c:pt>
                <c:pt idx="46" formatCode="General">
                  <c:v>0.15912208504801098</c:v>
                </c:pt>
                <c:pt idx="47" formatCode="General">
                  <c:v>0.16744186046511628</c:v>
                </c:pt>
                <c:pt idx="48" formatCode="General">
                  <c:v>0.18388857519292301</c:v>
                </c:pt>
                <c:pt idx="49" formatCode="General">
                  <c:v>0.18518518518518517</c:v>
                </c:pt>
                <c:pt idx="50" formatCode="General">
                  <c:v>0.2</c:v>
                </c:pt>
                <c:pt idx="51" formatCode="General">
                  <c:v>0.22438524590163936</c:v>
                </c:pt>
                <c:pt idx="52" formatCode="General">
                  <c:v>0.2792207792207792</c:v>
                </c:pt>
                <c:pt idx="53" formatCode="General">
                  <c:v>0.2878787878787879</c:v>
                </c:pt>
                <c:pt idx="54" formatCode="General">
                  <c:v>0.29411764705882354</c:v>
                </c:pt>
                <c:pt idx="55" formatCode="General">
                  <c:v>0.34951456310679613</c:v>
                </c:pt>
                <c:pt idx="56" formatCode="General">
                  <c:v>0.42353852109949669</c:v>
                </c:pt>
                <c:pt idx="57" formatCode="General">
                  <c:v>0.42985363159348244</c:v>
                </c:pt>
                <c:pt idx="58" formatCode="General">
                  <c:v>0.45207100591715976</c:v>
                </c:pt>
                <c:pt idx="59" formatCode="General">
                  <c:v>0.45454545454545453</c:v>
                </c:pt>
                <c:pt idx="60" formatCode="General">
                  <c:v>0.45718432510885343</c:v>
                </c:pt>
                <c:pt idx="61" formatCode="General">
                  <c:v>0.47446928423821155</c:v>
                </c:pt>
                <c:pt idx="62" formatCode="General">
                  <c:v>0.5</c:v>
                </c:pt>
                <c:pt idx="63" formatCode="General">
                  <c:v>0.51219512195121952</c:v>
                </c:pt>
                <c:pt idx="64" formatCode="General">
                  <c:v>0.52331606217616577</c:v>
                </c:pt>
                <c:pt idx="65" formatCode="General">
                  <c:v>0.57076101468624829</c:v>
                </c:pt>
                <c:pt idx="66" formatCode="General">
                  <c:v>0.60100166944908184</c:v>
                </c:pt>
                <c:pt idx="67" formatCode="General">
                  <c:v>0.6030749242096145</c:v>
                </c:pt>
                <c:pt idx="68" formatCode="General">
                  <c:v>0.6082677165354331</c:v>
                </c:pt>
                <c:pt idx="69" formatCode="General">
                  <c:v>0.64468864468864473</c:v>
                </c:pt>
                <c:pt idx="70" formatCode="General">
                  <c:v>0.6586126266562744</c:v>
                </c:pt>
                <c:pt idx="71" formatCode="General">
                  <c:v>0.78740157480314965</c:v>
                </c:pt>
                <c:pt idx="72" formatCode="General">
                  <c:v>0.82072929764684754</c:v>
                </c:pt>
                <c:pt idx="73" formatCode="General">
                  <c:v>0.82333333333333336</c:v>
                </c:pt>
              </c:numCache>
            </c:numRef>
          </c:val>
          <c:smooth val="0"/>
          <c:extLst>
            <c:ext xmlns:c16="http://schemas.microsoft.com/office/drawing/2014/chart" uri="{C3380CC4-5D6E-409C-BE32-E72D297353CC}">
              <c16:uniqueId val="{00000000-C18F-4832-9E68-04C70F00C17C}"/>
            </c:ext>
          </c:extLst>
        </c:ser>
        <c:ser>
          <c:idx val="1"/>
          <c:order val="1"/>
          <c:tx>
            <c:strRef>
              <c:f>'Порівняння за закладами'!$BQ$6</c:f>
              <c:strCache>
                <c:ptCount val="1"/>
                <c:pt idx="0">
                  <c:v>38447215</c:v>
                </c:pt>
              </c:strCache>
            </c:strRef>
          </c:tx>
          <c:spPr>
            <a:ln>
              <a:noFill/>
            </a:ln>
          </c:spPr>
          <c:marker>
            <c:symbol val="circle"/>
            <c:size val="5"/>
            <c:spPr>
              <a:ln w="203200"/>
            </c:spPr>
          </c:marker>
          <c:cat>
            <c:strRef>
              <c:f>'Порівняння за закладами'!$BO$7:$BO$80</c:f>
              <c:strCache>
                <c:ptCount val="74"/>
                <c:pt idx="0">
                  <c:v>ФОП, Сидорук Іван Іванович</c:v>
                </c:pt>
                <c:pt idx="1">
                  <c:v>ФОП, ПОЧАЄВЕЦЬ ТЕТЯНА АНАТОЛІЇВНА</c:v>
                </c:pt>
                <c:pt idx="2">
                  <c:v>ФОП, СОЗАНСЬКИЙ ІГОР ВАСИЛЬОВИЧ</c:v>
                </c:pt>
                <c:pt idx="3">
                  <c:v>44262756</c:v>
                </c:pt>
                <c:pt idx="4">
                  <c:v>ФОП, ПОЛЬНИЙ АНДРІЙ МИРОСЛАВОВИЧ</c:v>
                </c:pt>
                <c:pt idx="5">
                  <c:v>45286338</c:v>
                </c:pt>
                <c:pt idx="6">
                  <c:v>02000792</c:v>
                </c:pt>
                <c:pt idx="7">
                  <c:v>41980178</c:v>
                </c:pt>
                <c:pt idx="8">
                  <c:v>40284540</c:v>
                </c:pt>
                <c:pt idx="9">
                  <c:v>38288860</c:v>
                </c:pt>
                <c:pt idx="10">
                  <c:v>38509208</c:v>
                </c:pt>
                <c:pt idx="11">
                  <c:v>02001050</c:v>
                </c:pt>
                <c:pt idx="12">
                  <c:v>38503630</c:v>
                </c:pt>
                <c:pt idx="13">
                  <c:v>43830897</c:v>
                </c:pt>
                <c:pt idx="14">
                  <c:v>40286485</c:v>
                </c:pt>
                <c:pt idx="15">
                  <c:v>38868583</c:v>
                </c:pt>
                <c:pt idx="16">
                  <c:v>ФОП, МИКОЛЮК ЛЕСЯ ВІКТОРІВНА</c:v>
                </c:pt>
                <c:pt idx="17">
                  <c:v>42269550</c:v>
                </c:pt>
                <c:pt idx="18">
                  <c:v>40305172</c:v>
                </c:pt>
                <c:pt idx="19">
                  <c:v>ФОП, ЧОРНОБАЙ МИРОСЛАВА ВОЛОДИМИРІВНА</c:v>
                </c:pt>
                <c:pt idx="20">
                  <c:v>ФОП, ГЛАДКА ЛЮДМИЛА СИГИЗМУНДІВНА</c:v>
                </c:pt>
                <c:pt idx="21">
                  <c:v>ФОП, БЕЗГІН ЛЮДМИЛА ЯРОСЛАВІВНА</c:v>
                </c:pt>
                <c:pt idx="22">
                  <c:v>43391772</c:v>
                </c:pt>
                <c:pt idx="23">
                  <c:v>40224130</c:v>
                </c:pt>
                <c:pt idx="24">
                  <c:v>ФОП, МИХАЙЛІВ ЛЕСЯ МИХАЙЛІВНА</c:v>
                </c:pt>
                <c:pt idx="25">
                  <c:v>42050407</c:v>
                </c:pt>
                <c:pt idx="26">
                  <c:v>02000659</c:v>
                </c:pt>
                <c:pt idx="27">
                  <c:v>ФОП, ГЕРАСІЙ ВОЛОДИМИР ДМИТРОВИЧ</c:v>
                </c:pt>
                <c:pt idx="28">
                  <c:v>42100350</c:v>
                </c:pt>
                <c:pt idx="29">
                  <c:v>ФОП, САСКА ТЕТЯНА МИХАЙЛІВНА</c:v>
                </c:pt>
                <c:pt idx="30">
                  <c:v>41247489</c:v>
                </c:pt>
                <c:pt idx="31">
                  <c:v>ФОП, ТЕРЕЩЕНКО ОЛЕНА ДМИТРІВНА</c:v>
                </c:pt>
                <c:pt idx="32">
                  <c:v>21162280</c:v>
                </c:pt>
                <c:pt idx="33">
                  <c:v>38332322</c:v>
                </c:pt>
                <c:pt idx="34">
                  <c:v>39813142</c:v>
                </c:pt>
                <c:pt idx="35">
                  <c:v>ФОП, ДАНИЛЬЧУК МИХАЙЛО ПЕТРОВИЧ</c:v>
                </c:pt>
                <c:pt idx="36">
                  <c:v>02000783</c:v>
                </c:pt>
                <c:pt idx="37">
                  <c:v>38725548</c:v>
                </c:pt>
                <c:pt idx="38">
                  <c:v>43022420</c:v>
                </c:pt>
                <c:pt idx="39">
                  <c:v>39153580</c:v>
                </c:pt>
                <c:pt idx="40">
                  <c:v>ФОП, ЗАВІНСЬКА АНЖЕЛА ВОЛОДИМИРІВНА</c:v>
                </c:pt>
                <c:pt idx="41">
                  <c:v>38543647</c:v>
                </c:pt>
                <c:pt idx="42">
                  <c:v>44636571</c:v>
                </c:pt>
                <c:pt idx="43">
                  <c:v>38232032</c:v>
                </c:pt>
                <c:pt idx="44">
                  <c:v>44317485</c:v>
                </c:pt>
                <c:pt idx="45">
                  <c:v>38440115</c:v>
                </c:pt>
                <c:pt idx="46">
                  <c:v>44046243</c:v>
                </c:pt>
                <c:pt idx="47">
                  <c:v>43202759</c:v>
                </c:pt>
                <c:pt idx="48">
                  <c:v>42588046</c:v>
                </c:pt>
                <c:pt idx="49">
                  <c:v>40897236</c:v>
                </c:pt>
                <c:pt idx="50">
                  <c:v>44420416</c:v>
                </c:pt>
                <c:pt idx="51">
                  <c:v>41215331</c:v>
                </c:pt>
                <c:pt idx="52">
                  <c:v>21154606</c:v>
                </c:pt>
                <c:pt idx="53">
                  <c:v>42099047</c:v>
                </c:pt>
                <c:pt idx="54">
                  <c:v>ФОП, КОМАР ОКСАНА ОЛЕКСАНДРІВНА</c:v>
                </c:pt>
                <c:pt idx="55">
                  <c:v>41996785</c:v>
                </c:pt>
                <c:pt idx="56">
                  <c:v>38447215</c:v>
                </c:pt>
                <c:pt idx="57">
                  <c:v>38194961</c:v>
                </c:pt>
                <c:pt idx="58">
                  <c:v>43995165</c:v>
                </c:pt>
                <c:pt idx="59">
                  <c:v>02000613</c:v>
                </c:pt>
                <c:pt idx="60">
                  <c:v>44066008</c:v>
                </c:pt>
                <c:pt idx="61">
                  <c:v>38645610</c:v>
                </c:pt>
                <c:pt idx="62">
                  <c:v>ФОП, Луцька Оксана Богданівна</c:v>
                </c:pt>
                <c:pt idx="63">
                  <c:v>ФОП, НЕСІМКА ІГОР ВАСИЛЬОВИЧ</c:v>
                </c:pt>
                <c:pt idx="64">
                  <c:v>02000961</c:v>
                </c:pt>
                <c:pt idx="65">
                  <c:v>41935832</c:v>
                </c:pt>
                <c:pt idx="66">
                  <c:v>38427288</c:v>
                </c:pt>
                <c:pt idx="67">
                  <c:v>39511438</c:v>
                </c:pt>
                <c:pt idx="68">
                  <c:v>42072308</c:v>
                </c:pt>
                <c:pt idx="69">
                  <c:v>43876182</c:v>
                </c:pt>
                <c:pt idx="70">
                  <c:v>43967494</c:v>
                </c:pt>
                <c:pt idx="71">
                  <c:v>44358720</c:v>
                </c:pt>
                <c:pt idx="72">
                  <c:v>38044086</c:v>
                </c:pt>
                <c:pt idx="73">
                  <c:v>02000665</c:v>
                </c:pt>
              </c:strCache>
            </c:strRef>
          </c:cat>
          <c:val>
            <c:numRef>
              <c:f>'Порівняння за закладами'!$BQ$7:$BQ$80</c:f>
              <c:numCache>
                <c:formatCode>0%</c:formatCode>
                <c:ptCount val="74"/>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0.42353852109949669</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-1</c:v>
                </c:pt>
                <c:pt idx="68" formatCode="General">
                  <c:v>-1</c:v>
                </c:pt>
                <c:pt idx="69" formatCode="General">
                  <c:v>-1</c:v>
                </c:pt>
                <c:pt idx="70" formatCode="General">
                  <c:v>-1</c:v>
                </c:pt>
                <c:pt idx="71" formatCode="General">
                  <c:v>-1</c:v>
                </c:pt>
                <c:pt idx="72" formatCode="General">
                  <c:v>-1</c:v>
                </c:pt>
                <c:pt idx="73" formatCode="General">
                  <c:v>-1</c:v>
                </c:pt>
              </c:numCache>
            </c:numRef>
          </c:val>
          <c:smooth val="0"/>
          <c:extLst>
            <c:ext xmlns:c16="http://schemas.microsoft.com/office/drawing/2014/chart" uri="{C3380CC4-5D6E-409C-BE32-E72D297353CC}">
              <c16:uniqueId val="{00000001-C18F-4832-9E68-04C70F00C17C}"/>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закладами'!$BR$5</c:f>
          <c:strCache>
            <c:ptCount val="1"/>
            <c:pt idx="0">
              <c:v>Скринінг на виявлення раку молочної залози серед жінок (проведено скринінг).</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закладами'!$BS$6</c:f>
              <c:strCache>
                <c:ptCount val="1"/>
                <c:pt idx="0">
                  <c:v>Значення індикатору</c:v>
                </c:pt>
              </c:strCache>
            </c:strRef>
          </c:tx>
          <c:spPr>
            <a:ln>
              <a:noFill/>
            </a:ln>
          </c:spPr>
          <c:marker>
            <c:symbol val="circle"/>
            <c:size val="5"/>
            <c:spPr>
              <a:ln w="76200"/>
            </c:spPr>
          </c:marker>
          <c:cat>
            <c:strRef>
              <c:f>'Порівняння за закладами'!$BR$7:$BR$74</c:f>
              <c:strCache>
                <c:ptCount val="68"/>
                <c:pt idx="0">
                  <c:v>02000792</c:v>
                </c:pt>
                <c:pt idx="1">
                  <c:v>ФОП, Луцька Оксана Богданівна</c:v>
                </c:pt>
                <c:pt idx="2">
                  <c:v>ФОП, ТЕРЕЩЕНКО ОЛЕНА ДМИТРІВНА</c:v>
                </c:pt>
                <c:pt idx="3">
                  <c:v>41980178</c:v>
                </c:pt>
                <c:pt idx="4">
                  <c:v>ФОП, САСКА ТЕТЯНА МИХАЙЛІВНА</c:v>
                </c:pt>
                <c:pt idx="5">
                  <c:v>42099047</c:v>
                </c:pt>
                <c:pt idx="6">
                  <c:v>40897236</c:v>
                </c:pt>
                <c:pt idx="7">
                  <c:v>02000961</c:v>
                </c:pt>
                <c:pt idx="8">
                  <c:v>40284540</c:v>
                </c:pt>
                <c:pt idx="9">
                  <c:v>02000613</c:v>
                </c:pt>
                <c:pt idx="10">
                  <c:v>43995165</c:v>
                </c:pt>
                <c:pt idx="11">
                  <c:v>44066008</c:v>
                </c:pt>
                <c:pt idx="12">
                  <c:v>44358720</c:v>
                </c:pt>
                <c:pt idx="13">
                  <c:v>39511438</c:v>
                </c:pt>
                <c:pt idx="14">
                  <c:v>02000665</c:v>
                </c:pt>
                <c:pt idx="15">
                  <c:v>ФОП, ЗАВІНСЬКА АНЖЕЛА ВОЛОДИМИРІВНА</c:v>
                </c:pt>
                <c:pt idx="16">
                  <c:v>41935832</c:v>
                </c:pt>
                <c:pt idx="17">
                  <c:v>38447215</c:v>
                </c:pt>
                <c:pt idx="18">
                  <c:v>ФОП, КОМАР ОКСАНА ОЛЕКСАНДРІВНА</c:v>
                </c:pt>
                <c:pt idx="19">
                  <c:v>41215331</c:v>
                </c:pt>
                <c:pt idx="20">
                  <c:v>38194961</c:v>
                </c:pt>
                <c:pt idx="21">
                  <c:v>43967494</c:v>
                </c:pt>
                <c:pt idx="22">
                  <c:v>41996785</c:v>
                </c:pt>
                <c:pt idx="23">
                  <c:v>38440115</c:v>
                </c:pt>
                <c:pt idx="24">
                  <c:v>43876182</c:v>
                </c:pt>
                <c:pt idx="25">
                  <c:v>38232032</c:v>
                </c:pt>
                <c:pt idx="26">
                  <c:v>ФОП, НЕСІМКА ІГОР ВАСИЛЬОВИЧ</c:v>
                </c:pt>
                <c:pt idx="27">
                  <c:v>44046243</c:v>
                </c:pt>
                <c:pt idx="28">
                  <c:v>39153580</c:v>
                </c:pt>
                <c:pt idx="29">
                  <c:v>38332322</c:v>
                </c:pt>
                <c:pt idx="30">
                  <c:v>02000783</c:v>
                </c:pt>
                <c:pt idx="31">
                  <c:v>44636571</c:v>
                </c:pt>
                <c:pt idx="32">
                  <c:v>41247489</c:v>
                </c:pt>
                <c:pt idx="33">
                  <c:v>38543647</c:v>
                </c:pt>
                <c:pt idx="34">
                  <c:v>38044086</c:v>
                </c:pt>
                <c:pt idx="35">
                  <c:v>43022420</c:v>
                </c:pt>
                <c:pt idx="36">
                  <c:v>38645610</c:v>
                </c:pt>
                <c:pt idx="37">
                  <c:v>42072308</c:v>
                </c:pt>
                <c:pt idx="38">
                  <c:v>38868583</c:v>
                </c:pt>
                <c:pt idx="39">
                  <c:v>38427288</c:v>
                </c:pt>
                <c:pt idx="40">
                  <c:v>38503630</c:v>
                </c:pt>
                <c:pt idx="41">
                  <c:v>44317485</c:v>
                </c:pt>
                <c:pt idx="42">
                  <c:v>ФОП, ГЕРАСІЙ ВОЛОДИМИР ДМИТРОВИЧ</c:v>
                </c:pt>
                <c:pt idx="43">
                  <c:v>42588046</c:v>
                </c:pt>
                <c:pt idx="44">
                  <c:v>21154606</c:v>
                </c:pt>
                <c:pt idx="45">
                  <c:v>ФОП, ГЛАДКА ЛЮДМИЛА СИГИЗМУНДІВНА</c:v>
                </c:pt>
                <c:pt idx="46">
                  <c:v>43391772</c:v>
                </c:pt>
                <c:pt idx="47">
                  <c:v>38725548</c:v>
                </c:pt>
                <c:pt idx="48">
                  <c:v>ФОП, БЕЗГІН ЛЮДМИЛА ЯРОСЛАВІВНА</c:v>
                </c:pt>
                <c:pt idx="49">
                  <c:v>42269550</c:v>
                </c:pt>
                <c:pt idx="50">
                  <c:v>39813142</c:v>
                </c:pt>
                <c:pt idx="51">
                  <c:v>44420416</c:v>
                </c:pt>
                <c:pt idx="52">
                  <c:v>38509208</c:v>
                </c:pt>
                <c:pt idx="53">
                  <c:v>40305172</c:v>
                </c:pt>
                <c:pt idx="54">
                  <c:v>43202759</c:v>
                </c:pt>
                <c:pt idx="55">
                  <c:v>40286485</c:v>
                </c:pt>
                <c:pt idx="56">
                  <c:v>02001050</c:v>
                </c:pt>
                <c:pt idx="57">
                  <c:v>21162280</c:v>
                </c:pt>
                <c:pt idx="58">
                  <c:v>43830897</c:v>
                </c:pt>
                <c:pt idx="59">
                  <c:v>ФОП, МИКОЛЮК ЛЕСЯ ВІКТОРІВНА</c:v>
                </c:pt>
                <c:pt idx="60">
                  <c:v>ФОП, ДАНИЛЬЧУК МИХАЙЛО ПЕТРОВИЧ</c:v>
                </c:pt>
                <c:pt idx="61">
                  <c:v>ФОП, МИХАЙЛІВ ЛЕСЯ МИХАЙЛІВНА</c:v>
                </c:pt>
                <c:pt idx="62">
                  <c:v>38288860</c:v>
                </c:pt>
                <c:pt idx="63">
                  <c:v>ФОП, ЧОРНОБАЙ МИРОСЛАВА ВОЛОДИМИРІВНА</c:v>
                </c:pt>
                <c:pt idx="64">
                  <c:v>42050407</c:v>
                </c:pt>
                <c:pt idx="65">
                  <c:v>02000659</c:v>
                </c:pt>
                <c:pt idx="66">
                  <c:v>40224130</c:v>
                </c:pt>
                <c:pt idx="67">
                  <c:v>42100350</c:v>
                </c:pt>
              </c:strCache>
            </c:strRef>
          </c:cat>
          <c:val>
            <c:numRef>
              <c:f>'Порівняння за закладами'!$BS$7:$BS$74</c:f>
              <c:numCache>
                <c:formatCode>0%</c:formatCode>
                <c:ptCount val="68"/>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2.617801047120419E-3</c:v>
                </c:pt>
                <c:pt idx="11" formatCode="General">
                  <c:v>3.1746031746031746E-3</c:v>
                </c:pt>
                <c:pt idx="12" formatCode="General">
                  <c:v>7.2727272727272727E-3</c:v>
                </c:pt>
                <c:pt idx="13" formatCode="General">
                  <c:v>7.5403949730700175E-3</c:v>
                </c:pt>
                <c:pt idx="14" formatCode="General">
                  <c:v>8.0971659919028341E-3</c:v>
                </c:pt>
                <c:pt idx="15" formatCode="General">
                  <c:v>1.020408163265306E-2</c:v>
                </c:pt>
                <c:pt idx="16" formatCode="General">
                  <c:v>1.1695906432748537E-2</c:v>
                </c:pt>
                <c:pt idx="17" formatCode="General">
                  <c:v>1.4168190127970749E-2</c:v>
                </c:pt>
                <c:pt idx="18" formatCode="General">
                  <c:v>1.6666666666666666E-2</c:v>
                </c:pt>
                <c:pt idx="19" formatCode="General">
                  <c:v>1.8264840182648401E-2</c:v>
                </c:pt>
                <c:pt idx="20" formatCode="General">
                  <c:v>1.8631545133311916E-2</c:v>
                </c:pt>
                <c:pt idx="21" formatCode="General">
                  <c:v>2.4852071005917159E-2</c:v>
                </c:pt>
                <c:pt idx="22" formatCode="General">
                  <c:v>2.7777777777777776E-2</c:v>
                </c:pt>
                <c:pt idx="23" formatCode="General">
                  <c:v>2.976190476190476E-2</c:v>
                </c:pt>
                <c:pt idx="24" formatCode="General">
                  <c:v>4.0719696969696968E-2</c:v>
                </c:pt>
                <c:pt idx="25" formatCode="General">
                  <c:v>4.4198895027624308E-2</c:v>
                </c:pt>
                <c:pt idx="26" formatCode="General">
                  <c:v>4.7619047619047616E-2</c:v>
                </c:pt>
                <c:pt idx="27" formatCode="General">
                  <c:v>5.1724137931034482E-2</c:v>
                </c:pt>
                <c:pt idx="28" formatCode="General">
                  <c:v>6.0759493670886074E-2</c:v>
                </c:pt>
                <c:pt idx="29" formatCode="General">
                  <c:v>6.1302681992337162E-2</c:v>
                </c:pt>
                <c:pt idx="30" formatCode="General">
                  <c:v>6.25E-2</c:v>
                </c:pt>
                <c:pt idx="31" formatCode="General">
                  <c:v>9.6153846153846159E-2</c:v>
                </c:pt>
                <c:pt idx="32" formatCode="General">
                  <c:v>9.6774193548387094E-2</c:v>
                </c:pt>
                <c:pt idx="33" formatCode="General">
                  <c:v>0.10548977395048439</c:v>
                </c:pt>
                <c:pt idx="34" formatCode="General">
                  <c:v>0.12803676953381485</c:v>
                </c:pt>
                <c:pt idx="35" formatCode="General">
                  <c:v>0.13461538461538461</c:v>
                </c:pt>
                <c:pt idx="36" formatCode="General">
                  <c:v>0.14214444092492873</c:v>
                </c:pt>
                <c:pt idx="37" formatCode="General">
                  <c:v>0.1553398058252427</c:v>
                </c:pt>
                <c:pt idx="38" formatCode="General">
                  <c:v>0.18181818181818182</c:v>
                </c:pt>
                <c:pt idx="39" formatCode="General">
                  <c:v>0.19222222222222221</c:v>
                </c:pt>
                <c:pt idx="40" formatCode="General">
                  <c:v>0.2</c:v>
                </c:pt>
                <c:pt idx="41" formatCode="General">
                  <c:v>0.22222222222222221</c:v>
                </c:pt>
                <c:pt idx="42" formatCode="General">
                  <c:v>0.22222222222222221</c:v>
                </c:pt>
                <c:pt idx="43" formatCode="General">
                  <c:v>0.22313203684749233</c:v>
                </c:pt>
                <c:pt idx="44" formatCode="General">
                  <c:v>0.23255813953488372</c:v>
                </c:pt>
                <c:pt idx="45" formatCode="General">
                  <c:v>0.25</c:v>
                </c:pt>
                <c:pt idx="46" formatCode="General">
                  <c:v>0.25925925925925924</c:v>
                </c:pt>
                <c:pt idx="47" formatCode="General">
                  <c:v>0.26744186046511625</c:v>
                </c:pt>
                <c:pt idx="48" formatCode="General">
                  <c:v>0.27777777777777779</c:v>
                </c:pt>
                <c:pt idx="49" formatCode="General">
                  <c:v>0.33333333333333331</c:v>
                </c:pt>
                <c:pt idx="50" formatCode="General">
                  <c:v>0.33333333333333331</c:v>
                </c:pt>
                <c:pt idx="51" formatCode="General">
                  <c:v>0.375</c:v>
                </c:pt>
                <c:pt idx="52" formatCode="General">
                  <c:v>0.39285714285714285</c:v>
                </c:pt>
                <c:pt idx="53" formatCode="General">
                  <c:v>0.4</c:v>
                </c:pt>
                <c:pt idx="54" formatCode="General">
                  <c:v>0.41666666666666669</c:v>
                </c:pt>
                <c:pt idx="55" formatCode="General">
                  <c:v>0.42857142857142855</c:v>
                </c:pt>
                <c:pt idx="56" formatCode="General">
                  <c:v>0.5</c:v>
                </c:pt>
                <c:pt idx="57" formatCode="General">
                  <c:v>0.5</c:v>
                </c:pt>
                <c:pt idx="58" formatCode="General">
                  <c:v>0.5</c:v>
                </c:pt>
                <c:pt idx="59" formatCode="General">
                  <c:v>0.54545454545454541</c:v>
                </c:pt>
                <c:pt idx="60" formatCode="General">
                  <c:v>0.54716981132075471</c:v>
                </c:pt>
                <c:pt idx="61" formatCode="General">
                  <c:v>0.5714285714285714</c:v>
                </c:pt>
                <c:pt idx="62" formatCode="General">
                  <c:v>0.625</c:v>
                </c:pt>
                <c:pt idx="63" formatCode="General">
                  <c:v>0.625</c:v>
                </c:pt>
                <c:pt idx="64" formatCode="General">
                  <c:v>0.65217391304347827</c:v>
                </c:pt>
                <c:pt idx="65" formatCode="General">
                  <c:v>0.70833333333333337</c:v>
                </c:pt>
                <c:pt idx="66" formatCode="General">
                  <c:v>0.8571428571428571</c:v>
                </c:pt>
                <c:pt idx="67" formatCode="General">
                  <c:v>0.90909090909090906</c:v>
                </c:pt>
              </c:numCache>
            </c:numRef>
          </c:val>
          <c:smooth val="0"/>
          <c:extLst>
            <c:ext xmlns:c16="http://schemas.microsoft.com/office/drawing/2014/chart" uri="{C3380CC4-5D6E-409C-BE32-E72D297353CC}">
              <c16:uniqueId val="{00000000-DD73-400F-A768-520BF9E95574}"/>
            </c:ext>
          </c:extLst>
        </c:ser>
        <c:ser>
          <c:idx val="1"/>
          <c:order val="1"/>
          <c:tx>
            <c:strRef>
              <c:f>'Порівняння за закладами'!$BT$6</c:f>
              <c:strCache>
                <c:ptCount val="1"/>
                <c:pt idx="0">
                  <c:v>38447215</c:v>
                </c:pt>
              </c:strCache>
            </c:strRef>
          </c:tx>
          <c:spPr>
            <a:ln>
              <a:noFill/>
            </a:ln>
          </c:spPr>
          <c:marker>
            <c:symbol val="circle"/>
            <c:size val="5"/>
            <c:spPr>
              <a:ln w="203200"/>
            </c:spPr>
          </c:marker>
          <c:cat>
            <c:strRef>
              <c:f>'Порівняння за закладами'!$BR$7:$BR$74</c:f>
              <c:strCache>
                <c:ptCount val="68"/>
                <c:pt idx="0">
                  <c:v>02000792</c:v>
                </c:pt>
                <c:pt idx="1">
                  <c:v>ФОП, Луцька Оксана Богданівна</c:v>
                </c:pt>
                <c:pt idx="2">
                  <c:v>ФОП, ТЕРЕЩЕНКО ОЛЕНА ДМИТРІВНА</c:v>
                </c:pt>
                <c:pt idx="3">
                  <c:v>41980178</c:v>
                </c:pt>
                <c:pt idx="4">
                  <c:v>ФОП, САСКА ТЕТЯНА МИХАЙЛІВНА</c:v>
                </c:pt>
                <c:pt idx="5">
                  <c:v>42099047</c:v>
                </c:pt>
                <c:pt idx="6">
                  <c:v>40897236</c:v>
                </c:pt>
                <c:pt idx="7">
                  <c:v>02000961</c:v>
                </c:pt>
                <c:pt idx="8">
                  <c:v>40284540</c:v>
                </c:pt>
                <c:pt idx="9">
                  <c:v>02000613</c:v>
                </c:pt>
                <c:pt idx="10">
                  <c:v>43995165</c:v>
                </c:pt>
                <c:pt idx="11">
                  <c:v>44066008</c:v>
                </c:pt>
                <c:pt idx="12">
                  <c:v>44358720</c:v>
                </c:pt>
                <c:pt idx="13">
                  <c:v>39511438</c:v>
                </c:pt>
                <c:pt idx="14">
                  <c:v>02000665</c:v>
                </c:pt>
                <c:pt idx="15">
                  <c:v>ФОП, ЗАВІНСЬКА АНЖЕЛА ВОЛОДИМИРІВНА</c:v>
                </c:pt>
                <c:pt idx="16">
                  <c:v>41935832</c:v>
                </c:pt>
                <c:pt idx="17">
                  <c:v>38447215</c:v>
                </c:pt>
                <c:pt idx="18">
                  <c:v>ФОП, КОМАР ОКСАНА ОЛЕКСАНДРІВНА</c:v>
                </c:pt>
                <c:pt idx="19">
                  <c:v>41215331</c:v>
                </c:pt>
                <c:pt idx="20">
                  <c:v>38194961</c:v>
                </c:pt>
                <c:pt idx="21">
                  <c:v>43967494</c:v>
                </c:pt>
                <c:pt idx="22">
                  <c:v>41996785</c:v>
                </c:pt>
                <c:pt idx="23">
                  <c:v>38440115</c:v>
                </c:pt>
                <c:pt idx="24">
                  <c:v>43876182</c:v>
                </c:pt>
                <c:pt idx="25">
                  <c:v>38232032</c:v>
                </c:pt>
                <c:pt idx="26">
                  <c:v>ФОП, НЕСІМКА ІГОР ВАСИЛЬОВИЧ</c:v>
                </c:pt>
                <c:pt idx="27">
                  <c:v>44046243</c:v>
                </c:pt>
                <c:pt idx="28">
                  <c:v>39153580</c:v>
                </c:pt>
                <c:pt idx="29">
                  <c:v>38332322</c:v>
                </c:pt>
                <c:pt idx="30">
                  <c:v>02000783</c:v>
                </c:pt>
                <c:pt idx="31">
                  <c:v>44636571</c:v>
                </c:pt>
                <c:pt idx="32">
                  <c:v>41247489</c:v>
                </c:pt>
                <c:pt idx="33">
                  <c:v>38543647</c:v>
                </c:pt>
                <c:pt idx="34">
                  <c:v>38044086</c:v>
                </c:pt>
                <c:pt idx="35">
                  <c:v>43022420</c:v>
                </c:pt>
                <c:pt idx="36">
                  <c:v>38645610</c:v>
                </c:pt>
                <c:pt idx="37">
                  <c:v>42072308</c:v>
                </c:pt>
                <c:pt idx="38">
                  <c:v>38868583</c:v>
                </c:pt>
                <c:pt idx="39">
                  <c:v>38427288</c:v>
                </c:pt>
                <c:pt idx="40">
                  <c:v>38503630</c:v>
                </c:pt>
                <c:pt idx="41">
                  <c:v>44317485</c:v>
                </c:pt>
                <c:pt idx="42">
                  <c:v>ФОП, ГЕРАСІЙ ВОЛОДИМИР ДМИТРОВИЧ</c:v>
                </c:pt>
                <c:pt idx="43">
                  <c:v>42588046</c:v>
                </c:pt>
                <c:pt idx="44">
                  <c:v>21154606</c:v>
                </c:pt>
                <c:pt idx="45">
                  <c:v>ФОП, ГЛАДКА ЛЮДМИЛА СИГИЗМУНДІВНА</c:v>
                </c:pt>
                <c:pt idx="46">
                  <c:v>43391772</c:v>
                </c:pt>
                <c:pt idx="47">
                  <c:v>38725548</c:v>
                </c:pt>
                <c:pt idx="48">
                  <c:v>ФОП, БЕЗГІН ЛЮДМИЛА ЯРОСЛАВІВНА</c:v>
                </c:pt>
                <c:pt idx="49">
                  <c:v>42269550</c:v>
                </c:pt>
                <c:pt idx="50">
                  <c:v>39813142</c:v>
                </c:pt>
                <c:pt idx="51">
                  <c:v>44420416</c:v>
                </c:pt>
                <c:pt idx="52">
                  <c:v>38509208</c:v>
                </c:pt>
                <c:pt idx="53">
                  <c:v>40305172</c:v>
                </c:pt>
                <c:pt idx="54">
                  <c:v>43202759</c:v>
                </c:pt>
                <c:pt idx="55">
                  <c:v>40286485</c:v>
                </c:pt>
                <c:pt idx="56">
                  <c:v>02001050</c:v>
                </c:pt>
                <c:pt idx="57">
                  <c:v>21162280</c:v>
                </c:pt>
                <c:pt idx="58">
                  <c:v>43830897</c:v>
                </c:pt>
                <c:pt idx="59">
                  <c:v>ФОП, МИКОЛЮК ЛЕСЯ ВІКТОРІВНА</c:v>
                </c:pt>
                <c:pt idx="60">
                  <c:v>ФОП, ДАНИЛЬЧУК МИХАЙЛО ПЕТРОВИЧ</c:v>
                </c:pt>
                <c:pt idx="61">
                  <c:v>ФОП, МИХАЙЛІВ ЛЕСЯ МИХАЙЛІВНА</c:v>
                </c:pt>
                <c:pt idx="62">
                  <c:v>38288860</c:v>
                </c:pt>
                <c:pt idx="63">
                  <c:v>ФОП, ЧОРНОБАЙ МИРОСЛАВА ВОЛОДИМИРІВНА</c:v>
                </c:pt>
                <c:pt idx="64">
                  <c:v>42050407</c:v>
                </c:pt>
                <c:pt idx="65">
                  <c:v>02000659</c:v>
                </c:pt>
                <c:pt idx="66">
                  <c:v>40224130</c:v>
                </c:pt>
                <c:pt idx="67">
                  <c:v>42100350</c:v>
                </c:pt>
              </c:strCache>
            </c:strRef>
          </c:cat>
          <c:val>
            <c:numRef>
              <c:f>'Порівняння за закладами'!$BT$7:$BT$74</c:f>
              <c:numCache>
                <c:formatCode>0%</c:formatCode>
                <c:ptCount val="68"/>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1.4168190127970749E-2</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-1</c:v>
                </c:pt>
              </c:numCache>
            </c:numRef>
          </c:val>
          <c:smooth val="0"/>
          <c:extLst>
            <c:ext xmlns:c16="http://schemas.microsoft.com/office/drawing/2014/chart" uri="{C3380CC4-5D6E-409C-BE32-E72D297353CC}">
              <c16:uniqueId val="{00000001-DD73-400F-A768-520BF9E95574}"/>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закладами'!$BU$5</c:f>
          <c:strCache>
            <c:ptCount val="1"/>
            <c:pt idx="0">
              <c:v>Скринінг на наявність туберкульозу.</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закладами'!$BV$6</c:f>
              <c:strCache>
                <c:ptCount val="1"/>
                <c:pt idx="0">
                  <c:v>Значення індикатору</c:v>
                </c:pt>
              </c:strCache>
            </c:strRef>
          </c:tx>
          <c:spPr>
            <a:ln w="28575">
              <a:noFill/>
            </a:ln>
          </c:spPr>
          <c:marker>
            <c:symbol val="circle"/>
            <c:size val="5"/>
            <c:spPr>
              <a:ln w="76200"/>
            </c:spPr>
          </c:marker>
          <c:cat>
            <c:strRef>
              <c:f>'Порівняння за закладами'!$BU$7:$BU$77</c:f>
              <c:strCache>
                <c:ptCount val="71"/>
                <c:pt idx="0">
                  <c:v>02000792</c:v>
                </c:pt>
                <c:pt idx="1">
                  <c:v>02001050</c:v>
                </c:pt>
                <c:pt idx="2">
                  <c:v>ФОП, Луцька Оксана Богданівна</c:v>
                </c:pt>
                <c:pt idx="3">
                  <c:v>43202759</c:v>
                </c:pt>
                <c:pt idx="4">
                  <c:v>ФОП, ПОЧАЄВЕЦЬ ТЕТЯНА АНАТОЛІЇВНА</c:v>
                </c:pt>
                <c:pt idx="5">
                  <c:v>ФОП, НЕСІМКА ІГОР ВАСИЛЬОВИЧ</c:v>
                </c:pt>
                <c:pt idx="6">
                  <c:v>ФОП, САСКА ТЕТЯНА МИХАЙЛІВНА</c:v>
                </c:pt>
                <c:pt idx="7">
                  <c:v>44317485</c:v>
                </c:pt>
                <c:pt idx="8">
                  <c:v>40305172</c:v>
                </c:pt>
                <c:pt idx="9">
                  <c:v>42099047</c:v>
                </c:pt>
                <c:pt idx="10">
                  <c:v>02000665</c:v>
                </c:pt>
                <c:pt idx="11">
                  <c:v>ФОП, ТУНИЦЬКА ОЛЕНА ІВАНІВНА</c:v>
                </c:pt>
                <c:pt idx="12">
                  <c:v>44420416</c:v>
                </c:pt>
                <c:pt idx="13">
                  <c:v>02000783</c:v>
                </c:pt>
                <c:pt idx="14">
                  <c:v>ФОП, ЧОРНОБАЙ МИРОСЛАВА ВОЛОДИМИРІВНА</c:v>
                </c:pt>
                <c:pt idx="15">
                  <c:v>ФОП, ДАНИЛЬЧУК МИХАЙЛО ПЕТРОВИЧ</c:v>
                </c:pt>
                <c:pt idx="16">
                  <c:v>42072308</c:v>
                </c:pt>
                <c:pt idx="17">
                  <c:v>44046243</c:v>
                </c:pt>
                <c:pt idx="18">
                  <c:v>45286338</c:v>
                </c:pt>
                <c:pt idx="19">
                  <c:v>40284540</c:v>
                </c:pt>
                <c:pt idx="20">
                  <c:v>40286485</c:v>
                </c:pt>
                <c:pt idx="21">
                  <c:v>44066008</c:v>
                </c:pt>
                <c:pt idx="22">
                  <c:v>ФОП, МИХАЙЛІВ ЛЕСЯ МИХАЙЛІВНА</c:v>
                </c:pt>
                <c:pt idx="23">
                  <c:v>02000613</c:v>
                </c:pt>
                <c:pt idx="24">
                  <c:v>ФОП, ДУТЧАК ОЛЬГА МИХАЙЛІВНА</c:v>
                </c:pt>
                <c:pt idx="25">
                  <c:v>39813142</c:v>
                </c:pt>
                <c:pt idx="26">
                  <c:v>38447215</c:v>
                </c:pt>
                <c:pt idx="27">
                  <c:v>02000659</c:v>
                </c:pt>
                <c:pt idx="28">
                  <c:v>44636571</c:v>
                </c:pt>
                <c:pt idx="29">
                  <c:v>38503630</c:v>
                </c:pt>
                <c:pt idx="30">
                  <c:v>38427288</c:v>
                </c:pt>
                <c:pt idx="31">
                  <c:v>40224130</c:v>
                </c:pt>
                <c:pt idx="32">
                  <c:v>42100350</c:v>
                </c:pt>
                <c:pt idx="33">
                  <c:v>ФОП, ГЕРАСІЙ ВОЛОДИМИР ДМИТРОВИЧ</c:v>
                </c:pt>
                <c:pt idx="34">
                  <c:v>ФОП, ЗАВІНСЬКА АНЖЕЛА ВОЛОДИМИРІВНА</c:v>
                </c:pt>
                <c:pt idx="35">
                  <c:v>43967494</c:v>
                </c:pt>
                <c:pt idx="36">
                  <c:v>43830897</c:v>
                </c:pt>
                <c:pt idx="37">
                  <c:v>ФОП, ГАЛАЙ МАРЯНА МИКОЛАЇВНА</c:v>
                </c:pt>
                <c:pt idx="38">
                  <c:v>ФОП, МИКОЛЮК ЛЕСЯ ВІКТОРІВНА</c:v>
                </c:pt>
                <c:pt idx="39">
                  <c:v>41935832</c:v>
                </c:pt>
                <c:pt idx="40">
                  <c:v>43022420</c:v>
                </c:pt>
                <c:pt idx="41">
                  <c:v>38509208</c:v>
                </c:pt>
                <c:pt idx="42">
                  <c:v>38725548</c:v>
                </c:pt>
                <c:pt idx="43">
                  <c:v>43876182</c:v>
                </c:pt>
                <c:pt idx="44">
                  <c:v>38543647</c:v>
                </c:pt>
                <c:pt idx="45">
                  <c:v>38194961</c:v>
                </c:pt>
                <c:pt idx="46">
                  <c:v>38232032</c:v>
                </c:pt>
                <c:pt idx="47">
                  <c:v>02000961</c:v>
                </c:pt>
                <c:pt idx="48">
                  <c:v>38288860</c:v>
                </c:pt>
                <c:pt idx="49">
                  <c:v>38645610</c:v>
                </c:pt>
                <c:pt idx="50">
                  <c:v>38044086</c:v>
                </c:pt>
                <c:pt idx="51">
                  <c:v>39511438</c:v>
                </c:pt>
                <c:pt idx="52">
                  <c:v>38332322</c:v>
                </c:pt>
                <c:pt idx="53">
                  <c:v>38868583</c:v>
                </c:pt>
                <c:pt idx="54">
                  <c:v>43391772</c:v>
                </c:pt>
                <c:pt idx="55">
                  <c:v>42588046</c:v>
                </c:pt>
                <c:pt idx="56">
                  <c:v>43995165</c:v>
                </c:pt>
                <c:pt idx="57">
                  <c:v>41215331</c:v>
                </c:pt>
                <c:pt idx="58">
                  <c:v>44358720</c:v>
                </c:pt>
                <c:pt idx="59">
                  <c:v>41996785</c:v>
                </c:pt>
                <c:pt idx="60">
                  <c:v>42269550</c:v>
                </c:pt>
                <c:pt idx="61">
                  <c:v>38440115</c:v>
                </c:pt>
                <c:pt idx="62">
                  <c:v>ФОП, КОМАР ОКСАНА ОЛЕКСАНДРІВНА</c:v>
                </c:pt>
                <c:pt idx="63">
                  <c:v>41980178</c:v>
                </c:pt>
                <c:pt idx="64">
                  <c:v>ФОП, Опалько Анатолій  Костянтинович</c:v>
                </c:pt>
                <c:pt idx="65">
                  <c:v>39153580</c:v>
                </c:pt>
                <c:pt idx="66">
                  <c:v>41247489</c:v>
                </c:pt>
                <c:pt idx="67">
                  <c:v>40897236</c:v>
                </c:pt>
                <c:pt idx="68">
                  <c:v>42050407</c:v>
                </c:pt>
                <c:pt idx="69">
                  <c:v>ФОП, ГЛАДКА ЛЮДМИЛА СИГИЗМУНДІВНА</c:v>
                </c:pt>
                <c:pt idx="70">
                  <c:v>ФОП, БЕЗГІН ЛЮДМИЛА ЯРОСЛАВІВНА</c:v>
                </c:pt>
              </c:strCache>
            </c:strRef>
          </c:cat>
          <c:val>
            <c:numRef>
              <c:f>'Порівняння за закладами'!$BV$7:$BV$77</c:f>
              <c:numCache>
                <c:formatCode>0%</c:formatCode>
                <c:ptCount val="71"/>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formatCode="General">
                  <c:v>0</c:v>
                </c:pt>
                <c:pt idx="26" formatCode="General">
                  <c:v>8.9285714285714281E-3</c:v>
                </c:pt>
                <c:pt idx="27" formatCode="General">
                  <c:v>9.3457943925233638E-3</c:v>
                </c:pt>
                <c:pt idx="28" formatCode="General">
                  <c:v>1.020408163265306E-2</c:v>
                </c:pt>
                <c:pt idx="29" formatCode="General">
                  <c:v>1.1111111111111112E-2</c:v>
                </c:pt>
                <c:pt idx="30" formatCode="General">
                  <c:v>2.2641509433962263E-2</c:v>
                </c:pt>
                <c:pt idx="31" formatCode="General">
                  <c:v>2.3255813953488372E-2</c:v>
                </c:pt>
                <c:pt idx="32" formatCode="General">
                  <c:v>2.564102564102564E-2</c:v>
                </c:pt>
                <c:pt idx="33" formatCode="General">
                  <c:v>2.7027027027027029E-2</c:v>
                </c:pt>
                <c:pt idx="34" formatCode="General">
                  <c:v>2.8571428571428571E-2</c:v>
                </c:pt>
                <c:pt idx="35" formatCode="General">
                  <c:v>2.9411764705882353E-2</c:v>
                </c:pt>
                <c:pt idx="36" formatCode="General">
                  <c:v>2.9411764705882353E-2</c:v>
                </c:pt>
                <c:pt idx="37" formatCode="General">
                  <c:v>3.0303030303030304E-2</c:v>
                </c:pt>
                <c:pt idx="38" formatCode="General">
                  <c:v>3.0303030303030304E-2</c:v>
                </c:pt>
                <c:pt idx="39" formatCode="General">
                  <c:v>3.0927835051546393E-2</c:v>
                </c:pt>
                <c:pt idx="40" formatCode="General">
                  <c:v>3.125E-2</c:v>
                </c:pt>
                <c:pt idx="41" formatCode="General">
                  <c:v>3.125E-2</c:v>
                </c:pt>
                <c:pt idx="42" formatCode="General">
                  <c:v>3.5971223021582732E-2</c:v>
                </c:pt>
                <c:pt idx="43" formatCode="General">
                  <c:v>3.614457831325301E-2</c:v>
                </c:pt>
                <c:pt idx="44" formatCode="General">
                  <c:v>3.6496350364963501E-2</c:v>
                </c:pt>
                <c:pt idx="45" formatCode="General">
                  <c:v>3.787878787878788E-2</c:v>
                </c:pt>
                <c:pt idx="46" formatCode="General">
                  <c:v>4.4776119402985072E-2</c:v>
                </c:pt>
                <c:pt idx="47" formatCode="General">
                  <c:v>4.5454545454545456E-2</c:v>
                </c:pt>
                <c:pt idx="48" formatCode="General">
                  <c:v>4.5714285714285714E-2</c:v>
                </c:pt>
                <c:pt idx="49" formatCode="General">
                  <c:v>4.7181372549019607E-2</c:v>
                </c:pt>
                <c:pt idx="50" formatCode="General">
                  <c:v>4.8689138576779027E-2</c:v>
                </c:pt>
                <c:pt idx="51" formatCode="General">
                  <c:v>4.8951048951048952E-2</c:v>
                </c:pt>
                <c:pt idx="52" formatCode="General">
                  <c:v>0.05</c:v>
                </c:pt>
                <c:pt idx="53" formatCode="General">
                  <c:v>0.05</c:v>
                </c:pt>
                <c:pt idx="54" formatCode="General">
                  <c:v>5.4054054054054057E-2</c:v>
                </c:pt>
                <c:pt idx="55" formatCode="General">
                  <c:v>6.3291139240506333E-2</c:v>
                </c:pt>
                <c:pt idx="56" formatCode="General">
                  <c:v>6.8493150684931503E-2</c:v>
                </c:pt>
                <c:pt idx="57" formatCode="General">
                  <c:v>6.9767441860465115E-2</c:v>
                </c:pt>
                <c:pt idx="58" formatCode="General">
                  <c:v>7.5471698113207544E-2</c:v>
                </c:pt>
                <c:pt idx="59" formatCode="General">
                  <c:v>7.6923076923076927E-2</c:v>
                </c:pt>
                <c:pt idx="60" formatCode="General">
                  <c:v>7.8947368421052627E-2</c:v>
                </c:pt>
                <c:pt idx="61" formatCode="General">
                  <c:v>8.4337349397590355E-2</c:v>
                </c:pt>
                <c:pt idx="62" formatCode="General">
                  <c:v>9.0909090909090912E-2</c:v>
                </c:pt>
                <c:pt idx="63" formatCode="General">
                  <c:v>0.1</c:v>
                </c:pt>
                <c:pt idx="64" formatCode="General">
                  <c:v>0.1111111111111111</c:v>
                </c:pt>
                <c:pt idx="65" formatCode="General">
                  <c:v>0.125</c:v>
                </c:pt>
                <c:pt idx="66" formatCode="General">
                  <c:v>0.16666666666666666</c:v>
                </c:pt>
                <c:pt idx="67" formatCode="General">
                  <c:v>0.2</c:v>
                </c:pt>
                <c:pt idx="68" formatCode="General">
                  <c:v>0.23809523809523808</c:v>
                </c:pt>
                <c:pt idx="69" formatCode="General">
                  <c:v>0.25</c:v>
                </c:pt>
                <c:pt idx="70" formatCode="General">
                  <c:v>0.5</c:v>
                </c:pt>
              </c:numCache>
            </c:numRef>
          </c:val>
          <c:smooth val="0"/>
          <c:extLst>
            <c:ext xmlns:c16="http://schemas.microsoft.com/office/drawing/2014/chart" uri="{C3380CC4-5D6E-409C-BE32-E72D297353CC}">
              <c16:uniqueId val="{00000000-EA27-4CA8-BE54-F3948B5D7101}"/>
            </c:ext>
          </c:extLst>
        </c:ser>
        <c:ser>
          <c:idx val="1"/>
          <c:order val="1"/>
          <c:tx>
            <c:strRef>
              <c:f>'Порівняння за закладами'!$BW$6</c:f>
              <c:strCache>
                <c:ptCount val="1"/>
                <c:pt idx="0">
                  <c:v>38447215</c:v>
                </c:pt>
              </c:strCache>
            </c:strRef>
          </c:tx>
          <c:spPr>
            <a:ln w="28575">
              <a:noFill/>
            </a:ln>
          </c:spPr>
          <c:marker>
            <c:symbol val="circle"/>
            <c:size val="5"/>
            <c:spPr>
              <a:ln w="203200"/>
            </c:spPr>
          </c:marker>
          <c:cat>
            <c:strRef>
              <c:f>'Порівняння за закладами'!$BU$7:$BU$77</c:f>
              <c:strCache>
                <c:ptCount val="71"/>
                <c:pt idx="0">
                  <c:v>02000792</c:v>
                </c:pt>
                <c:pt idx="1">
                  <c:v>02001050</c:v>
                </c:pt>
                <c:pt idx="2">
                  <c:v>ФОП, Луцька Оксана Богданівна</c:v>
                </c:pt>
                <c:pt idx="3">
                  <c:v>43202759</c:v>
                </c:pt>
                <c:pt idx="4">
                  <c:v>ФОП, ПОЧАЄВЕЦЬ ТЕТЯНА АНАТОЛІЇВНА</c:v>
                </c:pt>
                <c:pt idx="5">
                  <c:v>ФОП, НЕСІМКА ІГОР ВАСИЛЬОВИЧ</c:v>
                </c:pt>
                <c:pt idx="6">
                  <c:v>ФОП, САСКА ТЕТЯНА МИХАЙЛІВНА</c:v>
                </c:pt>
                <c:pt idx="7">
                  <c:v>44317485</c:v>
                </c:pt>
                <c:pt idx="8">
                  <c:v>40305172</c:v>
                </c:pt>
                <c:pt idx="9">
                  <c:v>42099047</c:v>
                </c:pt>
                <c:pt idx="10">
                  <c:v>02000665</c:v>
                </c:pt>
                <c:pt idx="11">
                  <c:v>ФОП, ТУНИЦЬКА ОЛЕНА ІВАНІВНА</c:v>
                </c:pt>
                <c:pt idx="12">
                  <c:v>44420416</c:v>
                </c:pt>
                <c:pt idx="13">
                  <c:v>02000783</c:v>
                </c:pt>
                <c:pt idx="14">
                  <c:v>ФОП, ЧОРНОБАЙ МИРОСЛАВА ВОЛОДИМИРІВНА</c:v>
                </c:pt>
                <c:pt idx="15">
                  <c:v>ФОП, ДАНИЛЬЧУК МИХАЙЛО ПЕТРОВИЧ</c:v>
                </c:pt>
                <c:pt idx="16">
                  <c:v>42072308</c:v>
                </c:pt>
                <c:pt idx="17">
                  <c:v>44046243</c:v>
                </c:pt>
                <c:pt idx="18">
                  <c:v>45286338</c:v>
                </c:pt>
                <c:pt idx="19">
                  <c:v>40284540</c:v>
                </c:pt>
                <c:pt idx="20">
                  <c:v>40286485</c:v>
                </c:pt>
                <c:pt idx="21">
                  <c:v>44066008</c:v>
                </c:pt>
                <c:pt idx="22">
                  <c:v>ФОП, МИХАЙЛІВ ЛЕСЯ МИХАЙЛІВНА</c:v>
                </c:pt>
                <c:pt idx="23">
                  <c:v>02000613</c:v>
                </c:pt>
                <c:pt idx="24">
                  <c:v>ФОП, ДУТЧАК ОЛЬГА МИХАЙЛІВНА</c:v>
                </c:pt>
                <c:pt idx="25">
                  <c:v>39813142</c:v>
                </c:pt>
                <c:pt idx="26">
                  <c:v>38447215</c:v>
                </c:pt>
                <c:pt idx="27">
                  <c:v>02000659</c:v>
                </c:pt>
                <c:pt idx="28">
                  <c:v>44636571</c:v>
                </c:pt>
                <c:pt idx="29">
                  <c:v>38503630</c:v>
                </c:pt>
                <c:pt idx="30">
                  <c:v>38427288</c:v>
                </c:pt>
                <c:pt idx="31">
                  <c:v>40224130</c:v>
                </c:pt>
                <c:pt idx="32">
                  <c:v>42100350</c:v>
                </c:pt>
                <c:pt idx="33">
                  <c:v>ФОП, ГЕРАСІЙ ВОЛОДИМИР ДМИТРОВИЧ</c:v>
                </c:pt>
                <c:pt idx="34">
                  <c:v>ФОП, ЗАВІНСЬКА АНЖЕЛА ВОЛОДИМИРІВНА</c:v>
                </c:pt>
                <c:pt idx="35">
                  <c:v>43967494</c:v>
                </c:pt>
                <c:pt idx="36">
                  <c:v>43830897</c:v>
                </c:pt>
                <c:pt idx="37">
                  <c:v>ФОП, ГАЛАЙ МАРЯНА МИКОЛАЇВНА</c:v>
                </c:pt>
                <c:pt idx="38">
                  <c:v>ФОП, МИКОЛЮК ЛЕСЯ ВІКТОРІВНА</c:v>
                </c:pt>
                <c:pt idx="39">
                  <c:v>41935832</c:v>
                </c:pt>
                <c:pt idx="40">
                  <c:v>43022420</c:v>
                </c:pt>
                <c:pt idx="41">
                  <c:v>38509208</c:v>
                </c:pt>
                <c:pt idx="42">
                  <c:v>38725548</c:v>
                </c:pt>
                <c:pt idx="43">
                  <c:v>43876182</c:v>
                </c:pt>
                <c:pt idx="44">
                  <c:v>38543647</c:v>
                </c:pt>
                <c:pt idx="45">
                  <c:v>38194961</c:v>
                </c:pt>
                <c:pt idx="46">
                  <c:v>38232032</c:v>
                </c:pt>
                <c:pt idx="47">
                  <c:v>02000961</c:v>
                </c:pt>
                <c:pt idx="48">
                  <c:v>38288860</c:v>
                </c:pt>
                <c:pt idx="49">
                  <c:v>38645610</c:v>
                </c:pt>
                <c:pt idx="50">
                  <c:v>38044086</c:v>
                </c:pt>
                <c:pt idx="51">
                  <c:v>39511438</c:v>
                </c:pt>
                <c:pt idx="52">
                  <c:v>38332322</c:v>
                </c:pt>
                <c:pt idx="53">
                  <c:v>38868583</c:v>
                </c:pt>
                <c:pt idx="54">
                  <c:v>43391772</c:v>
                </c:pt>
                <c:pt idx="55">
                  <c:v>42588046</c:v>
                </c:pt>
                <c:pt idx="56">
                  <c:v>43995165</c:v>
                </c:pt>
                <c:pt idx="57">
                  <c:v>41215331</c:v>
                </c:pt>
                <c:pt idx="58">
                  <c:v>44358720</c:v>
                </c:pt>
                <c:pt idx="59">
                  <c:v>41996785</c:v>
                </c:pt>
                <c:pt idx="60">
                  <c:v>42269550</c:v>
                </c:pt>
                <c:pt idx="61">
                  <c:v>38440115</c:v>
                </c:pt>
                <c:pt idx="62">
                  <c:v>ФОП, КОМАР ОКСАНА ОЛЕКСАНДРІВНА</c:v>
                </c:pt>
                <c:pt idx="63">
                  <c:v>41980178</c:v>
                </c:pt>
                <c:pt idx="64">
                  <c:v>ФОП, Опалько Анатолій  Костянтинович</c:v>
                </c:pt>
                <c:pt idx="65">
                  <c:v>39153580</c:v>
                </c:pt>
                <c:pt idx="66">
                  <c:v>41247489</c:v>
                </c:pt>
                <c:pt idx="67">
                  <c:v>40897236</c:v>
                </c:pt>
                <c:pt idx="68">
                  <c:v>42050407</c:v>
                </c:pt>
                <c:pt idx="69">
                  <c:v>ФОП, ГЛАДКА ЛЮДМИЛА СИГИЗМУНДІВНА</c:v>
                </c:pt>
                <c:pt idx="70">
                  <c:v>ФОП, БЕЗГІН ЛЮДМИЛА ЯРОСЛАВІВНА</c:v>
                </c:pt>
              </c:strCache>
            </c:strRef>
          </c:cat>
          <c:val>
            <c:numRef>
              <c:f>'Порівняння за закладами'!$BW$7:$BW$77</c:f>
              <c:numCache>
                <c:formatCode>0%</c:formatCode>
                <c:ptCount val="71"/>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8.9285714285714281E-3</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-1</c:v>
                </c:pt>
                <c:pt idx="68" formatCode="General">
                  <c:v>-1</c:v>
                </c:pt>
                <c:pt idx="69" formatCode="General">
                  <c:v>-1</c:v>
                </c:pt>
                <c:pt idx="70" formatCode="General">
                  <c:v>-1</c:v>
                </c:pt>
              </c:numCache>
            </c:numRef>
          </c:val>
          <c:smooth val="0"/>
          <c:extLst>
            <c:ext xmlns:c16="http://schemas.microsoft.com/office/drawing/2014/chart" uri="{C3380CC4-5D6E-409C-BE32-E72D297353CC}">
              <c16:uniqueId val="{00000001-EA27-4CA8-BE54-F3948B5D7101}"/>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закладами'!$BX$5</c:f>
          <c:strCache>
            <c:ptCount val="1"/>
            <c:pt idx="0">
              <c:v>Виявлення ВІЛ у пацієнтів з індикаторними станами.</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закладами'!$BY$6</c:f>
              <c:strCache>
                <c:ptCount val="1"/>
                <c:pt idx="0">
                  <c:v>Значення індикатору</c:v>
                </c:pt>
              </c:strCache>
            </c:strRef>
          </c:tx>
          <c:spPr>
            <a:ln w="28575">
              <a:noFill/>
            </a:ln>
          </c:spPr>
          <c:marker>
            <c:symbol val="circle"/>
            <c:size val="5"/>
            <c:spPr>
              <a:ln w="76200"/>
            </c:spPr>
          </c:marker>
          <c:cat>
            <c:strRef>
              <c:f>'Порівняння за закладами'!$BX$7:$BX$72</c:f>
              <c:strCache>
                <c:ptCount val="66"/>
                <c:pt idx="0">
                  <c:v>02000792</c:v>
                </c:pt>
                <c:pt idx="1">
                  <c:v>41215331</c:v>
                </c:pt>
                <c:pt idx="2">
                  <c:v>02001050</c:v>
                </c:pt>
                <c:pt idx="3">
                  <c:v>38288860</c:v>
                </c:pt>
                <c:pt idx="4">
                  <c:v>43967494</c:v>
                </c:pt>
                <c:pt idx="5">
                  <c:v>21154606</c:v>
                </c:pt>
                <c:pt idx="6">
                  <c:v>43022420</c:v>
                </c:pt>
                <c:pt idx="7">
                  <c:v>38044086</c:v>
                </c:pt>
                <c:pt idx="8">
                  <c:v>ФОП, ГЛАДКА ЛЮДМИЛА СИГИЗМУНДІВНА</c:v>
                </c:pt>
                <c:pt idx="9">
                  <c:v>38332322</c:v>
                </c:pt>
                <c:pt idx="10">
                  <c:v>41935832</c:v>
                </c:pt>
                <c:pt idx="11">
                  <c:v>ФОП, БЕЗГІН ЛЮДМИЛА ЯРОСЛАВІВНА</c:v>
                </c:pt>
                <c:pt idx="12">
                  <c:v>43202759</c:v>
                </c:pt>
                <c:pt idx="13">
                  <c:v>42100350</c:v>
                </c:pt>
                <c:pt idx="14">
                  <c:v>41980178</c:v>
                </c:pt>
                <c:pt idx="15">
                  <c:v>ФОП, ЗАВІНСЬКА АНЖЕЛА ВОЛОДИМИРІВНА</c:v>
                </c:pt>
                <c:pt idx="16">
                  <c:v>ФОП, НЕСІМКА ІГОР ВАСИЛЬОВИЧ</c:v>
                </c:pt>
                <c:pt idx="17">
                  <c:v>38440115</c:v>
                </c:pt>
                <c:pt idx="18">
                  <c:v>39153580</c:v>
                </c:pt>
                <c:pt idx="19">
                  <c:v>ФОП, САСКА ТЕТЯНА МИХАЙЛІВНА</c:v>
                </c:pt>
                <c:pt idx="20">
                  <c:v>44317485</c:v>
                </c:pt>
                <c:pt idx="21">
                  <c:v>40305172</c:v>
                </c:pt>
                <c:pt idx="22">
                  <c:v>02000659</c:v>
                </c:pt>
                <c:pt idx="23">
                  <c:v>42099047</c:v>
                </c:pt>
                <c:pt idx="24">
                  <c:v>42050407</c:v>
                </c:pt>
                <c:pt idx="25">
                  <c:v>40897236</c:v>
                </c:pt>
                <c:pt idx="26">
                  <c:v>02000665</c:v>
                </c:pt>
                <c:pt idx="27">
                  <c:v>ФОП, ТУНИЦЬКА ОЛЕНА ІВАНІВНА</c:v>
                </c:pt>
                <c:pt idx="28">
                  <c:v>44420416</c:v>
                </c:pt>
                <c:pt idx="29">
                  <c:v>38509208</c:v>
                </c:pt>
                <c:pt idx="30">
                  <c:v>02000783</c:v>
                </c:pt>
                <c:pt idx="31">
                  <c:v>38232032</c:v>
                </c:pt>
                <c:pt idx="32">
                  <c:v>ФОП, ГЕРАСІЙ ВОЛОДИМИР ДМИТРОВИЧ</c:v>
                </c:pt>
                <c:pt idx="33">
                  <c:v>ФОП, ЧОРНОБАЙ МИРОСЛАВА ВОЛОДИМИРІВНА</c:v>
                </c:pt>
                <c:pt idx="34">
                  <c:v>44358720</c:v>
                </c:pt>
                <c:pt idx="35">
                  <c:v>ФОП, ДАНИЛЬЧУК МИХАЙЛО ПЕТРОВИЧ</c:v>
                </c:pt>
                <c:pt idx="36">
                  <c:v>42072308</c:v>
                </c:pt>
                <c:pt idx="37">
                  <c:v>02000961</c:v>
                </c:pt>
                <c:pt idx="38">
                  <c:v>43995165</c:v>
                </c:pt>
                <c:pt idx="39">
                  <c:v>41996785</c:v>
                </c:pt>
                <c:pt idx="40">
                  <c:v>42588046</c:v>
                </c:pt>
                <c:pt idx="41">
                  <c:v>44046243</c:v>
                </c:pt>
                <c:pt idx="42">
                  <c:v>38725548</c:v>
                </c:pt>
                <c:pt idx="43">
                  <c:v>ФОП, КОМАР ОКСАНА ОЛЕКСАНДРІВНА</c:v>
                </c:pt>
                <c:pt idx="44">
                  <c:v>45286338</c:v>
                </c:pt>
                <c:pt idx="45">
                  <c:v>43876182</c:v>
                </c:pt>
                <c:pt idx="46">
                  <c:v>44636571</c:v>
                </c:pt>
                <c:pt idx="47">
                  <c:v>38427288</c:v>
                </c:pt>
                <c:pt idx="48">
                  <c:v>ФОП, МИКОЛЮК ЛЕСЯ ВІКТОРІВНА</c:v>
                </c:pt>
                <c:pt idx="49">
                  <c:v>43391772</c:v>
                </c:pt>
                <c:pt idx="50">
                  <c:v>40286485</c:v>
                </c:pt>
                <c:pt idx="51">
                  <c:v>42269550</c:v>
                </c:pt>
                <c:pt idx="52">
                  <c:v>44066008</c:v>
                </c:pt>
                <c:pt idx="53">
                  <c:v>ФОП, МИХАЙЛІВ ЛЕСЯ МИХАЙЛІВНА</c:v>
                </c:pt>
                <c:pt idx="54">
                  <c:v>40224130</c:v>
                </c:pt>
                <c:pt idx="55">
                  <c:v>38447215</c:v>
                </c:pt>
                <c:pt idx="56">
                  <c:v>02000613</c:v>
                </c:pt>
                <c:pt idx="57">
                  <c:v>38194961</c:v>
                </c:pt>
                <c:pt idx="58">
                  <c:v>39511438</c:v>
                </c:pt>
                <c:pt idx="59">
                  <c:v>43830897</c:v>
                </c:pt>
                <c:pt idx="60">
                  <c:v>38868583</c:v>
                </c:pt>
                <c:pt idx="61">
                  <c:v>38503630</c:v>
                </c:pt>
                <c:pt idx="62">
                  <c:v>39813142</c:v>
                </c:pt>
                <c:pt idx="63">
                  <c:v>38645610</c:v>
                </c:pt>
                <c:pt idx="64">
                  <c:v>38543647</c:v>
                </c:pt>
                <c:pt idx="65">
                  <c:v>21162280</c:v>
                </c:pt>
              </c:strCache>
            </c:strRef>
          </c:cat>
          <c:val>
            <c:numRef>
              <c:f>'Порівняння за закладами'!$BY$7:$BY$72</c:f>
              <c:numCache>
                <c:formatCode>0%</c:formatCode>
                <c:ptCount val="66"/>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formatCode="General">
                  <c:v>0</c:v>
                </c:pt>
                <c:pt idx="26" formatCode="General">
                  <c:v>0</c:v>
                </c:pt>
                <c:pt idx="27" formatCode="General">
                  <c:v>0</c:v>
                </c:pt>
                <c:pt idx="28" formatCode="General">
                  <c:v>0</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formatCode="General">
                  <c:v>0</c:v>
                </c:pt>
                <c:pt idx="45" formatCode="General">
                  <c:v>0</c:v>
                </c:pt>
                <c:pt idx="46" formatCode="General">
                  <c:v>0</c:v>
                </c:pt>
                <c:pt idx="47" formatCode="General">
                  <c:v>0</c:v>
                </c:pt>
                <c:pt idx="48" formatCode="General">
                  <c:v>0</c:v>
                </c:pt>
                <c:pt idx="49" formatCode="General">
                  <c:v>0</c:v>
                </c:pt>
                <c:pt idx="50" formatCode="General">
                  <c:v>0</c:v>
                </c:pt>
                <c:pt idx="51" formatCode="General">
                  <c:v>0</c:v>
                </c:pt>
                <c:pt idx="52" formatCode="General">
                  <c:v>0</c:v>
                </c:pt>
                <c:pt idx="53" formatCode="General">
                  <c:v>0</c:v>
                </c:pt>
                <c:pt idx="54" formatCode="General">
                  <c:v>0</c:v>
                </c:pt>
                <c:pt idx="55" formatCode="General">
                  <c:v>0</c:v>
                </c:pt>
                <c:pt idx="56" formatCode="General">
                  <c:v>0</c:v>
                </c:pt>
                <c:pt idx="57" formatCode="General">
                  <c:v>0</c:v>
                </c:pt>
                <c:pt idx="58" formatCode="General">
                  <c:v>0</c:v>
                </c:pt>
                <c:pt idx="59" formatCode="General">
                  <c:v>0</c:v>
                </c:pt>
                <c:pt idx="60" formatCode="General">
                  <c:v>0</c:v>
                </c:pt>
                <c:pt idx="61" formatCode="General">
                  <c:v>0</c:v>
                </c:pt>
                <c:pt idx="62" formatCode="General">
                  <c:v>0</c:v>
                </c:pt>
                <c:pt idx="63" formatCode="General">
                  <c:v>2.4096385542168677E-3</c:v>
                </c:pt>
                <c:pt idx="64" formatCode="General">
                  <c:v>2.6315789473684209E-2</c:v>
                </c:pt>
                <c:pt idx="65" formatCode="General">
                  <c:v>1</c:v>
                </c:pt>
              </c:numCache>
            </c:numRef>
          </c:val>
          <c:smooth val="0"/>
          <c:extLst>
            <c:ext xmlns:c16="http://schemas.microsoft.com/office/drawing/2014/chart" uri="{C3380CC4-5D6E-409C-BE32-E72D297353CC}">
              <c16:uniqueId val="{00000000-31AD-48B7-87C3-6EF4F53F4E7F}"/>
            </c:ext>
          </c:extLst>
        </c:ser>
        <c:ser>
          <c:idx val="1"/>
          <c:order val="1"/>
          <c:tx>
            <c:strRef>
              <c:f>'Порівняння за закладами'!$BZ$6</c:f>
              <c:strCache>
                <c:ptCount val="1"/>
                <c:pt idx="0">
                  <c:v>38447215</c:v>
                </c:pt>
              </c:strCache>
            </c:strRef>
          </c:tx>
          <c:spPr>
            <a:ln w="28575">
              <a:noFill/>
            </a:ln>
          </c:spPr>
          <c:marker>
            <c:symbol val="circle"/>
            <c:size val="5"/>
            <c:spPr>
              <a:ln w="203200"/>
            </c:spPr>
          </c:marker>
          <c:cat>
            <c:strRef>
              <c:f>'Порівняння за закладами'!$BX$7:$BX$72</c:f>
              <c:strCache>
                <c:ptCount val="66"/>
                <c:pt idx="0">
                  <c:v>02000792</c:v>
                </c:pt>
                <c:pt idx="1">
                  <c:v>41215331</c:v>
                </c:pt>
                <c:pt idx="2">
                  <c:v>02001050</c:v>
                </c:pt>
                <c:pt idx="3">
                  <c:v>38288860</c:v>
                </c:pt>
                <c:pt idx="4">
                  <c:v>43967494</c:v>
                </c:pt>
                <c:pt idx="5">
                  <c:v>21154606</c:v>
                </c:pt>
                <c:pt idx="6">
                  <c:v>43022420</c:v>
                </c:pt>
                <c:pt idx="7">
                  <c:v>38044086</c:v>
                </c:pt>
                <c:pt idx="8">
                  <c:v>ФОП, ГЛАДКА ЛЮДМИЛА СИГИЗМУНДІВНА</c:v>
                </c:pt>
                <c:pt idx="9">
                  <c:v>38332322</c:v>
                </c:pt>
                <c:pt idx="10">
                  <c:v>41935832</c:v>
                </c:pt>
                <c:pt idx="11">
                  <c:v>ФОП, БЕЗГІН ЛЮДМИЛА ЯРОСЛАВІВНА</c:v>
                </c:pt>
                <c:pt idx="12">
                  <c:v>43202759</c:v>
                </c:pt>
                <c:pt idx="13">
                  <c:v>42100350</c:v>
                </c:pt>
                <c:pt idx="14">
                  <c:v>41980178</c:v>
                </c:pt>
                <c:pt idx="15">
                  <c:v>ФОП, ЗАВІНСЬКА АНЖЕЛА ВОЛОДИМИРІВНА</c:v>
                </c:pt>
                <c:pt idx="16">
                  <c:v>ФОП, НЕСІМКА ІГОР ВАСИЛЬОВИЧ</c:v>
                </c:pt>
                <c:pt idx="17">
                  <c:v>38440115</c:v>
                </c:pt>
                <c:pt idx="18">
                  <c:v>39153580</c:v>
                </c:pt>
                <c:pt idx="19">
                  <c:v>ФОП, САСКА ТЕТЯНА МИХАЙЛІВНА</c:v>
                </c:pt>
                <c:pt idx="20">
                  <c:v>44317485</c:v>
                </c:pt>
                <c:pt idx="21">
                  <c:v>40305172</c:v>
                </c:pt>
                <c:pt idx="22">
                  <c:v>02000659</c:v>
                </c:pt>
                <c:pt idx="23">
                  <c:v>42099047</c:v>
                </c:pt>
                <c:pt idx="24">
                  <c:v>42050407</c:v>
                </c:pt>
                <c:pt idx="25">
                  <c:v>40897236</c:v>
                </c:pt>
                <c:pt idx="26">
                  <c:v>02000665</c:v>
                </c:pt>
                <c:pt idx="27">
                  <c:v>ФОП, ТУНИЦЬКА ОЛЕНА ІВАНІВНА</c:v>
                </c:pt>
                <c:pt idx="28">
                  <c:v>44420416</c:v>
                </c:pt>
                <c:pt idx="29">
                  <c:v>38509208</c:v>
                </c:pt>
                <c:pt idx="30">
                  <c:v>02000783</c:v>
                </c:pt>
                <c:pt idx="31">
                  <c:v>38232032</c:v>
                </c:pt>
                <c:pt idx="32">
                  <c:v>ФОП, ГЕРАСІЙ ВОЛОДИМИР ДМИТРОВИЧ</c:v>
                </c:pt>
                <c:pt idx="33">
                  <c:v>ФОП, ЧОРНОБАЙ МИРОСЛАВА ВОЛОДИМИРІВНА</c:v>
                </c:pt>
                <c:pt idx="34">
                  <c:v>44358720</c:v>
                </c:pt>
                <c:pt idx="35">
                  <c:v>ФОП, ДАНИЛЬЧУК МИХАЙЛО ПЕТРОВИЧ</c:v>
                </c:pt>
                <c:pt idx="36">
                  <c:v>42072308</c:v>
                </c:pt>
                <c:pt idx="37">
                  <c:v>02000961</c:v>
                </c:pt>
                <c:pt idx="38">
                  <c:v>43995165</c:v>
                </c:pt>
                <c:pt idx="39">
                  <c:v>41996785</c:v>
                </c:pt>
                <c:pt idx="40">
                  <c:v>42588046</c:v>
                </c:pt>
                <c:pt idx="41">
                  <c:v>44046243</c:v>
                </c:pt>
                <c:pt idx="42">
                  <c:v>38725548</c:v>
                </c:pt>
                <c:pt idx="43">
                  <c:v>ФОП, КОМАР ОКСАНА ОЛЕКСАНДРІВНА</c:v>
                </c:pt>
                <c:pt idx="44">
                  <c:v>45286338</c:v>
                </c:pt>
                <c:pt idx="45">
                  <c:v>43876182</c:v>
                </c:pt>
                <c:pt idx="46">
                  <c:v>44636571</c:v>
                </c:pt>
                <c:pt idx="47">
                  <c:v>38427288</c:v>
                </c:pt>
                <c:pt idx="48">
                  <c:v>ФОП, МИКОЛЮК ЛЕСЯ ВІКТОРІВНА</c:v>
                </c:pt>
                <c:pt idx="49">
                  <c:v>43391772</c:v>
                </c:pt>
                <c:pt idx="50">
                  <c:v>40286485</c:v>
                </c:pt>
                <c:pt idx="51">
                  <c:v>42269550</c:v>
                </c:pt>
                <c:pt idx="52">
                  <c:v>44066008</c:v>
                </c:pt>
                <c:pt idx="53">
                  <c:v>ФОП, МИХАЙЛІВ ЛЕСЯ МИХАЙЛІВНА</c:v>
                </c:pt>
                <c:pt idx="54">
                  <c:v>40224130</c:v>
                </c:pt>
                <c:pt idx="55">
                  <c:v>38447215</c:v>
                </c:pt>
                <c:pt idx="56">
                  <c:v>02000613</c:v>
                </c:pt>
                <c:pt idx="57">
                  <c:v>38194961</c:v>
                </c:pt>
                <c:pt idx="58">
                  <c:v>39511438</c:v>
                </c:pt>
                <c:pt idx="59">
                  <c:v>43830897</c:v>
                </c:pt>
                <c:pt idx="60">
                  <c:v>38868583</c:v>
                </c:pt>
                <c:pt idx="61">
                  <c:v>38503630</c:v>
                </c:pt>
                <c:pt idx="62">
                  <c:v>39813142</c:v>
                </c:pt>
                <c:pt idx="63">
                  <c:v>38645610</c:v>
                </c:pt>
                <c:pt idx="64">
                  <c:v>38543647</c:v>
                </c:pt>
                <c:pt idx="65">
                  <c:v>21162280</c:v>
                </c:pt>
              </c:strCache>
            </c:strRef>
          </c:cat>
          <c:val>
            <c:numRef>
              <c:f>'Порівняння за закладами'!$BZ$7:$BZ$72</c:f>
              <c:numCache>
                <c:formatCode>0%</c:formatCode>
                <c:ptCount val="66"/>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0</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numCache>
            </c:numRef>
          </c:val>
          <c:smooth val="0"/>
          <c:extLst>
            <c:ext xmlns:c16="http://schemas.microsoft.com/office/drawing/2014/chart" uri="{C3380CC4-5D6E-409C-BE32-E72D297353CC}">
              <c16:uniqueId val="{00000001-31AD-48B7-87C3-6EF4F53F4E7F}"/>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закладами'!$CA$5</c:f>
          <c:strCache>
            <c:ptCount val="1"/>
            <c:pt idx="0">
              <c:v>Охоплення реімбурсацією (виписування рецептів).</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закладами'!$CB$6</c:f>
              <c:strCache>
                <c:ptCount val="1"/>
                <c:pt idx="0">
                  <c:v>Значення індикатору</c:v>
                </c:pt>
              </c:strCache>
            </c:strRef>
          </c:tx>
          <c:spPr>
            <a:ln>
              <a:noFill/>
            </a:ln>
          </c:spPr>
          <c:marker>
            <c:symbol val="circle"/>
            <c:size val="5"/>
            <c:spPr>
              <a:ln w="76200"/>
            </c:spPr>
          </c:marker>
          <c:cat>
            <c:strRef>
              <c:f>'Порівняння за закладами'!$CA$7:$CA$83</c:f>
              <c:strCache>
                <c:ptCount val="77"/>
                <c:pt idx="0">
                  <c:v>44262756</c:v>
                </c:pt>
                <c:pt idx="1">
                  <c:v>ФОП, ТУНИЦЬКА ОЛЕНА ІВАНІВНА</c:v>
                </c:pt>
                <c:pt idx="2">
                  <c:v>ФОП, ГАЛАЙ МАРЯНА МИКОЛАЇВНА</c:v>
                </c:pt>
                <c:pt idx="3">
                  <c:v>ФОП, ДУТЧАК ОЛЬГА МИХАЙЛІВНА</c:v>
                </c:pt>
                <c:pt idx="4">
                  <c:v>ФОП, Опалько Анатолій  Костянтинович</c:v>
                </c:pt>
                <c:pt idx="5">
                  <c:v>ФОП, ПОЧАЄВЕЦЬ ТЕТЯНА АНАТОЛІЇВНА</c:v>
                </c:pt>
                <c:pt idx="6">
                  <c:v>44317485</c:v>
                </c:pt>
                <c:pt idx="7">
                  <c:v>40897236</c:v>
                </c:pt>
                <c:pt idx="8">
                  <c:v>ФОП, ПОЛЬНИЙ АНДРІЙ МИРОСЛАВОВИЧ</c:v>
                </c:pt>
                <c:pt idx="9">
                  <c:v>39813142</c:v>
                </c:pt>
                <c:pt idx="10">
                  <c:v>ФОП, МИХАЙЛІВ ЛЕСЯ МИХАЙЛІВНА</c:v>
                </c:pt>
                <c:pt idx="11">
                  <c:v>02000613</c:v>
                </c:pt>
                <c:pt idx="12">
                  <c:v>ФОП, Сидорук Іван Іванович</c:v>
                </c:pt>
                <c:pt idx="13">
                  <c:v>42099047</c:v>
                </c:pt>
                <c:pt idx="14">
                  <c:v>43830897</c:v>
                </c:pt>
                <c:pt idx="15">
                  <c:v>ФОП, ТЕРЕЩЕНКО ОЛЕНА ДМИТРІВНА</c:v>
                </c:pt>
                <c:pt idx="16">
                  <c:v>44358720</c:v>
                </c:pt>
                <c:pt idx="17">
                  <c:v>40286485</c:v>
                </c:pt>
                <c:pt idx="18">
                  <c:v>41996785</c:v>
                </c:pt>
                <c:pt idx="19">
                  <c:v>43202759</c:v>
                </c:pt>
                <c:pt idx="20">
                  <c:v>44420416</c:v>
                </c:pt>
                <c:pt idx="21">
                  <c:v>ФОП, САСКА ТЕТЯНА МИХАЙЛІВНА</c:v>
                </c:pt>
                <c:pt idx="22">
                  <c:v>43391772</c:v>
                </c:pt>
                <c:pt idx="23">
                  <c:v>42072308</c:v>
                </c:pt>
                <c:pt idx="24">
                  <c:v>42588046</c:v>
                </c:pt>
                <c:pt idx="25">
                  <c:v>43967494</c:v>
                </c:pt>
                <c:pt idx="26">
                  <c:v>38440115</c:v>
                </c:pt>
                <c:pt idx="27">
                  <c:v>02000659</c:v>
                </c:pt>
                <c:pt idx="28">
                  <c:v>ФОП, ЧОРНОБАЙ МИРОСЛАВА ВОЛОДИМИРІВНА</c:v>
                </c:pt>
                <c:pt idx="29">
                  <c:v>40284540</c:v>
                </c:pt>
                <c:pt idx="30">
                  <c:v>42100350</c:v>
                </c:pt>
                <c:pt idx="31">
                  <c:v>ФОП, МИКОЛЮК ЛЕСЯ ВІКТОРІВНА</c:v>
                </c:pt>
                <c:pt idx="32">
                  <c:v>02000665</c:v>
                </c:pt>
                <c:pt idx="33">
                  <c:v>02000783</c:v>
                </c:pt>
                <c:pt idx="34">
                  <c:v>42050407</c:v>
                </c:pt>
                <c:pt idx="35">
                  <c:v>38509208</c:v>
                </c:pt>
                <c:pt idx="36">
                  <c:v>44046243</c:v>
                </c:pt>
                <c:pt idx="37">
                  <c:v>38645610</c:v>
                </c:pt>
                <c:pt idx="38">
                  <c:v>43876182</c:v>
                </c:pt>
                <c:pt idx="39">
                  <c:v>42269550</c:v>
                </c:pt>
                <c:pt idx="40">
                  <c:v>44636571</c:v>
                </c:pt>
                <c:pt idx="41">
                  <c:v>39153580</c:v>
                </c:pt>
                <c:pt idx="42">
                  <c:v>41980178</c:v>
                </c:pt>
                <c:pt idx="43">
                  <c:v>38503630</c:v>
                </c:pt>
                <c:pt idx="44">
                  <c:v>38725548</c:v>
                </c:pt>
                <c:pt idx="45">
                  <c:v>43022420</c:v>
                </c:pt>
                <c:pt idx="46">
                  <c:v>38332322</c:v>
                </c:pt>
                <c:pt idx="47">
                  <c:v>38427288</c:v>
                </c:pt>
                <c:pt idx="48">
                  <c:v>41215331</c:v>
                </c:pt>
                <c:pt idx="49">
                  <c:v>02000792</c:v>
                </c:pt>
                <c:pt idx="50">
                  <c:v>02001050</c:v>
                </c:pt>
                <c:pt idx="51">
                  <c:v>ФОП, ДАНИЛЬЧУК МИХАЙЛО ПЕТРОВИЧ</c:v>
                </c:pt>
                <c:pt idx="52">
                  <c:v>38232032</c:v>
                </c:pt>
                <c:pt idx="53">
                  <c:v>41247489</c:v>
                </c:pt>
                <c:pt idx="54">
                  <c:v>38044086</c:v>
                </c:pt>
                <c:pt idx="55">
                  <c:v>38868583</c:v>
                </c:pt>
                <c:pt idx="56">
                  <c:v>21162280</c:v>
                </c:pt>
                <c:pt idx="57">
                  <c:v>38447215</c:v>
                </c:pt>
                <c:pt idx="58">
                  <c:v>40224130</c:v>
                </c:pt>
                <c:pt idx="59">
                  <c:v>38543647</c:v>
                </c:pt>
                <c:pt idx="60">
                  <c:v>ФОП, ГЛАДКА ЛЮДМИЛА СИГИЗМУНДІВНА</c:v>
                </c:pt>
                <c:pt idx="61">
                  <c:v>41935832</c:v>
                </c:pt>
                <c:pt idx="62">
                  <c:v>02000961</c:v>
                </c:pt>
                <c:pt idx="63">
                  <c:v>38194961</c:v>
                </c:pt>
                <c:pt idx="64">
                  <c:v>ФОП, КОМАР ОКСАНА ОЛЕКСАНДРІВНА</c:v>
                </c:pt>
                <c:pt idx="65">
                  <c:v>ФОП, ЗАВІНСЬКА АНЖЕЛА ВОЛОДИМИРІВНА</c:v>
                </c:pt>
                <c:pt idx="66">
                  <c:v>44066008</c:v>
                </c:pt>
                <c:pt idx="67">
                  <c:v>39511438</c:v>
                </c:pt>
                <c:pt idx="68">
                  <c:v>38288860</c:v>
                </c:pt>
                <c:pt idx="69">
                  <c:v>43995165</c:v>
                </c:pt>
                <c:pt idx="70">
                  <c:v>ФОП, БЕЗГІН ЛЮДМИЛА ЯРОСЛАВІВНА</c:v>
                </c:pt>
                <c:pt idx="71">
                  <c:v>40305172</c:v>
                </c:pt>
                <c:pt idx="72">
                  <c:v>ФОП, НЕСІМКА ІГОР ВАСИЛЬОВИЧ</c:v>
                </c:pt>
                <c:pt idx="73">
                  <c:v>ФОП, Луцька Оксана Богданівна</c:v>
                </c:pt>
                <c:pt idx="74">
                  <c:v>45286338</c:v>
                </c:pt>
                <c:pt idx="75">
                  <c:v>ФОП, ГЕРАСІЙ ВОЛОДИМИР ДМИТРОВИЧ</c:v>
                </c:pt>
                <c:pt idx="76">
                  <c:v>21154606</c:v>
                </c:pt>
              </c:strCache>
            </c:strRef>
          </c:cat>
          <c:val>
            <c:numRef>
              <c:f>'Порівняння за закладами'!$CB$7:$CB$83</c:f>
              <c:numCache>
                <c:formatCode>0%</c:formatCode>
                <c:ptCount val="77"/>
                <c:pt idx="0">
                  <c:v>0</c:v>
                </c:pt>
                <c:pt idx="1">
                  <c:v>0</c:v>
                </c:pt>
                <c:pt idx="2" formatCode="General">
                  <c:v>9.4786729857819908E-4</c:v>
                </c:pt>
                <c:pt idx="3" formatCode="General">
                  <c:v>2.6702269692923898E-3</c:v>
                </c:pt>
                <c:pt idx="4" formatCode="General">
                  <c:v>3.1625553447185324E-3</c:v>
                </c:pt>
                <c:pt idx="5" formatCode="General">
                  <c:v>6.993006993006993E-3</c:v>
                </c:pt>
                <c:pt idx="6" formatCode="General">
                  <c:v>1.346250629089079E-2</c:v>
                </c:pt>
                <c:pt idx="7" formatCode="General">
                  <c:v>1.7366136034732273E-2</c:v>
                </c:pt>
                <c:pt idx="8" formatCode="General">
                  <c:v>1.8181818181818181E-2</c:v>
                </c:pt>
                <c:pt idx="9" formatCode="General">
                  <c:v>1.834862385321101E-2</c:v>
                </c:pt>
                <c:pt idx="10" formatCode="General">
                  <c:v>2.1066491112574061E-2</c:v>
                </c:pt>
                <c:pt idx="11" formatCode="General">
                  <c:v>2.2263450834879406E-2</c:v>
                </c:pt>
                <c:pt idx="12" formatCode="General">
                  <c:v>2.3323615160349854E-2</c:v>
                </c:pt>
                <c:pt idx="13" formatCode="General">
                  <c:v>2.3562920766442258E-2</c:v>
                </c:pt>
                <c:pt idx="14" formatCode="General">
                  <c:v>2.6444807606596347E-2</c:v>
                </c:pt>
                <c:pt idx="15" formatCode="General">
                  <c:v>2.6737967914438502E-2</c:v>
                </c:pt>
                <c:pt idx="16" formatCode="General">
                  <c:v>2.8118609406952964E-2</c:v>
                </c:pt>
                <c:pt idx="17" formatCode="General">
                  <c:v>3.2590936451973515E-2</c:v>
                </c:pt>
                <c:pt idx="18" formatCode="General">
                  <c:v>3.2930845225027441E-2</c:v>
                </c:pt>
                <c:pt idx="19" formatCode="General">
                  <c:v>3.2972440944881887E-2</c:v>
                </c:pt>
                <c:pt idx="20" formatCode="General">
                  <c:v>3.3783783783783786E-2</c:v>
                </c:pt>
                <c:pt idx="21" formatCode="General">
                  <c:v>3.487816531294792E-2</c:v>
                </c:pt>
                <c:pt idx="22" formatCode="General">
                  <c:v>3.5414384811975175E-2</c:v>
                </c:pt>
                <c:pt idx="23" formatCode="General">
                  <c:v>3.5754189944134075E-2</c:v>
                </c:pt>
                <c:pt idx="24" formatCode="General">
                  <c:v>3.5800986379781768E-2</c:v>
                </c:pt>
                <c:pt idx="25" formatCode="General">
                  <c:v>3.6202930136820438E-2</c:v>
                </c:pt>
                <c:pt idx="26" formatCode="General">
                  <c:v>3.6632693061544493E-2</c:v>
                </c:pt>
                <c:pt idx="27" formatCode="General">
                  <c:v>3.8422305338320299E-2</c:v>
                </c:pt>
                <c:pt idx="28" formatCode="General">
                  <c:v>3.8545059717698157E-2</c:v>
                </c:pt>
                <c:pt idx="29" formatCode="General">
                  <c:v>3.8839494618624237E-2</c:v>
                </c:pt>
                <c:pt idx="30" formatCode="General">
                  <c:v>3.9686000872219802E-2</c:v>
                </c:pt>
                <c:pt idx="31" formatCode="General">
                  <c:v>3.9789789789789788E-2</c:v>
                </c:pt>
                <c:pt idx="32" formatCode="General">
                  <c:v>4.0745052386495922E-2</c:v>
                </c:pt>
                <c:pt idx="33" formatCode="General">
                  <c:v>4.1942043721403151E-2</c:v>
                </c:pt>
                <c:pt idx="34" formatCode="General">
                  <c:v>4.2039185847441506E-2</c:v>
                </c:pt>
                <c:pt idx="35" formatCode="General">
                  <c:v>4.2775500779310742E-2</c:v>
                </c:pt>
                <c:pt idx="36" formatCode="General">
                  <c:v>4.2810546344115248E-2</c:v>
                </c:pt>
                <c:pt idx="37" formatCode="General">
                  <c:v>4.5526557572446676E-2</c:v>
                </c:pt>
                <c:pt idx="38" formatCode="General">
                  <c:v>4.6471764593848205E-2</c:v>
                </c:pt>
                <c:pt idx="39" formatCode="General">
                  <c:v>4.6621621621621624E-2</c:v>
                </c:pt>
                <c:pt idx="40" formatCode="General">
                  <c:v>4.6904046904046905E-2</c:v>
                </c:pt>
                <c:pt idx="41" formatCode="General">
                  <c:v>4.73387194998173E-2</c:v>
                </c:pt>
                <c:pt idx="42" formatCode="General">
                  <c:v>4.8709592178278867E-2</c:v>
                </c:pt>
                <c:pt idx="43" formatCode="General">
                  <c:v>4.9130434782608694E-2</c:v>
                </c:pt>
                <c:pt idx="44" formatCode="General">
                  <c:v>4.9701703935791236E-2</c:v>
                </c:pt>
                <c:pt idx="45" formatCode="General">
                  <c:v>4.9766439094502332E-2</c:v>
                </c:pt>
                <c:pt idx="46" formatCode="General">
                  <c:v>4.9811356798318926E-2</c:v>
                </c:pt>
                <c:pt idx="47" formatCode="General">
                  <c:v>5.0020900097533787E-2</c:v>
                </c:pt>
                <c:pt idx="48" formatCode="General">
                  <c:v>5.1663345086616588E-2</c:v>
                </c:pt>
                <c:pt idx="49" formatCode="General">
                  <c:v>5.329041487839771E-2</c:v>
                </c:pt>
                <c:pt idx="50" formatCode="General">
                  <c:v>5.3691275167785234E-2</c:v>
                </c:pt>
                <c:pt idx="51" formatCode="General">
                  <c:v>5.4812398042414355E-2</c:v>
                </c:pt>
                <c:pt idx="52" formatCode="General">
                  <c:v>5.5568581477139507E-2</c:v>
                </c:pt>
                <c:pt idx="53" formatCode="General">
                  <c:v>5.6021341463414635E-2</c:v>
                </c:pt>
                <c:pt idx="54" formatCode="General">
                  <c:v>5.6367046957163505E-2</c:v>
                </c:pt>
                <c:pt idx="55" formatCode="General">
                  <c:v>5.6759008539887523E-2</c:v>
                </c:pt>
                <c:pt idx="56" formatCode="General">
                  <c:v>0.06</c:v>
                </c:pt>
                <c:pt idx="57" formatCode="General">
                  <c:v>6.1019635467112796E-2</c:v>
                </c:pt>
                <c:pt idx="58" formatCode="General">
                  <c:v>6.2735257214554585E-2</c:v>
                </c:pt>
                <c:pt idx="59" formatCode="General">
                  <c:v>6.3053873127191587E-2</c:v>
                </c:pt>
                <c:pt idx="60" formatCode="General">
                  <c:v>6.4913722267871815E-2</c:v>
                </c:pt>
                <c:pt idx="61" formatCode="General">
                  <c:v>6.4964610717896859E-2</c:v>
                </c:pt>
                <c:pt idx="62" formatCode="General">
                  <c:v>6.6723331916702086E-2</c:v>
                </c:pt>
                <c:pt idx="63" formatCode="General">
                  <c:v>6.7120721085679569E-2</c:v>
                </c:pt>
                <c:pt idx="64" formatCode="General">
                  <c:v>6.7952249770431586E-2</c:v>
                </c:pt>
                <c:pt idx="65" formatCode="General">
                  <c:v>6.8087814190264079E-2</c:v>
                </c:pt>
                <c:pt idx="66" formatCode="General">
                  <c:v>7.0638682013089593E-2</c:v>
                </c:pt>
                <c:pt idx="67" formatCode="General">
                  <c:v>7.0801440792435846E-2</c:v>
                </c:pt>
                <c:pt idx="68" formatCode="General">
                  <c:v>7.205547204577413E-2</c:v>
                </c:pt>
                <c:pt idx="69" formatCode="General">
                  <c:v>7.253997210001073E-2</c:v>
                </c:pt>
                <c:pt idx="70" formatCode="General">
                  <c:v>7.4820635462931329E-2</c:v>
                </c:pt>
                <c:pt idx="71" formatCode="General">
                  <c:v>9.1699604743083002E-2</c:v>
                </c:pt>
                <c:pt idx="72" formatCode="General">
                  <c:v>9.3283582089552244E-2</c:v>
                </c:pt>
                <c:pt idx="73" formatCode="General">
                  <c:v>0.1111111111111111</c:v>
                </c:pt>
                <c:pt idx="74" formatCode="General">
                  <c:v>0.1111111111111111</c:v>
                </c:pt>
                <c:pt idx="75" formatCode="General">
                  <c:v>0.1278471711976488</c:v>
                </c:pt>
                <c:pt idx="76" formatCode="General">
                  <c:v>0.1674491392801252</c:v>
                </c:pt>
              </c:numCache>
            </c:numRef>
          </c:val>
          <c:smooth val="0"/>
          <c:extLst>
            <c:ext xmlns:c16="http://schemas.microsoft.com/office/drawing/2014/chart" uri="{C3380CC4-5D6E-409C-BE32-E72D297353CC}">
              <c16:uniqueId val="{00000000-E998-47E2-A1B9-55DCB52E91F7}"/>
            </c:ext>
          </c:extLst>
        </c:ser>
        <c:ser>
          <c:idx val="1"/>
          <c:order val="1"/>
          <c:tx>
            <c:strRef>
              <c:f>'Порівняння за закладами'!$CC$6</c:f>
              <c:strCache>
                <c:ptCount val="1"/>
                <c:pt idx="0">
                  <c:v>38447215</c:v>
                </c:pt>
              </c:strCache>
            </c:strRef>
          </c:tx>
          <c:spPr>
            <a:ln>
              <a:noFill/>
            </a:ln>
          </c:spPr>
          <c:marker>
            <c:symbol val="circle"/>
            <c:size val="5"/>
            <c:spPr>
              <a:ln w="203200"/>
            </c:spPr>
          </c:marker>
          <c:cat>
            <c:strRef>
              <c:f>'Порівняння за закладами'!$CA$7:$CA$83</c:f>
              <c:strCache>
                <c:ptCount val="77"/>
                <c:pt idx="0">
                  <c:v>44262756</c:v>
                </c:pt>
                <c:pt idx="1">
                  <c:v>ФОП, ТУНИЦЬКА ОЛЕНА ІВАНІВНА</c:v>
                </c:pt>
                <c:pt idx="2">
                  <c:v>ФОП, ГАЛАЙ МАРЯНА МИКОЛАЇВНА</c:v>
                </c:pt>
                <c:pt idx="3">
                  <c:v>ФОП, ДУТЧАК ОЛЬГА МИХАЙЛІВНА</c:v>
                </c:pt>
                <c:pt idx="4">
                  <c:v>ФОП, Опалько Анатолій  Костянтинович</c:v>
                </c:pt>
                <c:pt idx="5">
                  <c:v>ФОП, ПОЧАЄВЕЦЬ ТЕТЯНА АНАТОЛІЇВНА</c:v>
                </c:pt>
                <c:pt idx="6">
                  <c:v>44317485</c:v>
                </c:pt>
                <c:pt idx="7">
                  <c:v>40897236</c:v>
                </c:pt>
                <c:pt idx="8">
                  <c:v>ФОП, ПОЛЬНИЙ АНДРІЙ МИРОСЛАВОВИЧ</c:v>
                </c:pt>
                <c:pt idx="9">
                  <c:v>39813142</c:v>
                </c:pt>
                <c:pt idx="10">
                  <c:v>ФОП, МИХАЙЛІВ ЛЕСЯ МИХАЙЛІВНА</c:v>
                </c:pt>
                <c:pt idx="11">
                  <c:v>02000613</c:v>
                </c:pt>
                <c:pt idx="12">
                  <c:v>ФОП, Сидорук Іван Іванович</c:v>
                </c:pt>
                <c:pt idx="13">
                  <c:v>42099047</c:v>
                </c:pt>
                <c:pt idx="14">
                  <c:v>43830897</c:v>
                </c:pt>
                <c:pt idx="15">
                  <c:v>ФОП, ТЕРЕЩЕНКО ОЛЕНА ДМИТРІВНА</c:v>
                </c:pt>
                <c:pt idx="16">
                  <c:v>44358720</c:v>
                </c:pt>
                <c:pt idx="17">
                  <c:v>40286485</c:v>
                </c:pt>
                <c:pt idx="18">
                  <c:v>41996785</c:v>
                </c:pt>
                <c:pt idx="19">
                  <c:v>43202759</c:v>
                </c:pt>
                <c:pt idx="20">
                  <c:v>44420416</c:v>
                </c:pt>
                <c:pt idx="21">
                  <c:v>ФОП, САСКА ТЕТЯНА МИХАЙЛІВНА</c:v>
                </c:pt>
                <c:pt idx="22">
                  <c:v>43391772</c:v>
                </c:pt>
                <c:pt idx="23">
                  <c:v>42072308</c:v>
                </c:pt>
                <c:pt idx="24">
                  <c:v>42588046</c:v>
                </c:pt>
                <c:pt idx="25">
                  <c:v>43967494</c:v>
                </c:pt>
                <c:pt idx="26">
                  <c:v>38440115</c:v>
                </c:pt>
                <c:pt idx="27">
                  <c:v>02000659</c:v>
                </c:pt>
                <c:pt idx="28">
                  <c:v>ФОП, ЧОРНОБАЙ МИРОСЛАВА ВОЛОДИМИРІВНА</c:v>
                </c:pt>
                <c:pt idx="29">
                  <c:v>40284540</c:v>
                </c:pt>
                <c:pt idx="30">
                  <c:v>42100350</c:v>
                </c:pt>
                <c:pt idx="31">
                  <c:v>ФОП, МИКОЛЮК ЛЕСЯ ВІКТОРІВНА</c:v>
                </c:pt>
                <c:pt idx="32">
                  <c:v>02000665</c:v>
                </c:pt>
                <c:pt idx="33">
                  <c:v>02000783</c:v>
                </c:pt>
                <c:pt idx="34">
                  <c:v>42050407</c:v>
                </c:pt>
                <c:pt idx="35">
                  <c:v>38509208</c:v>
                </c:pt>
                <c:pt idx="36">
                  <c:v>44046243</c:v>
                </c:pt>
                <c:pt idx="37">
                  <c:v>38645610</c:v>
                </c:pt>
                <c:pt idx="38">
                  <c:v>43876182</c:v>
                </c:pt>
                <c:pt idx="39">
                  <c:v>42269550</c:v>
                </c:pt>
                <c:pt idx="40">
                  <c:v>44636571</c:v>
                </c:pt>
                <c:pt idx="41">
                  <c:v>39153580</c:v>
                </c:pt>
                <c:pt idx="42">
                  <c:v>41980178</c:v>
                </c:pt>
                <c:pt idx="43">
                  <c:v>38503630</c:v>
                </c:pt>
                <c:pt idx="44">
                  <c:v>38725548</c:v>
                </c:pt>
                <c:pt idx="45">
                  <c:v>43022420</c:v>
                </c:pt>
                <c:pt idx="46">
                  <c:v>38332322</c:v>
                </c:pt>
                <c:pt idx="47">
                  <c:v>38427288</c:v>
                </c:pt>
                <c:pt idx="48">
                  <c:v>41215331</c:v>
                </c:pt>
                <c:pt idx="49">
                  <c:v>02000792</c:v>
                </c:pt>
                <c:pt idx="50">
                  <c:v>02001050</c:v>
                </c:pt>
                <c:pt idx="51">
                  <c:v>ФОП, ДАНИЛЬЧУК МИХАЙЛО ПЕТРОВИЧ</c:v>
                </c:pt>
                <c:pt idx="52">
                  <c:v>38232032</c:v>
                </c:pt>
                <c:pt idx="53">
                  <c:v>41247489</c:v>
                </c:pt>
                <c:pt idx="54">
                  <c:v>38044086</c:v>
                </c:pt>
                <c:pt idx="55">
                  <c:v>38868583</c:v>
                </c:pt>
                <c:pt idx="56">
                  <c:v>21162280</c:v>
                </c:pt>
                <c:pt idx="57">
                  <c:v>38447215</c:v>
                </c:pt>
                <c:pt idx="58">
                  <c:v>40224130</c:v>
                </c:pt>
                <c:pt idx="59">
                  <c:v>38543647</c:v>
                </c:pt>
                <c:pt idx="60">
                  <c:v>ФОП, ГЛАДКА ЛЮДМИЛА СИГИЗМУНДІВНА</c:v>
                </c:pt>
                <c:pt idx="61">
                  <c:v>41935832</c:v>
                </c:pt>
                <c:pt idx="62">
                  <c:v>02000961</c:v>
                </c:pt>
                <c:pt idx="63">
                  <c:v>38194961</c:v>
                </c:pt>
                <c:pt idx="64">
                  <c:v>ФОП, КОМАР ОКСАНА ОЛЕКСАНДРІВНА</c:v>
                </c:pt>
                <c:pt idx="65">
                  <c:v>ФОП, ЗАВІНСЬКА АНЖЕЛА ВОЛОДИМИРІВНА</c:v>
                </c:pt>
                <c:pt idx="66">
                  <c:v>44066008</c:v>
                </c:pt>
                <c:pt idx="67">
                  <c:v>39511438</c:v>
                </c:pt>
                <c:pt idx="68">
                  <c:v>38288860</c:v>
                </c:pt>
                <c:pt idx="69">
                  <c:v>43995165</c:v>
                </c:pt>
                <c:pt idx="70">
                  <c:v>ФОП, БЕЗГІН ЛЮДМИЛА ЯРОСЛАВІВНА</c:v>
                </c:pt>
                <c:pt idx="71">
                  <c:v>40305172</c:v>
                </c:pt>
                <c:pt idx="72">
                  <c:v>ФОП, НЕСІМКА ІГОР ВАСИЛЬОВИЧ</c:v>
                </c:pt>
                <c:pt idx="73">
                  <c:v>ФОП, Луцька Оксана Богданівна</c:v>
                </c:pt>
                <c:pt idx="74">
                  <c:v>45286338</c:v>
                </c:pt>
                <c:pt idx="75">
                  <c:v>ФОП, ГЕРАСІЙ ВОЛОДИМИР ДМИТРОВИЧ</c:v>
                </c:pt>
                <c:pt idx="76">
                  <c:v>21154606</c:v>
                </c:pt>
              </c:strCache>
            </c:strRef>
          </c:cat>
          <c:val>
            <c:numRef>
              <c:f>'Порівняння за закладами'!$CC$7:$CC$83</c:f>
              <c:numCache>
                <c:formatCode>0%</c:formatCode>
                <c:ptCount val="77"/>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6.1019635467112796E-2</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-1</c:v>
                </c:pt>
                <c:pt idx="68" formatCode="General">
                  <c:v>-1</c:v>
                </c:pt>
                <c:pt idx="69" formatCode="General">
                  <c:v>-1</c:v>
                </c:pt>
                <c:pt idx="70" formatCode="General">
                  <c:v>-1</c:v>
                </c:pt>
                <c:pt idx="71" formatCode="General">
                  <c:v>-1</c:v>
                </c:pt>
                <c:pt idx="72" formatCode="General">
                  <c:v>-1</c:v>
                </c:pt>
                <c:pt idx="73" formatCode="General">
                  <c:v>-1</c:v>
                </c:pt>
                <c:pt idx="74" formatCode="General">
                  <c:v>-1</c:v>
                </c:pt>
                <c:pt idx="75" formatCode="General">
                  <c:v>-1</c:v>
                </c:pt>
                <c:pt idx="76" formatCode="General">
                  <c:v>-1</c:v>
                </c:pt>
              </c:numCache>
            </c:numRef>
          </c:val>
          <c:smooth val="0"/>
          <c:extLst>
            <c:ext xmlns:c16="http://schemas.microsoft.com/office/drawing/2014/chart" uri="{C3380CC4-5D6E-409C-BE32-E72D297353CC}">
              <c16:uniqueId val="{00000001-E998-47E2-A1B9-55DCB52E91F7}"/>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закладами'!$CD$5</c:f>
          <c:strCache>
            <c:ptCount val="1"/>
            <c:pt idx="0">
              <c:v>Охоплення реімбурсацією (отоварення рецептів).</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manualLayout>
          <c:layoutTarget val="inner"/>
          <c:xMode val="edge"/>
          <c:yMode val="edge"/>
          <c:x val="3.6499662767510453E-2"/>
          <c:y val="0.11042634834353131"/>
          <c:w val="0.94910605490995859"/>
          <c:h val="0.68434591356039887"/>
        </c:manualLayout>
      </c:layout>
      <c:lineChart>
        <c:grouping val="standard"/>
        <c:varyColors val="0"/>
        <c:ser>
          <c:idx val="0"/>
          <c:order val="0"/>
          <c:tx>
            <c:strRef>
              <c:f>'Порівняння за закладами'!$CE$6</c:f>
              <c:strCache>
                <c:ptCount val="1"/>
                <c:pt idx="0">
                  <c:v>Значення індикатору</c:v>
                </c:pt>
              </c:strCache>
            </c:strRef>
          </c:tx>
          <c:spPr>
            <a:ln>
              <a:noFill/>
            </a:ln>
          </c:spPr>
          <c:marker>
            <c:symbol val="circle"/>
            <c:size val="5"/>
            <c:spPr>
              <a:ln w="76200"/>
            </c:spPr>
          </c:marker>
          <c:cat>
            <c:strRef>
              <c:f>'Порівняння за закладами'!$CD$7:$CD$81</c:f>
              <c:strCache>
                <c:ptCount val="75"/>
                <c:pt idx="0">
                  <c:v>45286338</c:v>
                </c:pt>
                <c:pt idx="1">
                  <c:v>ФОП, Луцька Оксана Богданівна</c:v>
                </c:pt>
                <c:pt idx="2">
                  <c:v>02000613</c:v>
                </c:pt>
                <c:pt idx="3">
                  <c:v>ФОП, НЕСІМКА ІГОР ВАСИЛЬОВИЧ</c:v>
                </c:pt>
                <c:pt idx="4">
                  <c:v>ФОП, ПОЧАЄВЕЦЬ ТЕТЯНА АНАТОЛІЇВНА</c:v>
                </c:pt>
                <c:pt idx="5">
                  <c:v>ФОП, Сидорук Іван Іванович</c:v>
                </c:pt>
                <c:pt idx="6">
                  <c:v>43830897</c:v>
                </c:pt>
                <c:pt idx="7">
                  <c:v>40286485</c:v>
                </c:pt>
                <c:pt idx="8">
                  <c:v>ФОП, ТЕРЕЩЕНКО ОЛЕНА ДМИТРІВНА</c:v>
                </c:pt>
                <c:pt idx="9">
                  <c:v>44066008</c:v>
                </c:pt>
                <c:pt idx="10">
                  <c:v>42072308</c:v>
                </c:pt>
                <c:pt idx="11">
                  <c:v>38543647</c:v>
                </c:pt>
                <c:pt idx="12">
                  <c:v>21154606</c:v>
                </c:pt>
                <c:pt idx="13">
                  <c:v>38447215</c:v>
                </c:pt>
                <c:pt idx="14">
                  <c:v>43876182</c:v>
                </c:pt>
                <c:pt idx="15">
                  <c:v>ФОП, КОМАР ОКСАНА ОЛЕКСАНДРІВНА</c:v>
                </c:pt>
                <c:pt idx="16">
                  <c:v>42269550</c:v>
                </c:pt>
                <c:pt idx="17">
                  <c:v>43022420</c:v>
                </c:pt>
                <c:pt idx="18">
                  <c:v>42050407</c:v>
                </c:pt>
                <c:pt idx="19">
                  <c:v>38509208</c:v>
                </c:pt>
                <c:pt idx="20">
                  <c:v>41247489</c:v>
                </c:pt>
                <c:pt idx="21">
                  <c:v>02000961</c:v>
                </c:pt>
                <c:pt idx="22">
                  <c:v>44636571</c:v>
                </c:pt>
                <c:pt idx="23">
                  <c:v>02000783</c:v>
                </c:pt>
                <c:pt idx="24">
                  <c:v>02000659</c:v>
                </c:pt>
                <c:pt idx="25">
                  <c:v>38440115</c:v>
                </c:pt>
                <c:pt idx="26">
                  <c:v>02001050</c:v>
                </c:pt>
                <c:pt idx="27">
                  <c:v>38288860</c:v>
                </c:pt>
                <c:pt idx="28">
                  <c:v>44358720</c:v>
                </c:pt>
                <c:pt idx="29">
                  <c:v>21162280</c:v>
                </c:pt>
                <c:pt idx="30">
                  <c:v>38044086</c:v>
                </c:pt>
                <c:pt idx="31">
                  <c:v>ФОП, ГЕРАСІЙ ВОЛОДИМИР ДМИТРОВИЧ</c:v>
                </c:pt>
                <c:pt idx="32">
                  <c:v>38332322</c:v>
                </c:pt>
                <c:pt idx="33">
                  <c:v>41935832</c:v>
                </c:pt>
                <c:pt idx="34">
                  <c:v>02000665</c:v>
                </c:pt>
                <c:pt idx="35">
                  <c:v>44420416</c:v>
                </c:pt>
                <c:pt idx="36">
                  <c:v>39511438</c:v>
                </c:pt>
                <c:pt idx="37">
                  <c:v>38725548</c:v>
                </c:pt>
                <c:pt idx="38">
                  <c:v>ФОП, МИХАЙЛІВ ЛЕСЯ МИХАЙЛІВНА</c:v>
                </c:pt>
                <c:pt idx="39">
                  <c:v>43967494</c:v>
                </c:pt>
                <c:pt idx="40">
                  <c:v>41996785</c:v>
                </c:pt>
                <c:pt idx="41">
                  <c:v>38427288</c:v>
                </c:pt>
                <c:pt idx="42">
                  <c:v>38645610</c:v>
                </c:pt>
                <c:pt idx="43">
                  <c:v>43202759</c:v>
                </c:pt>
                <c:pt idx="44">
                  <c:v>38868583</c:v>
                </c:pt>
                <c:pt idx="45">
                  <c:v>39153580</c:v>
                </c:pt>
                <c:pt idx="46">
                  <c:v>38232032</c:v>
                </c:pt>
                <c:pt idx="47">
                  <c:v>38194961</c:v>
                </c:pt>
                <c:pt idx="48">
                  <c:v>41215331</c:v>
                </c:pt>
                <c:pt idx="49">
                  <c:v>42100350</c:v>
                </c:pt>
                <c:pt idx="50">
                  <c:v>44046243</c:v>
                </c:pt>
                <c:pt idx="51">
                  <c:v>41980178</c:v>
                </c:pt>
                <c:pt idx="52">
                  <c:v>42588046</c:v>
                </c:pt>
                <c:pt idx="53">
                  <c:v>43995165</c:v>
                </c:pt>
                <c:pt idx="54">
                  <c:v>38503630</c:v>
                </c:pt>
                <c:pt idx="55">
                  <c:v>44317485</c:v>
                </c:pt>
                <c:pt idx="56">
                  <c:v>ФОП, БЕЗГІН ЛЮДМИЛА ЯРОСЛАВІВНА</c:v>
                </c:pt>
                <c:pt idx="57">
                  <c:v>40284540</c:v>
                </c:pt>
                <c:pt idx="58">
                  <c:v>43391772</c:v>
                </c:pt>
                <c:pt idx="59">
                  <c:v>ФОП, ЧОРНОБАЙ МИРОСЛАВА ВОЛОДИМИРІВНА</c:v>
                </c:pt>
                <c:pt idx="60">
                  <c:v>02000792</c:v>
                </c:pt>
                <c:pt idx="61">
                  <c:v>42099047</c:v>
                </c:pt>
                <c:pt idx="62">
                  <c:v>40224130</c:v>
                </c:pt>
                <c:pt idx="63">
                  <c:v>ФОП, ЗАВІНСЬКА АНЖЕЛА ВОЛОДИМИРІВНА</c:v>
                </c:pt>
                <c:pt idx="64">
                  <c:v>ФОП, САСКА ТЕТЯНА МИХАЙЛІВНА</c:v>
                </c:pt>
                <c:pt idx="65">
                  <c:v>ФОП, МИКОЛЮК ЛЕСЯ ВІКТОРІВНА</c:v>
                </c:pt>
                <c:pt idx="66">
                  <c:v>40305172</c:v>
                </c:pt>
                <c:pt idx="67">
                  <c:v>ФОП, ДАНИЛЬЧУК МИХАЙЛО ПЕТРОВИЧ</c:v>
                </c:pt>
                <c:pt idx="68">
                  <c:v>ФОП, ГЛАДКА ЛЮДМИЛА СИГИЗМУНДІВНА</c:v>
                </c:pt>
                <c:pt idx="69">
                  <c:v>ФОП, ГАЛАЙ МАРЯНА МИКОЛАЇВНА</c:v>
                </c:pt>
                <c:pt idx="70">
                  <c:v>40897236</c:v>
                </c:pt>
                <c:pt idx="71">
                  <c:v>ФОП, ПОЛЬНИЙ АНДРІЙ МИРОСЛАВОВИЧ</c:v>
                </c:pt>
                <c:pt idx="72">
                  <c:v>ФОП, Опалько Анатолій  Костянтинович</c:v>
                </c:pt>
                <c:pt idx="73">
                  <c:v>ФОП, ДУТЧАК ОЛЬГА МИХАЙЛІВНА</c:v>
                </c:pt>
                <c:pt idx="74">
                  <c:v>39813142</c:v>
                </c:pt>
              </c:strCache>
            </c:strRef>
          </c:cat>
          <c:val>
            <c:numRef>
              <c:f>'Порівняння за закладами'!$CE$7:$CE$81</c:f>
              <c:numCache>
                <c:formatCode>0%</c:formatCode>
                <c:ptCount val="75"/>
                <c:pt idx="0">
                  <c:v>0.2</c:v>
                </c:pt>
                <c:pt idx="1">
                  <c:v>0.33333333333333331</c:v>
                </c:pt>
                <c:pt idx="2" formatCode="General">
                  <c:v>0.5</c:v>
                </c:pt>
                <c:pt idx="3" formatCode="General">
                  <c:v>0.52</c:v>
                </c:pt>
                <c:pt idx="4" formatCode="General">
                  <c:v>0.66666666666666663</c:v>
                </c:pt>
                <c:pt idx="5" formatCode="General">
                  <c:v>0.75</c:v>
                </c:pt>
                <c:pt idx="6" formatCode="General">
                  <c:v>0.7921348314606742</c:v>
                </c:pt>
                <c:pt idx="7" formatCode="General">
                  <c:v>0.79683377308707126</c:v>
                </c:pt>
                <c:pt idx="8" formatCode="General">
                  <c:v>0.8</c:v>
                </c:pt>
                <c:pt idx="9" formatCode="General">
                  <c:v>0.8178913738019169</c:v>
                </c:pt>
                <c:pt idx="10" formatCode="General">
                  <c:v>0.8203125</c:v>
                </c:pt>
                <c:pt idx="11" formatCode="General">
                  <c:v>0.82237950792045833</c:v>
                </c:pt>
                <c:pt idx="12" formatCode="General">
                  <c:v>0.82242990654205606</c:v>
                </c:pt>
                <c:pt idx="13" formatCode="General">
                  <c:v>0.82347282347282347</c:v>
                </c:pt>
                <c:pt idx="14" formatCode="General">
                  <c:v>0.82581967213114749</c:v>
                </c:pt>
                <c:pt idx="15" formatCode="General">
                  <c:v>0.83783783783783783</c:v>
                </c:pt>
                <c:pt idx="16" formatCode="General">
                  <c:v>0.84299516908212557</c:v>
                </c:pt>
                <c:pt idx="17" formatCode="General">
                  <c:v>0.84837545126353786</c:v>
                </c:pt>
                <c:pt idx="18" formatCode="General">
                  <c:v>0.85972850678733037</c:v>
                </c:pt>
                <c:pt idx="19" formatCode="General">
                  <c:v>0.86572199730094468</c:v>
                </c:pt>
                <c:pt idx="20" formatCode="General">
                  <c:v>0.87074829931972786</c:v>
                </c:pt>
                <c:pt idx="21" formatCode="General">
                  <c:v>0.87261146496815289</c:v>
                </c:pt>
                <c:pt idx="22" formatCode="General">
                  <c:v>0.875</c:v>
                </c:pt>
                <c:pt idx="23" formatCode="General">
                  <c:v>0.87878787878787878</c:v>
                </c:pt>
                <c:pt idx="24" formatCode="General">
                  <c:v>0.88053097345132747</c:v>
                </c:pt>
                <c:pt idx="25" formatCode="General">
                  <c:v>0.88175494917067954</c:v>
                </c:pt>
                <c:pt idx="26" formatCode="General">
                  <c:v>0.88541666666666663</c:v>
                </c:pt>
                <c:pt idx="27" formatCode="General">
                  <c:v>0.88761776581426644</c:v>
                </c:pt>
                <c:pt idx="28" formatCode="General">
                  <c:v>0.88787878787878793</c:v>
                </c:pt>
                <c:pt idx="29" formatCode="General">
                  <c:v>0.88888888888888884</c:v>
                </c:pt>
                <c:pt idx="30" formatCode="General">
                  <c:v>0.88925259138025092</c:v>
                </c:pt>
                <c:pt idx="31" formatCode="General">
                  <c:v>0.89080459770114939</c:v>
                </c:pt>
                <c:pt idx="32" formatCode="General">
                  <c:v>0.89453499520613611</c:v>
                </c:pt>
                <c:pt idx="33" formatCode="General">
                  <c:v>0.89571984435797669</c:v>
                </c:pt>
                <c:pt idx="34" formatCode="General">
                  <c:v>0.9</c:v>
                </c:pt>
                <c:pt idx="35" formatCode="General">
                  <c:v>0.9</c:v>
                </c:pt>
                <c:pt idx="36" formatCode="General">
                  <c:v>0.90196078431372551</c:v>
                </c:pt>
                <c:pt idx="37" formatCode="General">
                  <c:v>0.90587219343696024</c:v>
                </c:pt>
                <c:pt idx="38" formatCode="General">
                  <c:v>0.90625</c:v>
                </c:pt>
                <c:pt idx="39" formatCode="General">
                  <c:v>0.90635451505016718</c:v>
                </c:pt>
                <c:pt idx="40" formatCode="General">
                  <c:v>0.90666666666666662</c:v>
                </c:pt>
                <c:pt idx="41" formatCode="General">
                  <c:v>0.90900649953574741</c:v>
                </c:pt>
                <c:pt idx="42" formatCode="General">
                  <c:v>0.90956692483909674</c:v>
                </c:pt>
                <c:pt idx="43" formatCode="General">
                  <c:v>0.91044776119402981</c:v>
                </c:pt>
                <c:pt idx="44" formatCode="General">
                  <c:v>0.91284403669724767</c:v>
                </c:pt>
                <c:pt idx="45" formatCode="General">
                  <c:v>0.91337907375643224</c:v>
                </c:pt>
                <c:pt idx="46" formatCode="General">
                  <c:v>0.91561181434599159</c:v>
                </c:pt>
                <c:pt idx="47" formatCode="General">
                  <c:v>0.91625801584307809</c:v>
                </c:pt>
                <c:pt idx="48" formatCode="General">
                  <c:v>0.91691394658753711</c:v>
                </c:pt>
                <c:pt idx="49" formatCode="General">
                  <c:v>0.91758241758241754</c:v>
                </c:pt>
                <c:pt idx="50" formatCode="General">
                  <c:v>0.92063492063492058</c:v>
                </c:pt>
                <c:pt idx="51" formatCode="General">
                  <c:v>0.92224231464737794</c:v>
                </c:pt>
                <c:pt idx="52" formatCode="General">
                  <c:v>0.92291220556745179</c:v>
                </c:pt>
                <c:pt idx="53" formatCode="General">
                  <c:v>0.92307692307692313</c:v>
                </c:pt>
                <c:pt idx="54" formatCode="General">
                  <c:v>0.9247787610619469</c:v>
                </c:pt>
                <c:pt idx="55" formatCode="General">
                  <c:v>0.92523364485981308</c:v>
                </c:pt>
                <c:pt idx="56" formatCode="General">
                  <c:v>0.9269406392694064</c:v>
                </c:pt>
                <c:pt idx="57" formatCode="General">
                  <c:v>0.92771084337349397</c:v>
                </c:pt>
                <c:pt idx="58" formatCode="General">
                  <c:v>0.92783505154639179</c:v>
                </c:pt>
                <c:pt idx="59" formatCode="General">
                  <c:v>0.92957746478873238</c:v>
                </c:pt>
                <c:pt idx="60" formatCode="General">
                  <c:v>0.93288590604026844</c:v>
                </c:pt>
                <c:pt idx="61" formatCode="General">
                  <c:v>0.93406593406593408</c:v>
                </c:pt>
                <c:pt idx="62" formatCode="General">
                  <c:v>0.93500000000000005</c:v>
                </c:pt>
                <c:pt idx="63" formatCode="General">
                  <c:v>0.94392523364485981</c:v>
                </c:pt>
                <c:pt idx="64" formatCode="General">
                  <c:v>0.9452054794520548</c:v>
                </c:pt>
                <c:pt idx="65" formatCode="General">
                  <c:v>0.94811320754716977</c:v>
                </c:pt>
                <c:pt idx="66" formatCode="General">
                  <c:v>0.96120689655172409</c:v>
                </c:pt>
                <c:pt idx="67" formatCode="General">
                  <c:v>0.97023809523809523</c:v>
                </c:pt>
                <c:pt idx="68" formatCode="General">
                  <c:v>0.97468354430379744</c:v>
                </c:pt>
                <c:pt idx="69" formatCode="General">
                  <c:v>1</c:v>
                </c:pt>
                <c:pt idx="70" formatCode="General">
                  <c:v>1</c:v>
                </c:pt>
                <c:pt idx="71" formatCode="General">
                  <c:v>1</c:v>
                </c:pt>
                <c:pt idx="72" formatCode="General">
                  <c:v>1</c:v>
                </c:pt>
                <c:pt idx="73" formatCode="General">
                  <c:v>1</c:v>
                </c:pt>
                <c:pt idx="74" formatCode="General">
                  <c:v>1</c:v>
                </c:pt>
              </c:numCache>
            </c:numRef>
          </c:val>
          <c:smooth val="0"/>
          <c:extLst>
            <c:ext xmlns:c16="http://schemas.microsoft.com/office/drawing/2014/chart" uri="{C3380CC4-5D6E-409C-BE32-E72D297353CC}">
              <c16:uniqueId val="{00000000-4869-41D3-B3C4-C25B15E14337}"/>
            </c:ext>
          </c:extLst>
        </c:ser>
        <c:ser>
          <c:idx val="1"/>
          <c:order val="1"/>
          <c:tx>
            <c:strRef>
              <c:f>'Порівняння за закладами'!$CF$6</c:f>
              <c:strCache>
                <c:ptCount val="1"/>
                <c:pt idx="0">
                  <c:v>38447215</c:v>
                </c:pt>
              </c:strCache>
            </c:strRef>
          </c:tx>
          <c:spPr>
            <a:ln>
              <a:noFill/>
            </a:ln>
          </c:spPr>
          <c:marker>
            <c:symbol val="circle"/>
            <c:size val="5"/>
            <c:spPr>
              <a:ln w="203200"/>
            </c:spPr>
          </c:marker>
          <c:cat>
            <c:strRef>
              <c:f>'Порівняння за закладами'!$CD$7:$CD$81</c:f>
              <c:strCache>
                <c:ptCount val="75"/>
                <c:pt idx="0">
                  <c:v>45286338</c:v>
                </c:pt>
                <c:pt idx="1">
                  <c:v>ФОП, Луцька Оксана Богданівна</c:v>
                </c:pt>
                <c:pt idx="2">
                  <c:v>02000613</c:v>
                </c:pt>
                <c:pt idx="3">
                  <c:v>ФОП, НЕСІМКА ІГОР ВАСИЛЬОВИЧ</c:v>
                </c:pt>
                <c:pt idx="4">
                  <c:v>ФОП, ПОЧАЄВЕЦЬ ТЕТЯНА АНАТОЛІЇВНА</c:v>
                </c:pt>
                <c:pt idx="5">
                  <c:v>ФОП, Сидорук Іван Іванович</c:v>
                </c:pt>
                <c:pt idx="6">
                  <c:v>43830897</c:v>
                </c:pt>
                <c:pt idx="7">
                  <c:v>40286485</c:v>
                </c:pt>
                <c:pt idx="8">
                  <c:v>ФОП, ТЕРЕЩЕНКО ОЛЕНА ДМИТРІВНА</c:v>
                </c:pt>
                <c:pt idx="9">
                  <c:v>44066008</c:v>
                </c:pt>
                <c:pt idx="10">
                  <c:v>42072308</c:v>
                </c:pt>
                <c:pt idx="11">
                  <c:v>38543647</c:v>
                </c:pt>
                <c:pt idx="12">
                  <c:v>21154606</c:v>
                </c:pt>
                <c:pt idx="13">
                  <c:v>38447215</c:v>
                </c:pt>
                <c:pt idx="14">
                  <c:v>43876182</c:v>
                </c:pt>
                <c:pt idx="15">
                  <c:v>ФОП, КОМАР ОКСАНА ОЛЕКСАНДРІВНА</c:v>
                </c:pt>
                <c:pt idx="16">
                  <c:v>42269550</c:v>
                </c:pt>
                <c:pt idx="17">
                  <c:v>43022420</c:v>
                </c:pt>
                <c:pt idx="18">
                  <c:v>42050407</c:v>
                </c:pt>
                <c:pt idx="19">
                  <c:v>38509208</c:v>
                </c:pt>
                <c:pt idx="20">
                  <c:v>41247489</c:v>
                </c:pt>
                <c:pt idx="21">
                  <c:v>02000961</c:v>
                </c:pt>
                <c:pt idx="22">
                  <c:v>44636571</c:v>
                </c:pt>
                <c:pt idx="23">
                  <c:v>02000783</c:v>
                </c:pt>
                <c:pt idx="24">
                  <c:v>02000659</c:v>
                </c:pt>
                <c:pt idx="25">
                  <c:v>38440115</c:v>
                </c:pt>
                <c:pt idx="26">
                  <c:v>02001050</c:v>
                </c:pt>
                <c:pt idx="27">
                  <c:v>38288860</c:v>
                </c:pt>
                <c:pt idx="28">
                  <c:v>44358720</c:v>
                </c:pt>
                <c:pt idx="29">
                  <c:v>21162280</c:v>
                </c:pt>
                <c:pt idx="30">
                  <c:v>38044086</c:v>
                </c:pt>
                <c:pt idx="31">
                  <c:v>ФОП, ГЕРАСІЙ ВОЛОДИМИР ДМИТРОВИЧ</c:v>
                </c:pt>
                <c:pt idx="32">
                  <c:v>38332322</c:v>
                </c:pt>
                <c:pt idx="33">
                  <c:v>41935832</c:v>
                </c:pt>
                <c:pt idx="34">
                  <c:v>02000665</c:v>
                </c:pt>
                <c:pt idx="35">
                  <c:v>44420416</c:v>
                </c:pt>
                <c:pt idx="36">
                  <c:v>39511438</c:v>
                </c:pt>
                <c:pt idx="37">
                  <c:v>38725548</c:v>
                </c:pt>
                <c:pt idx="38">
                  <c:v>ФОП, МИХАЙЛІВ ЛЕСЯ МИХАЙЛІВНА</c:v>
                </c:pt>
                <c:pt idx="39">
                  <c:v>43967494</c:v>
                </c:pt>
                <c:pt idx="40">
                  <c:v>41996785</c:v>
                </c:pt>
                <c:pt idx="41">
                  <c:v>38427288</c:v>
                </c:pt>
                <c:pt idx="42">
                  <c:v>38645610</c:v>
                </c:pt>
                <c:pt idx="43">
                  <c:v>43202759</c:v>
                </c:pt>
                <c:pt idx="44">
                  <c:v>38868583</c:v>
                </c:pt>
                <c:pt idx="45">
                  <c:v>39153580</c:v>
                </c:pt>
                <c:pt idx="46">
                  <c:v>38232032</c:v>
                </c:pt>
                <c:pt idx="47">
                  <c:v>38194961</c:v>
                </c:pt>
                <c:pt idx="48">
                  <c:v>41215331</c:v>
                </c:pt>
                <c:pt idx="49">
                  <c:v>42100350</c:v>
                </c:pt>
                <c:pt idx="50">
                  <c:v>44046243</c:v>
                </c:pt>
                <c:pt idx="51">
                  <c:v>41980178</c:v>
                </c:pt>
                <c:pt idx="52">
                  <c:v>42588046</c:v>
                </c:pt>
                <c:pt idx="53">
                  <c:v>43995165</c:v>
                </c:pt>
                <c:pt idx="54">
                  <c:v>38503630</c:v>
                </c:pt>
                <c:pt idx="55">
                  <c:v>44317485</c:v>
                </c:pt>
                <c:pt idx="56">
                  <c:v>ФОП, БЕЗГІН ЛЮДМИЛА ЯРОСЛАВІВНА</c:v>
                </c:pt>
                <c:pt idx="57">
                  <c:v>40284540</c:v>
                </c:pt>
                <c:pt idx="58">
                  <c:v>43391772</c:v>
                </c:pt>
                <c:pt idx="59">
                  <c:v>ФОП, ЧОРНОБАЙ МИРОСЛАВА ВОЛОДИМИРІВНА</c:v>
                </c:pt>
                <c:pt idx="60">
                  <c:v>02000792</c:v>
                </c:pt>
                <c:pt idx="61">
                  <c:v>42099047</c:v>
                </c:pt>
                <c:pt idx="62">
                  <c:v>40224130</c:v>
                </c:pt>
                <c:pt idx="63">
                  <c:v>ФОП, ЗАВІНСЬКА АНЖЕЛА ВОЛОДИМИРІВНА</c:v>
                </c:pt>
                <c:pt idx="64">
                  <c:v>ФОП, САСКА ТЕТЯНА МИХАЙЛІВНА</c:v>
                </c:pt>
                <c:pt idx="65">
                  <c:v>ФОП, МИКОЛЮК ЛЕСЯ ВІКТОРІВНА</c:v>
                </c:pt>
                <c:pt idx="66">
                  <c:v>40305172</c:v>
                </c:pt>
                <c:pt idx="67">
                  <c:v>ФОП, ДАНИЛЬЧУК МИХАЙЛО ПЕТРОВИЧ</c:v>
                </c:pt>
                <c:pt idx="68">
                  <c:v>ФОП, ГЛАДКА ЛЮДМИЛА СИГИЗМУНДІВНА</c:v>
                </c:pt>
                <c:pt idx="69">
                  <c:v>ФОП, ГАЛАЙ МАРЯНА МИКОЛАЇВНА</c:v>
                </c:pt>
                <c:pt idx="70">
                  <c:v>40897236</c:v>
                </c:pt>
                <c:pt idx="71">
                  <c:v>ФОП, ПОЛЬНИЙ АНДРІЙ МИРОСЛАВОВИЧ</c:v>
                </c:pt>
                <c:pt idx="72">
                  <c:v>ФОП, Опалько Анатолій  Костянтинович</c:v>
                </c:pt>
                <c:pt idx="73">
                  <c:v>ФОП, ДУТЧАК ОЛЬГА МИХАЙЛІВНА</c:v>
                </c:pt>
                <c:pt idx="74">
                  <c:v>39813142</c:v>
                </c:pt>
              </c:strCache>
            </c:strRef>
          </c:cat>
          <c:val>
            <c:numRef>
              <c:f>'Порівняння за закладами'!$CF$7:$CF$81</c:f>
              <c:numCache>
                <c:formatCode>0%</c:formatCode>
                <c:ptCount val="75"/>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0.82347282347282347</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-1</c:v>
                </c:pt>
                <c:pt idx="65" formatCode="General">
                  <c:v>-1</c:v>
                </c:pt>
                <c:pt idx="66" formatCode="General">
                  <c:v>-1</c:v>
                </c:pt>
                <c:pt idx="67" formatCode="General">
                  <c:v>-1</c:v>
                </c:pt>
                <c:pt idx="68" formatCode="General">
                  <c:v>-1</c:v>
                </c:pt>
                <c:pt idx="69" formatCode="General">
                  <c:v>-1</c:v>
                </c:pt>
                <c:pt idx="70" formatCode="General">
                  <c:v>-1</c:v>
                </c:pt>
                <c:pt idx="71" formatCode="General">
                  <c:v>-1</c:v>
                </c:pt>
                <c:pt idx="72" formatCode="General">
                  <c:v>-1</c:v>
                </c:pt>
                <c:pt idx="73" formatCode="General">
                  <c:v>-1</c:v>
                </c:pt>
                <c:pt idx="74" formatCode="General">
                  <c:v>-1</c:v>
                </c:pt>
              </c:numCache>
            </c:numRef>
          </c:val>
          <c:smooth val="0"/>
          <c:extLst>
            <c:ext xmlns:c16="http://schemas.microsoft.com/office/drawing/2014/chart" uri="{C3380CC4-5D6E-409C-BE32-E72D297353CC}">
              <c16:uniqueId val="{00000001-4869-41D3-B3C4-C25B15E14337}"/>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закладами'!$CG$5</c:f>
          <c:strCache>
            <c:ptCount val="1"/>
            <c:pt idx="0">
              <c:v>Виписування антимікробних препаратів групи доступу на рівні ПМД.</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закладами'!$CH$6</c:f>
              <c:strCache>
                <c:ptCount val="1"/>
                <c:pt idx="0">
                  <c:v>Значення індикатору</c:v>
                </c:pt>
              </c:strCache>
            </c:strRef>
          </c:tx>
          <c:spPr>
            <a:ln>
              <a:noFill/>
            </a:ln>
          </c:spPr>
          <c:marker>
            <c:symbol val="circle"/>
            <c:size val="5"/>
            <c:spPr>
              <a:ln w="76200"/>
            </c:spPr>
          </c:marker>
          <c:cat>
            <c:strRef>
              <c:f>'Порівняння за закладами'!$CG$7:$CG$56</c:f>
              <c:strCache>
                <c:ptCount val="50"/>
                <c:pt idx="0">
                  <c:v>43967494</c:v>
                </c:pt>
                <c:pt idx="1">
                  <c:v>ФОП, БЕЗГІН ЛЮДМИЛА ЯРОСЛАВІВНА</c:v>
                </c:pt>
                <c:pt idx="2">
                  <c:v>44420416</c:v>
                </c:pt>
                <c:pt idx="3">
                  <c:v>ФОП, ЧОРНОБАЙ МИРОСЛАВА ВОЛОДИМИРІВНА</c:v>
                </c:pt>
                <c:pt idx="4">
                  <c:v>43995165</c:v>
                </c:pt>
                <c:pt idx="5">
                  <c:v>38725548</c:v>
                </c:pt>
                <c:pt idx="6">
                  <c:v>43830897</c:v>
                </c:pt>
                <c:pt idx="7">
                  <c:v>38503630</c:v>
                </c:pt>
                <c:pt idx="8">
                  <c:v>38044086</c:v>
                </c:pt>
                <c:pt idx="9">
                  <c:v>38427288</c:v>
                </c:pt>
                <c:pt idx="10">
                  <c:v>38440115</c:v>
                </c:pt>
                <c:pt idx="11">
                  <c:v>42588046</c:v>
                </c:pt>
                <c:pt idx="12">
                  <c:v>38447215</c:v>
                </c:pt>
                <c:pt idx="13">
                  <c:v>44317485</c:v>
                </c:pt>
                <c:pt idx="14">
                  <c:v>43876182</c:v>
                </c:pt>
                <c:pt idx="15">
                  <c:v>02000783</c:v>
                </c:pt>
                <c:pt idx="16">
                  <c:v>39153580</c:v>
                </c:pt>
                <c:pt idx="17">
                  <c:v>38645610</c:v>
                </c:pt>
                <c:pt idx="18">
                  <c:v>38543647</c:v>
                </c:pt>
                <c:pt idx="19">
                  <c:v>21154606</c:v>
                </c:pt>
                <c:pt idx="20">
                  <c:v>21162280</c:v>
                </c:pt>
                <c:pt idx="21">
                  <c:v>38194961</c:v>
                </c:pt>
                <c:pt idx="22">
                  <c:v>41215331</c:v>
                </c:pt>
                <c:pt idx="23">
                  <c:v>43022420</c:v>
                </c:pt>
                <c:pt idx="24">
                  <c:v>41935832</c:v>
                </c:pt>
                <c:pt idx="25">
                  <c:v>40897236</c:v>
                </c:pt>
                <c:pt idx="26">
                  <c:v>39511438</c:v>
                </c:pt>
                <c:pt idx="27">
                  <c:v>ФОП, ГАЛАЙ МАРЯНА МИКОЛАЇВНА</c:v>
                </c:pt>
                <c:pt idx="28">
                  <c:v>ФОП, САСКА ТЕТЯНА МИХАЙЛІВНА</c:v>
                </c:pt>
                <c:pt idx="29">
                  <c:v>38868583</c:v>
                </c:pt>
                <c:pt idx="30">
                  <c:v>43202759</c:v>
                </c:pt>
                <c:pt idx="31">
                  <c:v>ФОП, ДАНИЛЬЧУК МИХАЙЛО ПЕТРОВИЧ</c:v>
                </c:pt>
                <c:pt idx="32">
                  <c:v>42050407</c:v>
                </c:pt>
                <c:pt idx="33">
                  <c:v>38332322</c:v>
                </c:pt>
                <c:pt idx="34">
                  <c:v>38509208</c:v>
                </c:pt>
                <c:pt idx="35">
                  <c:v>42072308</c:v>
                </c:pt>
                <c:pt idx="36">
                  <c:v>40305172</c:v>
                </c:pt>
                <c:pt idx="37">
                  <c:v>02000961</c:v>
                </c:pt>
                <c:pt idx="38">
                  <c:v>ФОП, ТУНИЦЬКА ОЛЕНА ІВАНІВНА</c:v>
                </c:pt>
                <c:pt idx="39">
                  <c:v>41247489</c:v>
                </c:pt>
                <c:pt idx="40">
                  <c:v>ФОП, Луцька Оксана Богданівна</c:v>
                </c:pt>
                <c:pt idx="41">
                  <c:v>ФОП, ТЕРЕЩЕНКО ОЛЕНА ДМИТРІВНА</c:v>
                </c:pt>
                <c:pt idx="42">
                  <c:v>42100350</c:v>
                </c:pt>
                <c:pt idx="43">
                  <c:v>41980178</c:v>
                </c:pt>
                <c:pt idx="44">
                  <c:v>ФОП, ГЕРАСІЙ ВОЛОДИМИР ДМИТРОВИЧ</c:v>
                </c:pt>
                <c:pt idx="45">
                  <c:v>41996785</c:v>
                </c:pt>
                <c:pt idx="46">
                  <c:v>40284540</c:v>
                </c:pt>
                <c:pt idx="47">
                  <c:v>40286485</c:v>
                </c:pt>
                <c:pt idx="48">
                  <c:v>44066008</c:v>
                </c:pt>
                <c:pt idx="49">
                  <c:v>ФОП, МИХАЙЛІВ ЛЕСЯ МИХАЙЛІВНА</c:v>
                </c:pt>
              </c:strCache>
            </c:strRef>
          </c:cat>
          <c:val>
            <c:numRef>
              <c:f>'Порівняння за закладами'!$CH$7:$CH$56</c:f>
              <c:numCache>
                <c:formatCode>0%</c:formatCode>
                <c:ptCount val="50"/>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0.1</c:v>
                </c:pt>
                <c:pt idx="9" formatCode="General">
                  <c:v>0.14285714285714285</c:v>
                </c:pt>
                <c:pt idx="10" formatCode="General">
                  <c:v>0.25</c:v>
                </c:pt>
                <c:pt idx="11" formatCode="General">
                  <c:v>0.29608938547486036</c:v>
                </c:pt>
                <c:pt idx="12" formatCode="General">
                  <c:v>0.38235294117647056</c:v>
                </c:pt>
                <c:pt idx="13" formatCode="General">
                  <c:v>0.42105263157894735</c:v>
                </c:pt>
                <c:pt idx="14" formatCode="General">
                  <c:v>0.42384105960264901</c:v>
                </c:pt>
                <c:pt idx="15" formatCode="General">
                  <c:v>0.42857142857142855</c:v>
                </c:pt>
                <c:pt idx="16" formatCode="General">
                  <c:v>0.43478260869565216</c:v>
                </c:pt>
                <c:pt idx="17" formatCode="General">
                  <c:v>0.45951417004048584</c:v>
                </c:pt>
                <c:pt idx="18" formatCode="General">
                  <c:v>0.48648648648648651</c:v>
                </c:pt>
                <c:pt idx="19" formatCode="General">
                  <c:v>0.5</c:v>
                </c:pt>
                <c:pt idx="20" formatCode="General">
                  <c:v>0.5</c:v>
                </c:pt>
                <c:pt idx="21" formatCode="General">
                  <c:v>0.5</c:v>
                </c:pt>
                <c:pt idx="22" formatCode="General">
                  <c:v>0.53846153846153844</c:v>
                </c:pt>
                <c:pt idx="23" formatCode="General">
                  <c:v>0.54545454545454541</c:v>
                </c:pt>
                <c:pt idx="24" formatCode="General">
                  <c:v>0.6</c:v>
                </c:pt>
                <c:pt idx="25" formatCode="General">
                  <c:v>0.61538461538461542</c:v>
                </c:pt>
                <c:pt idx="26" formatCode="General">
                  <c:v>0.61538461538461542</c:v>
                </c:pt>
                <c:pt idx="27" formatCode="General">
                  <c:v>0.66666666666666663</c:v>
                </c:pt>
                <c:pt idx="28" formatCode="General">
                  <c:v>0.66666666666666663</c:v>
                </c:pt>
                <c:pt idx="29" formatCode="General">
                  <c:v>0.66666666666666663</c:v>
                </c:pt>
                <c:pt idx="30" formatCode="General">
                  <c:v>0.69696969696969702</c:v>
                </c:pt>
                <c:pt idx="31" formatCode="General">
                  <c:v>0.70588235294117652</c:v>
                </c:pt>
                <c:pt idx="32" formatCode="General">
                  <c:v>0.71212121212121215</c:v>
                </c:pt>
                <c:pt idx="33" formatCode="General">
                  <c:v>0.7142857142857143</c:v>
                </c:pt>
                <c:pt idx="34" formatCode="General">
                  <c:v>0.75</c:v>
                </c:pt>
                <c:pt idx="35" formatCode="General">
                  <c:v>0.7857142857142857</c:v>
                </c:pt>
                <c:pt idx="36" formatCode="General">
                  <c:v>0.8</c:v>
                </c:pt>
                <c:pt idx="37" formatCode="General">
                  <c:v>0.8</c:v>
                </c:pt>
                <c:pt idx="38" formatCode="General">
                  <c:v>0.8571428571428571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numCache>
            </c:numRef>
          </c:val>
          <c:smooth val="0"/>
          <c:extLst>
            <c:ext xmlns:c16="http://schemas.microsoft.com/office/drawing/2014/chart" uri="{C3380CC4-5D6E-409C-BE32-E72D297353CC}">
              <c16:uniqueId val="{00000000-A4E3-4BFF-AAEB-6294CFC207F8}"/>
            </c:ext>
          </c:extLst>
        </c:ser>
        <c:ser>
          <c:idx val="1"/>
          <c:order val="1"/>
          <c:tx>
            <c:strRef>
              <c:f>'Порівняння за закладами'!$CI$6</c:f>
              <c:strCache>
                <c:ptCount val="1"/>
                <c:pt idx="0">
                  <c:v>38447215</c:v>
                </c:pt>
              </c:strCache>
            </c:strRef>
          </c:tx>
          <c:spPr>
            <a:ln>
              <a:noFill/>
            </a:ln>
          </c:spPr>
          <c:marker>
            <c:symbol val="circle"/>
            <c:size val="5"/>
            <c:spPr>
              <a:ln w="203200"/>
            </c:spPr>
          </c:marker>
          <c:cat>
            <c:strRef>
              <c:f>'Порівняння за закладами'!$CG$7:$CG$56</c:f>
              <c:strCache>
                <c:ptCount val="50"/>
                <c:pt idx="0">
                  <c:v>43967494</c:v>
                </c:pt>
                <c:pt idx="1">
                  <c:v>ФОП, БЕЗГІН ЛЮДМИЛА ЯРОСЛАВІВНА</c:v>
                </c:pt>
                <c:pt idx="2">
                  <c:v>44420416</c:v>
                </c:pt>
                <c:pt idx="3">
                  <c:v>ФОП, ЧОРНОБАЙ МИРОСЛАВА ВОЛОДИМИРІВНА</c:v>
                </c:pt>
                <c:pt idx="4">
                  <c:v>43995165</c:v>
                </c:pt>
                <c:pt idx="5">
                  <c:v>38725548</c:v>
                </c:pt>
                <c:pt idx="6">
                  <c:v>43830897</c:v>
                </c:pt>
                <c:pt idx="7">
                  <c:v>38503630</c:v>
                </c:pt>
                <c:pt idx="8">
                  <c:v>38044086</c:v>
                </c:pt>
                <c:pt idx="9">
                  <c:v>38427288</c:v>
                </c:pt>
                <c:pt idx="10">
                  <c:v>38440115</c:v>
                </c:pt>
                <c:pt idx="11">
                  <c:v>42588046</c:v>
                </c:pt>
                <c:pt idx="12">
                  <c:v>38447215</c:v>
                </c:pt>
                <c:pt idx="13">
                  <c:v>44317485</c:v>
                </c:pt>
                <c:pt idx="14">
                  <c:v>43876182</c:v>
                </c:pt>
                <c:pt idx="15">
                  <c:v>02000783</c:v>
                </c:pt>
                <c:pt idx="16">
                  <c:v>39153580</c:v>
                </c:pt>
                <c:pt idx="17">
                  <c:v>38645610</c:v>
                </c:pt>
                <c:pt idx="18">
                  <c:v>38543647</c:v>
                </c:pt>
                <c:pt idx="19">
                  <c:v>21154606</c:v>
                </c:pt>
                <c:pt idx="20">
                  <c:v>21162280</c:v>
                </c:pt>
                <c:pt idx="21">
                  <c:v>38194961</c:v>
                </c:pt>
                <c:pt idx="22">
                  <c:v>41215331</c:v>
                </c:pt>
                <c:pt idx="23">
                  <c:v>43022420</c:v>
                </c:pt>
                <c:pt idx="24">
                  <c:v>41935832</c:v>
                </c:pt>
                <c:pt idx="25">
                  <c:v>40897236</c:v>
                </c:pt>
                <c:pt idx="26">
                  <c:v>39511438</c:v>
                </c:pt>
                <c:pt idx="27">
                  <c:v>ФОП, ГАЛАЙ МАРЯНА МИКОЛАЇВНА</c:v>
                </c:pt>
                <c:pt idx="28">
                  <c:v>ФОП, САСКА ТЕТЯНА МИХАЙЛІВНА</c:v>
                </c:pt>
                <c:pt idx="29">
                  <c:v>38868583</c:v>
                </c:pt>
                <c:pt idx="30">
                  <c:v>43202759</c:v>
                </c:pt>
                <c:pt idx="31">
                  <c:v>ФОП, ДАНИЛЬЧУК МИХАЙЛО ПЕТРОВИЧ</c:v>
                </c:pt>
                <c:pt idx="32">
                  <c:v>42050407</c:v>
                </c:pt>
                <c:pt idx="33">
                  <c:v>38332322</c:v>
                </c:pt>
                <c:pt idx="34">
                  <c:v>38509208</c:v>
                </c:pt>
                <c:pt idx="35">
                  <c:v>42072308</c:v>
                </c:pt>
                <c:pt idx="36">
                  <c:v>40305172</c:v>
                </c:pt>
                <c:pt idx="37">
                  <c:v>02000961</c:v>
                </c:pt>
                <c:pt idx="38">
                  <c:v>ФОП, ТУНИЦЬКА ОЛЕНА ІВАНІВНА</c:v>
                </c:pt>
                <c:pt idx="39">
                  <c:v>41247489</c:v>
                </c:pt>
                <c:pt idx="40">
                  <c:v>ФОП, Луцька Оксана Богданівна</c:v>
                </c:pt>
                <c:pt idx="41">
                  <c:v>ФОП, ТЕРЕЩЕНКО ОЛЕНА ДМИТРІВНА</c:v>
                </c:pt>
                <c:pt idx="42">
                  <c:v>42100350</c:v>
                </c:pt>
                <c:pt idx="43">
                  <c:v>41980178</c:v>
                </c:pt>
                <c:pt idx="44">
                  <c:v>ФОП, ГЕРАСІЙ ВОЛОДИМИР ДМИТРОВИЧ</c:v>
                </c:pt>
                <c:pt idx="45">
                  <c:v>41996785</c:v>
                </c:pt>
                <c:pt idx="46">
                  <c:v>40284540</c:v>
                </c:pt>
                <c:pt idx="47">
                  <c:v>40286485</c:v>
                </c:pt>
                <c:pt idx="48">
                  <c:v>44066008</c:v>
                </c:pt>
                <c:pt idx="49">
                  <c:v>ФОП, МИХАЙЛІВ ЛЕСЯ МИХАЙЛІВНА</c:v>
                </c:pt>
              </c:strCache>
            </c:strRef>
          </c:cat>
          <c:val>
            <c:numRef>
              <c:f>'Порівняння за закладами'!$CI$7:$CI$56</c:f>
              <c:numCache>
                <c:formatCode>0%</c:formatCode>
                <c:ptCount val="50"/>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0.38235294117647056</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numCache>
            </c:numRef>
          </c:val>
          <c:smooth val="0"/>
          <c:extLst>
            <c:ext xmlns:c16="http://schemas.microsoft.com/office/drawing/2014/chart" uri="{C3380CC4-5D6E-409C-BE32-E72D297353CC}">
              <c16:uniqueId val="{00000001-A4E3-4BFF-AAEB-6294CFC207F8}"/>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19774011299435E-2"/>
          <c:y val="0.11264720942140297"/>
          <c:w val="0.92372881355932213"/>
          <c:h val="0.64978732497147529"/>
        </c:manualLayout>
      </c:layout>
      <c:lineChart>
        <c:grouping val="standard"/>
        <c:varyColors val="0"/>
        <c:ser>
          <c:idx val="0"/>
          <c:order val="0"/>
          <c:spPr>
            <a:ln w="28575" cap="rnd">
              <a:solidFill>
                <a:schemeClr val="accent1"/>
              </a:solidFill>
              <a:prstDash val="solid"/>
              <a:round/>
            </a:ln>
          </c:spPr>
          <c:marker>
            <c:symbol val="none"/>
          </c:marker>
          <c:cat>
            <c:numRef>
              <c:f>Звіт!$I$82:$T$82</c:f>
              <c:numCache>
                <c:formatCode>m/d/yyyy</c:formatCode>
                <c:ptCount val="4"/>
                <c:pt idx="0">
                  <c:v>45566</c:v>
                </c:pt>
                <c:pt idx="1">
                  <c:v>45597</c:v>
                </c:pt>
                <c:pt idx="2">
                  <c:v>45627</c:v>
                </c:pt>
                <c:pt idx="3">
                  <c:v>45658</c:v>
                </c:pt>
              </c:numCache>
            </c:numRef>
          </c:cat>
          <c:val>
            <c:numRef>
              <c:f>Звіт!$I$85:$T$85</c:f>
              <c:numCache>
                <c:formatCode>0.0</c:formatCode>
                <c:ptCount val="4"/>
                <c:pt idx="0">
                  <c:v>14.423887587822</c:v>
                </c:pt>
                <c:pt idx="1">
                  <c:v>16.396330275229356</c:v>
                </c:pt>
                <c:pt idx="2">
                  <c:v>16.338645418326692</c:v>
                </c:pt>
                <c:pt idx="3">
                  <c:v>15.483539094650206</c:v>
                </c:pt>
              </c:numCache>
            </c:numRef>
          </c:val>
          <c:smooth val="0"/>
          <c:extLst>
            <c:ext xmlns:c16="http://schemas.microsoft.com/office/drawing/2014/chart" uri="{C3380CC4-5D6E-409C-BE32-E72D297353CC}">
              <c16:uniqueId val="{00000000-C188-4037-B27A-50D206992002}"/>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закладами'!$CJ$5</c:f>
          <c:strCache>
            <c:ptCount val="1"/>
            <c:pt idx="0">
              <c:v>Профілактичний огляд осіб вікової групи 40-64 роки</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закладами'!$CK$6</c:f>
              <c:strCache>
                <c:ptCount val="1"/>
                <c:pt idx="0">
                  <c:v>Значення індикатору</c:v>
                </c:pt>
              </c:strCache>
            </c:strRef>
          </c:tx>
          <c:spPr>
            <a:ln w="28575">
              <a:noFill/>
            </a:ln>
          </c:spPr>
          <c:marker>
            <c:symbol val="circle"/>
            <c:size val="5"/>
            <c:spPr>
              <a:ln w="76200"/>
            </c:spPr>
          </c:marker>
          <c:cat>
            <c:strRef>
              <c:f>'Порівняння за закладами'!$CJ$7:$CJ$80</c:f>
              <c:strCache>
                <c:ptCount val="74"/>
                <c:pt idx="0">
                  <c:v>ФОП, Сидорук Іван Іванович</c:v>
                </c:pt>
                <c:pt idx="1">
                  <c:v>ФОП, Луцька Оксана Богданівна</c:v>
                </c:pt>
                <c:pt idx="2">
                  <c:v>ФОП, БЕЗГІН ЛЮДМИЛА ЯРОСЛАВІВНА</c:v>
                </c:pt>
                <c:pt idx="3">
                  <c:v>40305172</c:v>
                </c:pt>
                <c:pt idx="4">
                  <c:v>44262756</c:v>
                </c:pt>
                <c:pt idx="5">
                  <c:v>21162280</c:v>
                </c:pt>
                <c:pt idx="6">
                  <c:v>ФОП, ГЕРАСІЙ ВОЛОДИМИР ДМИТРОВИЧ</c:v>
                </c:pt>
                <c:pt idx="7">
                  <c:v>ФОП, ПОЛЬНИЙ АНДРІЙ МИРОСЛАВОВИЧ</c:v>
                </c:pt>
                <c:pt idx="8">
                  <c:v>45286338</c:v>
                </c:pt>
                <c:pt idx="9">
                  <c:v>ФОП, МИКОЛЮК ЛЕСЯ ВІКТОРІВНА</c:v>
                </c:pt>
                <c:pt idx="10">
                  <c:v>38503630</c:v>
                </c:pt>
                <c:pt idx="11">
                  <c:v>38868583</c:v>
                </c:pt>
                <c:pt idx="12">
                  <c:v>42100350</c:v>
                </c:pt>
                <c:pt idx="13">
                  <c:v>41247489</c:v>
                </c:pt>
                <c:pt idx="14">
                  <c:v>40224130</c:v>
                </c:pt>
                <c:pt idx="15">
                  <c:v>02000665</c:v>
                </c:pt>
                <c:pt idx="16">
                  <c:v>ФОП, МИХАЙЛІВ ЛЕСЯ МИХАЙЛІВНА</c:v>
                </c:pt>
                <c:pt idx="17">
                  <c:v>02000659</c:v>
                </c:pt>
                <c:pt idx="18">
                  <c:v>40284540</c:v>
                </c:pt>
                <c:pt idx="19">
                  <c:v>ФОП, ЗАВІНСЬКА АНЖЕЛА ВОЛОДИМИРІВНА</c:v>
                </c:pt>
                <c:pt idx="20">
                  <c:v>40286485</c:v>
                </c:pt>
                <c:pt idx="21">
                  <c:v>42050407</c:v>
                </c:pt>
                <c:pt idx="22">
                  <c:v>ФОП, ЧОРНОБАЙ МИРОСЛАВА ВОЛОДИМИРІВНА</c:v>
                </c:pt>
                <c:pt idx="23">
                  <c:v>43830897</c:v>
                </c:pt>
                <c:pt idx="24">
                  <c:v>43022420</c:v>
                </c:pt>
                <c:pt idx="25">
                  <c:v>02000792</c:v>
                </c:pt>
                <c:pt idx="26">
                  <c:v>38440115</c:v>
                </c:pt>
                <c:pt idx="27">
                  <c:v>38725548</c:v>
                </c:pt>
                <c:pt idx="28">
                  <c:v>38232032</c:v>
                </c:pt>
                <c:pt idx="29">
                  <c:v>02001050</c:v>
                </c:pt>
                <c:pt idx="30">
                  <c:v>44317485</c:v>
                </c:pt>
                <c:pt idx="31">
                  <c:v>02000783</c:v>
                </c:pt>
                <c:pt idx="32">
                  <c:v>43391772</c:v>
                </c:pt>
                <c:pt idx="33">
                  <c:v>44066008</c:v>
                </c:pt>
                <c:pt idx="34">
                  <c:v>42269550</c:v>
                </c:pt>
                <c:pt idx="35">
                  <c:v>ФОП, ДАНИЛЬЧУК МИХАЙЛО ПЕТРОВИЧ</c:v>
                </c:pt>
                <c:pt idx="36">
                  <c:v>43202759</c:v>
                </c:pt>
                <c:pt idx="37">
                  <c:v>44046243</c:v>
                </c:pt>
                <c:pt idx="38">
                  <c:v>ФОП, ТЕРЕЩЕНКО ОЛЕНА ДМИТРІВНА</c:v>
                </c:pt>
                <c:pt idx="39">
                  <c:v>41215331</c:v>
                </c:pt>
                <c:pt idx="40">
                  <c:v>42099047</c:v>
                </c:pt>
                <c:pt idx="41">
                  <c:v>42072308</c:v>
                </c:pt>
                <c:pt idx="42">
                  <c:v>41980178</c:v>
                </c:pt>
                <c:pt idx="43">
                  <c:v>38044086</c:v>
                </c:pt>
                <c:pt idx="44">
                  <c:v>02000613</c:v>
                </c:pt>
                <c:pt idx="45">
                  <c:v>ФОП, ГЛАДКА ЛЮДМИЛА СИГИЗМУНДІВНА</c:v>
                </c:pt>
                <c:pt idx="46">
                  <c:v>ФОП, ДУТЧАК ОЛЬГА МИХАЙЛІВНА</c:v>
                </c:pt>
                <c:pt idx="47">
                  <c:v>38332322</c:v>
                </c:pt>
                <c:pt idx="48">
                  <c:v>ФОП, ПОЧАЄВЕЦЬ ТЕТЯНА АНАТОЛІЇВНА</c:v>
                </c:pt>
                <c:pt idx="49">
                  <c:v>ФОП, КОМАР ОКСАНА ОЛЕКСАНДРІВНА</c:v>
                </c:pt>
                <c:pt idx="50">
                  <c:v>ФОП, НЕСІМКА ІГОР ВАСИЛЬОВИЧ</c:v>
                </c:pt>
                <c:pt idx="51">
                  <c:v>38288860</c:v>
                </c:pt>
                <c:pt idx="52">
                  <c:v>21154606</c:v>
                </c:pt>
                <c:pt idx="53">
                  <c:v>38645610</c:v>
                </c:pt>
                <c:pt idx="54">
                  <c:v>44420416</c:v>
                </c:pt>
                <c:pt idx="55">
                  <c:v>38543647</c:v>
                </c:pt>
                <c:pt idx="56">
                  <c:v>02000961</c:v>
                </c:pt>
                <c:pt idx="57">
                  <c:v>40897236</c:v>
                </c:pt>
                <c:pt idx="58">
                  <c:v>44636571</c:v>
                </c:pt>
                <c:pt idx="59">
                  <c:v>41996785</c:v>
                </c:pt>
                <c:pt idx="60">
                  <c:v>38194961</c:v>
                </c:pt>
                <c:pt idx="61">
                  <c:v>39153580</c:v>
                </c:pt>
                <c:pt idx="62">
                  <c:v>43876182</c:v>
                </c:pt>
                <c:pt idx="63">
                  <c:v>43995165</c:v>
                </c:pt>
                <c:pt idx="64">
                  <c:v>38447215</c:v>
                </c:pt>
                <c:pt idx="65">
                  <c:v>39813142</c:v>
                </c:pt>
                <c:pt idx="66">
                  <c:v>41935832</c:v>
                </c:pt>
                <c:pt idx="67">
                  <c:v>38427288</c:v>
                </c:pt>
                <c:pt idx="68">
                  <c:v>39511438</c:v>
                </c:pt>
                <c:pt idx="69">
                  <c:v>42588046</c:v>
                </c:pt>
                <c:pt idx="70">
                  <c:v>43967494</c:v>
                </c:pt>
                <c:pt idx="71">
                  <c:v>44358720</c:v>
                </c:pt>
                <c:pt idx="72">
                  <c:v>38509208</c:v>
                </c:pt>
                <c:pt idx="73">
                  <c:v>ФОП, САСКА ТЕТЯНА МИХАЙЛІВНА</c:v>
                </c:pt>
              </c:strCache>
            </c:strRef>
          </c:cat>
          <c:val>
            <c:numRef>
              <c:f>'Порівняння за закладами'!$CK$7:$CK$80</c:f>
              <c:numCache>
                <c:formatCode>0%</c:formatCode>
                <c:ptCount val="74"/>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5.0684237202230106E-4</c:v>
                </c:pt>
                <c:pt idx="12" formatCode="General">
                  <c:v>1.4104372355430183E-3</c:v>
                </c:pt>
                <c:pt idx="13" formatCode="General">
                  <c:v>1.6694490818030051E-3</c:v>
                </c:pt>
                <c:pt idx="14" formatCode="General">
                  <c:v>1.9455252918287938E-3</c:v>
                </c:pt>
                <c:pt idx="15" formatCode="General">
                  <c:v>2.0408163265306124E-3</c:v>
                </c:pt>
                <c:pt idx="16" formatCode="General">
                  <c:v>2.4449877750611247E-3</c:v>
                </c:pt>
                <c:pt idx="17" formatCode="General">
                  <c:v>2.7700831024930748E-3</c:v>
                </c:pt>
                <c:pt idx="18" formatCode="General">
                  <c:v>2.881844380403458E-3</c:v>
                </c:pt>
                <c:pt idx="19" formatCode="General">
                  <c:v>4.608294930875576E-3</c:v>
                </c:pt>
                <c:pt idx="20" formatCode="General">
                  <c:v>5.3868756121449556E-3</c:v>
                </c:pt>
                <c:pt idx="21" formatCode="General">
                  <c:v>5.7692307692307696E-3</c:v>
                </c:pt>
                <c:pt idx="22" formatCode="General">
                  <c:v>5.8708414872798431E-3</c:v>
                </c:pt>
                <c:pt idx="23" formatCode="General">
                  <c:v>7.0977917981072556E-3</c:v>
                </c:pt>
                <c:pt idx="24" formatCode="General">
                  <c:v>8.6819258089976328E-3</c:v>
                </c:pt>
                <c:pt idx="25" formatCode="General">
                  <c:v>1.2048192771084338E-2</c:v>
                </c:pt>
                <c:pt idx="26" formatCode="General">
                  <c:v>1.2350519505979219E-2</c:v>
                </c:pt>
                <c:pt idx="27" formatCode="General">
                  <c:v>1.7123287671232876E-2</c:v>
                </c:pt>
                <c:pt idx="28" formatCode="General">
                  <c:v>1.7527675276752766E-2</c:v>
                </c:pt>
                <c:pt idx="29" formatCode="General">
                  <c:v>2.6066350710900472E-2</c:v>
                </c:pt>
                <c:pt idx="30" formatCode="General">
                  <c:v>3.2563025210084036E-2</c:v>
                </c:pt>
                <c:pt idx="31" formatCode="General">
                  <c:v>3.6363636363636362E-2</c:v>
                </c:pt>
                <c:pt idx="32" formatCode="General">
                  <c:v>3.6947791164658635E-2</c:v>
                </c:pt>
                <c:pt idx="33" formatCode="General">
                  <c:v>3.9126478616924476E-2</c:v>
                </c:pt>
                <c:pt idx="34" formatCode="General">
                  <c:v>5.3912213740458015E-2</c:v>
                </c:pt>
                <c:pt idx="35" formatCode="General">
                  <c:v>5.5865921787709494E-2</c:v>
                </c:pt>
                <c:pt idx="36" formatCode="General">
                  <c:v>6.3660477453580902E-2</c:v>
                </c:pt>
                <c:pt idx="37" formatCode="General">
                  <c:v>6.7824648469809762E-2</c:v>
                </c:pt>
                <c:pt idx="38" formatCode="General">
                  <c:v>6.9767441860465115E-2</c:v>
                </c:pt>
                <c:pt idx="39" formatCode="General">
                  <c:v>7.8165374677002589E-2</c:v>
                </c:pt>
                <c:pt idx="40" formatCode="General">
                  <c:v>8.1865284974093261E-2</c:v>
                </c:pt>
                <c:pt idx="41" formatCode="General">
                  <c:v>8.2595870206489674E-2</c:v>
                </c:pt>
                <c:pt idx="42" formatCode="General">
                  <c:v>8.2606464853771169E-2</c:v>
                </c:pt>
                <c:pt idx="43" formatCode="General">
                  <c:v>0.10575771533855366</c:v>
                </c:pt>
                <c:pt idx="44" formatCode="General">
                  <c:v>0.11363636363636363</c:v>
                </c:pt>
                <c:pt idx="45" formatCode="General">
                  <c:v>0.11423550087873462</c:v>
                </c:pt>
                <c:pt idx="46" formatCode="General">
                  <c:v>0.13333333333333333</c:v>
                </c:pt>
                <c:pt idx="47" formatCode="General">
                  <c:v>0.14004078857919783</c:v>
                </c:pt>
                <c:pt idx="48" formatCode="General">
                  <c:v>0.14285714285714285</c:v>
                </c:pt>
                <c:pt idx="49" formatCode="General">
                  <c:v>0.15044247787610621</c:v>
                </c:pt>
                <c:pt idx="50" formatCode="General">
                  <c:v>0.15463917525773196</c:v>
                </c:pt>
                <c:pt idx="51" formatCode="General">
                  <c:v>0.17147192716236723</c:v>
                </c:pt>
                <c:pt idx="52" formatCode="General">
                  <c:v>0.17415730337078653</c:v>
                </c:pt>
                <c:pt idx="53" formatCode="General">
                  <c:v>0.17913772503594499</c:v>
                </c:pt>
                <c:pt idx="54" formatCode="General">
                  <c:v>0.18478260869565216</c:v>
                </c:pt>
                <c:pt idx="55" formatCode="General">
                  <c:v>0.19615602035048049</c:v>
                </c:pt>
                <c:pt idx="56" formatCode="General">
                  <c:v>0.19718309859154928</c:v>
                </c:pt>
                <c:pt idx="57" formatCode="General">
                  <c:v>0.20095693779904306</c:v>
                </c:pt>
                <c:pt idx="58" formatCode="General">
                  <c:v>0.20610687022900764</c:v>
                </c:pt>
                <c:pt idx="59" formatCode="General">
                  <c:v>0.21661621257988564</c:v>
                </c:pt>
                <c:pt idx="60" formatCode="General">
                  <c:v>0.22418832451220475</c:v>
                </c:pt>
                <c:pt idx="61" formatCode="General">
                  <c:v>0.25078566939032054</c:v>
                </c:pt>
                <c:pt idx="62" formatCode="General">
                  <c:v>0.26857606052418265</c:v>
                </c:pt>
                <c:pt idx="63" formatCode="General">
                  <c:v>0.37301587301587302</c:v>
                </c:pt>
                <c:pt idx="64" formatCode="General">
                  <c:v>0.40668063058097231</c:v>
                </c:pt>
                <c:pt idx="65" formatCode="General">
                  <c:v>0.46376811594202899</c:v>
                </c:pt>
                <c:pt idx="66" formatCode="General">
                  <c:v>0.49313893653516294</c:v>
                </c:pt>
                <c:pt idx="67" formatCode="General">
                  <c:v>0.54740655650790848</c:v>
                </c:pt>
                <c:pt idx="68" formatCode="General">
                  <c:v>0.58010460027751098</c:v>
                </c:pt>
                <c:pt idx="69" formatCode="General">
                  <c:v>0.60284664830119372</c:v>
                </c:pt>
                <c:pt idx="70" formatCode="General">
                  <c:v>0.67193675889328064</c:v>
                </c:pt>
                <c:pt idx="71" formatCode="General">
                  <c:v>0.70978900034590109</c:v>
                </c:pt>
                <c:pt idx="72" formatCode="General">
                  <c:v>0.71304134462029201</c:v>
                </c:pt>
                <c:pt idx="73" formatCode="General">
                  <c:v>0.90532544378698221</c:v>
                </c:pt>
              </c:numCache>
            </c:numRef>
          </c:val>
          <c:smooth val="0"/>
          <c:extLst>
            <c:ext xmlns:c16="http://schemas.microsoft.com/office/drawing/2014/chart" uri="{C3380CC4-5D6E-409C-BE32-E72D297353CC}">
              <c16:uniqueId val="{00000002-8083-477C-9170-A435A69204A5}"/>
            </c:ext>
          </c:extLst>
        </c:ser>
        <c:ser>
          <c:idx val="1"/>
          <c:order val="1"/>
          <c:tx>
            <c:strRef>
              <c:f>'Порівняння за закладами'!$CL$6</c:f>
              <c:strCache>
                <c:ptCount val="1"/>
                <c:pt idx="0">
                  <c:v>38447215</c:v>
                </c:pt>
              </c:strCache>
            </c:strRef>
          </c:tx>
          <c:spPr>
            <a:ln w="28575">
              <a:noFill/>
            </a:ln>
          </c:spPr>
          <c:marker>
            <c:symbol val="circle"/>
            <c:size val="5"/>
            <c:spPr>
              <a:ln w="203200"/>
            </c:spPr>
          </c:marker>
          <c:cat>
            <c:strRef>
              <c:f>'Порівняння за закладами'!$CJ$7:$CJ$80</c:f>
              <c:strCache>
                <c:ptCount val="74"/>
                <c:pt idx="0">
                  <c:v>ФОП, Сидорук Іван Іванович</c:v>
                </c:pt>
                <c:pt idx="1">
                  <c:v>ФОП, Луцька Оксана Богданівна</c:v>
                </c:pt>
                <c:pt idx="2">
                  <c:v>ФОП, БЕЗГІН ЛЮДМИЛА ЯРОСЛАВІВНА</c:v>
                </c:pt>
                <c:pt idx="3">
                  <c:v>40305172</c:v>
                </c:pt>
                <c:pt idx="4">
                  <c:v>44262756</c:v>
                </c:pt>
                <c:pt idx="5">
                  <c:v>21162280</c:v>
                </c:pt>
                <c:pt idx="6">
                  <c:v>ФОП, ГЕРАСІЙ ВОЛОДИМИР ДМИТРОВИЧ</c:v>
                </c:pt>
                <c:pt idx="7">
                  <c:v>ФОП, ПОЛЬНИЙ АНДРІЙ МИРОСЛАВОВИЧ</c:v>
                </c:pt>
                <c:pt idx="8">
                  <c:v>45286338</c:v>
                </c:pt>
                <c:pt idx="9">
                  <c:v>ФОП, МИКОЛЮК ЛЕСЯ ВІКТОРІВНА</c:v>
                </c:pt>
                <c:pt idx="10">
                  <c:v>38503630</c:v>
                </c:pt>
                <c:pt idx="11">
                  <c:v>38868583</c:v>
                </c:pt>
                <c:pt idx="12">
                  <c:v>42100350</c:v>
                </c:pt>
                <c:pt idx="13">
                  <c:v>41247489</c:v>
                </c:pt>
                <c:pt idx="14">
                  <c:v>40224130</c:v>
                </c:pt>
                <c:pt idx="15">
                  <c:v>02000665</c:v>
                </c:pt>
                <c:pt idx="16">
                  <c:v>ФОП, МИХАЙЛІВ ЛЕСЯ МИХАЙЛІВНА</c:v>
                </c:pt>
                <c:pt idx="17">
                  <c:v>02000659</c:v>
                </c:pt>
                <c:pt idx="18">
                  <c:v>40284540</c:v>
                </c:pt>
                <c:pt idx="19">
                  <c:v>ФОП, ЗАВІНСЬКА АНЖЕЛА ВОЛОДИМИРІВНА</c:v>
                </c:pt>
                <c:pt idx="20">
                  <c:v>40286485</c:v>
                </c:pt>
                <c:pt idx="21">
                  <c:v>42050407</c:v>
                </c:pt>
                <c:pt idx="22">
                  <c:v>ФОП, ЧОРНОБАЙ МИРОСЛАВА ВОЛОДИМИРІВНА</c:v>
                </c:pt>
                <c:pt idx="23">
                  <c:v>43830897</c:v>
                </c:pt>
                <c:pt idx="24">
                  <c:v>43022420</c:v>
                </c:pt>
                <c:pt idx="25">
                  <c:v>02000792</c:v>
                </c:pt>
                <c:pt idx="26">
                  <c:v>38440115</c:v>
                </c:pt>
                <c:pt idx="27">
                  <c:v>38725548</c:v>
                </c:pt>
                <c:pt idx="28">
                  <c:v>38232032</c:v>
                </c:pt>
                <c:pt idx="29">
                  <c:v>02001050</c:v>
                </c:pt>
                <c:pt idx="30">
                  <c:v>44317485</c:v>
                </c:pt>
                <c:pt idx="31">
                  <c:v>02000783</c:v>
                </c:pt>
                <c:pt idx="32">
                  <c:v>43391772</c:v>
                </c:pt>
                <c:pt idx="33">
                  <c:v>44066008</c:v>
                </c:pt>
                <c:pt idx="34">
                  <c:v>42269550</c:v>
                </c:pt>
                <c:pt idx="35">
                  <c:v>ФОП, ДАНИЛЬЧУК МИХАЙЛО ПЕТРОВИЧ</c:v>
                </c:pt>
                <c:pt idx="36">
                  <c:v>43202759</c:v>
                </c:pt>
                <c:pt idx="37">
                  <c:v>44046243</c:v>
                </c:pt>
                <c:pt idx="38">
                  <c:v>ФОП, ТЕРЕЩЕНКО ОЛЕНА ДМИТРІВНА</c:v>
                </c:pt>
                <c:pt idx="39">
                  <c:v>41215331</c:v>
                </c:pt>
                <c:pt idx="40">
                  <c:v>42099047</c:v>
                </c:pt>
                <c:pt idx="41">
                  <c:v>42072308</c:v>
                </c:pt>
                <c:pt idx="42">
                  <c:v>41980178</c:v>
                </c:pt>
                <c:pt idx="43">
                  <c:v>38044086</c:v>
                </c:pt>
                <c:pt idx="44">
                  <c:v>02000613</c:v>
                </c:pt>
                <c:pt idx="45">
                  <c:v>ФОП, ГЛАДКА ЛЮДМИЛА СИГИЗМУНДІВНА</c:v>
                </c:pt>
                <c:pt idx="46">
                  <c:v>ФОП, ДУТЧАК ОЛЬГА МИХАЙЛІВНА</c:v>
                </c:pt>
                <c:pt idx="47">
                  <c:v>38332322</c:v>
                </c:pt>
                <c:pt idx="48">
                  <c:v>ФОП, ПОЧАЄВЕЦЬ ТЕТЯНА АНАТОЛІЇВНА</c:v>
                </c:pt>
                <c:pt idx="49">
                  <c:v>ФОП, КОМАР ОКСАНА ОЛЕКСАНДРІВНА</c:v>
                </c:pt>
                <c:pt idx="50">
                  <c:v>ФОП, НЕСІМКА ІГОР ВАСИЛЬОВИЧ</c:v>
                </c:pt>
                <c:pt idx="51">
                  <c:v>38288860</c:v>
                </c:pt>
                <c:pt idx="52">
                  <c:v>21154606</c:v>
                </c:pt>
                <c:pt idx="53">
                  <c:v>38645610</c:v>
                </c:pt>
                <c:pt idx="54">
                  <c:v>44420416</c:v>
                </c:pt>
                <c:pt idx="55">
                  <c:v>38543647</c:v>
                </c:pt>
                <c:pt idx="56">
                  <c:v>02000961</c:v>
                </c:pt>
                <c:pt idx="57">
                  <c:v>40897236</c:v>
                </c:pt>
                <c:pt idx="58">
                  <c:v>44636571</c:v>
                </c:pt>
                <c:pt idx="59">
                  <c:v>41996785</c:v>
                </c:pt>
                <c:pt idx="60">
                  <c:v>38194961</c:v>
                </c:pt>
                <c:pt idx="61">
                  <c:v>39153580</c:v>
                </c:pt>
                <c:pt idx="62">
                  <c:v>43876182</c:v>
                </c:pt>
                <c:pt idx="63">
                  <c:v>43995165</c:v>
                </c:pt>
                <c:pt idx="64">
                  <c:v>38447215</c:v>
                </c:pt>
                <c:pt idx="65">
                  <c:v>39813142</c:v>
                </c:pt>
                <c:pt idx="66">
                  <c:v>41935832</c:v>
                </c:pt>
                <c:pt idx="67">
                  <c:v>38427288</c:v>
                </c:pt>
                <c:pt idx="68">
                  <c:v>39511438</c:v>
                </c:pt>
                <c:pt idx="69">
                  <c:v>42588046</c:v>
                </c:pt>
                <c:pt idx="70">
                  <c:v>43967494</c:v>
                </c:pt>
                <c:pt idx="71">
                  <c:v>44358720</c:v>
                </c:pt>
                <c:pt idx="72">
                  <c:v>38509208</c:v>
                </c:pt>
                <c:pt idx="73">
                  <c:v>ФОП, САСКА ТЕТЯНА МИХАЙЛІВНА</c:v>
                </c:pt>
              </c:strCache>
            </c:strRef>
          </c:cat>
          <c:val>
            <c:numRef>
              <c:f>'Порівняння за закладами'!$CL$7:$CL$80</c:f>
              <c:numCache>
                <c:formatCode>0%</c:formatCode>
                <c:ptCount val="74"/>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-1</c:v>
                </c:pt>
                <c:pt idx="63" formatCode="General">
                  <c:v>-1</c:v>
                </c:pt>
                <c:pt idx="64" formatCode="General">
                  <c:v>0.40668063058097231</c:v>
                </c:pt>
                <c:pt idx="65" formatCode="General">
                  <c:v>-1</c:v>
                </c:pt>
                <c:pt idx="66" formatCode="General">
                  <c:v>-1</c:v>
                </c:pt>
                <c:pt idx="67" formatCode="General">
                  <c:v>-1</c:v>
                </c:pt>
                <c:pt idx="68" formatCode="General">
                  <c:v>-1</c:v>
                </c:pt>
                <c:pt idx="69" formatCode="General">
                  <c:v>-1</c:v>
                </c:pt>
                <c:pt idx="70" formatCode="General">
                  <c:v>-1</c:v>
                </c:pt>
                <c:pt idx="71" formatCode="General">
                  <c:v>-1</c:v>
                </c:pt>
                <c:pt idx="72" formatCode="General">
                  <c:v>-1</c:v>
                </c:pt>
                <c:pt idx="73" formatCode="General">
                  <c:v>-1</c:v>
                </c:pt>
              </c:numCache>
            </c:numRef>
          </c:val>
          <c:smooth val="0"/>
          <c:extLst>
            <c:ext xmlns:c16="http://schemas.microsoft.com/office/drawing/2014/chart" uri="{C3380CC4-5D6E-409C-BE32-E72D297353CC}">
              <c16:uniqueId val="{00000003-8083-477C-9170-A435A69204A5}"/>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'Порівняння за закладами'!$CM$5</c:f>
          <c:strCache>
            <c:ptCount val="1"/>
            <c:pt idx="0">
              <c:v>Профілактичний огляд осіб вікової групи 65 років і старше</c:v>
            </c:pt>
          </c:strCache>
        </c:strRef>
      </c:tx>
      <c:overlay val="0"/>
      <c:spPr>
        <a:noFill/>
        <a:ln>
          <a:noFill/>
          <a:prstDash val="solid"/>
        </a:ln>
      </c:spPr>
      <c:txPr>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endParaRPr lang="uk-UA"/>
        </a:p>
      </c:txPr>
    </c:title>
    <c:autoTitleDeleted val="0"/>
    <c:plotArea>
      <c:layout/>
      <c:lineChart>
        <c:grouping val="standard"/>
        <c:varyColors val="0"/>
        <c:ser>
          <c:idx val="0"/>
          <c:order val="0"/>
          <c:tx>
            <c:strRef>
              <c:f>'Порівняння за закладами'!$CN$6</c:f>
              <c:strCache>
                <c:ptCount val="1"/>
                <c:pt idx="0">
                  <c:v>Значення індикатору</c:v>
                </c:pt>
              </c:strCache>
            </c:strRef>
          </c:tx>
          <c:spPr>
            <a:ln w="28575">
              <a:noFill/>
            </a:ln>
          </c:spPr>
          <c:marker>
            <c:symbol val="circle"/>
            <c:size val="5"/>
            <c:spPr>
              <a:ln w="76200"/>
            </c:spPr>
          </c:marker>
          <c:cat>
            <c:strRef>
              <c:f>'Порівняння за закладами'!$CM$7:$CM$78</c:f>
              <c:strCache>
                <c:ptCount val="72"/>
                <c:pt idx="0">
                  <c:v>ФОП, Сидорук Іван Іванович</c:v>
                </c:pt>
                <c:pt idx="1">
                  <c:v>02001050</c:v>
                </c:pt>
                <c:pt idx="2">
                  <c:v>ФОП, Луцька Оксана Богданівна</c:v>
                </c:pt>
                <c:pt idx="3">
                  <c:v>ФОП, ТЕРЕЩЕНКО ОЛЕНА ДМИТРІВНА</c:v>
                </c:pt>
                <c:pt idx="4">
                  <c:v>ФОП, БЕЗГІН ЛЮДМИЛА ЯРОСЛАВІВНА</c:v>
                </c:pt>
                <c:pt idx="5">
                  <c:v>ФОП, ПОЧАЄВЕЦЬ ТЕТЯНА АНАТОЛІЇВНА</c:v>
                </c:pt>
                <c:pt idx="6">
                  <c:v>42100350</c:v>
                </c:pt>
                <c:pt idx="7">
                  <c:v>40305172</c:v>
                </c:pt>
                <c:pt idx="8">
                  <c:v>02000659</c:v>
                </c:pt>
                <c:pt idx="9">
                  <c:v>42050407</c:v>
                </c:pt>
                <c:pt idx="10">
                  <c:v>02000665</c:v>
                </c:pt>
                <c:pt idx="11">
                  <c:v>ФОП, ГЕРАСІЙ ВОЛОДИМИР ДМИТРОВИЧ</c:v>
                </c:pt>
                <c:pt idx="12">
                  <c:v>ФОП, ПОЛЬНИЙ АНДРІЙ МИРОСЛАВОВИЧ</c:v>
                </c:pt>
                <c:pt idx="13">
                  <c:v>ФОП, ЧОРНОБАЙ МИРОСЛАВА ВОЛОДИМИРІВНА</c:v>
                </c:pt>
                <c:pt idx="14">
                  <c:v>45286338</c:v>
                </c:pt>
                <c:pt idx="15">
                  <c:v>40284540</c:v>
                </c:pt>
                <c:pt idx="16">
                  <c:v>42269550</c:v>
                </c:pt>
                <c:pt idx="17">
                  <c:v>38503630</c:v>
                </c:pt>
                <c:pt idx="18">
                  <c:v>40286485</c:v>
                </c:pt>
                <c:pt idx="19">
                  <c:v>ФОП, МИКОЛЮК ЛЕСЯ ВІКТОРІВНА</c:v>
                </c:pt>
                <c:pt idx="20">
                  <c:v>ФОП, ЗАВІНСЬКА АНЖЕЛА ВОЛОДИМИРІВНА</c:v>
                </c:pt>
                <c:pt idx="21">
                  <c:v>38868583</c:v>
                </c:pt>
                <c:pt idx="22">
                  <c:v>40224130</c:v>
                </c:pt>
                <c:pt idx="23">
                  <c:v>38440115</c:v>
                </c:pt>
                <c:pt idx="24">
                  <c:v>43022420</c:v>
                </c:pt>
                <c:pt idx="25">
                  <c:v>38725548</c:v>
                </c:pt>
                <c:pt idx="26">
                  <c:v>43202759</c:v>
                </c:pt>
                <c:pt idx="27">
                  <c:v>43391772</c:v>
                </c:pt>
                <c:pt idx="28">
                  <c:v>41247489</c:v>
                </c:pt>
                <c:pt idx="29">
                  <c:v>ФОП, МИХАЙЛІВ ЛЕСЯ МИХАЙЛІВНА</c:v>
                </c:pt>
                <c:pt idx="30">
                  <c:v>02000792</c:v>
                </c:pt>
                <c:pt idx="31">
                  <c:v>42072308</c:v>
                </c:pt>
                <c:pt idx="32">
                  <c:v>43830897</c:v>
                </c:pt>
                <c:pt idx="33">
                  <c:v>02000783</c:v>
                </c:pt>
                <c:pt idx="34">
                  <c:v>38232032</c:v>
                </c:pt>
                <c:pt idx="35">
                  <c:v>44066008</c:v>
                </c:pt>
                <c:pt idx="36">
                  <c:v>44317485</c:v>
                </c:pt>
                <c:pt idx="37">
                  <c:v>44046243</c:v>
                </c:pt>
                <c:pt idx="38">
                  <c:v>02000961</c:v>
                </c:pt>
                <c:pt idx="39">
                  <c:v>ФОП, ДАНИЛЬЧУК МИХАЙЛО ПЕТРОВИЧ</c:v>
                </c:pt>
                <c:pt idx="40">
                  <c:v>41215331</c:v>
                </c:pt>
                <c:pt idx="41">
                  <c:v>ФОП, ГЛАДКА ЛЮДМИЛА СИГИЗМУНДІВНА</c:v>
                </c:pt>
                <c:pt idx="42">
                  <c:v>41980178</c:v>
                </c:pt>
                <c:pt idx="43">
                  <c:v>44636571</c:v>
                </c:pt>
                <c:pt idx="44">
                  <c:v>02000613</c:v>
                </c:pt>
                <c:pt idx="45">
                  <c:v>38332322</c:v>
                </c:pt>
                <c:pt idx="46">
                  <c:v>38044086</c:v>
                </c:pt>
                <c:pt idx="47">
                  <c:v>21162280</c:v>
                </c:pt>
                <c:pt idx="48">
                  <c:v>38543647</c:v>
                </c:pt>
                <c:pt idx="49">
                  <c:v>40897236</c:v>
                </c:pt>
                <c:pt idx="50">
                  <c:v>38288860</c:v>
                </c:pt>
                <c:pt idx="51">
                  <c:v>38194961</c:v>
                </c:pt>
                <c:pt idx="52">
                  <c:v>42099047</c:v>
                </c:pt>
                <c:pt idx="53">
                  <c:v>38645610</c:v>
                </c:pt>
                <c:pt idx="54">
                  <c:v>21154606</c:v>
                </c:pt>
                <c:pt idx="55">
                  <c:v>43876182</c:v>
                </c:pt>
                <c:pt idx="56">
                  <c:v>43995165</c:v>
                </c:pt>
                <c:pt idx="57">
                  <c:v>ФОП, КОМАР ОКСАНА ОЛЕКСАНДРІВНА</c:v>
                </c:pt>
                <c:pt idx="58">
                  <c:v>44420416</c:v>
                </c:pt>
                <c:pt idx="59">
                  <c:v>41996785</c:v>
                </c:pt>
                <c:pt idx="60">
                  <c:v>39153580</c:v>
                </c:pt>
                <c:pt idx="61">
                  <c:v>ФОП, НЕСІМКА ІГОР ВАСИЛЬОВИЧ</c:v>
                </c:pt>
                <c:pt idx="62">
                  <c:v>38447215</c:v>
                </c:pt>
                <c:pt idx="63">
                  <c:v>41935832</c:v>
                </c:pt>
                <c:pt idx="64">
                  <c:v>42588046</c:v>
                </c:pt>
                <c:pt idx="65">
                  <c:v>39511438</c:v>
                </c:pt>
                <c:pt idx="66">
                  <c:v>44358720</c:v>
                </c:pt>
                <c:pt idx="67">
                  <c:v>38427288</c:v>
                </c:pt>
                <c:pt idx="68">
                  <c:v>43967494</c:v>
                </c:pt>
                <c:pt idx="69">
                  <c:v>38509208</c:v>
                </c:pt>
                <c:pt idx="70">
                  <c:v>39813142</c:v>
                </c:pt>
                <c:pt idx="71">
                  <c:v>ФОП, САСКА ТЕТЯНА МИХАЙЛІВНА</c:v>
                </c:pt>
              </c:strCache>
            </c:strRef>
          </c:cat>
          <c:val>
            <c:numRef>
              <c:f>'Порівняння за закладами'!$CN$7:$CN$78</c:f>
              <c:numCache>
                <c:formatCode>0%</c:formatCode>
                <c:ptCount val="72"/>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1.1918951132300357E-3</c:v>
                </c:pt>
                <c:pt idx="19" formatCode="General">
                  <c:v>1.7094017094017094E-3</c:v>
                </c:pt>
                <c:pt idx="20" formatCode="General">
                  <c:v>2.4390243902439024E-3</c:v>
                </c:pt>
                <c:pt idx="21" formatCode="General">
                  <c:v>2.5037556334501754E-3</c:v>
                </c:pt>
                <c:pt idx="22" formatCode="General">
                  <c:v>3.1847133757961785E-3</c:v>
                </c:pt>
                <c:pt idx="23" formatCode="General">
                  <c:v>4.9751243781094526E-3</c:v>
                </c:pt>
                <c:pt idx="24" formatCode="General">
                  <c:v>5.1679586563307496E-3</c:v>
                </c:pt>
                <c:pt idx="25" formatCode="General">
                  <c:v>7.839294463498285E-3</c:v>
                </c:pt>
                <c:pt idx="26" formatCode="General">
                  <c:v>7.874015748031496E-3</c:v>
                </c:pt>
                <c:pt idx="27" formatCode="General">
                  <c:v>9.0702947845804991E-3</c:v>
                </c:pt>
                <c:pt idx="28" formatCode="General">
                  <c:v>1.2578616352201259E-2</c:v>
                </c:pt>
                <c:pt idx="29" formatCode="General">
                  <c:v>1.4925373134328358E-2</c:v>
                </c:pt>
                <c:pt idx="30" formatCode="General">
                  <c:v>2.3411371237458192E-2</c:v>
                </c:pt>
                <c:pt idx="31" formatCode="General">
                  <c:v>2.575107296137339E-2</c:v>
                </c:pt>
                <c:pt idx="32" formatCode="General">
                  <c:v>2.6252983293556086E-2</c:v>
                </c:pt>
                <c:pt idx="33" formatCode="General">
                  <c:v>2.6315789473684209E-2</c:v>
                </c:pt>
                <c:pt idx="34" formatCode="General">
                  <c:v>3.5140562248995984E-2</c:v>
                </c:pt>
                <c:pt idx="35" formatCode="General">
                  <c:v>4.2808219178082189E-2</c:v>
                </c:pt>
                <c:pt idx="36" formatCode="General">
                  <c:v>4.6762589928057555E-2</c:v>
                </c:pt>
                <c:pt idx="37" formatCode="General">
                  <c:v>5.4329371816638369E-2</c:v>
                </c:pt>
                <c:pt idx="38" formatCode="General">
                  <c:v>7.0754716981132074E-2</c:v>
                </c:pt>
                <c:pt idx="39" formatCode="General">
                  <c:v>7.1428571428571425E-2</c:v>
                </c:pt>
                <c:pt idx="40" formatCode="General">
                  <c:v>7.4494949494949489E-2</c:v>
                </c:pt>
                <c:pt idx="41" formatCode="General">
                  <c:v>8.2524271844660199E-2</c:v>
                </c:pt>
                <c:pt idx="42" formatCode="General">
                  <c:v>8.3133493205435657E-2</c:v>
                </c:pt>
                <c:pt idx="43" formatCode="General">
                  <c:v>9.4182825484764546E-2</c:v>
                </c:pt>
                <c:pt idx="44" formatCode="General">
                  <c:v>0.10526315789473684</c:v>
                </c:pt>
                <c:pt idx="45" formatCode="General">
                  <c:v>0.1193462561763588</c:v>
                </c:pt>
                <c:pt idx="46" formatCode="General">
                  <c:v>0.13221737020863658</c:v>
                </c:pt>
                <c:pt idx="47" formatCode="General">
                  <c:v>0.15</c:v>
                </c:pt>
                <c:pt idx="48" formatCode="General">
                  <c:v>0.16259334691106586</c:v>
                </c:pt>
                <c:pt idx="49" formatCode="General">
                  <c:v>0.19148936170212766</c:v>
                </c:pt>
                <c:pt idx="50" formatCode="General">
                  <c:v>0.19289340101522842</c:v>
                </c:pt>
                <c:pt idx="51" formatCode="General">
                  <c:v>0.21671773918964929</c:v>
                </c:pt>
                <c:pt idx="52" formatCode="General">
                  <c:v>0.22007722007722008</c:v>
                </c:pt>
                <c:pt idx="53" formatCode="General">
                  <c:v>0.23431067376242595</c:v>
                </c:pt>
                <c:pt idx="54" formatCode="General">
                  <c:v>0.2348993288590604</c:v>
                </c:pt>
                <c:pt idx="55" formatCode="General">
                  <c:v>0.24914383561643835</c:v>
                </c:pt>
                <c:pt idx="56" formatCode="General">
                  <c:v>0.27318295739348369</c:v>
                </c:pt>
                <c:pt idx="57" formatCode="General">
                  <c:v>0.27692307692307694</c:v>
                </c:pt>
                <c:pt idx="58" formatCode="General">
                  <c:v>0.28125</c:v>
                </c:pt>
                <c:pt idx="59" formatCode="General">
                  <c:v>0.28280773143438453</c:v>
                </c:pt>
                <c:pt idx="60" formatCode="General">
                  <c:v>0.33437622213531482</c:v>
                </c:pt>
                <c:pt idx="61" formatCode="General">
                  <c:v>0.43396226415094341</c:v>
                </c:pt>
                <c:pt idx="62" formatCode="General">
                  <c:v>0.46076162423732381</c:v>
                </c:pt>
                <c:pt idx="63" formatCode="General">
                  <c:v>0.5089703588143526</c:v>
                </c:pt>
                <c:pt idx="64" formatCode="General">
                  <c:v>0.51473180559053133</c:v>
                </c:pt>
                <c:pt idx="65" formatCode="General">
                  <c:v>0.53082671648762259</c:v>
                </c:pt>
                <c:pt idx="66" formatCode="General">
                  <c:v>0.57276595744680847</c:v>
                </c:pt>
                <c:pt idx="67" formatCode="General">
                  <c:v>0.58424313956919449</c:v>
                </c:pt>
                <c:pt idx="68" formatCode="General">
                  <c:v>0.66189111747851004</c:v>
                </c:pt>
                <c:pt idx="69" formatCode="General">
                  <c:v>0.72032828282828287</c:v>
                </c:pt>
                <c:pt idx="70" formatCode="General">
                  <c:v>0.75</c:v>
                </c:pt>
                <c:pt idx="71" formatCode="General">
                  <c:v>0.823943661971831</c:v>
                </c:pt>
              </c:numCache>
            </c:numRef>
          </c:val>
          <c:smooth val="0"/>
          <c:extLst>
            <c:ext xmlns:c16="http://schemas.microsoft.com/office/drawing/2014/chart" uri="{C3380CC4-5D6E-409C-BE32-E72D297353CC}">
              <c16:uniqueId val="{00000000-08C4-4826-BE67-2E91AF507487}"/>
            </c:ext>
          </c:extLst>
        </c:ser>
        <c:ser>
          <c:idx val="1"/>
          <c:order val="1"/>
          <c:tx>
            <c:strRef>
              <c:f>'Порівняння за закладами'!$CO$6</c:f>
              <c:strCache>
                <c:ptCount val="1"/>
                <c:pt idx="0">
                  <c:v>38447215</c:v>
                </c:pt>
              </c:strCache>
            </c:strRef>
          </c:tx>
          <c:spPr>
            <a:ln w="28575">
              <a:noFill/>
            </a:ln>
          </c:spPr>
          <c:marker>
            <c:symbol val="circle"/>
            <c:size val="5"/>
            <c:spPr>
              <a:ln w="203200"/>
            </c:spPr>
          </c:marker>
          <c:cat>
            <c:strRef>
              <c:f>'Порівняння за закладами'!$CM$7:$CM$78</c:f>
              <c:strCache>
                <c:ptCount val="72"/>
                <c:pt idx="0">
                  <c:v>ФОП, Сидорук Іван Іванович</c:v>
                </c:pt>
                <c:pt idx="1">
                  <c:v>02001050</c:v>
                </c:pt>
                <c:pt idx="2">
                  <c:v>ФОП, Луцька Оксана Богданівна</c:v>
                </c:pt>
                <c:pt idx="3">
                  <c:v>ФОП, ТЕРЕЩЕНКО ОЛЕНА ДМИТРІВНА</c:v>
                </c:pt>
                <c:pt idx="4">
                  <c:v>ФОП, БЕЗГІН ЛЮДМИЛА ЯРОСЛАВІВНА</c:v>
                </c:pt>
                <c:pt idx="5">
                  <c:v>ФОП, ПОЧАЄВЕЦЬ ТЕТЯНА АНАТОЛІЇВНА</c:v>
                </c:pt>
                <c:pt idx="6">
                  <c:v>42100350</c:v>
                </c:pt>
                <c:pt idx="7">
                  <c:v>40305172</c:v>
                </c:pt>
                <c:pt idx="8">
                  <c:v>02000659</c:v>
                </c:pt>
                <c:pt idx="9">
                  <c:v>42050407</c:v>
                </c:pt>
                <c:pt idx="10">
                  <c:v>02000665</c:v>
                </c:pt>
                <c:pt idx="11">
                  <c:v>ФОП, ГЕРАСІЙ ВОЛОДИМИР ДМИТРОВИЧ</c:v>
                </c:pt>
                <c:pt idx="12">
                  <c:v>ФОП, ПОЛЬНИЙ АНДРІЙ МИРОСЛАВОВИЧ</c:v>
                </c:pt>
                <c:pt idx="13">
                  <c:v>ФОП, ЧОРНОБАЙ МИРОСЛАВА ВОЛОДИМИРІВНА</c:v>
                </c:pt>
                <c:pt idx="14">
                  <c:v>45286338</c:v>
                </c:pt>
                <c:pt idx="15">
                  <c:v>40284540</c:v>
                </c:pt>
                <c:pt idx="16">
                  <c:v>42269550</c:v>
                </c:pt>
                <c:pt idx="17">
                  <c:v>38503630</c:v>
                </c:pt>
                <c:pt idx="18">
                  <c:v>40286485</c:v>
                </c:pt>
                <c:pt idx="19">
                  <c:v>ФОП, МИКОЛЮК ЛЕСЯ ВІКТОРІВНА</c:v>
                </c:pt>
                <c:pt idx="20">
                  <c:v>ФОП, ЗАВІНСЬКА АНЖЕЛА ВОЛОДИМИРІВНА</c:v>
                </c:pt>
                <c:pt idx="21">
                  <c:v>38868583</c:v>
                </c:pt>
                <c:pt idx="22">
                  <c:v>40224130</c:v>
                </c:pt>
                <c:pt idx="23">
                  <c:v>38440115</c:v>
                </c:pt>
                <c:pt idx="24">
                  <c:v>43022420</c:v>
                </c:pt>
                <c:pt idx="25">
                  <c:v>38725548</c:v>
                </c:pt>
                <c:pt idx="26">
                  <c:v>43202759</c:v>
                </c:pt>
                <c:pt idx="27">
                  <c:v>43391772</c:v>
                </c:pt>
                <c:pt idx="28">
                  <c:v>41247489</c:v>
                </c:pt>
                <c:pt idx="29">
                  <c:v>ФОП, МИХАЙЛІВ ЛЕСЯ МИХАЙЛІВНА</c:v>
                </c:pt>
                <c:pt idx="30">
                  <c:v>02000792</c:v>
                </c:pt>
                <c:pt idx="31">
                  <c:v>42072308</c:v>
                </c:pt>
                <c:pt idx="32">
                  <c:v>43830897</c:v>
                </c:pt>
                <c:pt idx="33">
                  <c:v>02000783</c:v>
                </c:pt>
                <c:pt idx="34">
                  <c:v>38232032</c:v>
                </c:pt>
                <c:pt idx="35">
                  <c:v>44066008</c:v>
                </c:pt>
                <c:pt idx="36">
                  <c:v>44317485</c:v>
                </c:pt>
                <c:pt idx="37">
                  <c:v>44046243</c:v>
                </c:pt>
                <c:pt idx="38">
                  <c:v>02000961</c:v>
                </c:pt>
                <c:pt idx="39">
                  <c:v>ФОП, ДАНИЛЬЧУК МИХАЙЛО ПЕТРОВИЧ</c:v>
                </c:pt>
                <c:pt idx="40">
                  <c:v>41215331</c:v>
                </c:pt>
                <c:pt idx="41">
                  <c:v>ФОП, ГЛАДКА ЛЮДМИЛА СИГИЗМУНДІВНА</c:v>
                </c:pt>
                <c:pt idx="42">
                  <c:v>41980178</c:v>
                </c:pt>
                <c:pt idx="43">
                  <c:v>44636571</c:v>
                </c:pt>
                <c:pt idx="44">
                  <c:v>02000613</c:v>
                </c:pt>
                <c:pt idx="45">
                  <c:v>38332322</c:v>
                </c:pt>
                <c:pt idx="46">
                  <c:v>38044086</c:v>
                </c:pt>
                <c:pt idx="47">
                  <c:v>21162280</c:v>
                </c:pt>
                <c:pt idx="48">
                  <c:v>38543647</c:v>
                </c:pt>
                <c:pt idx="49">
                  <c:v>40897236</c:v>
                </c:pt>
                <c:pt idx="50">
                  <c:v>38288860</c:v>
                </c:pt>
                <c:pt idx="51">
                  <c:v>38194961</c:v>
                </c:pt>
                <c:pt idx="52">
                  <c:v>42099047</c:v>
                </c:pt>
                <c:pt idx="53">
                  <c:v>38645610</c:v>
                </c:pt>
                <c:pt idx="54">
                  <c:v>21154606</c:v>
                </c:pt>
                <c:pt idx="55">
                  <c:v>43876182</c:v>
                </c:pt>
                <c:pt idx="56">
                  <c:v>43995165</c:v>
                </c:pt>
                <c:pt idx="57">
                  <c:v>ФОП, КОМАР ОКСАНА ОЛЕКСАНДРІВНА</c:v>
                </c:pt>
                <c:pt idx="58">
                  <c:v>44420416</c:v>
                </c:pt>
                <c:pt idx="59">
                  <c:v>41996785</c:v>
                </c:pt>
                <c:pt idx="60">
                  <c:v>39153580</c:v>
                </c:pt>
                <c:pt idx="61">
                  <c:v>ФОП, НЕСІМКА ІГОР ВАСИЛЬОВИЧ</c:v>
                </c:pt>
                <c:pt idx="62">
                  <c:v>38447215</c:v>
                </c:pt>
                <c:pt idx="63">
                  <c:v>41935832</c:v>
                </c:pt>
                <c:pt idx="64">
                  <c:v>42588046</c:v>
                </c:pt>
                <c:pt idx="65">
                  <c:v>39511438</c:v>
                </c:pt>
                <c:pt idx="66">
                  <c:v>44358720</c:v>
                </c:pt>
                <c:pt idx="67">
                  <c:v>38427288</c:v>
                </c:pt>
                <c:pt idx="68">
                  <c:v>43967494</c:v>
                </c:pt>
                <c:pt idx="69">
                  <c:v>38509208</c:v>
                </c:pt>
                <c:pt idx="70">
                  <c:v>39813142</c:v>
                </c:pt>
                <c:pt idx="71">
                  <c:v>ФОП, САСКА ТЕТЯНА МИХАЙЛІВНА</c:v>
                </c:pt>
              </c:strCache>
            </c:strRef>
          </c:cat>
          <c:val>
            <c:numRef>
              <c:f>'Порівняння за закладами'!$CO$7:$CO$78</c:f>
              <c:numCache>
                <c:formatCode>0%</c:formatCode>
                <c:ptCount val="72"/>
                <c:pt idx="0">
                  <c:v>-1</c:v>
                </c:pt>
                <c:pt idx="1">
                  <c:v>-1</c:v>
                </c:pt>
                <c:pt idx="2" formatCode="General">
                  <c:v>-1</c:v>
                </c:pt>
                <c:pt idx="3" formatCode="General">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pt idx="22" formatCode="General">
                  <c:v>-1</c:v>
                </c:pt>
                <c:pt idx="23" formatCode="General">
                  <c:v>-1</c:v>
                </c:pt>
                <c:pt idx="24" formatCode="General">
                  <c:v>-1</c:v>
                </c:pt>
                <c:pt idx="25" formatCode="General">
                  <c:v>-1</c:v>
                </c:pt>
                <c:pt idx="26" formatCode="General">
                  <c:v>-1</c:v>
                </c:pt>
                <c:pt idx="27" formatCode="General">
                  <c:v>-1</c:v>
                </c:pt>
                <c:pt idx="28" formatCode="General">
                  <c:v>-1</c:v>
                </c:pt>
                <c:pt idx="29" formatCode="General">
                  <c:v>-1</c:v>
                </c:pt>
                <c:pt idx="30" formatCode="General">
                  <c:v>-1</c:v>
                </c:pt>
                <c:pt idx="31" formatCode="General">
                  <c:v>-1</c:v>
                </c:pt>
                <c:pt idx="32" formatCode="General">
                  <c:v>-1</c:v>
                </c:pt>
                <c:pt idx="33" formatCode="General">
                  <c:v>-1</c:v>
                </c:pt>
                <c:pt idx="34" formatCode="General">
                  <c:v>-1</c:v>
                </c:pt>
                <c:pt idx="35" formatCode="General">
                  <c:v>-1</c:v>
                </c:pt>
                <c:pt idx="36" formatCode="General">
                  <c:v>-1</c:v>
                </c:pt>
                <c:pt idx="37" formatCode="General">
                  <c:v>-1</c:v>
                </c:pt>
                <c:pt idx="38" formatCode="General">
                  <c:v>-1</c:v>
                </c:pt>
                <c:pt idx="39" formatCode="General">
                  <c:v>-1</c:v>
                </c:pt>
                <c:pt idx="40" formatCode="General">
                  <c:v>-1</c:v>
                </c:pt>
                <c:pt idx="41" formatCode="General">
                  <c:v>-1</c:v>
                </c:pt>
                <c:pt idx="42" formatCode="General">
                  <c:v>-1</c:v>
                </c:pt>
                <c:pt idx="43" formatCode="General">
                  <c:v>-1</c:v>
                </c:pt>
                <c:pt idx="44" formatCode="General">
                  <c:v>-1</c:v>
                </c:pt>
                <c:pt idx="45" formatCode="General">
                  <c:v>-1</c:v>
                </c:pt>
                <c:pt idx="46" formatCode="General">
                  <c:v>-1</c:v>
                </c:pt>
                <c:pt idx="47" formatCode="General">
                  <c:v>-1</c:v>
                </c:pt>
                <c:pt idx="48" formatCode="General">
                  <c:v>-1</c:v>
                </c:pt>
                <c:pt idx="49" formatCode="General">
                  <c:v>-1</c:v>
                </c:pt>
                <c:pt idx="50" formatCode="General">
                  <c:v>-1</c:v>
                </c:pt>
                <c:pt idx="51" formatCode="General">
                  <c:v>-1</c:v>
                </c:pt>
                <c:pt idx="52" formatCode="General">
                  <c:v>-1</c:v>
                </c:pt>
                <c:pt idx="53" formatCode="General">
                  <c:v>-1</c:v>
                </c:pt>
                <c:pt idx="54" formatCode="General">
                  <c:v>-1</c:v>
                </c:pt>
                <c:pt idx="55" formatCode="General">
                  <c:v>-1</c:v>
                </c:pt>
                <c:pt idx="56" formatCode="General">
                  <c:v>-1</c:v>
                </c:pt>
                <c:pt idx="57" formatCode="General">
                  <c:v>-1</c:v>
                </c:pt>
                <c:pt idx="58" formatCode="General">
                  <c:v>-1</c:v>
                </c:pt>
                <c:pt idx="59" formatCode="General">
                  <c:v>-1</c:v>
                </c:pt>
                <c:pt idx="60" formatCode="General">
                  <c:v>-1</c:v>
                </c:pt>
                <c:pt idx="61" formatCode="General">
                  <c:v>-1</c:v>
                </c:pt>
                <c:pt idx="62" formatCode="General">
                  <c:v>0.46076162423732381</c:v>
                </c:pt>
                <c:pt idx="63" formatCode="General">
                  <c:v>-1</c:v>
                </c:pt>
                <c:pt idx="64" formatCode="General">
                  <c:v>-1</c:v>
                </c:pt>
                <c:pt idx="65" formatCode="General">
                  <c:v>-1</c:v>
                </c:pt>
                <c:pt idx="66" formatCode="General">
                  <c:v>-1</c:v>
                </c:pt>
                <c:pt idx="67" formatCode="General">
                  <c:v>-1</c:v>
                </c:pt>
                <c:pt idx="68" formatCode="General">
                  <c:v>-1</c:v>
                </c:pt>
                <c:pt idx="69" formatCode="General">
                  <c:v>-1</c:v>
                </c:pt>
                <c:pt idx="70" formatCode="General">
                  <c:v>-1</c:v>
                </c:pt>
                <c:pt idx="71" formatCode="General">
                  <c:v>-1</c:v>
                </c:pt>
              </c:numCache>
            </c:numRef>
          </c:val>
          <c:smooth val="0"/>
          <c:extLst>
            <c:ext xmlns:c16="http://schemas.microsoft.com/office/drawing/2014/chart" uri="{C3380CC4-5D6E-409C-BE32-E72D297353CC}">
              <c16:uniqueId val="{00000001-08C4-4826-BE67-2E91AF507487}"/>
            </c:ext>
          </c:extLst>
        </c:ser>
        <c:dLbls>
          <c:showLegendKey val="0"/>
          <c:showVal val="0"/>
          <c:showCatName val="0"/>
          <c:showSerName val="0"/>
          <c:showPercent val="0"/>
          <c:showBubbleSize val="0"/>
        </c:dLbls>
        <c:marker val="1"/>
        <c:smooth val="0"/>
        <c:axId val="84056016"/>
        <c:axId val="241803504"/>
      </c:lineChart>
      <c:catAx>
        <c:axId val="8405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241803504"/>
        <c:crosses val="autoZero"/>
        <c:auto val="1"/>
        <c:lblAlgn val="ctr"/>
        <c:lblOffset val="100"/>
        <c:noMultiLvlLbl val="0"/>
      </c:catAx>
      <c:valAx>
        <c:axId val="24180350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840560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legend>
    <c:plotVisOnly val="0"/>
    <c:dispBlanksAs val="gap"/>
    <c:showDLblsOverMax val="0"/>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08849846313963E-2"/>
          <c:y val="8.5929042417084933E-2"/>
          <c:w val="0.88798779331542899"/>
          <c:h val="0.73285232752681828"/>
        </c:manualLayout>
      </c:layout>
      <c:lineChart>
        <c:grouping val="standard"/>
        <c:varyColors val="0"/>
        <c:ser>
          <c:idx val="0"/>
          <c:order val="0"/>
          <c:spPr>
            <a:ln w="28575" cap="rnd">
              <a:solidFill>
                <a:schemeClr val="accent1"/>
              </a:solidFill>
              <a:prstDash val="solid"/>
              <a:round/>
            </a:ln>
          </c:spPr>
          <c:marker>
            <c:symbol val="none"/>
          </c:marker>
          <c:cat>
            <c:numRef>
              <c:f>Звіт!$I$88:$T$88</c:f>
              <c:numCache>
                <c:formatCode>m/d/yyyy</c:formatCode>
                <c:ptCount val="4"/>
                <c:pt idx="0">
                  <c:v>45566</c:v>
                </c:pt>
                <c:pt idx="1">
                  <c:v>45597</c:v>
                </c:pt>
                <c:pt idx="2">
                  <c:v>45627</c:v>
                </c:pt>
                <c:pt idx="3">
                  <c:v>45658</c:v>
                </c:pt>
              </c:numCache>
            </c:numRef>
          </c:cat>
          <c:val>
            <c:numRef>
              <c:f>Звіт!$I$91:$T$91</c:f>
              <c:numCache>
                <c:formatCode>0.0%</c:formatCode>
                <c:ptCount val="4"/>
                <c:pt idx="0">
                  <c:v>0.91411042944785281</c:v>
                </c:pt>
                <c:pt idx="1">
                  <c:v>0.90797546012269936</c:v>
                </c:pt>
                <c:pt idx="2">
                  <c:v>0.90384615384615385</c:v>
                </c:pt>
                <c:pt idx="3">
                  <c:v>0.89808917197452232</c:v>
                </c:pt>
              </c:numCache>
            </c:numRef>
          </c:val>
          <c:smooth val="0"/>
          <c:extLst>
            <c:ext xmlns:c16="http://schemas.microsoft.com/office/drawing/2014/chart" uri="{C3380CC4-5D6E-409C-BE32-E72D297353CC}">
              <c16:uniqueId val="{00000000-CB52-41FB-AC96-A323C401CCA6}"/>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09460180542516E-2"/>
          <c:y val="3.069088544412809E-2"/>
          <c:w val="0.88238718298120045"/>
          <c:h val="0.8399333129708817"/>
        </c:manualLayout>
      </c:layout>
      <c:lineChart>
        <c:grouping val="standard"/>
        <c:varyColors val="0"/>
        <c:ser>
          <c:idx val="0"/>
          <c:order val="0"/>
          <c:spPr>
            <a:ln w="28575" cap="rnd">
              <a:solidFill>
                <a:schemeClr val="accent1"/>
              </a:solidFill>
              <a:prstDash val="solid"/>
              <a:round/>
            </a:ln>
          </c:spPr>
          <c:marker>
            <c:symbol val="none"/>
          </c:marker>
          <c:cat>
            <c:numRef>
              <c:f>Звіт!$I$106:$T$106</c:f>
              <c:numCache>
                <c:formatCode>m/d/yyyy</c:formatCode>
                <c:ptCount val="4"/>
                <c:pt idx="0">
                  <c:v>45566</c:v>
                </c:pt>
                <c:pt idx="1">
                  <c:v>45597</c:v>
                </c:pt>
                <c:pt idx="2">
                  <c:v>45627</c:v>
                </c:pt>
                <c:pt idx="3">
                  <c:v>45658</c:v>
                </c:pt>
              </c:numCache>
            </c:numRef>
          </c:cat>
          <c:val>
            <c:numRef>
              <c:f>Звіт!$I$109:$T$109</c:f>
              <c:numCache>
                <c:formatCode>0.0%</c:formatCode>
                <c:ptCount val="4"/>
                <c:pt idx="0">
                  <c:v>0.11897269312760125</c:v>
                </c:pt>
                <c:pt idx="1">
                  <c:v>0.18360089412720992</c:v>
                </c:pt>
                <c:pt idx="2">
                  <c:v>0.26106329113924048</c:v>
                </c:pt>
                <c:pt idx="3">
                  <c:v>0.29486023444544635</c:v>
                </c:pt>
              </c:numCache>
            </c:numRef>
          </c:val>
          <c:smooth val="0"/>
          <c:extLst>
            <c:ext xmlns:c16="http://schemas.microsoft.com/office/drawing/2014/chart" uri="{C3380CC4-5D6E-409C-BE32-E72D297353CC}">
              <c16:uniqueId val="{00000000-7C4B-41ED-9F74-CA3B67D28EDD}"/>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76259489302961E-2"/>
          <c:y val="3.664307147803339E-2"/>
          <c:w val="0.8840579710144929"/>
          <c:h val="0.86076338129311891"/>
        </c:manualLayout>
      </c:layout>
      <c:lineChart>
        <c:grouping val="standard"/>
        <c:varyColors val="0"/>
        <c:ser>
          <c:idx val="0"/>
          <c:order val="0"/>
          <c:spPr>
            <a:ln w="28575" cap="rnd">
              <a:solidFill>
                <a:schemeClr val="accent1"/>
              </a:solidFill>
              <a:prstDash val="solid"/>
              <a:round/>
            </a:ln>
          </c:spPr>
          <c:marker>
            <c:symbol val="none"/>
          </c:marker>
          <c:cat>
            <c:numRef>
              <c:f>Звіт!$I$112:$T$112</c:f>
              <c:numCache>
                <c:formatCode>m/d/yyyy</c:formatCode>
                <c:ptCount val="4"/>
                <c:pt idx="0">
                  <c:v>45566</c:v>
                </c:pt>
                <c:pt idx="1">
                  <c:v>45597</c:v>
                </c:pt>
                <c:pt idx="2">
                  <c:v>45627</c:v>
                </c:pt>
                <c:pt idx="3">
                  <c:v>45658</c:v>
                </c:pt>
              </c:numCache>
            </c:numRef>
          </c:cat>
          <c:val>
            <c:numRef>
              <c:f>Звіт!$I$115:$T$115</c:f>
              <c:numCache>
                <c:formatCode>0.0%</c:formatCode>
                <c:ptCount val="4"/>
                <c:pt idx="0">
                  <c:v>0.24358557973367975</c:v>
                </c:pt>
                <c:pt idx="1">
                  <c:v>0.28355704697986578</c:v>
                </c:pt>
                <c:pt idx="2">
                  <c:v>0.31057157309054123</c:v>
                </c:pt>
                <c:pt idx="3">
                  <c:v>0.32030505243088658</c:v>
                </c:pt>
              </c:numCache>
            </c:numRef>
          </c:val>
          <c:smooth val="0"/>
          <c:extLst>
            <c:ext xmlns:c16="http://schemas.microsoft.com/office/drawing/2014/chart" uri="{C3380CC4-5D6E-409C-BE32-E72D297353CC}">
              <c16:uniqueId val="{00000000-6BFD-44AF-ABFA-8E3DF93ED823}"/>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08849846313963E-2"/>
          <c:y val="3.069088544412809E-2"/>
          <c:w val="0.88798779331542899"/>
          <c:h val="0.90458408028401704"/>
        </c:manualLayout>
      </c:layout>
      <c:lineChart>
        <c:grouping val="standard"/>
        <c:varyColors val="0"/>
        <c:ser>
          <c:idx val="0"/>
          <c:order val="0"/>
          <c:spPr>
            <a:ln w="28575" cap="rnd">
              <a:solidFill>
                <a:schemeClr val="accent1"/>
              </a:solidFill>
              <a:prstDash val="solid"/>
              <a:round/>
            </a:ln>
          </c:spPr>
          <c:marker>
            <c:symbol val="none"/>
          </c:marker>
          <c:cat>
            <c:numRef>
              <c:f>Звіт!$I$118:$T$118</c:f>
              <c:numCache>
                <c:formatCode>m/d/yyyy</c:formatCode>
                <c:ptCount val="4"/>
                <c:pt idx="0">
                  <c:v>45566</c:v>
                </c:pt>
                <c:pt idx="1">
                  <c:v>45597</c:v>
                </c:pt>
                <c:pt idx="2">
                  <c:v>45627</c:v>
                </c:pt>
                <c:pt idx="3">
                  <c:v>45658</c:v>
                </c:pt>
              </c:numCache>
            </c:numRef>
          </c:cat>
          <c:val>
            <c:numRef>
              <c:f>Звіт!$I$121:$T$121</c:f>
              <c:numCache>
                <c:formatCode>0.0%</c:formatCode>
                <c:ptCount val="4"/>
                <c:pt idx="0">
                  <c:v>0.17291633842760359</c:v>
                </c:pt>
                <c:pt idx="1">
                  <c:v>0.27183175670393245</c:v>
                </c:pt>
                <c:pt idx="2">
                  <c:v>0.34420995249591152</c:v>
                </c:pt>
                <c:pt idx="3">
                  <c:v>0.39913522012578617</c:v>
                </c:pt>
              </c:numCache>
            </c:numRef>
          </c:val>
          <c:smooth val="0"/>
          <c:extLst>
            <c:ext xmlns:c16="http://schemas.microsoft.com/office/drawing/2014/chart" uri="{C3380CC4-5D6E-409C-BE32-E72D297353CC}">
              <c16:uniqueId val="{00000000-1AC4-480F-950F-547377E13BCF}"/>
            </c:ext>
          </c:extLst>
        </c:ser>
        <c:dLbls>
          <c:showLegendKey val="0"/>
          <c:showVal val="0"/>
          <c:showCatName val="0"/>
          <c:showSerName val="0"/>
          <c:showPercent val="0"/>
          <c:showBubbleSize val="0"/>
        </c:dLbls>
        <c:smooth val="0"/>
        <c:axId val="1413568480"/>
        <c:axId val="353495247"/>
      </c:lineChart>
      <c:dateAx>
        <c:axId val="14135684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353495247"/>
        <c:crosses val="autoZero"/>
        <c:auto val="0"/>
        <c:lblOffset val="100"/>
        <c:baseTimeUnit val="months"/>
      </c:dateAx>
      <c:valAx>
        <c:axId val="353495247"/>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uk-UA"/>
          </a:p>
        </c:txPr>
        <c:crossAx val="1413568480"/>
        <c:crosses val="autoZero"/>
        <c:crossBetween val="between"/>
      </c:valAx>
    </c:plotArea>
    <c:plotVisOnly val="1"/>
    <c:dispBlanksAs val="gap"/>
    <c:showDLblsOverMax val="0"/>
  </c:chart>
  <c:spPr>
    <a:solidFill>
      <a:schemeClr val="bg1"/>
    </a:solidFill>
    <a:ln w="9525" cap="flat" cmpd="sng" algn="ctr">
      <a:solidFill>
        <a:schemeClr val="bg1"/>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5.xml"/><Relationship Id="rId3" Type="http://schemas.openxmlformats.org/officeDocument/2006/relationships/chart" Target="../charts/chart3.xml"/><Relationship Id="rId21" Type="http://schemas.openxmlformats.org/officeDocument/2006/relationships/chart" Target="../charts/chart20.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4.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19.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3.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2.xml"/><Relationship Id="rId28" Type="http://schemas.openxmlformats.org/officeDocument/2006/relationships/chart" Target="../charts/chart26.xml"/><Relationship Id="rId10" Type="http://schemas.openxmlformats.org/officeDocument/2006/relationships/chart" Target="../charts/chart10.xml"/><Relationship Id="rId19"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1.xml"/><Relationship Id="rId27"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18" Type="http://schemas.openxmlformats.org/officeDocument/2006/relationships/chart" Target="../charts/chart44.xml"/><Relationship Id="rId26" Type="http://schemas.openxmlformats.org/officeDocument/2006/relationships/chart" Target="../charts/chart51.xml"/><Relationship Id="rId3" Type="http://schemas.openxmlformats.org/officeDocument/2006/relationships/chart" Target="../charts/chart30.xml"/><Relationship Id="rId21" Type="http://schemas.openxmlformats.org/officeDocument/2006/relationships/chart" Target="../charts/chart47.xml"/><Relationship Id="rId7" Type="http://schemas.openxmlformats.org/officeDocument/2006/relationships/chart" Target="../charts/chart33.xml"/><Relationship Id="rId12" Type="http://schemas.openxmlformats.org/officeDocument/2006/relationships/chart" Target="../charts/chart38.xml"/><Relationship Id="rId17" Type="http://schemas.openxmlformats.org/officeDocument/2006/relationships/chart" Target="../charts/chart43.xml"/><Relationship Id="rId25" Type="http://schemas.openxmlformats.org/officeDocument/2006/relationships/chart" Target="../charts/chart50.xml"/><Relationship Id="rId2" Type="http://schemas.openxmlformats.org/officeDocument/2006/relationships/chart" Target="../charts/chart29.xml"/><Relationship Id="rId16" Type="http://schemas.openxmlformats.org/officeDocument/2006/relationships/chart" Target="../charts/chart42.xml"/><Relationship Id="rId20" Type="http://schemas.openxmlformats.org/officeDocument/2006/relationships/chart" Target="../charts/chart46.xml"/><Relationship Id="rId1" Type="http://schemas.openxmlformats.org/officeDocument/2006/relationships/chart" Target="../charts/chart28.xml"/><Relationship Id="rId6" Type="http://schemas.openxmlformats.org/officeDocument/2006/relationships/image" Target="../media/image1.png"/><Relationship Id="rId11" Type="http://schemas.openxmlformats.org/officeDocument/2006/relationships/chart" Target="../charts/chart37.xml"/><Relationship Id="rId24" Type="http://schemas.openxmlformats.org/officeDocument/2006/relationships/image" Target="../media/image2.png"/><Relationship Id="rId5" Type="http://schemas.openxmlformats.org/officeDocument/2006/relationships/chart" Target="../charts/chart32.xml"/><Relationship Id="rId15" Type="http://schemas.openxmlformats.org/officeDocument/2006/relationships/chart" Target="../charts/chart41.xml"/><Relationship Id="rId23" Type="http://schemas.openxmlformats.org/officeDocument/2006/relationships/chart" Target="../charts/chart49.xml"/><Relationship Id="rId10" Type="http://schemas.openxmlformats.org/officeDocument/2006/relationships/chart" Target="../charts/chart36.xml"/><Relationship Id="rId19" Type="http://schemas.openxmlformats.org/officeDocument/2006/relationships/chart" Target="../charts/chart45.xml"/><Relationship Id="rId4" Type="http://schemas.openxmlformats.org/officeDocument/2006/relationships/chart" Target="../charts/chart31.xml"/><Relationship Id="rId9" Type="http://schemas.openxmlformats.org/officeDocument/2006/relationships/chart" Target="../charts/chart35.xml"/><Relationship Id="rId14" Type="http://schemas.openxmlformats.org/officeDocument/2006/relationships/chart" Target="../charts/chart40.xml"/><Relationship Id="rId22" Type="http://schemas.openxmlformats.org/officeDocument/2006/relationships/chart" Target="../charts/chart48.xml"/></Relationships>
</file>

<file path=xl/drawings/drawing1.xml><?xml version="1.0" encoding="utf-8"?>
<xdr:wsDr xmlns:xdr="http://schemas.openxmlformats.org/drawingml/2006/spreadsheetDrawing" xmlns:a="http://schemas.openxmlformats.org/drawingml/2006/main">
  <xdr:twoCellAnchor>
    <xdr:from>
      <xdr:col>21</xdr:col>
      <xdr:colOff>156210</xdr:colOff>
      <xdr:row>57</xdr:row>
      <xdr:rowOff>28575</xdr:rowOff>
    </xdr:from>
    <xdr:to>
      <xdr:col>31</xdr:col>
      <xdr:colOff>161070</xdr:colOff>
      <xdr:row>62</xdr:row>
      <xdr:rowOff>176055</xdr:rowOff>
    </xdr:to>
    <xdr:graphicFrame macro="">
      <xdr:nvGraphicFramePr>
        <xdr:cNvPr id="2" name="Chart 2">
          <a:extLst>
            <a:ext uri="{FF2B5EF4-FFF2-40B4-BE49-F238E27FC236}">
              <a16:creationId xmlns:a16="http://schemas.microsoft.com/office/drawing/2014/main" id="{68EC2393-8EFB-4E62-87EF-0B3BD5040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156210</xdr:colOff>
      <xdr:row>63</xdr:row>
      <xdr:rowOff>28574</xdr:rowOff>
    </xdr:from>
    <xdr:to>
      <xdr:col>31</xdr:col>
      <xdr:colOff>161070</xdr:colOff>
      <xdr:row>68</xdr:row>
      <xdr:rowOff>176054</xdr:rowOff>
    </xdr:to>
    <xdr:graphicFrame macro="">
      <xdr:nvGraphicFramePr>
        <xdr:cNvPr id="3" name="Chart 3">
          <a:extLst>
            <a:ext uri="{FF2B5EF4-FFF2-40B4-BE49-F238E27FC236}">
              <a16:creationId xmlns:a16="http://schemas.microsoft.com/office/drawing/2014/main" id="{E5563262-FAAB-467A-8347-78C2B58CC8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156210</xdr:colOff>
      <xdr:row>69</xdr:row>
      <xdr:rowOff>28574</xdr:rowOff>
    </xdr:from>
    <xdr:to>
      <xdr:col>31</xdr:col>
      <xdr:colOff>161070</xdr:colOff>
      <xdr:row>74</xdr:row>
      <xdr:rowOff>176054</xdr:rowOff>
    </xdr:to>
    <xdr:graphicFrame macro="">
      <xdr:nvGraphicFramePr>
        <xdr:cNvPr id="4" name="Chart 4">
          <a:extLst>
            <a:ext uri="{FF2B5EF4-FFF2-40B4-BE49-F238E27FC236}">
              <a16:creationId xmlns:a16="http://schemas.microsoft.com/office/drawing/2014/main" id="{1B49118E-583B-4F50-9814-BC82035FE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158115</xdr:colOff>
      <xdr:row>75</xdr:row>
      <xdr:rowOff>38099</xdr:rowOff>
    </xdr:from>
    <xdr:to>
      <xdr:col>31</xdr:col>
      <xdr:colOff>162975</xdr:colOff>
      <xdr:row>81</xdr:row>
      <xdr:rowOff>2699</xdr:rowOff>
    </xdr:to>
    <xdr:graphicFrame macro="">
      <xdr:nvGraphicFramePr>
        <xdr:cNvPr id="5" name="Chart 5">
          <a:extLst>
            <a:ext uri="{FF2B5EF4-FFF2-40B4-BE49-F238E27FC236}">
              <a16:creationId xmlns:a16="http://schemas.microsoft.com/office/drawing/2014/main" id="{797AF8A6-DE57-44DE-854C-D66941FFA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160020</xdr:colOff>
      <xdr:row>81</xdr:row>
      <xdr:rowOff>19050</xdr:rowOff>
    </xdr:from>
    <xdr:to>
      <xdr:col>31</xdr:col>
      <xdr:colOff>164880</xdr:colOff>
      <xdr:row>86</xdr:row>
      <xdr:rowOff>161925</xdr:rowOff>
    </xdr:to>
    <xdr:graphicFrame macro="">
      <xdr:nvGraphicFramePr>
        <xdr:cNvPr id="6" name="Chart 6">
          <a:extLst>
            <a:ext uri="{FF2B5EF4-FFF2-40B4-BE49-F238E27FC236}">
              <a16:creationId xmlns:a16="http://schemas.microsoft.com/office/drawing/2014/main" id="{FD6411D7-89BA-41CB-B541-7B93EF9ECA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160020</xdr:colOff>
      <xdr:row>87</xdr:row>
      <xdr:rowOff>28574</xdr:rowOff>
    </xdr:from>
    <xdr:to>
      <xdr:col>31</xdr:col>
      <xdr:colOff>164880</xdr:colOff>
      <xdr:row>92</xdr:row>
      <xdr:rowOff>160814</xdr:rowOff>
    </xdr:to>
    <xdr:graphicFrame macro="">
      <xdr:nvGraphicFramePr>
        <xdr:cNvPr id="7" name="Chart 7">
          <a:extLst>
            <a:ext uri="{FF2B5EF4-FFF2-40B4-BE49-F238E27FC236}">
              <a16:creationId xmlns:a16="http://schemas.microsoft.com/office/drawing/2014/main" id="{D922D3C5-F19C-40D5-8E0E-58CB46507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160020</xdr:colOff>
      <xdr:row>105</xdr:row>
      <xdr:rowOff>9524</xdr:rowOff>
    </xdr:from>
    <xdr:to>
      <xdr:col>31</xdr:col>
      <xdr:colOff>164880</xdr:colOff>
      <xdr:row>110</xdr:row>
      <xdr:rowOff>157004</xdr:rowOff>
    </xdr:to>
    <xdr:graphicFrame macro="">
      <xdr:nvGraphicFramePr>
        <xdr:cNvPr id="8" name="Chart 10">
          <a:extLst>
            <a:ext uri="{FF2B5EF4-FFF2-40B4-BE49-F238E27FC236}">
              <a16:creationId xmlns:a16="http://schemas.microsoft.com/office/drawing/2014/main" id="{FA153446-E1EE-42F3-B45B-755069B8E5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160019</xdr:colOff>
      <xdr:row>111</xdr:row>
      <xdr:rowOff>15239</xdr:rowOff>
    </xdr:from>
    <xdr:to>
      <xdr:col>31</xdr:col>
      <xdr:colOff>164879</xdr:colOff>
      <xdr:row>116</xdr:row>
      <xdr:rowOff>162719</xdr:rowOff>
    </xdr:to>
    <xdr:graphicFrame macro="">
      <xdr:nvGraphicFramePr>
        <xdr:cNvPr id="9" name="Chart 11">
          <a:extLst>
            <a:ext uri="{FF2B5EF4-FFF2-40B4-BE49-F238E27FC236}">
              <a16:creationId xmlns:a16="http://schemas.microsoft.com/office/drawing/2014/main" id="{25D759F6-016D-4EDE-ACB9-A6983D7F63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160020</xdr:colOff>
      <xdr:row>117</xdr:row>
      <xdr:rowOff>22859</xdr:rowOff>
    </xdr:from>
    <xdr:to>
      <xdr:col>31</xdr:col>
      <xdr:colOff>164880</xdr:colOff>
      <xdr:row>122</xdr:row>
      <xdr:rowOff>170339</xdr:rowOff>
    </xdr:to>
    <xdr:graphicFrame macro="">
      <xdr:nvGraphicFramePr>
        <xdr:cNvPr id="10" name="Chart 12">
          <a:extLst>
            <a:ext uri="{FF2B5EF4-FFF2-40B4-BE49-F238E27FC236}">
              <a16:creationId xmlns:a16="http://schemas.microsoft.com/office/drawing/2014/main" id="{80F49F97-8765-44F4-9610-1A122B26E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160019</xdr:colOff>
      <xdr:row>123</xdr:row>
      <xdr:rowOff>19049</xdr:rowOff>
    </xdr:from>
    <xdr:to>
      <xdr:col>31</xdr:col>
      <xdr:colOff>164879</xdr:colOff>
      <xdr:row>128</xdr:row>
      <xdr:rowOff>166529</xdr:rowOff>
    </xdr:to>
    <xdr:graphicFrame macro="">
      <xdr:nvGraphicFramePr>
        <xdr:cNvPr id="11" name="Chart 13">
          <a:extLst>
            <a:ext uri="{FF2B5EF4-FFF2-40B4-BE49-F238E27FC236}">
              <a16:creationId xmlns:a16="http://schemas.microsoft.com/office/drawing/2014/main" id="{A0CFE8C8-E8A9-4AFD-B130-865DD67AA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21</xdr:col>
      <xdr:colOff>158115</xdr:colOff>
      <xdr:row>129</xdr:row>
      <xdr:rowOff>19049</xdr:rowOff>
    </xdr:from>
    <xdr:to>
      <xdr:col>31</xdr:col>
      <xdr:colOff>162975</xdr:colOff>
      <xdr:row>134</xdr:row>
      <xdr:rowOff>143669</xdr:rowOff>
    </xdr:to>
    <xdr:graphicFrame macro="">
      <xdr:nvGraphicFramePr>
        <xdr:cNvPr id="12" name="Chart 14">
          <a:extLst>
            <a:ext uri="{FF2B5EF4-FFF2-40B4-BE49-F238E27FC236}">
              <a16:creationId xmlns:a16="http://schemas.microsoft.com/office/drawing/2014/main" id="{3037639C-EE5E-44E3-9BC7-A295CD84A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156210</xdr:colOff>
      <xdr:row>135</xdr:row>
      <xdr:rowOff>28574</xdr:rowOff>
    </xdr:from>
    <xdr:to>
      <xdr:col>31</xdr:col>
      <xdr:colOff>161070</xdr:colOff>
      <xdr:row>140</xdr:row>
      <xdr:rowOff>176054</xdr:rowOff>
    </xdr:to>
    <xdr:graphicFrame macro="">
      <xdr:nvGraphicFramePr>
        <xdr:cNvPr id="13" name="Chart 15">
          <a:extLst>
            <a:ext uri="{FF2B5EF4-FFF2-40B4-BE49-F238E27FC236}">
              <a16:creationId xmlns:a16="http://schemas.microsoft.com/office/drawing/2014/main" id="{EFD66329-3FEF-41CD-BAF9-CAB5EC538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xdr:col>
      <xdr:colOff>160020</xdr:colOff>
      <xdr:row>141</xdr:row>
      <xdr:rowOff>19049</xdr:rowOff>
    </xdr:from>
    <xdr:to>
      <xdr:col>31</xdr:col>
      <xdr:colOff>164880</xdr:colOff>
      <xdr:row>146</xdr:row>
      <xdr:rowOff>143669</xdr:rowOff>
    </xdr:to>
    <xdr:graphicFrame macro="">
      <xdr:nvGraphicFramePr>
        <xdr:cNvPr id="14" name="Chart 16">
          <a:extLst>
            <a:ext uri="{FF2B5EF4-FFF2-40B4-BE49-F238E27FC236}">
              <a16:creationId xmlns:a16="http://schemas.microsoft.com/office/drawing/2014/main" id="{0FDF421A-8DB9-4AE8-92EE-6865AA55E6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158115</xdr:colOff>
      <xdr:row>147</xdr:row>
      <xdr:rowOff>19049</xdr:rowOff>
    </xdr:from>
    <xdr:to>
      <xdr:col>31</xdr:col>
      <xdr:colOff>162975</xdr:colOff>
      <xdr:row>152</xdr:row>
      <xdr:rowOff>158909</xdr:rowOff>
    </xdr:to>
    <xdr:graphicFrame macro="">
      <xdr:nvGraphicFramePr>
        <xdr:cNvPr id="15" name="Chart 17">
          <a:extLst>
            <a:ext uri="{FF2B5EF4-FFF2-40B4-BE49-F238E27FC236}">
              <a16:creationId xmlns:a16="http://schemas.microsoft.com/office/drawing/2014/main" id="{B7FCF8A9-66FA-4CDD-A507-1708AD78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21</xdr:col>
      <xdr:colOff>160020</xdr:colOff>
      <xdr:row>153</xdr:row>
      <xdr:rowOff>28574</xdr:rowOff>
    </xdr:from>
    <xdr:to>
      <xdr:col>31</xdr:col>
      <xdr:colOff>164880</xdr:colOff>
      <xdr:row>158</xdr:row>
      <xdr:rowOff>168434</xdr:rowOff>
    </xdr:to>
    <xdr:graphicFrame macro="">
      <xdr:nvGraphicFramePr>
        <xdr:cNvPr id="16" name="Chart 18">
          <a:extLst>
            <a:ext uri="{FF2B5EF4-FFF2-40B4-BE49-F238E27FC236}">
              <a16:creationId xmlns:a16="http://schemas.microsoft.com/office/drawing/2014/main" id="{EA072432-4077-4A78-B6ED-83FE3A7F4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160020</xdr:colOff>
      <xdr:row>171</xdr:row>
      <xdr:rowOff>28574</xdr:rowOff>
    </xdr:from>
    <xdr:to>
      <xdr:col>31</xdr:col>
      <xdr:colOff>164880</xdr:colOff>
      <xdr:row>176</xdr:row>
      <xdr:rowOff>176174</xdr:rowOff>
    </xdr:to>
    <xdr:graphicFrame macro="">
      <xdr:nvGraphicFramePr>
        <xdr:cNvPr id="17" name="Chart 19">
          <a:extLst>
            <a:ext uri="{FF2B5EF4-FFF2-40B4-BE49-F238E27FC236}">
              <a16:creationId xmlns:a16="http://schemas.microsoft.com/office/drawing/2014/main" id="{D78DE5AC-B98F-4B04-8F1D-2B759775E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21</xdr:col>
      <xdr:colOff>156210</xdr:colOff>
      <xdr:row>177</xdr:row>
      <xdr:rowOff>19049</xdr:rowOff>
    </xdr:from>
    <xdr:to>
      <xdr:col>31</xdr:col>
      <xdr:colOff>161070</xdr:colOff>
      <xdr:row>182</xdr:row>
      <xdr:rowOff>166649</xdr:rowOff>
    </xdr:to>
    <xdr:graphicFrame macro="">
      <xdr:nvGraphicFramePr>
        <xdr:cNvPr id="18" name="Chart 20">
          <a:extLst>
            <a:ext uri="{FF2B5EF4-FFF2-40B4-BE49-F238E27FC236}">
              <a16:creationId xmlns:a16="http://schemas.microsoft.com/office/drawing/2014/main" id="{BDCA8B74-1442-43E0-9896-108962C41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21</xdr:col>
      <xdr:colOff>165734</xdr:colOff>
      <xdr:row>4</xdr:row>
      <xdr:rowOff>83820</xdr:rowOff>
    </xdr:from>
    <xdr:ext cx="6840000" cy="3048000"/>
    <xdr:graphicFrame macro="">
      <xdr:nvGraphicFramePr>
        <xdr:cNvPr id="19" name="Chart 1">
          <a:extLst>
            <a:ext uri="{FF2B5EF4-FFF2-40B4-BE49-F238E27FC236}">
              <a16:creationId xmlns:a16="http://schemas.microsoft.com/office/drawing/2014/main" id="{1573BBF4-238F-4DEB-90B5-D8D0E8694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oneCellAnchor>
  <xdr:oneCellAnchor>
    <xdr:from>
      <xdr:col>27</xdr:col>
      <xdr:colOff>228600</xdr:colOff>
      <xdr:row>0</xdr:row>
      <xdr:rowOff>66674</xdr:rowOff>
    </xdr:from>
    <xdr:ext cx="733425" cy="641985"/>
    <xdr:pic>
      <xdr:nvPicPr>
        <xdr:cNvPr id="21" name="Picture 7">
          <a:extLst>
            <a:ext uri="{FF2B5EF4-FFF2-40B4-BE49-F238E27FC236}">
              <a16:creationId xmlns:a16="http://schemas.microsoft.com/office/drawing/2014/main" id="{6A81D840-B5D9-4A7B-9ED0-65EB3A9D5381}"/>
            </a:ext>
          </a:extLst>
        </xdr:cNvPr>
        <xdr:cNvPicPr>
          <a:picLocks noChangeAspect="1"/>
        </xdr:cNvPicPr>
      </xdr:nvPicPr>
      <xdr:blipFill>
        <a:blip xmlns:r="http://schemas.openxmlformats.org/officeDocument/2006/relationships" r:embed="rId19"/>
        <a:stretch>
          <a:fillRect/>
        </a:stretch>
      </xdr:blipFill>
      <xdr:spPr>
        <a:xfrm>
          <a:off x="13342620" y="66674"/>
          <a:ext cx="733425" cy="641985"/>
        </a:xfrm>
        <a:prstGeom prst="rect">
          <a:avLst/>
        </a:prstGeom>
        <a:ln>
          <a:prstDash val="solid"/>
        </a:ln>
      </xdr:spPr>
    </xdr:pic>
    <xdr:clientData/>
  </xdr:oneCellAnchor>
  <xdr:twoCellAnchor>
    <xdr:from>
      <xdr:col>21</xdr:col>
      <xdr:colOff>160020</xdr:colOff>
      <xdr:row>183</xdr:row>
      <xdr:rowOff>30479</xdr:rowOff>
    </xdr:from>
    <xdr:to>
      <xdr:col>31</xdr:col>
      <xdr:colOff>164880</xdr:colOff>
      <xdr:row>188</xdr:row>
      <xdr:rowOff>178079</xdr:rowOff>
    </xdr:to>
    <xdr:graphicFrame macro="">
      <xdr:nvGraphicFramePr>
        <xdr:cNvPr id="22" name="Chart 20">
          <a:extLst>
            <a:ext uri="{FF2B5EF4-FFF2-40B4-BE49-F238E27FC236}">
              <a16:creationId xmlns:a16="http://schemas.microsoft.com/office/drawing/2014/main" id="{176CA396-92EB-4C96-B753-1C3F42C05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21</xdr:col>
      <xdr:colOff>160020</xdr:colOff>
      <xdr:row>93</xdr:row>
      <xdr:rowOff>19049</xdr:rowOff>
    </xdr:from>
    <xdr:to>
      <xdr:col>31</xdr:col>
      <xdr:colOff>164880</xdr:colOff>
      <xdr:row>98</xdr:row>
      <xdr:rowOff>166649</xdr:rowOff>
    </xdr:to>
    <xdr:graphicFrame macro="">
      <xdr:nvGraphicFramePr>
        <xdr:cNvPr id="23" name="Chart 6">
          <a:extLst>
            <a:ext uri="{FF2B5EF4-FFF2-40B4-BE49-F238E27FC236}">
              <a16:creationId xmlns:a16="http://schemas.microsoft.com/office/drawing/2014/main" id="{1F7B2FEA-B463-4539-AED7-5180D2A08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21</xdr:col>
      <xdr:colOff>160020</xdr:colOff>
      <xdr:row>99</xdr:row>
      <xdr:rowOff>28575</xdr:rowOff>
    </xdr:from>
    <xdr:to>
      <xdr:col>31</xdr:col>
      <xdr:colOff>164880</xdr:colOff>
      <xdr:row>104</xdr:row>
      <xdr:rowOff>175260</xdr:rowOff>
    </xdr:to>
    <xdr:graphicFrame macro="">
      <xdr:nvGraphicFramePr>
        <xdr:cNvPr id="24" name="Chart 7">
          <a:extLst>
            <a:ext uri="{FF2B5EF4-FFF2-40B4-BE49-F238E27FC236}">
              <a16:creationId xmlns:a16="http://schemas.microsoft.com/office/drawing/2014/main" id="{654CBC11-ABD6-41F4-A1A3-1014F8812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21</xdr:col>
      <xdr:colOff>160020</xdr:colOff>
      <xdr:row>159</xdr:row>
      <xdr:rowOff>28574</xdr:rowOff>
    </xdr:from>
    <xdr:to>
      <xdr:col>31</xdr:col>
      <xdr:colOff>164880</xdr:colOff>
      <xdr:row>164</xdr:row>
      <xdr:rowOff>176174</xdr:rowOff>
    </xdr:to>
    <xdr:graphicFrame macro="">
      <xdr:nvGraphicFramePr>
        <xdr:cNvPr id="25" name="Chart 19">
          <a:extLst>
            <a:ext uri="{FF2B5EF4-FFF2-40B4-BE49-F238E27FC236}">
              <a16:creationId xmlns:a16="http://schemas.microsoft.com/office/drawing/2014/main" id="{15FF6E54-8CDA-44A1-90A5-61EB64544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21</xdr:col>
      <xdr:colOff>160020</xdr:colOff>
      <xdr:row>165</xdr:row>
      <xdr:rowOff>28575</xdr:rowOff>
    </xdr:from>
    <xdr:to>
      <xdr:col>31</xdr:col>
      <xdr:colOff>164880</xdr:colOff>
      <xdr:row>170</xdr:row>
      <xdr:rowOff>176175</xdr:rowOff>
    </xdr:to>
    <xdr:graphicFrame macro="">
      <xdr:nvGraphicFramePr>
        <xdr:cNvPr id="27" name="Chart 19">
          <a:extLst>
            <a:ext uri="{FF2B5EF4-FFF2-40B4-BE49-F238E27FC236}">
              <a16:creationId xmlns:a16="http://schemas.microsoft.com/office/drawing/2014/main" id="{E3743554-BCE7-44B7-ABC9-45FA498D74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21</xdr:col>
      <xdr:colOff>160020</xdr:colOff>
      <xdr:row>44</xdr:row>
      <xdr:rowOff>91440</xdr:rowOff>
    </xdr:from>
    <xdr:to>
      <xdr:col>31</xdr:col>
      <xdr:colOff>164880</xdr:colOff>
      <xdr:row>54</xdr:row>
      <xdr:rowOff>22860</xdr:rowOff>
    </xdr:to>
    <xdr:graphicFrame macro="">
      <xdr:nvGraphicFramePr>
        <xdr:cNvPr id="26" name="Chart 2">
          <a:extLst>
            <a:ext uri="{FF2B5EF4-FFF2-40B4-BE49-F238E27FC236}">
              <a16:creationId xmlns:a16="http://schemas.microsoft.com/office/drawing/2014/main" id="{324E84DF-E0FD-4CDF-8371-7193A9490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21</xdr:col>
      <xdr:colOff>167640</xdr:colOff>
      <xdr:row>30</xdr:row>
      <xdr:rowOff>99060</xdr:rowOff>
    </xdr:from>
    <xdr:to>
      <xdr:col>31</xdr:col>
      <xdr:colOff>172500</xdr:colOff>
      <xdr:row>43</xdr:row>
      <xdr:rowOff>30480</xdr:rowOff>
    </xdr:to>
    <xdr:graphicFrame macro="">
      <xdr:nvGraphicFramePr>
        <xdr:cNvPr id="31" name="Chart 2">
          <a:extLst>
            <a:ext uri="{FF2B5EF4-FFF2-40B4-BE49-F238E27FC236}">
              <a16:creationId xmlns:a16="http://schemas.microsoft.com/office/drawing/2014/main" id="{CA430B63-531D-4235-8FA3-A32F8AAF0C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oneCell">
    <xdr:from>
      <xdr:col>5</xdr:col>
      <xdr:colOff>83820</xdr:colOff>
      <xdr:row>0</xdr:row>
      <xdr:rowOff>91440</xdr:rowOff>
    </xdr:from>
    <xdr:to>
      <xdr:col>7</xdr:col>
      <xdr:colOff>1135380</xdr:colOff>
      <xdr:row>0</xdr:row>
      <xdr:rowOff>463111</xdr:rowOff>
    </xdr:to>
    <xdr:pic>
      <xdr:nvPicPr>
        <xdr:cNvPr id="29" name="Рисунок 28">
          <a:extLst>
            <a:ext uri="{FF2B5EF4-FFF2-40B4-BE49-F238E27FC236}">
              <a16:creationId xmlns:a16="http://schemas.microsoft.com/office/drawing/2014/main" id="{B5DF4C9C-1452-4CA0-AF25-9B6ECE118395}"/>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83820" y="91440"/>
          <a:ext cx="1882140" cy="371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160020</xdr:colOff>
      <xdr:row>189</xdr:row>
      <xdr:rowOff>30480</xdr:rowOff>
    </xdr:from>
    <xdr:to>
      <xdr:col>31</xdr:col>
      <xdr:colOff>164880</xdr:colOff>
      <xdr:row>194</xdr:row>
      <xdr:rowOff>167640</xdr:rowOff>
    </xdr:to>
    <xdr:graphicFrame macro="">
      <xdr:nvGraphicFramePr>
        <xdr:cNvPr id="20" name="Chart 20">
          <a:extLst>
            <a:ext uri="{FF2B5EF4-FFF2-40B4-BE49-F238E27FC236}">
              <a16:creationId xmlns:a16="http://schemas.microsoft.com/office/drawing/2014/main" id="{F5639F29-7319-4D2C-8DE1-25480B8033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21</xdr:col>
      <xdr:colOff>152400</xdr:colOff>
      <xdr:row>195</xdr:row>
      <xdr:rowOff>7620</xdr:rowOff>
    </xdr:from>
    <xdr:to>
      <xdr:col>31</xdr:col>
      <xdr:colOff>157260</xdr:colOff>
      <xdr:row>199</xdr:row>
      <xdr:rowOff>121920</xdr:rowOff>
    </xdr:to>
    <xdr:graphicFrame macro="">
      <xdr:nvGraphicFramePr>
        <xdr:cNvPr id="28" name="Chart 20">
          <a:extLst>
            <a:ext uri="{FF2B5EF4-FFF2-40B4-BE49-F238E27FC236}">
              <a16:creationId xmlns:a16="http://schemas.microsoft.com/office/drawing/2014/main" id="{1FE1CB87-7C98-4677-B475-6303880D6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36</xdr:col>
      <xdr:colOff>182880</xdr:colOff>
      <xdr:row>0</xdr:row>
      <xdr:rowOff>45720</xdr:rowOff>
    </xdr:from>
    <xdr:ext cx="733425" cy="621896"/>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8874740" y="45720"/>
          <a:ext cx="733425" cy="621896"/>
        </a:xfrm>
        <a:prstGeom prst="rect">
          <a:avLst/>
        </a:prstGeom>
        <a:ln>
          <a:prstDash val="solid"/>
        </a:ln>
      </xdr:spPr>
    </xdr:pic>
    <xdr:clientData/>
  </xdr:oneCellAnchor>
  <xdr:twoCellAnchor editAs="oneCell">
    <xdr:from>
      <xdr:col>1</xdr:col>
      <xdr:colOff>91440</xdr:colOff>
      <xdr:row>0</xdr:row>
      <xdr:rowOff>99060</xdr:rowOff>
    </xdr:from>
    <xdr:to>
      <xdr:col>1</xdr:col>
      <xdr:colOff>1973580</xdr:colOff>
      <xdr:row>1</xdr:row>
      <xdr:rowOff>211651</xdr:rowOff>
    </xdr:to>
    <xdr:pic>
      <xdr:nvPicPr>
        <xdr:cNvPr id="2" name="Рисунок 1">
          <a:extLst>
            <a:ext uri="{FF2B5EF4-FFF2-40B4-BE49-F238E27FC236}">
              <a16:creationId xmlns:a16="http://schemas.microsoft.com/office/drawing/2014/main" id="{9032B9C7-1093-4404-838C-49A2A9FA09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 y="99060"/>
          <a:ext cx="1882140" cy="371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3</xdr:row>
      <xdr:rowOff>104775</xdr:rowOff>
    </xdr:from>
    <xdr:to>
      <xdr:col>18</xdr:col>
      <xdr:colOff>361950</xdr:colOff>
      <xdr:row>17</xdr:row>
      <xdr:rowOff>47625</xdr:rowOff>
    </xdr:to>
    <xdr:graphicFrame macro="">
      <xdr:nvGraphicFramePr>
        <xdr:cNvPr id="2" name="Chart 1">
          <a:extLst>
            <a:ext uri="{FF2B5EF4-FFF2-40B4-BE49-F238E27FC236}">
              <a16:creationId xmlns:a16="http://schemas.microsoft.com/office/drawing/2014/main" id="{EE0EC3BC-23CD-40D5-9D5B-A0E38BEF8E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17</xdr:row>
      <xdr:rowOff>143260</xdr:rowOff>
    </xdr:from>
    <xdr:to>
      <xdr:col>18</xdr:col>
      <xdr:colOff>371475</xdr:colOff>
      <xdr:row>35</xdr:row>
      <xdr:rowOff>133735</xdr:rowOff>
    </xdr:to>
    <xdr:graphicFrame macro="">
      <xdr:nvGraphicFramePr>
        <xdr:cNvPr id="3" name="Chart 2">
          <a:extLst>
            <a:ext uri="{FF2B5EF4-FFF2-40B4-BE49-F238E27FC236}">
              <a16:creationId xmlns:a16="http://schemas.microsoft.com/office/drawing/2014/main" id="{9C607FB0-4728-4B70-A190-26FF718F2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123152</xdr:colOff>
      <xdr:row>36</xdr:row>
      <xdr:rowOff>58230</xdr:rowOff>
    </xdr:from>
    <xdr:to>
      <xdr:col>18</xdr:col>
      <xdr:colOff>370802</xdr:colOff>
      <xdr:row>58</xdr:row>
      <xdr:rowOff>96791</xdr:rowOff>
    </xdr:to>
    <xdr:graphicFrame macro="">
      <xdr:nvGraphicFramePr>
        <xdr:cNvPr id="4" name="Chart 3">
          <a:extLst>
            <a:ext uri="{FF2B5EF4-FFF2-40B4-BE49-F238E27FC236}">
              <a16:creationId xmlns:a16="http://schemas.microsoft.com/office/drawing/2014/main" id="{644D3EBA-D8BB-40FA-857D-D61CDDF5E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127578</xdr:colOff>
      <xdr:row>59</xdr:row>
      <xdr:rowOff>19822</xdr:rowOff>
    </xdr:from>
    <xdr:to>
      <xdr:col>18</xdr:col>
      <xdr:colOff>375228</xdr:colOff>
      <xdr:row>81</xdr:row>
      <xdr:rowOff>58382</xdr:rowOff>
    </xdr:to>
    <xdr:graphicFrame macro="">
      <xdr:nvGraphicFramePr>
        <xdr:cNvPr id="5" name="Chart 4">
          <a:extLst>
            <a:ext uri="{FF2B5EF4-FFF2-40B4-BE49-F238E27FC236}">
              <a16:creationId xmlns:a16="http://schemas.microsoft.com/office/drawing/2014/main" id="{7DA8607E-BC93-494E-BDD7-C412E99D8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129502</xdr:colOff>
      <xdr:row>81</xdr:row>
      <xdr:rowOff>179820</xdr:rowOff>
    </xdr:from>
    <xdr:to>
      <xdr:col>18</xdr:col>
      <xdr:colOff>377152</xdr:colOff>
      <xdr:row>104</xdr:row>
      <xdr:rowOff>46182</xdr:rowOff>
    </xdr:to>
    <xdr:graphicFrame macro="">
      <xdr:nvGraphicFramePr>
        <xdr:cNvPr id="6" name="Chart 5">
          <a:extLst>
            <a:ext uri="{FF2B5EF4-FFF2-40B4-BE49-F238E27FC236}">
              <a16:creationId xmlns:a16="http://schemas.microsoft.com/office/drawing/2014/main" id="{F79A9BFC-23FF-421B-8E89-076E7A5BB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17</xdr:col>
      <xdr:colOff>352425</xdr:colOff>
      <xdr:row>0</xdr:row>
      <xdr:rowOff>66675</xdr:rowOff>
    </xdr:from>
    <xdr:ext cx="733425" cy="621896"/>
    <xdr:pic>
      <xdr:nvPicPr>
        <xdr:cNvPr id="19" name="Picture 3">
          <a:extLst>
            <a:ext uri="{FF2B5EF4-FFF2-40B4-BE49-F238E27FC236}">
              <a16:creationId xmlns:a16="http://schemas.microsoft.com/office/drawing/2014/main" id="{7D3BDCA3-1E65-4E5B-9629-5E5B8B971D97}"/>
            </a:ext>
          </a:extLst>
        </xdr:cNvPr>
        <xdr:cNvPicPr>
          <a:picLocks noChangeAspect="1"/>
        </xdr:cNvPicPr>
      </xdr:nvPicPr>
      <xdr:blipFill>
        <a:blip xmlns:r="http://schemas.openxmlformats.org/officeDocument/2006/relationships" r:embed="rId6"/>
        <a:stretch>
          <a:fillRect/>
        </a:stretch>
      </xdr:blipFill>
      <xdr:spPr>
        <a:xfrm>
          <a:off x="10974705" y="66675"/>
          <a:ext cx="733425" cy="621896"/>
        </a:xfrm>
        <a:prstGeom prst="rect">
          <a:avLst/>
        </a:prstGeom>
        <a:ln>
          <a:prstDash val="solid"/>
        </a:ln>
      </xdr:spPr>
    </xdr:pic>
    <xdr:clientData/>
  </xdr:oneCellAnchor>
  <xdr:twoCellAnchor>
    <xdr:from>
      <xdr:col>0</xdr:col>
      <xdr:colOff>138546</xdr:colOff>
      <xdr:row>104</xdr:row>
      <xdr:rowOff>177030</xdr:rowOff>
    </xdr:from>
    <xdr:to>
      <xdr:col>18</xdr:col>
      <xdr:colOff>386196</xdr:colOff>
      <xdr:row>128</xdr:row>
      <xdr:rowOff>63577</xdr:rowOff>
    </xdr:to>
    <xdr:graphicFrame macro="">
      <xdr:nvGraphicFramePr>
        <xdr:cNvPr id="30" name="Chart 6">
          <a:extLst>
            <a:ext uri="{FF2B5EF4-FFF2-40B4-BE49-F238E27FC236}">
              <a16:creationId xmlns:a16="http://schemas.microsoft.com/office/drawing/2014/main" id="{52B2A999-D96F-4D44-A0F1-EDCE4678B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138546</xdr:colOff>
      <xdr:row>129</xdr:row>
      <xdr:rowOff>30788</xdr:rowOff>
    </xdr:from>
    <xdr:to>
      <xdr:col>18</xdr:col>
      <xdr:colOff>386196</xdr:colOff>
      <xdr:row>150</xdr:row>
      <xdr:rowOff>148241</xdr:rowOff>
    </xdr:to>
    <xdr:graphicFrame macro="">
      <xdr:nvGraphicFramePr>
        <xdr:cNvPr id="32" name="Chart 7">
          <a:extLst>
            <a:ext uri="{FF2B5EF4-FFF2-40B4-BE49-F238E27FC236}">
              <a16:creationId xmlns:a16="http://schemas.microsoft.com/office/drawing/2014/main" id="{8B79F0FC-8FC2-4DA2-B45A-EEF3AA9DF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148361</xdr:colOff>
      <xdr:row>151</xdr:row>
      <xdr:rowOff>77354</xdr:rowOff>
    </xdr:from>
    <xdr:to>
      <xdr:col>18</xdr:col>
      <xdr:colOff>396011</xdr:colOff>
      <xdr:row>172</xdr:row>
      <xdr:rowOff>187112</xdr:rowOff>
    </xdr:to>
    <xdr:graphicFrame macro="">
      <xdr:nvGraphicFramePr>
        <xdr:cNvPr id="33" name="Chart 8">
          <a:extLst>
            <a:ext uri="{FF2B5EF4-FFF2-40B4-BE49-F238E27FC236}">
              <a16:creationId xmlns:a16="http://schemas.microsoft.com/office/drawing/2014/main" id="{DC5D1360-BCCE-4C25-A4CB-756891772E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157886</xdr:colOff>
      <xdr:row>173</xdr:row>
      <xdr:rowOff>124402</xdr:rowOff>
    </xdr:from>
    <xdr:to>
      <xdr:col>18</xdr:col>
      <xdr:colOff>405536</xdr:colOff>
      <xdr:row>196</xdr:row>
      <xdr:rowOff>3250</xdr:rowOff>
    </xdr:to>
    <xdr:graphicFrame macro="">
      <xdr:nvGraphicFramePr>
        <xdr:cNvPr id="34" name="Chart 9">
          <a:extLst>
            <a:ext uri="{FF2B5EF4-FFF2-40B4-BE49-F238E27FC236}">
              <a16:creationId xmlns:a16="http://schemas.microsoft.com/office/drawing/2014/main" id="{D7EA08CB-6326-4300-82B7-5E622F70C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157598</xdr:colOff>
      <xdr:row>196</xdr:row>
      <xdr:rowOff>120822</xdr:rowOff>
    </xdr:from>
    <xdr:to>
      <xdr:col>18</xdr:col>
      <xdr:colOff>405248</xdr:colOff>
      <xdr:row>219</xdr:row>
      <xdr:rowOff>22685</xdr:rowOff>
    </xdr:to>
    <xdr:graphicFrame macro="">
      <xdr:nvGraphicFramePr>
        <xdr:cNvPr id="35" name="Chart 10">
          <a:extLst>
            <a:ext uri="{FF2B5EF4-FFF2-40B4-BE49-F238E27FC236}">
              <a16:creationId xmlns:a16="http://schemas.microsoft.com/office/drawing/2014/main" id="{BBC942CA-CC71-46D7-B219-7BD0FD32AA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157502</xdr:colOff>
      <xdr:row>219</xdr:row>
      <xdr:rowOff>142393</xdr:rowOff>
    </xdr:from>
    <xdr:to>
      <xdr:col>18</xdr:col>
      <xdr:colOff>405152</xdr:colOff>
      <xdr:row>242</xdr:row>
      <xdr:rowOff>44333</xdr:rowOff>
    </xdr:to>
    <xdr:graphicFrame macro="">
      <xdr:nvGraphicFramePr>
        <xdr:cNvPr id="36" name="Chart 11">
          <a:extLst>
            <a:ext uri="{FF2B5EF4-FFF2-40B4-BE49-F238E27FC236}">
              <a16:creationId xmlns:a16="http://schemas.microsoft.com/office/drawing/2014/main" id="{5B42B3DF-DF12-4BC9-A5FA-A0AF83FA9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157405</xdr:colOff>
      <xdr:row>242</xdr:row>
      <xdr:rowOff>158248</xdr:rowOff>
    </xdr:from>
    <xdr:to>
      <xdr:col>18</xdr:col>
      <xdr:colOff>405055</xdr:colOff>
      <xdr:row>265</xdr:row>
      <xdr:rowOff>60110</xdr:rowOff>
    </xdr:to>
    <xdr:graphicFrame macro="">
      <xdr:nvGraphicFramePr>
        <xdr:cNvPr id="37" name="Chart 12">
          <a:extLst>
            <a:ext uri="{FF2B5EF4-FFF2-40B4-BE49-F238E27FC236}">
              <a16:creationId xmlns:a16="http://schemas.microsoft.com/office/drawing/2014/main" id="{9652D1E8-FD2D-433B-811A-C5527BF262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161542</xdr:colOff>
      <xdr:row>265</xdr:row>
      <xdr:rowOff>179434</xdr:rowOff>
    </xdr:from>
    <xdr:to>
      <xdr:col>18</xdr:col>
      <xdr:colOff>409192</xdr:colOff>
      <xdr:row>288</xdr:row>
      <xdr:rowOff>81373</xdr:rowOff>
    </xdr:to>
    <xdr:graphicFrame macro="">
      <xdr:nvGraphicFramePr>
        <xdr:cNvPr id="38" name="Chart 13">
          <a:extLst>
            <a:ext uri="{FF2B5EF4-FFF2-40B4-BE49-F238E27FC236}">
              <a16:creationId xmlns:a16="http://schemas.microsoft.com/office/drawing/2014/main" id="{113ECC52-C4BB-4644-AA76-6C5569C62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161638</xdr:colOff>
      <xdr:row>289</xdr:row>
      <xdr:rowOff>24148</xdr:rowOff>
    </xdr:from>
    <xdr:to>
      <xdr:col>18</xdr:col>
      <xdr:colOff>409288</xdr:colOff>
      <xdr:row>311</xdr:row>
      <xdr:rowOff>103117</xdr:rowOff>
    </xdr:to>
    <xdr:graphicFrame macro="">
      <xdr:nvGraphicFramePr>
        <xdr:cNvPr id="39" name="Chart 14">
          <a:extLst>
            <a:ext uri="{FF2B5EF4-FFF2-40B4-BE49-F238E27FC236}">
              <a16:creationId xmlns:a16="http://schemas.microsoft.com/office/drawing/2014/main" id="{1B353C75-F994-4DE5-889C-A804EC553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169334</xdr:colOff>
      <xdr:row>312</xdr:row>
      <xdr:rowOff>46181</xdr:rowOff>
    </xdr:from>
    <xdr:to>
      <xdr:col>18</xdr:col>
      <xdr:colOff>416984</xdr:colOff>
      <xdr:row>334</xdr:row>
      <xdr:rowOff>132848</xdr:rowOff>
    </xdr:to>
    <xdr:graphicFrame macro="">
      <xdr:nvGraphicFramePr>
        <xdr:cNvPr id="40" name="Chart 15">
          <a:extLst>
            <a:ext uri="{FF2B5EF4-FFF2-40B4-BE49-F238E27FC236}">
              <a16:creationId xmlns:a16="http://schemas.microsoft.com/office/drawing/2014/main" id="{E0183750-F2C0-4794-8D8F-B26A20637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161637</xdr:colOff>
      <xdr:row>335</xdr:row>
      <xdr:rowOff>76971</xdr:rowOff>
    </xdr:from>
    <xdr:to>
      <xdr:col>18</xdr:col>
      <xdr:colOff>409287</xdr:colOff>
      <xdr:row>357</xdr:row>
      <xdr:rowOff>163638</xdr:rowOff>
    </xdr:to>
    <xdr:graphicFrame macro="">
      <xdr:nvGraphicFramePr>
        <xdr:cNvPr id="41" name="Chart 16">
          <a:extLst>
            <a:ext uri="{FF2B5EF4-FFF2-40B4-BE49-F238E27FC236}">
              <a16:creationId xmlns:a16="http://schemas.microsoft.com/office/drawing/2014/main" id="{3A1A0355-72E7-430F-A57C-5A978D1FA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153939</xdr:colOff>
      <xdr:row>358</xdr:row>
      <xdr:rowOff>161636</xdr:rowOff>
    </xdr:from>
    <xdr:to>
      <xdr:col>18</xdr:col>
      <xdr:colOff>401589</xdr:colOff>
      <xdr:row>381</xdr:row>
      <xdr:rowOff>53879</xdr:rowOff>
    </xdr:to>
    <xdr:graphicFrame macro="">
      <xdr:nvGraphicFramePr>
        <xdr:cNvPr id="42" name="Chart 17">
          <a:extLst>
            <a:ext uri="{FF2B5EF4-FFF2-40B4-BE49-F238E27FC236}">
              <a16:creationId xmlns:a16="http://schemas.microsoft.com/office/drawing/2014/main" id="{7E198CFB-0F83-4731-A33D-3175DCAB9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146242</xdr:colOff>
      <xdr:row>382</xdr:row>
      <xdr:rowOff>15394</xdr:rowOff>
    </xdr:from>
    <xdr:to>
      <xdr:col>18</xdr:col>
      <xdr:colOff>393892</xdr:colOff>
      <xdr:row>405</xdr:row>
      <xdr:rowOff>112663</xdr:rowOff>
    </xdr:to>
    <xdr:graphicFrame macro="">
      <xdr:nvGraphicFramePr>
        <xdr:cNvPr id="43" name="Chart 18">
          <a:extLst>
            <a:ext uri="{FF2B5EF4-FFF2-40B4-BE49-F238E27FC236}">
              <a16:creationId xmlns:a16="http://schemas.microsoft.com/office/drawing/2014/main" id="{67A11D70-20B2-47AB-B1C3-8894E1AF3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146243</xdr:colOff>
      <xdr:row>406</xdr:row>
      <xdr:rowOff>76969</xdr:rowOff>
    </xdr:from>
    <xdr:to>
      <xdr:col>18</xdr:col>
      <xdr:colOff>393893</xdr:colOff>
      <xdr:row>429</xdr:row>
      <xdr:rowOff>174238</xdr:rowOff>
    </xdr:to>
    <xdr:graphicFrame macro="">
      <xdr:nvGraphicFramePr>
        <xdr:cNvPr id="44" name="Chart 19">
          <a:extLst>
            <a:ext uri="{FF2B5EF4-FFF2-40B4-BE49-F238E27FC236}">
              <a16:creationId xmlns:a16="http://schemas.microsoft.com/office/drawing/2014/main" id="{9CF9DF39-9217-480F-8EAE-AE3CA8833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146243</xdr:colOff>
      <xdr:row>430</xdr:row>
      <xdr:rowOff>146243</xdr:rowOff>
    </xdr:from>
    <xdr:to>
      <xdr:col>18</xdr:col>
      <xdr:colOff>393893</xdr:colOff>
      <xdr:row>453</xdr:row>
      <xdr:rowOff>48182</xdr:rowOff>
    </xdr:to>
    <xdr:graphicFrame macro="">
      <xdr:nvGraphicFramePr>
        <xdr:cNvPr id="45" name="Chart 20">
          <a:extLst>
            <a:ext uri="{FF2B5EF4-FFF2-40B4-BE49-F238E27FC236}">
              <a16:creationId xmlns:a16="http://schemas.microsoft.com/office/drawing/2014/main" id="{6FBAC810-EDCB-441C-9F1C-93A5968816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161636</xdr:colOff>
      <xdr:row>454</xdr:row>
      <xdr:rowOff>7696</xdr:rowOff>
    </xdr:from>
    <xdr:to>
      <xdr:col>18</xdr:col>
      <xdr:colOff>409286</xdr:colOff>
      <xdr:row>476</xdr:row>
      <xdr:rowOff>94363</xdr:rowOff>
    </xdr:to>
    <xdr:graphicFrame macro="">
      <xdr:nvGraphicFramePr>
        <xdr:cNvPr id="46" name="Chart 21">
          <a:extLst>
            <a:ext uri="{FF2B5EF4-FFF2-40B4-BE49-F238E27FC236}">
              <a16:creationId xmlns:a16="http://schemas.microsoft.com/office/drawing/2014/main" id="{E9FC9097-BD56-47DE-BB11-38801BFF33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153940</xdr:colOff>
      <xdr:row>477</xdr:row>
      <xdr:rowOff>38485</xdr:rowOff>
    </xdr:from>
    <xdr:to>
      <xdr:col>18</xdr:col>
      <xdr:colOff>401590</xdr:colOff>
      <xdr:row>499</xdr:row>
      <xdr:rowOff>125285</xdr:rowOff>
    </xdr:to>
    <xdr:graphicFrame macro="">
      <xdr:nvGraphicFramePr>
        <xdr:cNvPr id="47" name="Chart 22">
          <a:extLst>
            <a:ext uri="{FF2B5EF4-FFF2-40B4-BE49-F238E27FC236}">
              <a16:creationId xmlns:a16="http://schemas.microsoft.com/office/drawing/2014/main" id="{2E0B9FA5-17CD-44EE-9F07-124C2FD84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92363</xdr:colOff>
      <xdr:row>0</xdr:row>
      <xdr:rowOff>100061</xdr:rowOff>
    </xdr:from>
    <xdr:to>
      <xdr:col>3</xdr:col>
      <xdr:colOff>104139</xdr:colOff>
      <xdr:row>0</xdr:row>
      <xdr:rowOff>471732</xdr:rowOff>
    </xdr:to>
    <xdr:pic>
      <xdr:nvPicPr>
        <xdr:cNvPr id="7" name="Рисунок 6">
          <a:extLst>
            <a:ext uri="{FF2B5EF4-FFF2-40B4-BE49-F238E27FC236}">
              <a16:creationId xmlns:a16="http://schemas.microsoft.com/office/drawing/2014/main" id="{8CC3C042-B979-4F9A-87EF-16B0D95C95DF}"/>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2363" y="100061"/>
          <a:ext cx="1882140" cy="371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153940</xdr:colOff>
      <xdr:row>500</xdr:row>
      <xdr:rowOff>23074</xdr:rowOff>
    </xdr:from>
    <xdr:to>
      <xdr:col>18</xdr:col>
      <xdr:colOff>401590</xdr:colOff>
      <xdr:row>522</xdr:row>
      <xdr:rowOff>109874</xdr:rowOff>
    </xdr:to>
    <xdr:graphicFrame macro="">
      <xdr:nvGraphicFramePr>
        <xdr:cNvPr id="9" name="Chart 23">
          <a:extLst>
            <a:ext uri="{FF2B5EF4-FFF2-40B4-BE49-F238E27FC236}">
              <a16:creationId xmlns:a16="http://schemas.microsoft.com/office/drawing/2014/main" id="{3B5A0A50-9DDC-49B2-A1D0-70C0BD96E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146243</xdr:colOff>
      <xdr:row>523</xdr:row>
      <xdr:rowOff>92381</xdr:rowOff>
    </xdr:from>
    <xdr:to>
      <xdr:col>18</xdr:col>
      <xdr:colOff>393893</xdr:colOff>
      <xdr:row>545</xdr:row>
      <xdr:rowOff>179181</xdr:rowOff>
    </xdr:to>
    <xdr:graphicFrame macro="">
      <xdr:nvGraphicFramePr>
        <xdr:cNvPr id="10" name="Chart 24">
          <a:extLst>
            <a:ext uri="{FF2B5EF4-FFF2-40B4-BE49-F238E27FC236}">
              <a16:creationId xmlns:a16="http://schemas.microsoft.com/office/drawing/2014/main" id="{794D1371-352B-42A5-A838-1BF7F421EE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hyperlink" Target="https://phc.org.ua/en/node/2803" TargetMode="External"/><Relationship Id="rId1" Type="http://schemas.openxmlformats.org/officeDocument/2006/relationships/hyperlink" Target="https://list.essentialmeds.org/antibiotics/ACCES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89CB8-3014-422D-902D-C9B3B4BC27C5}">
  <dimension ref="A1:AF200"/>
  <sheetViews>
    <sheetView showGridLines="0" tabSelected="1" zoomScaleNormal="100" zoomScaleSheetLayoutView="100" workbookViewId="0">
      <pane ySplit="3" topLeftCell="A73" activePane="bottomLeft" state="frozen"/>
      <selection pane="bottomLeft" activeCell="G2" sqref="G2:AA2"/>
    </sheetView>
  </sheetViews>
  <sheetFormatPr defaultRowHeight="14.4" outlineLevelCol="1" x14ac:dyDescent="0.3"/>
  <cols>
    <col min="1" max="1" width="4" hidden="1" customWidth="1" outlineLevel="1"/>
    <col min="2" max="2" width="8.6640625" hidden="1" customWidth="1" outlineLevel="1"/>
    <col min="3" max="3" width="8.44140625" hidden="1" customWidth="1" outlineLevel="1"/>
    <col min="4" max="4" width="10.109375" hidden="1" customWidth="1" outlineLevel="1"/>
    <col min="5" max="5" width="11.109375" hidden="1" customWidth="1" outlineLevel="1"/>
    <col min="6" max="6" width="1.88671875" customWidth="1" collapsed="1"/>
    <col min="7" max="7" width="10.21875" customWidth="1"/>
    <col min="8" max="8" width="56.21875" customWidth="1"/>
    <col min="9" max="16" width="11" hidden="1" customWidth="1" outlineLevel="1"/>
    <col min="17" max="17" width="11" customWidth="1" collapsed="1"/>
    <col min="18" max="20" width="11" customWidth="1"/>
    <col min="21" max="22" width="14.77734375" customWidth="1"/>
    <col min="23" max="26" width="10.109375" bestFit="1" customWidth="1"/>
  </cols>
  <sheetData>
    <row r="1" spans="1:32" ht="40.200000000000003" customHeight="1" x14ac:dyDescent="0.3">
      <c r="F1" s="119" t="str">
        <f>"Аналітичний звіт про роботу надавача ПМД станом на "&amp;TEXT(Dict!A2,"dd.mm.yyyy")</f>
        <v>Аналітичний звіт про роботу надавача ПМД станом на 01.01.2025</v>
      </c>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row>
    <row r="2" spans="1:32" ht="35.25" customHeight="1" x14ac:dyDescent="0.3">
      <c r="G2" s="121" t="str">
        <f>Dict!C2</f>
        <v>38447215, КОМУНАЛЬНЕ НЕКОМЕРЦІЙНЕ ПІДПРИЄМСТВО "ЦЕНТР ПЕРВИННОЇ МЕДИЧНОЇ (МЕДИКО-САНІТАРНОЇ) ДОПОМОГИ" БЕРЕЖАНСЬКОЇ МІСЬКОЇ РАДИ</v>
      </c>
      <c r="H2" s="120"/>
      <c r="I2" s="120"/>
      <c r="J2" s="120"/>
      <c r="K2" s="120"/>
      <c r="L2" s="120"/>
      <c r="M2" s="120"/>
      <c r="N2" s="120"/>
      <c r="O2" s="120"/>
      <c r="P2" s="120"/>
      <c r="Q2" s="120"/>
      <c r="R2" s="120"/>
      <c r="S2" s="120"/>
      <c r="T2" s="120"/>
      <c r="U2" s="120"/>
      <c r="V2" s="120"/>
      <c r="W2" s="120"/>
      <c r="X2" s="120"/>
      <c r="Y2" s="120"/>
      <c r="Z2" s="120"/>
      <c r="AA2" s="120"/>
    </row>
    <row r="3" spans="1:32" ht="18" x14ac:dyDescent="0.35">
      <c r="G3" s="21" t="s">
        <v>2</v>
      </c>
      <c r="H3" s="108" t="s">
        <v>3</v>
      </c>
      <c r="I3" s="122" t="s">
        <v>145</v>
      </c>
      <c r="J3" s="122"/>
      <c r="K3" s="122"/>
      <c r="L3" s="122"/>
      <c r="M3" s="122"/>
      <c r="N3" s="122"/>
      <c r="O3" s="122"/>
      <c r="P3" s="122"/>
      <c r="Q3" s="122"/>
      <c r="R3" s="122"/>
      <c r="S3" s="122"/>
      <c r="T3" s="122"/>
    </row>
    <row r="4" spans="1:32" ht="18.75" customHeight="1" x14ac:dyDescent="0.35">
      <c r="G4" s="1" t="s">
        <v>4</v>
      </c>
      <c r="H4" s="2"/>
      <c r="I4" s="2"/>
      <c r="J4" s="2"/>
      <c r="K4" s="2"/>
      <c r="L4" s="2"/>
      <c r="M4" s="2"/>
      <c r="N4" s="2"/>
      <c r="O4" s="2"/>
      <c r="P4" s="2"/>
      <c r="Q4" s="2"/>
      <c r="R4" s="2"/>
      <c r="S4" s="2"/>
      <c r="T4" s="2"/>
      <c r="U4" s="2"/>
      <c r="V4" s="2"/>
    </row>
    <row r="5" spans="1:32" ht="26.4" customHeight="1" x14ac:dyDescent="0.3">
      <c r="I5" s="23">
        <f t="shared" ref="I5" si="0">EOMONTH(J5,-2)+1</f>
        <v>45323</v>
      </c>
      <c r="J5" s="23">
        <f t="shared" ref="J5" si="1">EOMONTH(K5,-2)+1</f>
        <v>45352</v>
      </c>
      <c r="K5" s="23">
        <f t="shared" ref="K5" si="2">EOMONTH(L5,-2)+1</f>
        <v>45383</v>
      </c>
      <c r="L5" s="23">
        <f t="shared" ref="L5" si="3">EOMONTH(M5,-2)+1</f>
        <v>45413</v>
      </c>
      <c r="M5" s="23">
        <f t="shared" ref="M5:N5" si="4">EOMONTH(N5,-2)+1</f>
        <v>45444</v>
      </c>
      <c r="N5" s="23">
        <f t="shared" si="4"/>
        <v>45474</v>
      </c>
      <c r="O5" s="23">
        <f t="shared" ref="O5:Q5" si="5">EOMONTH(P5,-2)+1</f>
        <v>45505</v>
      </c>
      <c r="P5" s="23">
        <f t="shared" si="5"/>
        <v>45536</v>
      </c>
      <c r="Q5" s="23">
        <f t="shared" si="5"/>
        <v>45566</v>
      </c>
      <c r="R5" s="23">
        <f>EOMONTH(S5,-2)+1</f>
        <v>45597</v>
      </c>
      <c r="S5" s="23">
        <f>EOMONTH(Dict!$A$2,-2)+1</f>
        <v>45627</v>
      </c>
      <c r="T5" s="28">
        <f>Dict!$A$2</f>
        <v>45658</v>
      </c>
      <c r="U5" s="82" t="s">
        <v>78</v>
      </c>
    </row>
    <row r="6" spans="1:32" x14ac:dyDescent="0.3">
      <c r="A6">
        <v>100</v>
      </c>
      <c r="B6" t="str">
        <f>VLOOKUP(A6,Індикатори!A:E,5,0)</f>
        <v>Заклад/Лікар</v>
      </c>
      <c r="C6" t="str">
        <f>$H$3</f>
        <v>Надавач</v>
      </c>
      <c r="D6" s="18">
        <f>Dict!$A$2</f>
        <v>45658</v>
      </c>
      <c r="E6" t="s">
        <v>5</v>
      </c>
      <c r="H6" s="86" t="s">
        <v>79</v>
      </c>
      <c r="I6" s="85">
        <f>IF(AND($B6="Надавач",$H$3&lt;&gt;"Надавач"),"-",SUMIFS(Заклад!$E:$E,Заклад!$A:$A,$A6,Заклад!$B:$B,I$5,Заклад!$C:$C,Звіт!$C6))</f>
        <v>8</v>
      </c>
      <c r="J6" s="85">
        <f>IF(AND($B6="Надавач",$H$3&lt;&gt;"Надавач"),"-",SUMIFS(Заклад!$E:$E,Заклад!$A:$A,$A6,Заклад!$B:$B,J$5,Заклад!$C:$C,Звіт!$C6))</f>
        <v>8</v>
      </c>
      <c r="K6" s="85">
        <f>IF(AND($B6="Надавач",$H$3&lt;&gt;"Надавач"),"-",SUMIFS(Заклад!$E:$E,Заклад!$A:$A,$A6,Заклад!$B:$B,K$5,Заклад!$C:$C,Звіт!$C6))</f>
        <v>8</v>
      </c>
      <c r="L6" s="85">
        <f>IF(AND($B6="Надавач",$H$3&lt;&gt;"Надавач"),"-",SUMIFS(Заклад!$E:$E,Заклад!$A:$A,$A6,Заклад!$B:$B,L$5,Заклад!$C:$C,Звіт!$C6))</f>
        <v>8</v>
      </c>
      <c r="M6" s="85">
        <f>IF(AND($B6="Надавач",$H$3&lt;&gt;"Надавач"),"-",SUMIFS(Заклад!$E:$E,Заклад!$A:$A,$A6,Заклад!$B:$B,M$5,Заклад!$C:$C,Звіт!$C6))</f>
        <v>8</v>
      </c>
      <c r="N6" s="85">
        <f>IF(AND($B6="Надавач",$H$3&lt;&gt;"Надавач"),"-",SUMIFS(Заклад!$E:$E,Заклад!$A:$A,$A6,Заклад!$B:$B,N$5,Заклад!$C:$C,Звіт!$C6))</f>
        <v>8</v>
      </c>
      <c r="O6" s="85">
        <f>IF(AND($B6="Надавач",$H$3&lt;&gt;"Надавач"),"-",SUMIFS(Заклад!$E:$E,Заклад!$A:$A,$A6,Заклад!$B:$B,O$5,Заклад!$C:$C,Звіт!$C6))</f>
        <v>8</v>
      </c>
      <c r="P6" s="85">
        <f>IF(AND($B6="Надавач",$H$3&lt;&gt;"Надавач"),"-",SUMIFS(Заклад!$E:$E,Заклад!$A:$A,$A6,Заклад!$B:$B,P$5,Заклад!$C:$C,Звіт!$C6))</f>
        <v>8</v>
      </c>
      <c r="Q6" s="85">
        <f>IF(AND($B6="Надавач",$H$3&lt;&gt;"Надавач"),"-",SUMIFS(Заклад!$E:$E,Заклад!$A:$A,$A6,Заклад!$B:$B,Q$5,Заклад!$C:$C,Звіт!$C6))</f>
        <v>8</v>
      </c>
      <c r="R6" s="85">
        <f>IF(AND($B6="Надавач",$H$3&lt;&gt;"Надавач"),"-",SUMIFS(Заклад!$E:$E,Заклад!$A:$A,$A6,Заклад!$B:$B,R$5,Заклад!$C:$C,Звіт!$C6))</f>
        <v>8</v>
      </c>
      <c r="S6" s="85">
        <f>IF(AND($B6="Надавач",$H$3&lt;&gt;"Надавач"),"-",SUMIFS(Заклад!$E:$E,Заклад!$A:$A,$A6,Заклад!$B:$B,$S$5,Заклад!$C:$C,Звіт!$C6))</f>
        <v>8</v>
      </c>
      <c r="T6" s="84">
        <f>IF(AND($B6="Надавач",$H$3&lt;&gt;"Надавач"),"-",SUMIFS(Заклад!$E:$E,Заклад!$A:$A,$A6,Заклад!$B:$B,$T$5,Заклад!$C:$C,Звіт!$C6))</f>
        <v>8</v>
      </c>
      <c r="U6" s="84">
        <f>IFERROR(T6-S6,"-")</f>
        <v>0</v>
      </c>
    </row>
    <row r="7" spans="1:32" x14ac:dyDescent="0.3">
      <c r="A7">
        <v>101</v>
      </c>
      <c r="B7" t="str">
        <f>VLOOKUP(A7,Індикатори!A:E,5,0)</f>
        <v>Заклад/Лікар</v>
      </c>
      <c r="C7" t="str">
        <f>$H$3</f>
        <v>Надавач</v>
      </c>
      <c r="D7" s="18">
        <f>Dict!$A$2</f>
        <v>45658</v>
      </c>
      <c r="E7" t="s">
        <v>5</v>
      </c>
      <c r="H7" s="86" t="s">
        <v>6</v>
      </c>
      <c r="I7" s="85">
        <f>IF(AND($B7="Надавач",$H$3&lt;&gt;"Надавач"),"-",SUMIFS(Заклад!$E:$E,Заклад!$A:$A,$A7,Заклад!$B:$B,I$5,Заклад!$C:$C,Звіт!$C7))</f>
        <v>27</v>
      </c>
      <c r="J7" s="85">
        <f>IF(AND($B7="Надавач",$H$3&lt;&gt;"Надавач"),"-",SUMIFS(Заклад!$E:$E,Заклад!$A:$A,$A7,Заклад!$B:$B,J$5,Заклад!$C:$C,Звіт!$C7))</f>
        <v>27</v>
      </c>
      <c r="K7" s="85">
        <f>IF(AND($B7="Надавач",$H$3&lt;&gt;"Надавач"),"-",SUMIFS(Заклад!$E:$E,Заклад!$A:$A,$A7,Заклад!$B:$B,K$5,Заклад!$C:$C,Звіт!$C7))</f>
        <v>27</v>
      </c>
      <c r="L7" s="85">
        <f>IF(AND($B7="Надавач",$H$3&lt;&gt;"Надавач"),"-",SUMIFS(Заклад!$E:$E,Заклад!$A:$A,$A7,Заклад!$B:$B,L$5,Заклад!$C:$C,Звіт!$C7))</f>
        <v>27</v>
      </c>
      <c r="M7" s="85">
        <f>IF(AND($B7="Надавач",$H$3&lt;&gt;"Надавач"),"-",SUMIFS(Заклад!$E:$E,Заклад!$A:$A,$A7,Заклад!$B:$B,M$5,Заклад!$C:$C,Звіт!$C7))</f>
        <v>27</v>
      </c>
      <c r="N7" s="85">
        <f>IF(AND($B7="Надавач",$H$3&lt;&gt;"Надавач"),"-",SUMIFS(Заклад!$E:$E,Заклад!$A:$A,$A7,Заклад!$B:$B,N$5,Заклад!$C:$C,Звіт!$C7))</f>
        <v>27</v>
      </c>
      <c r="O7" s="85">
        <f>IF(AND($B7="Надавач",$H$3&lt;&gt;"Надавач"),"-",SUMIFS(Заклад!$E:$E,Заклад!$A:$A,$A7,Заклад!$B:$B,O$5,Заклад!$C:$C,Звіт!$C7))</f>
        <v>27</v>
      </c>
      <c r="P7" s="85">
        <f>IF(AND($B7="Надавач",$H$3&lt;&gt;"Надавач"),"-",SUMIFS(Заклад!$E:$E,Заклад!$A:$A,$A7,Заклад!$B:$B,P$5,Заклад!$C:$C,Звіт!$C7))</f>
        <v>27</v>
      </c>
      <c r="Q7" s="85">
        <f>IF(AND($B7="Надавач",$H$3&lt;&gt;"Надавач"),"-",SUMIFS(Заклад!$E:$E,Заклад!$A:$A,$A7,Заклад!$B:$B,Q$5,Заклад!$C:$C,Звіт!$C7))</f>
        <v>27</v>
      </c>
      <c r="R7" s="85">
        <f>IF(AND($B7="Надавач",$H$3&lt;&gt;"Надавач"),"-",SUMIFS(Заклад!$E:$E,Заклад!$A:$A,$A7,Заклад!$B:$B,R$5,Заклад!$C:$C,Звіт!$C7))</f>
        <v>27</v>
      </c>
      <c r="S7" s="85">
        <f>IF(AND($B7="Надавач",$H$3&lt;&gt;"Надавач"),"-",SUMIFS(Заклад!$E:$E,Заклад!$A:$A,$A7,Заклад!$B:$B,$S$5,Заклад!$C:$C,Звіт!$C7))</f>
        <v>27</v>
      </c>
      <c r="T7" s="84">
        <f>IF(AND($B7="Надавач",$H$3&lt;&gt;"Надавач"),"-",SUMIFS(Заклад!$E:$E,Заклад!$A:$A,$A7,Заклад!$B:$B,$T$5,Заклад!$C:$C,Звіт!$C7))</f>
        <v>27</v>
      </c>
      <c r="U7" s="84">
        <f t="shared" ref="U7:U9" si="6">IFERROR(T7-S7,"-")</f>
        <v>0</v>
      </c>
    </row>
    <row r="8" spans="1:32" x14ac:dyDescent="0.3">
      <c r="A8">
        <v>102</v>
      </c>
      <c r="B8" t="str">
        <f>VLOOKUP(A8,Індикатори!A:E,5,0)</f>
        <v>Заклад/Лікар</v>
      </c>
      <c r="C8" t="str">
        <f>$H$3</f>
        <v>Надавач</v>
      </c>
      <c r="D8" s="18">
        <f>Dict!$A$2</f>
        <v>45658</v>
      </c>
      <c r="E8" t="s">
        <v>5</v>
      </c>
      <c r="H8" s="86" t="s">
        <v>7</v>
      </c>
      <c r="I8" s="85">
        <f>IF(AND($B8="Надавач",$H$3&lt;&gt;"Надавач"),"-",SUMIFS(Заклад!$E:$E,Заклад!$A:$A,$A8,Заклад!$B:$B,I$5,Заклад!$C:$C,Звіт!$C8))</f>
        <v>0</v>
      </c>
      <c r="J8" s="85">
        <f>IF(AND($B8="Надавач",$H$3&lt;&gt;"Надавач"),"-",SUMIFS(Заклад!$E:$E,Заклад!$A:$A,$A8,Заклад!$B:$B,J$5,Заклад!$C:$C,Звіт!$C8))</f>
        <v>0</v>
      </c>
      <c r="K8" s="85">
        <f>IF(AND($B8="Надавач",$H$3&lt;&gt;"Надавач"),"-",SUMIFS(Заклад!$E:$E,Заклад!$A:$A,$A8,Заклад!$B:$B,K$5,Заклад!$C:$C,Звіт!$C8))</f>
        <v>0</v>
      </c>
      <c r="L8" s="85">
        <f>IF(AND($B8="Надавач",$H$3&lt;&gt;"Надавач"),"-",SUMIFS(Заклад!$E:$E,Заклад!$A:$A,$A8,Заклад!$B:$B,L$5,Заклад!$C:$C,Звіт!$C8))</f>
        <v>0</v>
      </c>
      <c r="M8" s="85">
        <f>IF(AND($B8="Надавач",$H$3&lt;&gt;"Надавач"),"-",SUMIFS(Заклад!$E:$E,Заклад!$A:$A,$A8,Заклад!$B:$B,M$5,Заклад!$C:$C,Звіт!$C8))</f>
        <v>0</v>
      </c>
      <c r="N8" s="85">
        <f>IF(AND($B8="Надавач",$H$3&lt;&gt;"Надавач"),"-",SUMIFS(Заклад!$E:$E,Заклад!$A:$A,$A8,Заклад!$B:$B,N$5,Заклад!$C:$C,Звіт!$C8))</f>
        <v>0</v>
      </c>
      <c r="O8" s="85">
        <f>IF(AND($B8="Надавач",$H$3&lt;&gt;"Надавач"),"-",SUMIFS(Заклад!$E:$E,Заклад!$A:$A,$A8,Заклад!$B:$B,O$5,Заклад!$C:$C,Звіт!$C8))</f>
        <v>0</v>
      </c>
      <c r="P8" s="85">
        <f>IF(AND($B8="Надавач",$H$3&lt;&gt;"Надавач"),"-",SUMIFS(Заклад!$E:$E,Заклад!$A:$A,$A8,Заклад!$B:$B,P$5,Заклад!$C:$C,Звіт!$C8))</f>
        <v>0</v>
      </c>
      <c r="Q8" s="85">
        <f>IF(AND($B8="Надавач",$H$3&lt;&gt;"Надавач"),"-",SUMIFS(Заклад!$E:$E,Заклад!$A:$A,$A8,Заклад!$B:$B,Q$5,Заклад!$C:$C,Звіт!$C8))</f>
        <v>0</v>
      </c>
      <c r="R8" s="85">
        <f>IF(AND($B8="Надавач",$H$3&lt;&gt;"Надавач"),"-",SUMIFS(Заклад!$E:$E,Заклад!$A:$A,$A8,Заклад!$B:$B,R$5,Заклад!$C:$C,Звіт!$C8))</f>
        <v>0</v>
      </c>
      <c r="S8" s="85">
        <f>IF(AND($B8="Надавач",$H$3&lt;&gt;"Надавач"),"-",SUMIFS(Заклад!$E:$E,Заклад!$A:$A,$A8,Заклад!$B:$B,$S$5,Заклад!$C:$C,Звіт!$C8))</f>
        <v>0</v>
      </c>
      <c r="T8" s="84">
        <f>IF(AND($B8="Надавач",$H$3&lt;&gt;"Надавач"),"-",SUMIFS(Заклад!$E:$E,Заклад!$A:$A,$A8,Заклад!$B:$B,$T$5,Заклад!$C:$C,Звіт!$C8))</f>
        <v>0</v>
      </c>
      <c r="U8" s="84">
        <f t="shared" si="6"/>
        <v>0</v>
      </c>
    </row>
    <row r="9" spans="1:32" x14ac:dyDescent="0.3">
      <c r="A9">
        <v>103</v>
      </c>
      <c r="B9" t="str">
        <f>VLOOKUP(A9,Індикатори!A:E,5,0)</f>
        <v>Заклад/Лікар</v>
      </c>
      <c r="C9" t="str">
        <f>$H$3</f>
        <v>Надавач</v>
      </c>
      <c r="D9" s="18">
        <f>Dict!$A$2</f>
        <v>45658</v>
      </c>
      <c r="E9" t="s">
        <v>5</v>
      </c>
      <c r="H9" s="86" t="s">
        <v>8</v>
      </c>
      <c r="I9" s="85">
        <f>IF(AND($B9="Надавач",$H$3&lt;&gt;"Надавач"),"-",SUMIFS(Заклад!$E:$E,Заклад!$A:$A,$A9,Заклад!$B:$B,I$5,Заклад!$C:$C,Звіт!$C9))</f>
        <v>1</v>
      </c>
      <c r="J9" s="85">
        <f>IF(AND($B9="Надавач",$H$3&lt;&gt;"Надавач"),"-",SUMIFS(Заклад!$E:$E,Заклад!$A:$A,$A9,Заклад!$B:$B,J$5,Заклад!$C:$C,Звіт!$C9))</f>
        <v>1</v>
      </c>
      <c r="K9" s="85">
        <f>IF(AND($B9="Надавач",$H$3&lt;&gt;"Надавач"),"-",SUMIFS(Заклад!$E:$E,Заклад!$A:$A,$A9,Заклад!$B:$B,K$5,Заклад!$C:$C,Звіт!$C9))</f>
        <v>1</v>
      </c>
      <c r="L9" s="85">
        <f>IF(AND($B9="Надавач",$H$3&lt;&gt;"Надавач"),"-",SUMIFS(Заклад!$E:$E,Заклад!$A:$A,$A9,Заклад!$B:$B,L$5,Заклад!$C:$C,Звіт!$C9))</f>
        <v>1</v>
      </c>
      <c r="M9" s="85">
        <f>IF(AND($B9="Надавач",$H$3&lt;&gt;"Надавач"),"-",SUMIFS(Заклад!$E:$E,Заклад!$A:$A,$A9,Заклад!$B:$B,M$5,Заклад!$C:$C,Звіт!$C9))</f>
        <v>1</v>
      </c>
      <c r="N9" s="85">
        <f>IF(AND($B9="Надавач",$H$3&lt;&gt;"Надавач"),"-",SUMIFS(Заклад!$E:$E,Заклад!$A:$A,$A9,Заклад!$B:$B,N$5,Заклад!$C:$C,Звіт!$C9))</f>
        <v>1</v>
      </c>
      <c r="O9" s="85">
        <f>IF(AND($B9="Надавач",$H$3&lt;&gt;"Надавач"),"-",SUMIFS(Заклад!$E:$E,Заклад!$A:$A,$A9,Заклад!$B:$B,O$5,Заклад!$C:$C,Звіт!$C9))</f>
        <v>1</v>
      </c>
      <c r="P9" s="85">
        <f>IF(AND($B9="Надавач",$H$3&lt;&gt;"Надавач"),"-",SUMIFS(Заклад!$E:$E,Заклад!$A:$A,$A9,Заклад!$B:$B,P$5,Заклад!$C:$C,Звіт!$C9))</f>
        <v>1</v>
      </c>
      <c r="Q9" s="85">
        <f>IF(AND($B9="Надавач",$H$3&lt;&gt;"Надавач"),"-",SUMIFS(Заклад!$E:$E,Заклад!$A:$A,$A9,Заклад!$B:$B,Q$5,Заклад!$C:$C,Звіт!$C9))</f>
        <v>1</v>
      </c>
      <c r="R9" s="85">
        <f>IF(AND($B9="Надавач",$H$3&lt;&gt;"Надавач"),"-",SUMIFS(Заклад!$E:$E,Заклад!$A:$A,$A9,Заклад!$B:$B,R$5,Заклад!$C:$C,Звіт!$C9))</f>
        <v>1</v>
      </c>
      <c r="S9" s="85">
        <f>IF(AND($B9="Надавач",$H$3&lt;&gt;"Надавач"),"-",SUMIFS(Заклад!$E:$E,Заклад!$A:$A,$A9,Заклад!$B:$B,$S$5,Заклад!$C:$C,Звіт!$C9))</f>
        <v>1</v>
      </c>
      <c r="T9" s="84">
        <f>IF(AND($B9="Надавач",$H$3&lt;&gt;"Надавач"),"-",SUMIFS(Заклад!$E:$E,Заклад!$A:$A,$A9,Заклад!$B:$B,$T$5,Заклад!$C:$C,Звіт!$C9))</f>
        <v>1</v>
      </c>
      <c r="U9" s="84">
        <f t="shared" si="6"/>
        <v>0</v>
      </c>
    </row>
    <row r="10" spans="1:32" x14ac:dyDescent="0.3">
      <c r="D10" s="18"/>
      <c r="H10" s="88" t="s">
        <v>50</v>
      </c>
      <c r="I10" s="80">
        <f t="shared" ref="I10:J10" si="7">SUM(I15:I19)+SUM(I24:I28)</f>
        <v>34059</v>
      </c>
      <c r="J10" s="80">
        <f t="shared" si="7"/>
        <v>34013</v>
      </c>
      <c r="K10" s="80">
        <f t="shared" ref="K10" si="8">SUM(K15:K19)+SUM(K24:K28)</f>
        <v>33984</v>
      </c>
      <c r="L10" s="80">
        <f t="shared" ref="L10:M10" si="9">SUM(L15:L19)+SUM(L24:L28)</f>
        <v>33961</v>
      </c>
      <c r="M10" s="80">
        <f t="shared" si="9"/>
        <v>33961</v>
      </c>
      <c r="N10" s="80">
        <f t="shared" ref="N10" si="10">SUM(N15:N19)+SUM(N24:N28)</f>
        <v>33912</v>
      </c>
      <c r="O10" s="80">
        <f t="shared" ref="O10:Q10" si="11">SUM(O15:O19)+SUM(O24:O28)</f>
        <v>33885</v>
      </c>
      <c r="P10" s="80">
        <f t="shared" si="11"/>
        <v>33906</v>
      </c>
      <c r="Q10" s="80">
        <f t="shared" si="11"/>
        <v>33814</v>
      </c>
      <c r="R10" s="80">
        <f t="shared" ref="R10:T10" si="12">SUM(R15:R19)+SUM(R24:R28)</f>
        <v>33810</v>
      </c>
      <c r="S10" s="80">
        <f t="shared" si="12"/>
        <v>33771</v>
      </c>
      <c r="T10" s="81">
        <f t="shared" si="12"/>
        <v>33771</v>
      </c>
      <c r="U10" s="81">
        <f t="shared" ref="U10" si="13">T10-S10</f>
        <v>0</v>
      </c>
    </row>
    <row r="11" spans="1:32" x14ac:dyDescent="0.3">
      <c r="A11" s="49"/>
      <c r="B11" s="49"/>
      <c r="C11" s="49"/>
      <c r="D11" s="49"/>
      <c r="E11" s="49"/>
    </row>
    <row r="12" spans="1:32" x14ac:dyDescent="0.3">
      <c r="A12" s="49"/>
      <c r="B12" s="49"/>
      <c r="C12" s="49"/>
      <c r="D12" s="49"/>
      <c r="E12" s="49"/>
      <c r="H12" s="52" t="s">
        <v>9</v>
      </c>
    </row>
    <row r="13" spans="1:32" x14ac:dyDescent="0.3">
      <c r="A13" s="49"/>
      <c r="B13" s="49"/>
      <c r="C13" s="49"/>
      <c r="D13" s="49"/>
      <c r="E13" s="49"/>
      <c r="H13" s="52"/>
      <c r="I13" s="109">
        <f t="shared" ref="I13" si="14">EOMONTH(J13,-2)+1</f>
        <v>45323</v>
      </c>
      <c r="J13" s="109">
        <f t="shared" ref="J13" si="15">EOMONTH(K13,-2)+1</f>
        <v>45352</v>
      </c>
      <c r="K13" s="109">
        <f t="shared" ref="K13" si="16">EOMONTH(L13,-2)+1</f>
        <v>45383</v>
      </c>
      <c r="L13" s="109">
        <f t="shared" ref="L13" si="17">EOMONTH(M13,-2)+1</f>
        <v>45413</v>
      </c>
      <c r="M13" s="109">
        <f t="shared" ref="M13:N13" si="18">EOMONTH(N13,-2)+1</f>
        <v>45444</v>
      </c>
      <c r="N13" s="109">
        <f t="shared" si="18"/>
        <v>45474</v>
      </c>
      <c r="O13" s="109">
        <f t="shared" ref="O13:Q13" si="19">EOMONTH(P13,-2)+1</f>
        <v>45505</v>
      </c>
      <c r="P13" s="109">
        <f t="shared" si="19"/>
        <v>45536</v>
      </c>
      <c r="Q13" s="109">
        <f t="shared" si="19"/>
        <v>45566</v>
      </c>
      <c r="R13" s="109">
        <f>EOMONTH(S13,-2)+1</f>
        <v>45597</v>
      </c>
      <c r="S13" s="109">
        <f>EOMONTH(Dict!$A$2,-2)+1</f>
        <v>45627</v>
      </c>
      <c r="T13" s="110">
        <f>Dict!$A$2</f>
        <v>45658</v>
      </c>
      <c r="U13" s="111" t="s">
        <v>78</v>
      </c>
    </row>
    <row r="14" spans="1:32" x14ac:dyDescent="0.3">
      <c r="A14" s="49"/>
      <c r="B14" s="49"/>
      <c r="C14" s="49"/>
      <c r="D14" s="49"/>
      <c r="E14" s="49"/>
      <c r="H14" s="91" t="s">
        <v>10</v>
      </c>
      <c r="I14" s="109"/>
      <c r="J14" s="109"/>
      <c r="K14" s="109"/>
      <c r="L14" s="109"/>
      <c r="M14" s="109"/>
      <c r="N14" s="109"/>
      <c r="O14" s="109"/>
      <c r="P14" s="109"/>
      <c r="Q14" s="109"/>
      <c r="R14" s="109"/>
      <c r="S14" s="109"/>
      <c r="T14" s="110"/>
      <c r="U14" s="111"/>
    </row>
    <row r="15" spans="1:32" x14ac:dyDescent="0.3">
      <c r="A15">
        <v>109</v>
      </c>
      <c r="B15" t="str">
        <f>VLOOKUP(A15,Індикатори!A:E,5,0)</f>
        <v>Заклад/Лікар</v>
      </c>
      <c r="C15" t="str">
        <f>$H$3</f>
        <v>Надавач</v>
      </c>
      <c r="D15" s="18">
        <f>Dict!$A$2</f>
        <v>45658</v>
      </c>
      <c r="E15" t="s">
        <v>5</v>
      </c>
      <c r="H15" s="31" t="s">
        <v>11</v>
      </c>
      <c r="I15" s="29">
        <f>IF(AND($B15="Надавач",$H$3&lt;&gt;"Надавач"),"-",SUMIFS(Заклад!$E:$E,Заклад!$A:$A,$A15,Заклад!$B:$B,I$5,Заклад!$C:$C,Звіт!$C15))</f>
        <v>691</v>
      </c>
      <c r="J15" s="29">
        <f>IF(AND($B15="Надавач",$H$3&lt;&gt;"Надавач"),"-",SUMIFS(Заклад!$E:$E,Заклад!$A:$A,$A15,Заклад!$B:$B,J$5,Заклад!$C:$C,Звіт!$C15))</f>
        <v>689</v>
      </c>
      <c r="K15" s="29">
        <f>IF(AND($B15="Надавач",$H$3&lt;&gt;"Надавач"),"-",SUMIFS(Заклад!$E:$E,Заклад!$A:$A,$A15,Заклад!$B:$B,K$5,Заклад!$C:$C,Звіт!$C15))</f>
        <v>683</v>
      </c>
      <c r="L15" s="29">
        <f>IF(AND($B15="Надавач",$H$3&lt;&gt;"Надавач"),"-",SUMIFS(Заклад!$E:$E,Заклад!$A:$A,$A15,Заклад!$B:$B,L$5,Заклад!$C:$C,Звіт!$C15))</f>
        <v>685</v>
      </c>
      <c r="M15" s="29">
        <f>IF(AND($B15="Надавач",$H$3&lt;&gt;"Надавач"),"-",SUMIFS(Заклад!$E:$E,Заклад!$A:$A,$A15,Заклад!$B:$B,M$5,Заклад!$C:$C,Звіт!$C15))</f>
        <v>684</v>
      </c>
      <c r="N15" s="29">
        <f>IF(AND($B15="Надавач",$H$3&lt;&gt;"Надавач"),"-",SUMIFS(Заклад!$E:$E,Заклад!$A:$A,$A15,Заклад!$B:$B,N$5,Заклад!$C:$C,Звіт!$C15))</f>
        <v>681</v>
      </c>
      <c r="O15" s="29">
        <f>IF(AND($B15="Надавач",$H$3&lt;&gt;"Надавач"),"-",SUMIFS(Заклад!$E:$E,Заклад!$A:$A,$A15,Заклад!$B:$B,O$5,Заклад!$C:$C,Звіт!$C15))</f>
        <v>666</v>
      </c>
      <c r="P15" s="29">
        <f>IF(AND($B15="Надавач",$H$3&lt;&gt;"Надавач"),"-",SUMIFS(Заклад!$E:$E,Заклад!$A:$A,$A15,Заклад!$B:$B,P$5,Заклад!$C:$C,Звіт!$C15))</f>
        <v>656</v>
      </c>
      <c r="Q15" s="29">
        <f>IF(AND($B15="Надавач",$H$3&lt;&gt;"Надавач"),"-",SUMIFS(Заклад!$E:$E,Заклад!$A:$A,$A15,Заклад!$B:$B,Q$5,Заклад!$C:$C,Звіт!$C15))</f>
        <v>655</v>
      </c>
      <c r="R15" s="29">
        <f>IF(AND($B15="Надавач",$H$3&lt;&gt;"Надавач"),"-",SUMIFS(Заклад!$E:$E,Заклад!$A:$A,$A15,Заклад!$B:$B,R$5,Заклад!$C:$C,Звіт!$C15))</f>
        <v>654</v>
      </c>
      <c r="S15" s="29">
        <f>IF(AND($B15="Надавач",$H$3&lt;&gt;"Надавач"),"-",SUMIFS(Заклад!$E:$E,Заклад!$A:$A,$A15,Заклад!$B:$B,$S$5,Заклад!$C:$C,Звіт!$C15))</f>
        <v>642</v>
      </c>
      <c r="T15" s="19">
        <f>IF(AND($B15="Надавач",$H$3&lt;&gt;"Надавач"),"-",SUMIFS(Заклад!$E:$E,Заклад!$A:$A,$A15,Заклад!$B:$B,$T$5,Заклад!$C:$C,Звіт!$C15))</f>
        <v>625</v>
      </c>
      <c r="U15" s="19">
        <f>T15-S15</f>
        <v>-17</v>
      </c>
    </row>
    <row r="16" spans="1:32" x14ac:dyDescent="0.3">
      <c r="A16">
        <v>110</v>
      </c>
      <c r="B16" t="str">
        <f>VLOOKUP(A16,Індикатори!A:E,5,0)</f>
        <v>Заклад/Лікар</v>
      </c>
      <c r="C16" t="str">
        <f>$H$3</f>
        <v>Надавач</v>
      </c>
      <c r="D16" s="18">
        <f>Dict!$A$2</f>
        <v>45658</v>
      </c>
      <c r="E16" t="s">
        <v>5</v>
      </c>
      <c r="H16" s="31" t="s">
        <v>12</v>
      </c>
      <c r="I16" s="29">
        <f>IF(AND($B16="Надавач",$H$3&lt;&gt;"Надавач"),"-",SUMIFS(Заклад!$E:$E,Заклад!$A:$A,$A16,Заклад!$B:$B,I$5,Заклад!$C:$C,Звіт!$C16))</f>
        <v>2334</v>
      </c>
      <c r="J16" s="29">
        <f>IF(AND($B16="Надавач",$H$3&lt;&gt;"Надавач"),"-",SUMIFS(Заклад!$E:$E,Заклад!$A:$A,$A16,Заклад!$B:$B,J$5,Заклад!$C:$C,Звіт!$C16))</f>
        <v>2331</v>
      </c>
      <c r="K16" s="29">
        <f>IF(AND($B16="Надавач",$H$3&lt;&gt;"Надавач"),"-",SUMIFS(Заклад!$E:$E,Заклад!$A:$A,$A16,Заклад!$B:$B,K$5,Заклад!$C:$C,Звіт!$C16))</f>
        <v>2318</v>
      </c>
      <c r="L16" s="29">
        <f>IF(AND($B16="Надавач",$H$3&lt;&gt;"Надавач"),"-",SUMIFS(Заклад!$E:$E,Заклад!$A:$A,$A16,Заклад!$B:$B,L$5,Заклад!$C:$C,Звіт!$C16))</f>
        <v>2320</v>
      </c>
      <c r="M16" s="29">
        <f>IF(AND($B16="Надавач",$H$3&lt;&gt;"Надавач"),"-",SUMIFS(Заклад!$E:$E,Заклад!$A:$A,$A16,Заклад!$B:$B,M$5,Заклад!$C:$C,Звіт!$C16))</f>
        <v>2322</v>
      </c>
      <c r="N16" s="29">
        <f>IF(AND($B16="Надавач",$H$3&lt;&gt;"Надавач"),"-",SUMIFS(Заклад!$E:$E,Заклад!$A:$A,$A16,Заклад!$B:$B,N$5,Заклад!$C:$C,Звіт!$C16))</f>
        <v>2305</v>
      </c>
      <c r="O16" s="29">
        <f>IF(AND($B16="Надавач",$H$3&lt;&gt;"Надавач"),"-",SUMIFS(Заклад!$E:$E,Заклад!$A:$A,$A16,Заклад!$B:$B,O$5,Заклад!$C:$C,Звіт!$C16))</f>
        <v>2308</v>
      </c>
      <c r="P16" s="29">
        <f>IF(AND($B16="Надавач",$H$3&lt;&gt;"Надавач"),"-",SUMIFS(Заклад!$E:$E,Заклад!$A:$A,$A16,Заклад!$B:$B,P$5,Заклад!$C:$C,Звіт!$C16))</f>
        <v>2309</v>
      </c>
      <c r="Q16" s="29">
        <f>IF(AND($B16="Надавач",$H$3&lt;&gt;"Надавач"),"-",SUMIFS(Заклад!$E:$E,Заклад!$A:$A,$A16,Заклад!$B:$B,Q$5,Заклад!$C:$C,Звіт!$C16))</f>
        <v>2297</v>
      </c>
      <c r="R16" s="29">
        <f>IF(AND($B16="Надавач",$H$3&lt;&gt;"Надавач"),"-",SUMIFS(Заклад!$E:$E,Заклад!$A:$A,$A16,Заклад!$B:$B,R$5,Заклад!$C:$C,Звіт!$C16))</f>
        <v>2283</v>
      </c>
      <c r="S16" s="29">
        <f>IF(AND($B16="Надавач",$H$3&lt;&gt;"Надавач"),"-",SUMIFS(Заклад!$E:$E,Заклад!$A:$A,$A16,Заклад!$B:$B,$S$5,Заклад!$C:$C,Звіт!$C16))</f>
        <v>2271</v>
      </c>
      <c r="T16" s="19">
        <f>IF(AND($B16="Надавач",$H$3&lt;&gt;"Надавач"),"-",SUMIFS(Заклад!$E:$E,Заклад!$A:$A,$A16,Заклад!$B:$B,$T$5,Заклад!$C:$C,Звіт!$C16))</f>
        <v>2270</v>
      </c>
      <c r="U16" s="19">
        <f t="shared" ref="U16:U18" si="20">T16-S16</f>
        <v>-1</v>
      </c>
    </row>
    <row r="17" spans="1:22" x14ac:dyDescent="0.3">
      <c r="A17">
        <v>111</v>
      </c>
      <c r="B17" t="str">
        <f>VLOOKUP(A17,Індикатори!A:E,5,0)</f>
        <v>Заклад/Лікар</v>
      </c>
      <c r="C17" t="str">
        <f>$H$3</f>
        <v>Надавач</v>
      </c>
      <c r="D17" s="18">
        <f>Dict!$A$2</f>
        <v>45658</v>
      </c>
      <c r="E17" t="s">
        <v>5</v>
      </c>
      <c r="H17" s="31" t="s">
        <v>13</v>
      </c>
      <c r="I17" s="29">
        <f>IF(AND($B17="Надавач",$H$3&lt;&gt;"Надавач"),"-",SUMIFS(Заклад!$E:$E,Заклад!$A:$A,$A17,Заклад!$B:$B,I$5,Заклад!$C:$C,Звіт!$C17))</f>
        <v>4435</v>
      </c>
      <c r="J17" s="29">
        <f>IF(AND($B17="Надавач",$H$3&lt;&gt;"Надавач"),"-",SUMIFS(Заклад!$E:$E,Заклад!$A:$A,$A17,Заклад!$B:$B,J$5,Заклад!$C:$C,Звіт!$C17))</f>
        <v>4414</v>
      </c>
      <c r="K17" s="29">
        <f>IF(AND($B17="Надавач",$H$3&lt;&gt;"Надавач"),"-",SUMIFS(Заклад!$E:$E,Заклад!$A:$A,$A17,Заклад!$B:$B,K$5,Заклад!$C:$C,Звіт!$C17))</f>
        <v>4410</v>
      </c>
      <c r="L17" s="29">
        <f>IF(AND($B17="Надавач",$H$3&lt;&gt;"Надавач"),"-",SUMIFS(Заклад!$E:$E,Заклад!$A:$A,$A17,Заклад!$B:$B,L$5,Заклад!$C:$C,Звіт!$C17))</f>
        <v>4389</v>
      </c>
      <c r="M17" s="29">
        <f>IF(AND($B17="Надавач",$H$3&lt;&gt;"Надавач"),"-",SUMIFS(Заклад!$E:$E,Заклад!$A:$A,$A17,Заклад!$B:$B,M$5,Заклад!$C:$C,Звіт!$C17))</f>
        <v>4372</v>
      </c>
      <c r="N17" s="29">
        <f>IF(AND($B17="Надавач",$H$3&lt;&gt;"Надавач"),"-",SUMIFS(Заклад!$E:$E,Заклад!$A:$A,$A17,Заклад!$B:$B,N$5,Заклад!$C:$C,Звіт!$C17))</f>
        <v>4384</v>
      </c>
      <c r="O17" s="29">
        <f>IF(AND($B17="Надавач",$H$3&lt;&gt;"Надавач"),"-",SUMIFS(Заклад!$E:$E,Заклад!$A:$A,$A17,Заклад!$B:$B,O$5,Заклад!$C:$C,Звіт!$C17))</f>
        <v>4382</v>
      </c>
      <c r="P17" s="29">
        <f>IF(AND($B17="Надавач",$H$3&lt;&gt;"Надавач"),"-",SUMIFS(Заклад!$E:$E,Заклад!$A:$A,$A17,Заклад!$B:$B,P$5,Заклад!$C:$C,Звіт!$C17))</f>
        <v>4370</v>
      </c>
      <c r="Q17" s="29">
        <f>IF(AND($B17="Надавач",$H$3&lt;&gt;"Надавач"),"-",SUMIFS(Заклад!$E:$E,Заклад!$A:$A,$A17,Заклад!$B:$B,Q$5,Заклад!$C:$C,Звіт!$C17))</f>
        <v>4362</v>
      </c>
      <c r="R17" s="29">
        <f>IF(AND($B17="Надавач",$H$3&lt;&gt;"Надавач"),"-",SUMIFS(Заклад!$E:$E,Заклад!$A:$A,$A17,Заклад!$B:$B,R$5,Заклад!$C:$C,Звіт!$C17))</f>
        <v>4360</v>
      </c>
      <c r="S17" s="29">
        <f>IF(AND($B17="Надавач",$H$3&lt;&gt;"Надавач"),"-",SUMIFS(Заклад!$E:$E,Заклад!$A:$A,$A17,Заклад!$B:$B,$S$5,Заклад!$C:$C,Звіт!$C17))</f>
        <v>4350</v>
      </c>
      <c r="T17" s="19">
        <f>IF(AND($B17="Надавач",$H$3&lt;&gt;"Надавач"),"-",SUMIFS(Заклад!$E:$E,Заклад!$A:$A,$A17,Заклад!$B:$B,$T$5,Заклад!$C:$C,Звіт!$C17))</f>
        <v>4354</v>
      </c>
      <c r="U17" s="19">
        <f t="shared" si="20"/>
        <v>4</v>
      </c>
    </row>
    <row r="18" spans="1:22" x14ac:dyDescent="0.3">
      <c r="A18">
        <v>112</v>
      </c>
      <c r="B18" t="str">
        <f>VLOOKUP(A18,Індикатори!A:E,5,0)</f>
        <v>Заклад/Лікар</v>
      </c>
      <c r="C18" t="str">
        <f>$H$3</f>
        <v>Надавач</v>
      </c>
      <c r="D18" s="18">
        <f>Dict!$A$2</f>
        <v>45658</v>
      </c>
      <c r="E18" t="s">
        <v>5</v>
      </c>
      <c r="H18" s="31" t="s">
        <v>14</v>
      </c>
      <c r="I18" s="29">
        <f>IF(AND($B18="Надавач",$H$3&lt;&gt;"Надавач"),"-",SUMIFS(Заклад!$E:$E,Заклад!$A:$A,$A18,Заклад!$B:$B,I$5,Заклад!$C:$C,Звіт!$C18))</f>
        <v>6188</v>
      </c>
      <c r="J18" s="29">
        <f>IF(AND($B18="Надавач",$H$3&lt;&gt;"Надавач"),"-",SUMIFS(Заклад!$E:$E,Заклад!$A:$A,$A18,Заклад!$B:$B,J$5,Заклад!$C:$C,Звіт!$C18))</f>
        <v>6199</v>
      </c>
      <c r="K18" s="29">
        <f>IF(AND($B18="Надавач",$H$3&lt;&gt;"Надавач"),"-",SUMIFS(Заклад!$E:$E,Заклад!$A:$A,$A18,Заклад!$B:$B,K$5,Заклад!$C:$C,Звіт!$C18))</f>
        <v>6195</v>
      </c>
      <c r="L18" s="29">
        <f>IF(AND($B18="Надавач",$H$3&lt;&gt;"Надавач"),"-",SUMIFS(Заклад!$E:$E,Заклад!$A:$A,$A18,Заклад!$B:$B,L$5,Заклад!$C:$C,Звіт!$C18))</f>
        <v>6199</v>
      </c>
      <c r="M18" s="29">
        <f>IF(AND($B18="Надавач",$H$3&lt;&gt;"Надавач"),"-",SUMIFS(Заклад!$E:$E,Заклад!$A:$A,$A18,Заклад!$B:$B,M$5,Заклад!$C:$C,Звіт!$C18))</f>
        <v>6202</v>
      </c>
      <c r="N18" s="29">
        <f>IF(AND($B18="Надавач",$H$3&lt;&gt;"Надавач"),"-",SUMIFS(Заклад!$E:$E,Заклад!$A:$A,$A18,Заклад!$B:$B,N$5,Заклад!$C:$C,Звіт!$C18))</f>
        <v>6212</v>
      </c>
      <c r="O18" s="29">
        <f>IF(AND($B18="Надавач",$H$3&lt;&gt;"Надавач"),"-",SUMIFS(Заклад!$E:$E,Заклад!$A:$A,$A18,Заклад!$B:$B,O$5,Заклад!$C:$C,Звіт!$C18))</f>
        <v>6211</v>
      </c>
      <c r="P18" s="29">
        <f>IF(AND($B18="Надавач",$H$3&lt;&gt;"Надавач"),"-",SUMIFS(Заклад!$E:$E,Заклад!$A:$A,$A18,Заклад!$B:$B,P$5,Заклад!$C:$C,Звіт!$C18))</f>
        <v>6218</v>
      </c>
      <c r="Q18" s="29">
        <f>IF(AND($B18="Надавач",$H$3&lt;&gt;"Надавач"),"-",SUMIFS(Заклад!$E:$E,Заклад!$A:$A,$A18,Заклад!$B:$B,Q$5,Заклад!$C:$C,Звіт!$C18))</f>
        <v>6209</v>
      </c>
      <c r="R18" s="29">
        <f>IF(AND($B18="Надавач",$H$3&lt;&gt;"Надавач"),"-",SUMIFS(Заклад!$E:$E,Заклад!$A:$A,$A18,Заклад!$B:$B,R$5,Заклад!$C:$C,Звіт!$C18))</f>
        <v>6200</v>
      </c>
      <c r="S18" s="29">
        <f>IF(AND($B18="Надавач",$H$3&lt;&gt;"Надавач"),"-",SUMIFS(Заклад!$E:$E,Заклад!$A:$A,$A18,Заклад!$B:$B,$S$5,Заклад!$C:$C,Звіт!$C18))</f>
        <v>6201</v>
      </c>
      <c r="T18" s="19">
        <f>IF(AND($B18="Надавач",$H$3&lt;&gt;"Надавач"),"-",SUMIFS(Заклад!$E:$E,Заклад!$A:$A,$A18,Заклад!$B:$B,$T$5,Заклад!$C:$C,Звіт!$C18))</f>
        <v>6214</v>
      </c>
      <c r="U18" s="19">
        <f t="shared" si="20"/>
        <v>13</v>
      </c>
    </row>
    <row r="19" spans="1:22" x14ac:dyDescent="0.3">
      <c r="A19">
        <v>113</v>
      </c>
      <c r="B19" t="str">
        <f>VLOOKUP(A19,Індикатори!A:E,5,0)</f>
        <v>Заклад/Лікар</v>
      </c>
      <c r="C19" t="str">
        <f>$H$3</f>
        <v>Надавач</v>
      </c>
      <c r="D19" s="18">
        <f>Dict!$A$2</f>
        <v>45658</v>
      </c>
      <c r="E19" t="s">
        <v>5</v>
      </c>
      <c r="H19" s="31" t="s">
        <v>15</v>
      </c>
      <c r="I19" s="29">
        <f>IF(AND($B19="Надавач",$H$3&lt;&gt;"Надавач"),"-",SUMIFS(Заклад!$E:$E,Заклад!$A:$A,$A19,Заклад!$B:$B,I$5,Заклад!$C:$C,Звіт!$C19))</f>
        <v>4435</v>
      </c>
      <c r="J19" s="29">
        <f>IF(AND($B19="Надавач",$H$3&lt;&gt;"Надавач"),"-",SUMIFS(Заклад!$E:$E,Заклад!$A:$A,$A19,Заклад!$B:$B,J$5,Заклад!$C:$C,Звіт!$C19))</f>
        <v>4426</v>
      </c>
      <c r="K19" s="29">
        <f>IF(AND($B19="Надавач",$H$3&lt;&gt;"Надавач"),"-",SUMIFS(Заклад!$E:$E,Заклад!$A:$A,$A19,Заклад!$B:$B,K$5,Заклад!$C:$C,Звіт!$C19))</f>
        <v>4436</v>
      </c>
      <c r="L19" s="29">
        <f>IF(AND($B19="Надавач",$H$3&lt;&gt;"Надавач"),"-",SUMIFS(Заклад!$E:$E,Заклад!$A:$A,$A19,Заклад!$B:$B,L$5,Заклад!$C:$C,Звіт!$C19))</f>
        <v>4446</v>
      </c>
      <c r="M19" s="29">
        <f>IF(AND($B19="Надавач",$H$3&lt;&gt;"Надавач"),"-",SUMIFS(Заклад!$E:$E,Заклад!$A:$A,$A19,Заклад!$B:$B,M$5,Заклад!$C:$C,Звіт!$C19))</f>
        <v>4468</v>
      </c>
      <c r="N19" s="29">
        <f>IF(AND($B19="Надавач",$H$3&lt;&gt;"Надавач"),"-",SUMIFS(Заклад!$E:$E,Заклад!$A:$A,$A19,Заклад!$B:$B,N$5,Заклад!$C:$C,Звіт!$C19))</f>
        <v>4447</v>
      </c>
      <c r="O19" s="29">
        <f>IF(AND($B19="Надавач",$H$3&lt;&gt;"Надавач"),"-",SUMIFS(Заклад!$E:$E,Заклад!$A:$A,$A19,Заклад!$B:$B,O$5,Заклад!$C:$C,Звіт!$C19))</f>
        <v>4456</v>
      </c>
      <c r="P19" s="29">
        <f>IF(AND($B19="Надавач",$H$3&lt;&gt;"Надавач"),"-",SUMIFS(Заклад!$E:$E,Заклад!$A:$A,$A19,Заклад!$B:$B,P$5,Заклад!$C:$C,Звіт!$C19))</f>
        <v>4488</v>
      </c>
      <c r="Q19" s="29">
        <f>IF(AND($B19="Надавач",$H$3&lt;&gt;"Надавач"),"-",SUMIFS(Заклад!$E:$E,Заклад!$A:$A,$A19,Заклад!$B:$B,Q$5,Заклад!$C:$C,Звіт!$C19))</f>
        <v>4478</v>
      </c>
      <c r="R19" s="29">
        <f>IF(AND($B19="Надавач",$H$3&lt;&gt;"Надавач"),"-",SUMIFS(Заклад!$E:$E,Заклад!$A:$A,$A19,Заклад!$B:$B,R$5,Заклад!$C:$C,Звіт!$C19))</f>
        <v>4495</v>
      </c>
      <c r="S19" s="29">
        <f>IF(AND($B19="Надавач",$H$3&lt;&gt;"Надавач"),"-",SUMIFS(Заклад!$E:$E,Заклад!$A:$A,$A19,Заклад!$B:$B,$S$5,Заклад!$C:$C,Звіт!$C19))</f>
        <v>4494</v>
      </c>
      <c r="T19" s="19">
        <f>IF(AND($B19="Надавач",$H$3&lt;&gt;"Надавач"),"-",SUMIFS(Заклад!$E:$E,Заклад!$A:$A,$A19,Заклад!$B:$B,$T$5,Заклад!$C:$C,Звіт!$C19))</f>
        <v>4491</v>
      </c>
      <c r="U19" s="19">
        <f>T19-S19</f>
        <v>-3</v>
      </c>
    </row>
    <row r="20" spans="1:22" x14ac:dyDescent="0.3">
      <c r="A20" s="49"/>
      <c r="B20" s="49"/>
      <c r="C20" s="49"/>
      <c r="D20" s="49"/>
      <c r="E20" s="49"/>
      <c r="H20" s="88" t="s">
        <v>50</v>
      </c>
      <c r="I20" s="80">
        <f t="shared" ref="I20:J20" si="21">SUM(I15:I19)</f>
        <v>18083</v>
      </c>
      <c r="J20" s="80">
        <f t="shared" si="21"/>
        <v>18059</v>
      </c>
      <c r="K20" s="80">
        <f t="shared" ref="K20" si="22">SUM(K15:K19)</f>
        <v>18042</v>
      </c>
      <c r="L20" s="80">
        <f t="shared" ref="L20:M20" si="23">SUM(L15:L19)</f>
        <v>18039</v>
      </c>
      <c r="M20" s="80">
        <f t="shared" si="23"/>
        <v>18048</v>
      </c>
      <c r="N20" s="80">
        <f t="shared" ref="N20" si="24">SUM(N15:N19)</f>
        <v>18029</v>
      </c>
      <c r="O20" s="80">
        <f t="shared" ref="O20:Q20" si="25">SUM(O15:O19)</f>
        <v>18023</v>
      </c>
      <c r="P20" s="80">
        <f t="shared" si="25"/>
        <v>18041</v>
      </c>
      <c r="Q20" s="80">
        <f t="shared" si="25"/>
        <v>18001</v>
      </c>
      <c r="R20" s="80">
        <f t="shared" ref="R20:T20" si="26">SUM(R15:R19)</f>
        <v>17992</v>
      </c>
      <c r="S20" s="80">
        <f t="shared" si="26"/>
        <v>17958</v>
      </c>
      <c r="T20" s="94">
        <f t="shared" si="26"/>
        <v>17954</v>
      </c>
      <c r="U20" s="81">
        <f t="shared" ref="U20" si="27">T20-S20</f>
        <v>-4</v>
      </c>
    </row>
    <row r="21" spans="1:22" x14ac:dyDescent="0.3">
      <c r="A21" s="49"/>
      <c r="B21" s="49"/>
      <c r="C21" s="49"/>
      <c r="D21" s="49"/>
      <c r="E21" s="49"/>
      <c r="I21" s="76"/>
      <c r="J21" s="76"/>
      <c r="K21" s="76"/>
      <c r="L21" s="76"/>
      <c r="M21" s="76"/>
      <c r="N21" s="76"/>
      <c r="O21" s="76"/>
      <c r="P21" s="76"/>
      <c r="Q21" s="76"/>
      <c r="R21" s="76"/>
      <c r="S21" s="76"/>
      <c r="T21" s="93"/>
      <c r="U21" s="77"/>
    </row>
    <row r="22" spans="1:22" x14ac:dyDescent="0.3">
      <c r="A22" s="49"/>
      <c r="B22" s="49"/>
      <c r="C22" s="49"/>
      <c r="D22" s="49"/>
      <c r="E22" s="49"/>
      <c r="I22" s="109">
        <f t="shared" ref="I22" si="28">EOMONTH(J22,-2)+1</f>
        <v>45323</v>
      </c>
      <c r="J22" s="109">
        <f t="shared" ref="J22" si="29">EOMONTH(K22,-2)+1</f>
        <v>45352</v>
      </c>
      <c r="K22" s="109">
        <f t="shared" ref="K22" si="30">EOMONTH(L22,-2)+1</f>
        <v>45383</v>
      </c>
      <c r="L22" s="109">
        <f t="shared" ref="L22" si="31">EOMONTH(M22,-2)+1</f>
        <v>45413</v>
      </c>
      <c r="M22" s="109">
        <f t="shared" ref="M22:N22" si="32">EOMONTH(N22,-2)+1</f>
        <v>45444</v>
      </c>
      <c r="N22" s="109">
        <f t="shared" si="32"/>
        <v>45474</v>
      </c>
      <c r="O22" s="109">
        <f t="shared" ref="O22:Q22" si="33">EOMONTH(P22,-2)+1</f>
        <v>45505</v>
      </c>
      <c r="P22" s="109">
        <f t="shared" si="33"/>
        <v>45536</v>
      </c>
      <c r="Q22" s="109">
        <f t="shared" si="33"/>
        <v>45566</v>
      </c>
      <c r="R22" s="109">
        <f>EOMONTH(S22,-2)+1</f>
        <v>45597</v>
      </c>
      <c r="S22" s="109">
        <f>EOMONTH(Dict!$A$2,-2)+1</f>
        <v>45627</v>
      </c>
      <c r="T22" s="110">
        <f>Dict!$A$2</f>
        <v>45658</v>
      </c>
      <c r="U22" s="111" t="s">
        <v>78</v>
      </c>
    </row>
    <row r="23" spans="1:22" x14ac:dyDescent="0.3">
      <c r="A23" s="49"/>
      <c r="B23" s="49"/>
      <c r="C23" s="49"/>
      <c r="D23" s="49"/>
      <c r="E23" s="49"/>
      <c r="H23" s="91" t="s">
        <v>16</v>
      </c>
      <c r="I23" s="109"/>
      <c r="J23" s="109"/>
      <c r="K23" s="109"/>
      <c r="L23" s="109"/>
      <c r="M23" s="109"/>
      <c r="N23" s="109"/>
      <c r="O23" s="109"/>
      <c r="P23" s="109"/>
      <c r="Q23" s="109"/>
      <c r="R23" s="109"/>
      <c r="S23" s="109"/>
      <c r="T23" s="110"/>
      <c r="U23" s="111"/>
    </row>
    <row r="24" spans="1:22" x14ac:dyDescent="0.3">
      <c r="A24">
        <v>104</v>
      </c>
      <c r="B24" t="str">
        <f>VLOOKUP(A24,Індикатори!A:E,5,0)</f>
        <v>Заклад/Лікар</v>
      </c>
      <c r="C24" t="str">
        <f>$H$3</f>
        <v>Надавач</v>
      </c>
      <c r="D24" s="18">
        <f>Dict!$A$2</f>
        <v>45658</v>
      </c>
      <c r="E24" t="s">
        <v>5</v>
      </c>
      <c r="H24" s="31" t="s">
        <v>11</v>
      </c>
      <c r="I24" s="29">
        <f>IF(AND($B24="Надавач",$H$3&lt;&gt;"Надавач"),"-",SUMIFS(Заклад!$E:$E,Заклад!$A:$A,$A24,Заклад!$B:$B,I$5,Заклад!$C:$C,Звіт!$C24))</f>
        <v>642</v>
      </c>
      <c r="J24" s="29">
        <f>IF(AND($B24="Надавач",$H$3&lt;&gt;"Надавач"),"-",SUMIFS(Заклад!$E:$E,Заклад!$A:$A,$A24,Заклад!$B:$B,J$5,Заклад!$C:$C,Звіт!$C24))</f>
        <v>645</v>
      </c>
      <c r="K24" s="29">
        <f>IF(AND($B24="Надавач",$H$3&lt;&gt;"Надавач"),"-",SUMIFS(Заклад!$E:$E,Заклад!$A:$A,$A24,Заклад!$B:$B,K$5,Заклад!$C:$C,Звіт!$C24))</f>
        <v>646</v>
      </c>
      <c r="L24" s="29">
        <f>IF(AND($B24="Надавач",$H$3&lt;&gt;"Надавач"),"-",SUMIFS(Заклад!$E:$E,Заклад!$A:$A,$A24,Заклад!$B:$B,L$5,Заклад!$C:$C,Звіт!$C24))</f>
        <v>632</v>
      </c>
      <c r="M24" s="29">
        <f>IF(AND($B24="Надавач",$H$3&lt;&gt;"Надавач"),"-",SUMIFS(Заклад!$E:$E,Заклад!$A:$A,$A24,Заклад!$B:$B,M$5,Заклад!$C:$C,Звіт!$C24))</f>
        <v>627</v>
      </c>
      <c r="N24" s="29">
        <f>IF(AND($B24="Надавач",$H$3&lt;&gt;"Надавач"),"-",SUMIFS(Заклад!$E:$E,Заклад!$A:$A,$A24,Заклад!$B:$B,N$5,Заклад!$C:$C,Звіт!$C24))</f>
        <v>621</v>
      </c>
      <c r="O24" s="29">
        <f>IF(AND($B24="Надавач",$H$3&lt;&gt;"Надавач"),"-",SUMIFS(Заклад!$E:$E,Заклад!$A:$A,$A24,Заклад!$B:$B,O$5,Заклад!$C:$C,Звіт!$C24))</f>
        <v>610</v>
      </c>
      <c r="P24" s="29">
        <f>IF(AND($B24="Надавач",$H$3&lt;&gt;"Надавач"),"-",SUMIFS(Заклад!$E:$E,Заклад!$A:$A,$A24,Заклад!$B:$B,P$5,Заклад!$C:$C,Звіт!$C24))</f>
        <v>603</v>
      </c>
      <c r="Q24" s="29">
        <f>IF(AND($B24="Надавач",$H$3&lt;&gt;"Надавач"),"-",SUMIFS(Заклад!$E:$E,Заклад!$A:$A,$A24,Заклад!$B:$B,Q$5,Заклад!$C:$C,Звіт!$C24))</f>
        <v>598</v>
      </c>
      <c r="R24" s="29">
        <f>IF(AND($B24="Надавач",$H$3&lt;&gt;"Надавач"),"-",SUMIFS(Заклад!$E:$E,Заклад!$A:$A,$A24,Заклад!$B:$B,R$5,Заклад!$C:$C,Звіт!$C24))</f>
        <v>605</v>
      </c>
      <c r="S24" s="29">
        <f>IF(AND($B24="Надавач",$H$3&lt;&gt;"Надавач"),"-",SUMIFS(Заклад!$E:$E,Заклад!$A:$A,$A24,Заклад!$B:$B,$S$5,Заклад!$C:$C,Звіт!$C24))</f>
        <v>602</v>
      </c>
      <c r="T24" s="19">
        <f>IF(AND($B24="Надавач",$H$3&lt;&gt;"Надавач"),"-",SUMIFS(Заклад!$E:$E,Заклад!$A:$A,$A24,Заклад!$B:$B,$T$5,Заклад!$C:$C,Звіт!$C24))</f>
        <v>597</v>
      </c>
      <c r="U24" s="19">
        <f>T24-S24</f>
        <v>-5</v>
      </c>
    </row>
    <row r="25" spans="1:22" x14ac:dyDescent="0.3">
      <c r="A25">
        <v>105</v>
      </c>
      <c r="B25" t="str">
        <f>VLOOKUP(A25,Індикатори!A:E,5,0)</f>
        <v>Заклад/Лікар</v>
      </c>
      <c r="C25" t="str">
        <f>$H$3</f>
        <v>Надавач</v>
      </c>
      <c r="D25" s="18">
        <f>Dict!$A$2</f>
        <v>45658</v>
      </c>
      <c r="E25" t="s">
        <v>5</v>
      </c>
      <c r="H25" s="31" t="s">
        <v>12</v>
      </c>
      <c r="I25" s="29">
        <f>IF(AND($B25="Надавач",$H$3&lt;&gt;"Надавач"),"-",SUMIFS(Заклад!$E:$E,Заклад!$A:$A,$A25,Заклад!$B:$B,I$5,Заклад!$C:$C,Звіт!$C25))</f>
        <v>2433</v>
      </c>
      <c r="J25" s="29">
        <f>IF(AND($B25="Надавач",$H$3&lt;&gt;"Надавач"),"-",SUMIFS(Заклад!$E:$E,Заклад!$A:$A,$A25,Заклад!$B:$B,J$5,Заклад!$C:$C,Звіт!$C25))</f>
        <v>2416</v>
      </c>
      <c r="K25" s="29">
        <f>IF(AND($B25="Надавач",$H$3&lt;&gt;"Надавач"),"-",SUMIFS(Заклад!$E:$E,Заклад!$A:$A,$A25,Заклад!$B:$B,K$5,Заклад!$C:$C,Звіт!$C25))</f>
        <v>2401</v>
      </c>
      <c r="L25" s="29">
        <f>IF(AND($B25="Надавач",$H$3&lt;&gt;"Надавач"),"-",SUMIFS(Заклад!$E:$E,Заклад!$A:$A,$A25,Заклад!$B:$B,L$5,Заклад!$C:$C,Звіт!$C25))</f>
        <v>2393</v>
      </c>
      <c r="M25" s="29">
        <f>IF(AND($B25="Надавач",$H$3&lt;&gt;"Надавач"),"-",SUMIFS(Заклад!$E:$E,Заклад!$A:$A,$A25,Заклад!$B:$B,M$5,Заклад!$C:$C,Звіт!$C25))</f>
        <v>2384</v>
      </c>
      <c r="N25" s="29">
        <f>IF(AND($B25="Надавач",$H$3&lt;&gt;"Надавач"),"-",SUMIFS(Заклад!$E:$E,Заклад!$A:$A,$A25,Заклад!$B:$B,N$5,Заклад!$C:$C,Звіт!$C25))</f>
        <v>2372</v>
      </c>
      <c r="O25" s="29">
        <f>IF(AND($B25="Надавач",$H$3&lt;&gt;"Надавач"),"-",SUMIFS(Заклад!$E:$E,Заклад!$A:$A,$A25,Заклад!$B:$B,O$5,Заклад!$C:$C,Звіт!$C25))</f>
        <v>2364</v>
      </c>
      <c r="P25" s="29">
        <f>IF(AND($B25="Надавач",$H$3&lt;&gt;"Надавач"),"-",SUMIFS(Заклад!$E:$E,Заклад!$A:$A,$A25,Заклад!$B:$B,P$5,Заклад!$C:$C,Звіт!$C25))</f>
        <v>2347</v>
      </c>
      <c r="Q25" s="29">
        <f>IF(AND($B25="Надавач",$H$3&lt;&gt;"Надавач"),"-",SUMIFS(Заклад!$E:$E,Заклад!$A:$A,$A25,Заклад!$B:$B,Q$5,Заклад!$C:$C,Звіт!$C25))</f>
        <v>2337</v>
      </c>
      <c r="R25" s="29">
        <f>IF(AND($B25="Надавач",$H$3&lt;&gt;"Надавач"),"-",SUMIFS(Заклад!$E:$E,Заклад!$A:$A,$A25,Заклад!$B:$B,R$5,Заклад!$C:$C,Звіт!$C25))</f>
        <v>2341</v>
      </c>
      <c r="S25" s="29">
        <f>IF(AND($B25="Надавач",$H$3&lt;&gt;"Надавач"),"-",SUMIFS(Заклад!$E:$E,Заклад!$A:$A,$A25,Заклад!$B:$B,$S$5,Заклад!$C:$C,Звіт!$C25))</f>
        <v>2338</v>
      </c>
      <c r="T25" s="19">
        <f>IF(AND($B25="Надавач",$H$3&lt;&gt;"Надавач"),"-",SUMIFS(Заклад!$E:$E,Заклад!$A:$A,$A25,Заклад!$B:$B,$T$5,Заклад!$C:$C,Звіт!$C25))</f>
        <v>2331</v>
      </c>
      <c r="U25" s="19">
        <f t="shared" ref="U25:U27" si="34">T25-S25</f>
        <v>-7</v>
      </c>
    </row>
    <row r="26" spans="1:22" x14ac:dyDescent="0.3">
      <c r="A26">
        <v>106</v>
      </c>
      <c r="B26" t="str">
        <f>VLOOKUP(A26,Індикатори!A:E,5,0)</f>
        <v>Заклад/Лікар</v>
      </c>
      <c r="C26" t="str">
        <f>$H$3</f>
        <v>Надавач</v>
      </c>
      <c r="D26" s="18">
        <f>Dict!$A$2</f>
        <v>45658</v>
      </c>
      <c r="E26" t="s">
        <v>5</v>
      </c>
      <c r="H26" s="31" t="s">
        <v>13</v>
      </c>
      <c r="I26" s="29">
        <f>IF(AND($B26="Надавач",$H$3&lt;&gt;"Надавач"),"-",SUMIFS(Заклад!$E:$E,Заклад!$A:$A,$A26,Заклад!$B:$B,I$5,Заклад!$C:$C,Звіт!$C26))</f>
        <v>4718</v>
      </c>
      <c r="J26" s="29">
        <f>IF(AND($B26="Надавач",$H$3&lt;&gt;"Надавач"),"-",SUMIFS(Заклад!$E:$E,Заклад!$A:$A,$A26,Заклад!$B:$B,J$5,Заклад!$C:$C,Звіт!$C26))</f>
        <v>4713</v>
      </c>
      <c r="K26" s="29">
        <f>IF(AND($B26="Надавач",$H$3&lt;&gt;"Надавач"),"-",SUMIFS(Заклад!$E:$E,Заклад!$A:$A,$A26,Заклад!$B:$B,K$5,Заклад!$C:$C,Звіт!$C26))</f>
        <v>4711</v>
      </c>
      <c r="L26" s="29">
        <f>IF(AND($B26="Надавач",$H$3&lt;&gt;"Надавач"),"-",SUMIFS(Заклад!$E:$E,Заклад!$A:$A,$A26,Заклад!$B:$B,L$5,Заклад!$C:$C,Звіт!$C26))</f>
        <v>4703</v>
      </c>
      <c r="M26" s="29">
        <f>IF(AND($B26="Надавач",$H$3&lt;&gt;"Надавач"),"-",SUMIFS(Заклад!$E:$E,Заклад!$A:$A,$A26,Заклад!$B:$B,M$5,Заклад!$C:$C,Звіт!$C26))</f>
        <v>4702</v>
      </c>
      <c r="N26" s="29">
        <f>IF(AND($B26="Надавач",$H$3&lt;&gt;"Надавач"),"-",SUMIFS(Заклад!$E:$E,Заклад!$A:$A,$A26,Заклад!$B:$B,N$5,Заклад!$C:$C,Звіт!$C26))</f>
        <v>4693</v>
      </c>
      <c r="O26" s="29">
        <f>IF(AND($B26="Надавач",$H$3&lt;&gt;"Надавач"),"-",SUMIFS(Заклад!$E:$E,Заклад!$A:$A,$A26,Заклад!$B:$B,O$5,Заклад!$C:$C,Звіт!$C26))</f>
        <v>4688</v>
      </c>
      <c r="P26" s="29">
        <f>IF(AND($B26="Надавач",$H$3&lt;&gt;"Надавач"),"-",SUMIFS(Заклад!$E:$E,Заклад!$A:$A,$A26,Заклад!$B:$B,P$5,Заклад!$C:$C,Звіт!$C26))</f>
        <v>4691</v>
      </c>
      <c r="Q26" s="29">
        <f>IF(AND($B26="Надавач",$H$3&lt;&gt;"Надавач"),"-",SUMIFS(Заклад!$E:$E,Заклад!$A:$A,$A26,Заклад!$B:$B,Q$5,Заклад!$C:$C,Звіт!$C26))</f>
        <v>4670</v>
      </c>
      <c r="R26" s="29">
        <f>IF(AND($B26="Надавач",$H$3&lt;&gt;"Надавач"),"-",SUMIFS(Заклад!$E:$E,Заклад!$A:$A,$A26,Заклад!$B:$B,R$5,Заклад!$C:$C,Звіт!$C26))</f>
        <v>4663</v>
      </c>
      <c r="S26" s="29">
        <f>IF(AND($B26="Надавач",$H$3&lt;&gt;"Надавач"),"-",SUMIFS(Заклад!$E:$E,Заклад!$A:$A,$A26,Заклад!$B:$B,$S$5,Заклад!$C:$C,Звіт!$C26))</f>
        <v>4659</v>
      </c>
      <c r="T26" s="19">
        <f>IF(AND($B26="Надавач",$H$3&lt;&gt;"Надавач"),"-",SUMIFS(Заклад!$E:$E,Заклад!$A:$A,$A26,Заклад!$B:$B,$T$5,Заклад!$C:$C,Звіт!$C26))</f>
        <v>4657</v>
      </c>
      <c r="U26" s="19">
        <f t="shared" si="34"/>
        <v>-2</v>
      </c>
    </row>
    <row r="27" spans="1:22" x14ac:dyDescent="0.3">
      <c r="A27">
        <v>107</v>
      </c>
      <c r="B27" t="str">
        <f>VLOOKUP(A27,Індикатори!A:E,5,0)</f>
        <v>Заклад/Лікар</v>
      </c>
      <c r="C27" t="str">
        <f>$H$3</f>
        <v>Надавач</v>
      </c>
      <c r="D27" s="18">
        <f>Dict!$A$2</f>
        <v>45658</v>
      </c>
      <c r="E27" t="s">
        <v>5</v>
      </c>
      <c r="H27" s="31" t="s">
        <v>14</v>
      </c>
      <c r="I27" s="29">
        <f>IF(AND($B27="Надавач",$H$3&lt;&gt;"Надавач"),"-",SUMIFS(Заклад!$E:$E,Заклад!$A:$A,$A27,Заклад!$B:$B,I$5,Заклад!$C:$C,Звіт!$C27))</f>
        <v>5786</v>
      </c>
      <c r="J27" s="29">
        <f>IF(AND($B27="Надавач",$H$3&lt;&gt;"Надавач"),"-",SUMIFS(Заклад!$E:$E,Заклад!$A:$A,$A27,Заклад!$B:$B,J$5,Заклад!$C:$C,Звіт!$C27))</f>
        <v>5785</v>
      </c>
      <c r="K27" s="29">
        <f>IF(AND($B27="Надавач",$H$3&lt;&gt;"Надавач"),"-",SUMIFS(Заклад!$E:$E,Заклад!$A:$A,$A27,Заклад!$B:$B,K$5,Заклад!$C:$C,Звіт!$C27))</f>
        <v>5774</v>
      </c>
      <c r="L27" s="29">
        <f>IF(AND($B27="Надавач",$H$3&lt;&gt;"Надавач"),"-",SUMIFS(Заклад!$E:$E,Заклад!$A:$A,$A27,Заклад!$B:$B,L$5,Заклад!$C:$C,Звіт!$C27))</f>
        <v>5776</v>
      </c>
      <c r="M27" s="29">
        <f>IF(AND($B27="Надавач",$H$3&lt;&gt;"Надавач"),"-",SUMIFS(Заклад!$E:$E,Заклад!$A:$A,$A27,Заклад!$B:$B,M$5,Заклад!$C:$C,Звіт!$C27))</f>
        <v>5773</v>
      </c>
      <c r="N27" s="29">
        <f>IF(AND($B27="Надавач",$H$3&lt;&gt;"Надавач"),"-",SUMIFS(Заклад!$E:$E,Заклад!$A:$A,$A27,Заклад!$B:$B,N$5,Заклад!$C:$C,Звіт!$C27))</f>
        <v>5782</v>
      </c>
      <c r="O27" s="29">
        <f>IF(AND($B27="Надавач",$H$3&lt;&gt;"Надавач"),"-",SUMIFS(Заклад!$E:$E,Заклад!$A:$A,$A27,Заклад!$B:$B,O$5,Заклад!$C:$C,Звіт!$C27))</f>
        <v>5782</v>
      </c>
      <c r="P27" s="29">
        <f>IF(AND($B27="Надавач",$H$3&lt;&gt;"Надавач"),"-",SUMIFS(Заклад!$E:$E,Заклад!$A:$A,$A27,Заклад!$B:$B,P$5,Заклад!$C:$C,Звіт!$C27))</f>
        <v>5788</v>
      </c>
      <c r="Q27" s="29">
        <f>IF(AND($B27="Надавач",$H$3&lt;&gt;"Надавач"),"-",SUMIFS(Заклад!$E:$E,Заклад!$A:$A,$A27,Заклад!$B:$B,Q$5,Заклад!$C:$C,Звіт!$C27))</f>
        <v>5783</v>
      </c>
      <c r="R27" s="29">
        <f>IF(AND($B27="Надавач",$H$3&lt;&gt;"Надавач"),"-",SUMIFS(Заклад!$E:$E,Заклад!$A:$A,$A27,Заклад!$B:$B,R$5,Заклад!$C:$C,Звіт!$C27))</f>
        <v>5773</v>
      </c>
      <c r="S27" s="29">
        <f>IF(AND($B27="Надавач",$H$3&lt;&gt;"Надавач"),"-",SUMIFS(Заклад!$E:$E,Заклад!$A:$A,$A27,Заклад!$B:$B,$S$5,Заклад!$C:$C,Звіт!$C27))</f>
        <v>5774</v>
      </c>
      <c r="T27" s="19">
        <f>IF(AND($B27="Надавач",$H$3&lt;&gt;"Надавач"),"-",SUMIFS(Заклад!$E:$E,Заклад!$A:$A,$A27,Заклад!$B:$B,$T$5,Заклад!$C:$C,Звіт!$C27))</f>
        <v>5789</v>
      </c>
      <c r="U27" s="19">
        <f t="shared" si="34"/>
        <v>15</v>
      </c>
    </row>
    <row r="28" spans="1:22" x14ac:dyDescent="0.3">
      <c r="A28">
        <v>108</v>
      </c>
      <c r="B28" t="str">
        <f>VLOOKUP(A28,Індикатори!A:E,5,0)</f>
        <v>Заклад/Лікар</v>
      </c>
      <c r="C28" t="str">
        <f>$H$3</f>
        <v>Надавач</v>
      </c>
      <c r="D28" s="18">
        <f>Dict!$A$2</f>
        <v>45658</v>
      </c>
      <c r="E28" t="s">
        <v>5</v>
      </c>
      <c r="H28" s="31" t="s">
        <v>15</v>
      </c>
      <c r="I28" s="29">
        <f>IF(AND($B28="Надавач",$H$3&lt;&gt;"Надавач"),"-",SUMIFS(Заклад!$E:$E,Заклад!$A:$A,$A28,Заклад!$B:$B,I$5,Заклад!$C:$C,Звіт!$C28))</f>
        <v>2397</v>
      </c>
      <c r="J28" s="29">
        <f>IF(AND($B28="Надавач",$H$3&lt;&gt;"Надавач"),"-",SUMIFS(Заклад!$E:$E,Заклад!$A:$A,$A28,Заклад!$B:$B,J$5,Заклад!$C:$C,Звіт!$C28))</f>
        <v>2395</v>
      </c>
      <c r="K28" s="29">
        <f>IF(AND($B28="Надавач",$H$3&lt;&gt;"Надавач"),"-",SUMIFS(Заклад!$E:$E,Заклад!$A:$A,$A28,Заклад!$B:$B,K$5,Заклад!$C:$C,Звіт!$C28))</f>
        <v>2410</v>
      </c>
      <c r="L28" s="29">
        <f>IF(AND($B28="Надавач",$H$3&lt;&gt;"Надавач"),"-",SUMIFS(Заклад!$E:$E,Заклад!$A:$A,$A28,Заклад!$B:$B,L$5,Заклад!$C:$C,Звіт!$C28))</f>
        <v>2418</v>
      </c>
      <c r="M28" s="29">
        <f>IF(AND($B28="Надавач",$H$3&lt;&gt;"Надавач"),"-",SUMIFS(Заклад!$E:$E,Заклад!$A:$A,$A28,Заклад!$B:$B,M$5,Заклад!$C:$C,Звіт!$C28))</f>
        <v>2427</v>
      </c>
      <c r="N28" s="29">
        <f>IF(AND($B28="Надавач",$H$3&lt;&gt;"Надавач"),"-",SUMIFS(Заклад!$E:$E,Заклад!$A:$A,$A28,Заклад!$B:$B,N$5,Заклад!$C:$C,Звіт!$C28))</f>
        <v>2415</v>
      </c>
      <c r="O28" s="29">
        <f>IF(AND($B28="Надавач",$H$3&lt;&gt;"Надавач"),"-",SUMIFS(Заклад!$E:$E,Заклад!$A:$A,$A28,Заклад!$B:$B,O$5,Заклад!$C:$C,Звіт!$C28))</f>
        <v>2418</v>
      </c>
      <c r="P28" s="29">
        <f>IF(AND($B28="Надавач",$H$3&lt;&gt;"Надавач"),"-",SUMIFS(Заклад!$E:$E,Заклад!$A:$A,$A28,Заклад!$B:$B,P$5,Заклад!$C:$C,Звіт!$C28))</f>
        <v>2436</v>
      </c>
      <c r="Q28" s="29">
        <f>IF(AND($B28="Надавач",$H$3&lt;&gt;"Надавач"),"-",SUMIFS(Заклад!$E:$E,Заклад!$A:$A,$A28,Заклад!$B:$B,Q$5,Заклад!$C:$C,Звіт!$C28))</f>
        <v>2425</v>
      </c>
      <c r="R28" s="29">
        <f>IF(AND($B28="Надавач",$H$3&lt;&gt;"Надавач"),"-",SUMIFS(Заклад!$E:$E,Заклад!$A:$A,$A28,Заклад!$B:$B,R$5,Заклад!$C:$C,Звіт!$C28))</f>
        <v>2436</v>
      </c>
      <c r="S28" s="29">
        <f>IF(AND($B28="Надавач",$H$3&lt;&gt;"Надавач"),"-",SUMIFS(Заклад!$E:$E,Заклад!$A:$A,$A28,Заклад!$B:$B,$S$5,Заклад!$C:$C,Звіт!$C28))</f>
        <v>2440</v>
      </c>
      <c r="T28" s="19">
        <f>IF(AND($B28="Надавач",$H$3&lt;&gt;"Надавач"),"-",SUMIFS(Заклад!$E:$E,Заклад!$A:$A,$A28,Заклад!$B:$B,$T$5,Заклад!$C:$C,Звіт!$C28))</f>
        <v>2443</v>
      </c>
      <c r="U28" s="19">
        <f>T28-S28</f>
        <v>3</v>
      </c>
    </row>
    <row r="29" spans="1:22" x14ac:dyDescent="0.3">
      <c r="A29" s="49"/>
      <c r="B29" s="49"/>
      <c r="C29" s="49"/>
      <c r="D29" s="49"/>
      <c r="E29" s="49"/>
      <c r="H29" s="88" t="s">
        <v>50</v>
      </c>
      <c r="I29" s="80">
        <f t="shared" ref="I29:J29" si="35">SUM(I24:I28)</f>
        <v>15976</v>
      </c>
      <c r="J29" s="80">
        <f t="shared" si="35"/>
        <v>15954</v>
      </c>
      <c r="K29" s="80">
        <f t="shared" ref="K29" si="36">SUM(K24:K28)</f>
        <v>15942</v>
      </c>
      <c r="L29" s="80">
        <f t="shared" ref="L29:M29" si="37">SUM(L24:L28)</f>
        <v>15922</v>
      </c>
      <c r="M29" s="80">
        <f t="shared" si="37"/>
        <v>15913</v>
      </c>
      <c r="N29" s="80">
        <f t="shared" ref="N29" si="38">SUM(N24:N28)</f>
        <v>15883</v>
      </c>
      <c r="O29" s="80">
        <f>SUM(O24:O28)</f>
        <v>15862</v>
      </c>
      <c r="P29" s="80">
        <f t="shared" ref="P29:Q29" si="39">SUM(P24:P28)</f>
        <v>15865</v>
      </c>
      <c r="Q29" s="80">
        <f t="shared" si="39"/>
        <v>15813</v>
      </c>
      <c r="R29" s="80">
        <f t="shared" ref="R29:T29" si="40">SUM(R24:R28)</f>
        <v>15818</v>
      </c>
      <c r="S29" s="80">
        <f t="shared" si="40"/>
        <v>15813</v>
      </c>
      <c r="T29" s="81">
        <f t="shared" si="40"/>
        <v>15817</v>
      </c>
      <c r="U29" s="81">
        <f t="shared" ref="U29" si="41">T29-S29</f>
        <v>4</v>
      </c>
    </row>
    <row r="30" spans="1:22" x14ac:dyDescent="0.3">
      <c r="A30" s="49"/>
      <c r="B30" s="49"/>
      <c r="C30" s="49"/>
      <c r="D30" s="49"/>
      <c r="E30" s="49"/>
      <c r="G30" s="3" t="s">
        <v>240</v>
      </c>
      <c r="H30" s="2"/>
      <c r="I30" s="2"/>
      <c r="J30" s="2"/>
      <c r="K30" s="2"/>
      <c r="L30" s="2"/>
      <c r="M30" s="2"/>
      <c r="N30" s="2"/>
      <c r="O30" s="2"/>
      <c r="P30" s="2"/>
      <c r="Q30" s="2"/>
      <c r="R30" s="2"/>
      <c r="S30" s="2"/>
      <c r="T30" s="2"/>
      <c r="U30" s="2"/>
      <c r="V30" s="2"/>
    </row>
    <row r="31" spans="1:22" ht="24" customHeight="1" x14ac:dyDescent="0.3">
      <c r="A31" s="49"/>
      <c r="B31" s="49"/>
      <c r="C31" s="49"/>
      <c r="D31" s="49"/>
      <c r="E31" s="49"/>
      <c r="I31" s="23">
        <f t="shared" ref="I31" si="42">EOMONTH(J31,-2)+1</f>
        <v>45323</v>
      </c>
      <c r="J31" s="23">
        <f t="shared" ref="J31" si="43">EOMONTH(K31,-2)+1</f>
        <v>45352</v>
      </c>
      <c r="K31" s="23">
        <f t="shared" ref="K31" si="44">EOMONTH(L31,-2)+1</f>
        <v>45383</v>
      </c>
      <c r="L31" s="23">
        <f t="shared" ref="L31" si="45">EOMONTH(M31,-2)+1</f>
        <v>45413</v>
      </c>
      <c r="M31" s="23">
        <f t="shared" ref="M31:N31" si="46">EOMONTH(N31,-2)+1</f>
        <v>45444</v>
      </c>
      <c r="N31" s="23">
        <f t="shared" si="46"/>
        <v>45474</v>
      </c>
      <c r="O31" s="23">
        <f t="shared" ref="O31:Q31" si="47">EOMONTH(P31,-2)+1</f>
        <v>45505</v>
      </c>
      <c r="P31" s="23">
        <f t="shared" si="47"/>
        <v>45536</v>
      </c>
      <c r="Q31" s="23">
        <f t="shared" si="47"/>
        <v>45566</v>
      </c>
      <c r="R31" s="23">
        <f>EOMONTH(S31,-2)+1</f>
        <v>45597</v>
      </c>
      <c r="S31" s="23">
        <f>EOMONTH(Dict!$A$2,-2)+1</f>
        <v>45627</v>
      </c>
      <c r="T31" s="28">
        <f>Dict!$A$2</f>
        <v>45658</v>
      </c>
      <c r="U31" s="82" t="s">
        <v>78</v>
      </c>
    </row>
    <row r="32" spans="1:22" x14ac:dyDescent="0.3">
      <c r="A32">
        <v>114</v>
      </c>
      <c r="B32" t="str">
        <f>VLOOKUP(A32,Індикатори!A:E,5,0)</f>
        <v>Заклад/Лікар</v>
      </c>
      <c r="C32" t="str">
        <f>$H$3</f>
        <v>Надавач</v>
      </c>
      <c r="D32" s="18">
        <f>Dict!$A$2</f>
        <v>45658</v>
      </c>
      <c r="E32" t="s">
        <v>5</v>
      </c>
      <c r="H32" s="88" t="s">
        <v>241</v>
      </c>
      <c r="I32" s="76">
        <f>IF(AND($B32="Надавач",$H$3&lt;&gt;"Надавач"),"-",SUMIFS(Заклад!$E:$E,Заклад!$A:$A,$A32,Заклад!$B:$B,I$31,Заклад!$C:$C,Звіт!$C32))</f>
        <v>11842</v>
      </c>
      <c r="J32" s="76">
        <f>IF(AND($B32="Надавач",$H$3&lt;&gt;"Надавач"),"-",SUMIFS(Заклад!$E:$E,Заклад!$A:$A,$A32,Заклад!$B:$B,J$31,Заклад!$C:$C,Звіт!$C32))</f>
        <v>12165</v>
      </c>
      <c r="K32" s="76">
        <f>IF(AND($B32="Надавач",$H$3&lt;&gt;"Надавач"),"-",SUMIFS(Заклад!$E:$E,Заклад!$A:$A,$A32,Заклад!$B:$B,K$31,Заклад!$C:$C,Звіт!$C32))</f>
        <v>11308</v>
      </c>
      <c r="L32" s="76">
        <f>IF(AND($B32="Надавач",$H$3&lt;&gt;"Надавач"),"-",SUMIFS(Заклад!$E:$E,Заклад!$A:$A,$A32,Заклад!$B:$B,L$31,Заклад!$C:$C,Звіт!$C32))</f>
        <v>10865</v>
      </c>
      <c r="M32" s="76">
        <f>IF(AND($B32="Надавач",$H$3&lt;&gt;"Надавач"),"-",SUMIFS(Заклад!$E:$E,Заклад!$A:$A,$A32,Заклад!$B:$B,M$31,Заклад!$C:$C,Звіт!$C32))</f>
        <v>9163</v>
      </c>
      <c r="N32" s="76">
        <f>IF(AND($B32="Надавач",$H$3&lt;&gt;"Надавач"),"-",SUMIFS(Заклад!$E:$E,Заклад!$A:$A,$A32,Заклад!$B:$B,N$31,Заклад!$C:$C,Звіт!$C32))</f>
        <v>7327</v>
      </c>
      <c r="O32" s="76">
        <f>IF(AND($B32="Надавач",$H$3&lt;&gt;"Надавач"),"-",SUMIFS(Заклад!$E:$E,Заклад!$A:$A,$A32,Заклад!$B:$B,O$31,Заклад!$C:$C,Звіт!$C32))</f>
        <v>7409</v>
      </c>
      <c r="P32" s="76">
        <f>IF(AND($B32="Надавач",$H$3&lt;&gt;"Надавач"),"-",SUMIFS(Заклад!$E:$E,Заклад!$A:$A,$A32,Заклад!$B:$B,P$31,Заклад!$C:$C,Звіт!$C32))</f>
        <v>8938</v>
      </c>
      <c r="Q32" s="76">
        <f>IF(AND($B32="Надавач",$H$3&lt;&gt;"Надавач"),"-",SUMIFS(Заклад!$E:$E,Заклад!$A:$A,$A32,Заклад!$B:$B,Q$31,Заклад!$C:$C,Звіт!$C32))</f>
        <v>7449</v>
      </c>
      <c r="R32" s="76">
        <f>IF(AND($B32="Надавач",$H$3&lt;&gt;"Надавач"),"-",SUMIFS(Заклад!$E:$E,Заклад!$A:$A,$A32,Заклад!$B:$B,R$31,Заклад!$C:$C,Звіт!$C32))</f>
        <v>11124</v>
      </c>
      <c r="S32" s="76">
        <f>IF(AND($B32="Надавач",$H$3&lt;&gt;"Надавач"),"-",SUMIFS(Заклад!$E:$E,Заклад!$A:$A,$A32,Заклад!$B:$B,$S$31,Заклад!$C:$C,Звіт!$C32))</f>
        <v>10234</v>
      </c>
      <c r="T32" s="93">
        <f>IF(AND($B32="Надавач",$H$3&lt;&gt;"Надавач"),"-",SUMIFS(Заклад!$E:$E,Заклад!$A:$A,$A32,Заклад!$B:$B,$T$31,Заклад!$C:$C,Звіт!$C32))</f>
        <v>8762</v>
      </c>
      <c r="U32" s="77">
        <f>T32-S32</f>
        <v>-1472</v>
      </c>
    </row>
    <row r="33" spans="1:22" x14ac:dyDescent="0.3">
      <c r="A33">
        <v>115</v>
      </c>
      <c r="B33" t="str">
        <f>VLOOKUP(A33,Індикатори!A:E,5,0)</f>
        <v>Заклад/Лікар</v>
      </c>
      <c r="C33" t="str">
        <f>$H$3</f>
        <v>Надавач</v>
      </c>
      <c r="D33" s="18">
        <f>Dict!$A$2</f>
        <v>45658</v>
      </c>
      <c r="E33" t="s">
        <v>5</v>
      </c>
      <c r="H33" s="86" t="s">
        <v>17</v>
      </c>
      <c r="I33" s="29">
        <f>IF(AND($B33="Надавач",$H$3&lt;&gt;"Надавач"),"-",SUMIFS(Заклад!$E:$E,Заклад!$A:$A,$A33,Заклад!$B:$B,I$31,Заклад!$C:$C,Звіт!$C33))</f>
        <v>2173</v>
      </c>
      <c r="J33" s="29">
        <f>IF(AND($B33="Надавач",$H$3&lt;&gt;"Надавач"),"-",SUMIFS(Заклад!$E:$E,Заклад!$A:$A,$A33,Заклад!$B:$B,J$31,Заклад!$C:$C,Звіт!$C33))</f>
        <v>1484</v>
      </c>
      <c r="K33" s="29">
        <f>IF(AND($B33="Надавач",$H$3&lt;&gt;"Надавач"),"-",SUMIFS(Заклад!$E:$E,Заклад!$A:$A,$A33,Заклад!$B:$B,K$31,Заклад!$C:$C,Звіт!$C33))</f>
        <v>1423</v>
      </c>
      <c r="L33" s="29">
        <f>IF(AND($B33="Надавач",$H$3&lt;&gt;"Надавач"),"-",SUMIFS(Заклад!$E:$E,Заклад!$A:$A,$A33,Заклад!$B:$B,L$31,Заклад!$C:$C,Звіт!$C33))</f>
        <v>1273</v>
      </c>
      <c r="M33" s="29">
        <f>IF(AND($B33="Надавач",$H$3&lt;&gt;"Надавач"),"-",SUMIFS(Заклад!$E:$E,Заклад!$A:$A,$A33,Заклад!$B:$B,M$31,Заклад!$C:$C,Звіт!$C33))</f>
        <v>1121</v>
      </c>
      <c r="N33" s="29">
        <f>IF(AND($B33="Надавач",$H$3&lt;&gt;"Надавач"),"-",SUMIFS(Заклад!$E:$E,Заклад!$A:$A,$A33,Заклад!$B:$B,N$31,Заклад!$C:$C,Звіт!$C33))</f>
        <v>946</v>
      </c>
      <c r="O33" s="29">
        <f>IF(AND($B33="Надавач",$H$3&lt;&gt;"Надавач"),"-",SUMIFS(Заклад!$E:$E,Заклад!$A:$A,$A33,Заклад!$B:$B,O$31,Заклад!$C:$C,Звіт!$C33))</f>
        <v>949</v>
      </c>
      <c r="P33" s="29">
        <f>IF(AND($B33="Надавач",$H$3&lt;&gt;"Надавач"),"-",SUMIFS(Заклад!$E:$E,Заклад!$A:$A,$A33,Заклад!$B:$B,P$31,Заклад!$C:$C,Звіт!$C33))</f>
        <v>972</v>
      </c>
      <c r="Q33" s="29">
        <f>IF(AND($B33="Надавач",$H$3&lt;&gt;"Надавач"),"-",SUMIFS(Заклад!$E:$E,Заклад!$A:$A,$A33,Заклад!$B:$B,Q$31,Заклад!$C:$C,Звіт!$C33))</f>
        <v>1040</v>
      </c>
      <c r="R33" s="29">
        <f>IF(AND($B33="Надавач",$H$3&lt;&gt;"Надавач"),"-",SUMIFS(Заклад!$E:$E,Заклад!$A:$A,$A33,Заклад!$B:$B,R$31,Заклад!$C:$C,Звіт!$C33))</f>
        <v>1208</v>
      </c>
      <c r="S33" s="29">
        <f>IF(AND($B33="Надавач",$H$3&lt;&gt;"Надавач"),"-",SUMIFS(Заклад!$E:$E,Заклад!$A:$A,$A33,Заклад!$B:$B,$S$31,Заклад!$C:$C,Звіт!$C33))</f>
        <v>1247</v>
      </c>
      <c r="T33" s="19">
        <f>IF(AND($B33="Надавач",$H$3&lt;&gt;"Надавач"),"-",SUMIFS(Заклад!$E:$E,Заклад!$A:$A,$A33,Заклад!$B:$B,$T$31,Заклад!$C:$C,Звіт!$C33))</f>
        <v>1580</v>
      </c>
      <c r="U33" s="19">
        <f t="shared" ref="U33:U34" si="48">T33-S33</f>
        <v>333</v>
      </c>
    </row>
    <row r="34" spans="1:22" x14ac:dyDescent="0.3">
      <c r="A34">
        <v>116</v>
      </c>
      <c r="B34" t="str">
        <f>VLOOKUP(A34,Індикатори!A:E,5,0)</f>
        <v>Заклад/Лікар</v>
      </c>
      <c r="C34" t="str">
        <f>$H$3</f>
        <v>Надавач</v>
      </c>
      <c r="D34" s="18">
        <f>Dict!$A$2</f>
        <v>45658</v>
      </c>
      <c r="E34" t="s">
        <v>5</v>
      </c>
      <c r="H34" s="86" t="s">
        <v>18</v>
      </c>
      <c r="I34" s="29">
        <f>IF(AND($B34="Надавач",$H$3&lt;&gt;"Надавач"),"-",SUMIFS(Заклад!$E:$E,Заклад!$A:$A,$A34,Заклад!$B:$B,I$31,Заклад!$C:$C,Звіт!$C34))</f>
        <v>600</v>
      </c>
      <c r="J34" s="29">
        <f>IF(AND($B34="Надавач",$H$3&lt;&gt;"Надавач"),"-",SUMIFS(Заклад!$E:$E,Заклад!$A:$A,$A34,Заклад!$B:$B,J$31,Заклад!$C:$C,Звіт!$C34))</f>
        <v>628</v>
      </c>
      <c r="K34" s="29">
        <f>IF(AND($B34="Надавач",$H$3&lt;&gt;"Надавач"),"-",SUMIFS(Заклад!$E:$E,Заклад!$A:$A,$A34,Заклад!$B:$B,K$31,Заклад!$C:$C,Звіт!$C34))</f>
        <v>596</v>
      </c>
      <c r="L34" s="29">
        <f>IF(AND($B34="Надавач",$H$3&lt;&gt;"Надавач"),"-",SUMIFS(Заклад!$E:$E,Заклад!$A:$A,$A34,Заклад!$B:$B,L$31,Заклад!$C:$C,Звіт!$C34))</f>
        <v>674</v>
      </c>
      <c r="M34" s="29">
        <f>IF(AND($B34="Надавач",$H$3&lt;&gt;"Надавач"),"-",SUMIFS(Заклад!$E:$E,Заклад!$A:$A,$A34,Заклад!$B:$B,M$31,Заклад!$C:$C,Звіт!$C34))</f>
        <v>608</v>
      </c>
      <c r="N34" s="29">
        <f>IF(AND($B34="Надавач",$H$3&lt;&gt;"Надавач"),"-",SUMIFS(Заклад!$E:$E,Заклад!$A:$A,$A34,Заклад!$B:$B,N$31,Заклад!$C:$C,Звіт!$C34))</f>
        <v>456</v>
      </c>
      <c r="O34" s="29">
        <f>IF(AND($B34="Надавач",$H$3&lt;&gt;"Надавач"),"-",SUMIFS(Заклад!$E:$E,Заклад!$A:$A,$A34,Заклад!$B:$B,O$31,Заклад!$C:$C,Звіт!$C34))</f>
        <v>482</v>
      </c>
      <c r="P34" s="29">
        <f>IF(AND($B34="Надавач",$H$3&lt;&gt;"Надавач"),"-",SUMIFS(Заклад!$E:$E,Заклад!$A:$A,$A34,Заклад!$B:$B,P$31,Заклад!$C:$C,Звіт!$C34))</f>
        <v>439</v>
      </c>
      <c r="Q34" s="29">
        <f>IF(AND($B34="Надавач",$H$3&lt;&gt;"Надавач"),"-",SUMIFS(Заклад!$E:$E,Заклад!$A:$A,$A34,Заклад!$B:$B,Q$31,Заклад!$C:$C,Звіт!$C34))</f>
        <v>428</v>
      </c>
      <c r="R34" s="29">
        <f>IF(AND($B34="Надавач",$H$3&lt;&gt;"Надавач"),"-",SUMIFS(Заклад!$E:$E,Заклад!$A:$A,$A34,Заклад!$B:$B,R$31,Заклад!$C:$C,Звіт!$C34))</f>
        <v>509</v>
      </c>
      <c r="S34" s="29">
        <f>IF(AND($B34="Надавач",$H$3&lt;&gt;"Надавач"),"-",SUMIFS(Заклад!$E:$E,Заклад!$A:$A,$A34,Заклад!$B:$B,$S$31,Заклад!$C:$C,Звіт!$C34))</f>
        <v>502</v>
      </c>
      <c r="T34" s="19">
        <f>IF(AND($B34="Надавач",$H$3&lt;&gt;"Надавач"),"-",SUMIFS(Заклад!$E:$E,Заклад!$A:$A,$A34,Заклад!$B:$B,$T$31,Заклад!$C:$C,Звіт!$C34))</f>
        <v>444</v>
      </c>
      <c r="U34" s="19">
        <f t="shared" si="48"/>
        <v>-58</v>
      </c>
    </row>
    <row r="35" spans="1:22" x14ac:dyDescent="0.3">
      <c r="D35" s="18"/>
      <c r="H35" s="91" t="s">
        <v>19</v>
      </c>
      <c r="I35" s="29"/>
      <c r="J35" s="29"/>
      <c r="K35" s="29"/>
      <c r="L35" s="29"/>
      <c r="M35" s="29"/>
      <c r="N35" s="29"/>
      <c r="O35" s="29"/>
      <c r="P35" s="29"/>
      <c r="Q35" s="29"/>
      <c r="R35" s="29"/>
      <c r="S35" s="29"/>
      <c r="T35" s="19"/>
      <c r="U35" s="19"/>
    </row>
    <row r="36" spans="1:22" x14ac:dyDescent="0.3">
      <c r="A36">
        <v>120</v>
      </c>
      <c r="B36" t="str">
        <f>VLOOKUP(A36,Індикатори!A:E,5,0)</f>
        <v>Заклад/Лікар</v>
      </c>
      <c r="C36" t="str">
        <f t="shared" ref="C36:C42" si="49">$H$3</f>
        <v>Надавач</v>
      </c>
      <c r="D36" s="18">
        <f>Dict!$A$2</f>
        <v>45658</v>
      </c>
      <c r="E36" t="s">
        <v>5</v>
      </c>
      <c r="H36" s="86" t="s">
        <v>20</v>
      </c>
      <c r="I36" s="29">
        <f>IF(AND($B36="Надавач",$H$3&lt;&gt;"Надавач"),"-",SUMIFS(Заклад!$E:$E,Заклад!$A:$A,$A36,Заклад!$B:$B,I$31,Заклад!$C:$C,Звіт!$C36))</f>
        <v>11204</v>
      </c>
      <c r="J36" s="29">
        <f>IF(AND($B36="Надавач",$H$3&lt;&gt;"Надавач"),"-",SUMIFS(Заклад!$E:$E,Заклад!$A:$A,$A36,Заклад!$B:$B,J$31,Заклад!$C:$C,Звіт!$C36))</f>
        <v>11546</v>
      </c>
      <c r="K36" s="29">
        <f>IF(AND($B36="Надавач",$H$3&lt;&gt;"Надавач"),"-",SUMIFS(Заклад!$E:$E,Заклад!$A:$A,$A36,Заклад!$B:$B,K$31,Заклад!$C:$C,Звіт!$C36))</f>
        <v>10372</v>
      </c>
      <c r="L36" s="29">
        <f>IF(AND($B36="Надавач",$H$3&lt;&gt;"Надавач"),"-",SUMIFS(Заклад!$E:$E,Заклад!$A:$A,$A36,Заклад!$B:$B,L$31,Заклад!$C:$C,Звіт!$C36))</f>
        <v>10045</v>
      </c>
      <c r="M36" s="29">
        <f>IF(AND($B36="Надавач",$H$3&lt;&gt;"Надавач"),"-",SUMIFS(Заклад!$E:$E,Заклад!$A:$A,$A36,Заклад!$B:$B,M$31,Заклад!$C:$C,Звіт!$C36))</f>
        <v>8535</v>
      </c>
      <c r="N36" s="29">
        <f>IF(AND($B36="Надавач",$H$3&lt;&gt;"Надавач"),"-",SUMIFS(Заклад!$E:$E,Заклад!$A:$A,$A36,Заклад!$B:$B,N$31,Заклад!$C:$C,Звіт!$C36))</f>
        <v>6738</v>
      </c>
      <c r="O36" s="29">
        <f>IF(AND($B36="Надавач",$H$3&lt;&gt;"Надавач"),"-",SUMIFS(Заклад!$E:$E,Заклад!$A:$A,$A36,Заклад!$B:$B,O$31,Заклад!$C:$C,Звіт!$C36))</f>
        <v>6679</v>
      </c>
      <c r="P36" s="29">
        <f>IF(AND($B36="Надавач",$H$3&lt;&gt;"Надавач"),"-",SUMIFS(Заклад!$E:$E,Заклад!$A:$A,$A36,Заклад!$B:$B,P$31,Заклад!$C:$C,Звіт!$C36))</f>
        <v>8246</v>
      </c>
      <c r="Q36" s="29">
        <f>IF(AND($B36="Надавач",$H$3&lt;&gt;"Надавач"),"-",SUMIFS(Заклад!$E:$E,Заклад!$A:$A,$A36,Заклад!$B:$B,Q$31,Заклад!$C:$C,Звіт!$C36))</f>
        <v>6756</v>
      </c>
      <c r="R36" s="29">
        <f>IF(AND($B36="Надавач",$H$3&lt;&gt;"Надавач"),"-",SUMIFS(Заклад!$E:$E,Заклад!$A:$A,$A36,Заклад!$B:$B,R$31,Заклад!$C:$C,Звіт!$C36))</f>
        <v>10354</v>
      </c>
      <c r="S36" s="29">
        <f>IF(AND($B36="Надавач",$H$3&lt;&gt;"Надавач"),"-",SUMIFS(Заклад!$E:$E,Заклад!$A:$A,$A36,Заклад!$B:$B,$S$31,Заклад!$C:$C,Звіт!$C36))</f>
        <v>9540</v>
      </c>
      <c r="T36" s="19">
        <f>IF(AND($B36="Надавач",$H$3&lt;&gt;"Надавач"),"-",SUMIFS(Заклад!$E:$E,Заклад!$A:$A,$A36,Заклад!$B:$B,$T$31,Заклад!$C:$C,Звіт!$C36))</f>
        <v>8028</v>
      </c>
      <c r="U36" s="19">
        <f t="shared" ref="U36:U42" si="50">T36-S36</f>
        <v>-1512</v>
      </c>
    </row>
    <row r="37" spans="1:22" ht="28.8" x14ac:dyDescent="0.3">
      <c r="A37">
        <v>121</v>
      </c>
      <c r="B37" t="str">
        <f>VLOOKUP(A37,Індикатори!A:E,5,0)</f>
        <v>Заклад/Лікар</v>
      </c>
      <c r="C37" t="str">
        <f t="shared" si="49"/>
        <v>Надавач</v>
      </c>
      <c r="D37" s="18">
        <f>Dict!$A$2</f>
        <v>45658</v>
      </c>
      <c r="E37" t="s">
        <v>5</v>
      </c>
      <c r="H37" s="87" t="s">
        <v>21</v>
      </c>
      <c r="I37" s="29">
        <f>IF(AND($B37="Надавач",$H$3&lt;&gt;"Надавач"),"-",SUMIFS(Заклад!$E:$E,Заклад!$A:$A,$A37,Заклад!$B:$B,I$31,Заклад!$C:$C,Звіт!$C37))</f>
        <v>5</v>
      </c>
      <c r="J37" s="29">
        <f>IF(AND($B37="Надавач",$H$3&lt;&gt;"Надавач"),"-",SUMIFS(Заклад!$E:$E,Заклад!$A:$A,$A37,Заклад!$B:$B,J$31,Заклад!$C:$C,Звіт!$C37))</f>
        <v>6</v>
      </c>
      <c r="K37" s="29">
        <f>IF(AND($B37="Надавач",$H$3&lt;&gt;"Надавач"),"-",SUMIFS(Заклад!$E:$E,Заклад!$A:$A,$A37,Заклад!$B:$B,K$31,Заклад!$C:$C,Звіт!$C37))</f>
        <v>7</v>
      </c>
      <c r="L37" s="29">
        <f>IF(AND($B37="Надавач",$H$3&lt;&gt;"Надавач"),"-",SUMIFS(Заклад!$E:$E,Заклад!$A:$A,$A37,Заклад!$B:$B,L$31,Заклад!$C:$C,Звіт!$C37))</f>
        <v>6</v>
      </c>
      <c r="M37" s="29">
        <f>IF(AND($B37="Надавач",$H$3&lt;&gt;"Надавач"),"-",SUMIFS(Заклад!$E:$E,Заклад!$A:$A,$A37,Заклад!$B:$B,M$31,Заклад!$C:$C,Звіт!$C37))</f>
        <v>13</v>
      </c>
      <c r="N37" s="29">
        <f>IF(AND($B37="Надавач",$H$3&lt;&gt;"Надавач"),"-",SUMIFS(Заклад!$E:$E,Заклад!$A:$A,$A37,Заклад!$B:$B,N$31,Заклад!$C:$C,Звіт!$C37))</f>
        <v>8</v>
      </c>
      <c r="O37" s="29">
        <f>IF(AND($B37="Надавач",$H$3&lt;&gt;"Надавач"),"-",SUMIFS(Заклад!$E:$E,Заклад!$A:$A,$A37,Заклад!$B:$B,O$31,Заклад!$C:$C,Звіт!$C37))</f>
        <v>11</v>
      </c>
      <c r="P37" s="29">
        <f>IF(AND($B37="Надавач",$H$3&lt;&gt;"Надавач"),"-",SUMIFS(Заклад!$E:$E,Заклад!$A:$A,$A37,Заклад!$B:$B,P$31,Заклад!$C:$C,Звіт!$C37))</f>
        <v>7</v>
      </c>
      <c r="Q37" s="29">
        <f>IF(AND($B37="Надавач",$H$3&lt;&gt;"Надавач"),"-",SUMIFS(Заклад!$E:$E,Заклад!$A:$A,$A37,Заклад!$B:$B,Q$31,Заклад!$C:$C,Звіт!$C37))</f>
        <v>6</v>
      </c>
      <c r="R37" s="29">
        <f>IF(AND($B37="Надавач",$H$3&lt;&gt;"Надавач"),"-",SUMIFS(Заклад!$E:$E,Заклад!$A:$A,$A37,Заклад!$B:$B,R$31,Заклад!$C:$C,Звіт!$C37))</f>
        <v>8</v>
      </c>
      <c r="S37" s="29">
        <f>IF(AND($B37="Надавач",$H$3&lt;&gt;"Надавач"),"-",SUMIFS(Заклад!$E:$E,Заклад!$A:$A,$A37,Заклад!$B:$B,$S$31,Заклад!$C:$C,Звіт!$C37))</f>
        <v>15</v>
      </c>
      <c r="T37" s="19">
        <f>IF(AND($B37="Надавач",$H$3&lt;&gt;"Надавач"),"-",SUMIFS(Заклад!$E:$E,Заклад!$A:$A,$A37,Заклад!$B:$B,$T$31,Заклад!$C:$C,Звіт!$C37))</f>
        <v>9</v>
      </c>
      <c r="U37" s="19">
        <f t="shared" si="50"/>
        <v>-6</v>
      </c>
    </row>
    <row r="38" spans="1:22" ht="28.8" x14ac:dyDescent="0.3">
      <c r="A38">
        <v>122</v>
      </c>
      <c r="B38" t="str">
        <f>VLOOKUP(A38,Індикатори!A:E,5,0)</f>
        <v>Заклад/Лікар</v>
      </c>
      <c r="C38" t="str">
        <f t="shared" si="49"/>
        <v>Надавач</v>
      </c>
      <c r="D38" s="18">
        <f>Dict!$A$2</f>
        <v>45658</v>
      </c>
      <c r="E38" t="s">
        <v>5</v>
      </c>
      <c r="H38" s="87" t="s">
        <v>22</v>
      </c>
      <c r="I38" s="29">
        <f>IF(AND($B38="Надавач",$H$3&lt;&gt;"Надавач"),"-",SUMIFS(Заклад!$E:$E,Заклад!$A:$A,$A38,Заклад!$B:$B,I$31,Заклад!$C:$C,Звіт!$C38))</f>
        <v>0</v>
      </c>
      <c r="J38" s="29">
        <f>IF(AND($B38="Надавач",$H$3&lt;&gt;"Надавач"),"-",SUMIFS(Заклад!$E:$E,Заклад!$A:$A,$A38,Заклад!$B:$B,J$31,Заклад!$C:$C,Звіт!$C38))</f>
        <v>5</v>
      </c>
      <c r="K38" s="29">
        <f>IF(AND($B38="Надавач",$H$3&lt;&gt;"Надавач"),"-",SUMIFS(Заклад!$E:$E,Заклад!$A:$A,$A38,Заклад!$B:$B,K$31,Заклад!$C:$C,Звіт!$C38))</f>
        <v>341</v>
      </c>
      <c r="L38" s="29">
        <f>IF(AND($B38="Надавач",$H$3&lt;&gt;"Надавач"),"-",SUMIFS(Заклад!$E:$E,Заклад!$A:$A,$A38,Заклад!$B:$B,L$31,Заклад!$C:$C,Звіт!$C38))</f>
        <v>340</v>
      </c>
      <c r="M38" s="29">
        <f>IF(AND($B38="Надавач",$H$3&lt;&gt;"Надавач"),"-",SUMIFS(Заклад!$E:$E,Заклад!$A:$A,$A38,Заклад!$B:$B,M$31,Заклад!$C:$C,Звіт!$C38))</f>
        <v>277</v>
      </c>
      <c r="N38" s="29">
        <f>IF(AND($B38="Надавач",$H$3&lt;&gt;"Надавач"),"-",SUMIFS(Заклад!$E:$E,Заклад!$A:$A,$A38,Заклад!$B:$B,N$31,Заклад!$C:$C,Звіт!$C38))</f>
        <v>214</v>
      </c>
      <c r="O38" s="29">
        <f>IF(AND($B38="Надавач",$H$3&lt;&gt;"Надавач"),"-",SUMIFS(Заклад!$E:$E,Заклад!$A:$A,$A38,Заклад!$B:$B,O$31,Заклад!$C:$C,Звіт!$C38))</f>
        <v>206</v>
      </c>
      <c r="P38" s="29">
        <f>IF(AND($B38="Надавач",$H$3&lt;&gt;"Надавач"),"-",SUMIFS(Заклад!$E:$E,Заклад!$A:$A,$A38,Заклад!$B:$B,P$31,Заклад!$C:$C,Звіт!$C38))</f>
        <v>190</v>
      </c>
      <c r="Q38" s="29">
        <f>IF(AND($B38="Надавач",$H$3&lt;&gt;"Надавач"),"-",SUMIFS(Заклад!$E:$E,Заклад!$A:$A,$A38,Заклад!$B:$B,Q$31,Заклад!$C:$C,Звіт!$C38))</f>
        <v>217</v>
      </c>
      <c r="R38" s="29">
        <f>IF(AND($B38="Надавач",$H$3&lt;&gt;"Надавач"),"-",SUMIFS(Заклад!$E:$E,Заклад!$A:$A,$A38,Заклад!$B:$B,R$31,Заклад!$C:$C,Звіт!$C38))</f>
        <v>228</v>
      </c>
      <c r="S38" s="29">
        <f>IF(AND($B38="Надавач",$H$3&lt;&gt;"Надавач"),"-",SUMIFS(Заклад!$E:$E,Заклад!$A:$A,$A38,Заклад!$B:$B,$S$31,Заклад!$C:$C,Звіт!$C38))</f>
        <v>219</v>
      </c>
      <c r="T38" s="19">
        <f>IF(AND($B38="Надавач",$H$3&lt;&gt;"Надавач"),"-",SUMIFS(Заклад!$E:$E,Заклад!$A:$A,$A38,Заклад!$B:$B,$T$31,Заклад!$C:$C,Звіт!$C38))</f>
        <v>251</v>
      </c>
      <c r="U38" s="19">
        <f t="shared" si="50"/>
        <v>32</v>
      </c>
    </row>
    <row r="39" spans="1:22" x14ac:dyDescent="0.3">
      <c r="A39">
        <v>123</v>
      </c>
      <c r="B39" t="str">
        <f>VLOOKUP(A39,Індикатори!A:E,5,0)</f>
        <v>Заклад/Лікар</v>
      </c>
      <c r="C39" t="str">
        <f t="shared" si="49"/>
        <v>Надавач</v>
      </c>
      <c r="D39" s="18">
        <f>Dict!$A$2</f>
        <v>45658</v>
      </c>
      <c r="E39" t="s">
        <v>5</v>
      </c>
      <c r="H39" s="86" t="s">
        <v>23</v>
      </c>
      <c r="I39" s="29">
        <f>IF(AND($B39="Надавач",$H$3&lt;&gt;"Надавач"),"-",SUMIFS(Заклад!$E:$E,Заклад!$A:$A,$A39,Заклад!$B:$B,I$31,Заклад!$C:$C,Звіт!$C39))</f>
        <v>0</v>
      </c>
      <c r="J39" s="29">
        <f>IF(AND($B39="Надавач",$H$3&lt;&gt;"Надавач"),"-",SUMIFS(Заклад!$E:$E,Заклад!$A:$A,$A39,Заклад!$B:$B,J$31,Заклад!$C:$C,Звіт!$C39))</f>
        <v>0</v>
      </c>
      <c r="K39" s="29">
        <f>IF(AND($B39="Надавач",$H$3&lt;&gt;"Надавач"),"-",SUMIFS(Заклад!$E:$E,Заклад!$A:$A,$A39,Заклад!$B:$B,K$31,Заклад!$C:$C,Звіт!$C39))</f>
        <v>0</v>
      </c>
      <c r="L39" s="29">
        <f>IF(AND($B39="Надавач",$H$3&lt;&gt;"Надавач"),"-",SUMIFS(Заклад!$E:$E,Заклад!$A:$A,$A39,Заклад!$B:$B,L$31,Заклад!$C:$C,Звіт!$C39))</f>
        <v>0</v>
      </c>
      <c r="M39" s="29">
        <f>IF(AND($B39="Надавач",$H$3&lt;&gt;"Надавач"),"-",SUMIFS(Заклад!$E:$E,Заклад!$A:$A,$A39,Заклад!$B:$B,M$31,Заклад!$C:$C,Звіт!$C39))</f>
        <v>0</v>
      </c>
      <c r="N39" s="29">
        <f>IF(AND($B39="Надавач",$H$3&lt;&gt;"Надавач"),"-",SUMIFS(Заклад!$E:$E,Заклад!$A:$A,$A39,Заклад!$B:$B,N$31,Заклад!$C:$C,Звіт!$C39))</f>
        <v>0</v>
      </c>
      <c r="O39" s="29">
        <f>IF(AND($B39="Надавач",$H$3&lt;&gt;"Надавач"),"-",SUMIFS(Заклад!$E:$E,Заклад!$A:$A,$A39,Заклад!$B:$B,O$31,Заклад!$C:$C,Звіт!$C39))</f>
        <v>0</v>
      </c>
      <c r="P39" s="29">
        <f>IF(AND($B39="Надавач",$H$3&lt;&gt;"Надавач"),"-",SUMIFS(Заклад!$E:$E,Заклад!$A:$A,$A39,Заклад!$B:$B,P$31,Заклад!$C:$C,Звіт!$C39))</f>
        <v>0</v>
      </c>
      <c r="Q39" s="29">
        <f>IF(AND($B39="Надавач",$H$3&lt;&gt;"Надавач"),"-",SUMIFS(Заклад!$E:$E,Заклад!$A:$A,$A39,Заклад!$B:$B,Q$31,Заклад!$C:$C,Звіт!$C39))</f>
        <v>0</v>
      </c>
      <c r="R39" s="29">
        <f>IF(AND($B39="Надавач",$H$3&lt;&gt;"Надавач"),"-",SUMIFS(Заклад!$E:$E,Заклад!$A:$A,$A39,Заклад!$B:$B,R$31,Заклад!$C:$C,Звіт!$C39))</f>
        <v>0</v>
      </c>
      <c r="S39" s="29">
        <f>IF(AND($B39="Надавач",$H$3&lt;&gt;"Надавач"),"-",SUMIFS(Заклад!$E:$E,Заклад!$A:$A,$A39,Заклад!$B:$B,$S$31,Заклад!$C:$C,Звіт!$C39))</f>
        <v>0</v>
      </c>
      <c r="T39" s="19">
        <f>IF(AND($B39="Надавач",$H$3&lt;&gt;"Надавач"),"-",SUMIFS(Заклад!$E:$E,Заклад!$A:$A,$A39,Заклад!$B:$B,$T$31,Заклад!$C:$C,Звіт!$C39))</f>
        <v>0</v>
      </c>
      <c r="U39" s="19">
        <f t="shared" si="50"/>
        <v>0</v>
      </c>
    </row>
    <row r="40" spans="1:22" x14ac:dyDescent="0.3">
      <c r="A40">
        <v>124</v>
      </c>
      <c r="B40" t="str">
        <f>VLOOKUP(A40,Індикатори!A:E,5,0)</f>
        <v>Заклад/Лікар</v>
      </c>
      <c r="C40" t="str">
        <f t="shared" si="49"/>
        <v>Надавач</v>
      </c>
      <c r="D40" s="18">
        <f>Dict!$A$2</f>
        <v>45658</v>
      </c>
      <c r="E40" t="s">
        <v>5</v>
      </c>
      <c r="H40" s="86" t="s">
        <v>24</v>
      </c>
      <c r="I40" s="29">
        <f>IF(AND($B40="Надавач",$H$3&lt;&gt;"Надавач"),"-",SUMIFS(Заклад!$E:$E,Заклад!$A:$A,$A40,Заклад!$B:$B,I$31,Заклад!$C:$C,Звіт!$C40))</f>
        <v>0</v>
      </c>
      <c r="J40" s="29">
        <f>IF(AND($B40="Надавач",$H$3&lt;&gt;"Надавач"),"-",SUMIFS(Заклад!$E:$E,Заклад!$A:$A,$A40,Заклад!$B:$B,J$31,Заклад!$C:$C,Звіт!$C40))</f>
        <v>0</v>
      </c>
      <c r="K40" s="29">
        <f>IF(AND($B40="Надавач",$H$3&lt;&gt;"Надавач"),"-",SUMIFS(Заклад!$E:$E,Заклад!$A:$A,$A40,Заклад!$B:$B,K$31,Заклад!$C:$C,Звіт!$C40))</f>
        <v>0</v>
      </c>
      <c r="L40" s="29">
        <f>IF(AND($B40="Надавач",$H$3&lt;&gt;"Надавач"),"-",SUMIFS(Заклад!$E:$E,Заклад!$A:$A,$A40,Заклад!$B:$B,L$31,Заклад!$C:$C,Звіт!$C40))</f>
        <v>0</v>
      </c>
      <c r="M40" s="29">
        <f>IF(AND($B40="Надавач",$H$3&lt;&gt;"Надавач"),"-",SUMIFS(Заклад!$E:$E,Заклад!$A:$A,$A40,Заклад!$B:$B,M$31,Заклад!$C:$C,Звіт!$C40))</f>
        <v>0</v>
      </c>
      <c r="N40" s="29">
        <f>IF(AND($B40="Надавач",$H$3&lt;&gt;"Надавач"),"-",SUMIFS(Заклад!$E:$E,Заклад!$A:$A,$A40,Заклад!$B:$B,N$31,Заклад!$C:$C,Звіт!$C40))</f>
        <v>0</v>
      </c>
      <c r="O40" s="29">
        <f>IF(AND($B40="Надавач",$H$3&lt;&gt;"Надавач"),"-",SUMIFS(Заклад!$E:$E,Заклад!$A:$A,$A40,Заклад!$B:$B,O$31,Заклад!$C:$C,Звіт!$C40))</f>
        <v>0</v>
      </c>
      <c r="P40" s="29">
        <f>IF(AND($B40="Надавач",$H$3&lt;&gt;"Надавач"),"-",SUMIFS(Заклад!$E:$E,Заклад!$A:$A,$A40,Заклад!$B:$B,P$31,Заклад!$C:$C,Звіт!$C40))</f>
        <v>0</v>
      </c>
      <c r="Q40" s="29">
        <f>IF(AND($B40="Надавач",$H$3&lt;&gt;"Надавач"),"-",SUMIFS(Заклад!$E:$E,Заклад!$A:$A,$A40,Заклад!$B:$B,Q$31,Заклад!$C:$C,Звіт!$C40))</f>
        <v>0</v>
      </c>
      <c r="R40" s="29">
        <f>IF(AND($B40="Надавач",$H$3&lt;&gt;"Надавач"),"-",SUMIFS(Заклад!$E:$E,Заклад!$A:$A,$A40,Заклад!$B:$B,R$31,Заклад!$C:$C,Звіт!$C40))</f>
        <v>0</v>
      </c>
      <c r="S40" s="29">
        <f>IF(AND($B40="Надавач",$H$3&lt;&gt;"Надавач"),"-",SUMIFS(Заклад!$E:$E,Заклад!$A:$A,$A40,Заклад!$B:$B,$S$31,Заклад!$C:$C,Звіт!$C40))</f>
        <v>0</v>
      </c>
      <c r="T40" s="19">
        <f>IF(AND($B40="Надавач",$H$3&lt;&gt;"Надавач"),"-",SUMIFS(Заклад!$E:$E,Заклад!$A:$A,$A40,Заклад!$B:$B,$T$31,Заклад!$C:$C,Звіт!$C40))</f>
        <v>0</v>
      </c>
      <c r="U40" s="19">
        <f t="shared" si="50"/>
        <v>0</v>
      </c>
    </row>
    <row r="41" spans="1:22" x14ac:dyDescent="0.3">
      <c r="A41">
        <v>125</v>
      </c>
      <c r="B41" t="str">
        <f>VLOOKUP(A41,Індикатори!A:E,5,0)</f>
        <v>Заклад/Лікар</v>
      </c>
      <c r="C41" t="str">
        <f t="shared" si="49"/>
        <v>Надавач</v>
      </c>
      <c r="D41" s="18">
        <f>Dict!$A$2</f>
        <v>45658</v>
      </c>
      <c r="E41" t="s">
        <v>5</v>
      </c>
      <c r="H41" s="86" t="s">
        <v>25</v>
      </c>
      <c r="I41" s="29">
        <f>IF(AND($B41="Надавач",$H$3&lt;&gt;"Надавач"),"-",SUMIFS(Заклад!$E:$E,Заклад!$A:$A,$A41,Заклад!$B:$B,I$31,Заклад!$C:$C,Звіт!$C41))</f>
        <v>633</v>
      </c>
      <c r="J41" s="29">
        <f>IF(AND($B41="Надавач",$H$3&lt;&gt;"Надавач"),"-",SUMIFS(Заклад!$E:$E,Заклад!$A:$A,$A41,Заклад!$B:$B,J$31,Заклад!$C:$C,Звіт!$C41))</f>
        <v>608</v>
      </c>
      <c r="K41" s="29">
        <f>IF(AND($B41="Надавач",$H$3&lt;&gt;"Надавач"),"-",SUMIFS(Заклад!$E:$E,Заклад!$A:$A,$A41,Заклад!$B:$B,K$31,Заклад!$C:$C,Звіт!$C41))</f>
        <v>588</v>
      </c>
      <c r="L41" s="29">
        <f>IF(AND($B41="Надавач",$H$3&lt;&gt;"Надавач"),"-",SUMIFS(Заклад!$E:$E,Заклад!$A:$A,$A41,Заклад!$B:$B,L$31,Заклад!$C:$C,Звіт!$C41))</f>
        <v>474</v>
      </c>
      <c r="M41" s="29">
        <f>IF(AND($B41="Надавач",$H$3&lt;&gt;"Надавач"),"-",SUMIFS(Заклад!$E:$E,Заклад!$A:$A,$A41,Заклад!$B:$B,M$31,Заклад!$C:$C,Звіт!$C41))</f>
        <v>338</v>
      </c>
      <c r="N41" s="29">
        <f>IF(AND($B41="Надавач",$H$3&lt;&gt;"Надавач"),"-",SUMIFS(Заклад!$E:$E,Заклад!$A:$A,$A41,Заклад!$B:$B,N$31,Заклад!$C:$C,Звіт!$C41))</f>
        <v>367</v>
      </c>
      <c r="O41" s="29">
        <f>IF(AND($B41="Надавач",$H$3&lt;&gt;"Надавач"),"-",SUMIFS(Заклад!$E:$E,Заклад!$A:$A,$A41,Заклад!$B:$B,O$31,Заклад!$C:$C,Звіт!$C41))</f>
        <v>513</v>
      </c>
      <c r="P41" s="29">
        <f>IF(AND($B41="Надавач",$H$3&lt;&gt;"Надавач"),"-",SUMIFS(Заклад!$E:$E,Заклад!$A:$A,$A41,Заклад!$B:$B,P$31,Заклад!$C:$C,Звіт!$C41))</f>
        <v>495</v>
      </c>
      <c r="Q41" s="29">
        <f>IF(AND($B41="Надавач",$H$3&lt;&gt;"Надавач"),"-",SUMIFS(Заклад!$E:$E,Заклад!$A:$A,$A41,Заклад!$B:$B,Q$31,Заклад!$C:$C,Звіт!$C41))</f>
        <v>470</v>
      </c>
      <c r="R41" s="29">
        <f>IF(AND($B41="Надавач",$H$3&lt;&gt;"Надавач"),"-",SUMIFS(Заклад!$E:$E,Заклад!$A:$A,$A41,Заклад!$B:$B,R$31,Заклад!$C:$C,Звіт!$C41))</f>
        <v>534</v>
      </c>
      <c r="S41" s="29">
        <f>IF(AND($B41="Надавач",$H$3&lt;&gt;"Надавач"),"-",SUMIFS(Заклад!$E:$E,Заклад!$A:$A,$A41,Заклад!$B:$B,$S$31,Заклад!$C:$C,Звіт!$C41))</f>
        <v>460</v>
      </c>
      <c r="T41" s="19">
        <f>IF(AND($B41="Надавач",$H$3&lt;&gt;"Надавач"),"-",SUMIFS(Заклад!$E:$E,Заклад!$A:$A,$A41,Заклад!$B:$B,$T$31,Заклад!$C:$C,Звіт!$C41))</f>
        <v>474</v>
      </c>
      <c r="U41" s="19">
        <f t="shared" si="50"/>
        <v>14</v>
      </c>
    </row>
    <row r="42" spans="1:22" x14ac:dyDescent="0.3">
      <c r="A42">
        <v>126</v>
      </c>
      <c r="B42" t="str">
        <f>VLOOKUP(A42,Індикатори!A:E,5,0)</f>
        <v>Заклад/Лікар</v>
      </c>
      <c r="C42" t="str">
        <f t="shared" si="49"/>
        <v>Надавач</v>
      </c>
      <c r="D42" s="18">
        <f>Dict!$A$2</f>
        <v>45658</v>
      </c>
      <c r="E42" t="s">
        <v>5</v>
      </c>
      <c r="H42" s="86" t="s">
        <v>26</v>
      </c>
      <c r="I42" s="29">
        <f>IF(AND($B42="Надавач",$H$3&lt;&gt;"Надавач"),"-",SUMIFS(Заклад!$E:$E,Заклад!$A:$A,$A42,Заклад!$B:$B,I$31,Заклад!$C:$C,Звіт!$C42))</f>
        <v>85</v>
      </c>
      <c r="J42" s="29">
        <f>IF(AND($B42="Надавач",$H$3&lt;&gt;"Надавач"),"-",SUMIFS(Заклад!$E:$E,Заклад!$A:$A,$A42,Заклад!$B:$B,J$31,Заклад!$C:$C,Звіт!$C42))</f>
        <v>111</v>
      </c>
      <c r="K42" s="29">
        <f>IF(AND($B42="Надавач",$H$3&lt;&gt;"Надавач"),"-",SUMIFS(Заклад!$E:$E,Заклад!$A:$A,$A42,Заклад!$B:$B,K$31,Заклад!$C:$C,Звіт!$C42))</f>
        <v>107</v>
      </c>
      <c r="L42" s="29">
        <f>IF(AND($B42="Надавач",$H$3&lt;&gt;"Надавач"),"-",SUMIFS(Заклад!$E:$E,Заклад!$A:$A,$A42,Заклад!$B:$B,L$31,Заклад!$C:$C,Звіт!$C42))</f>
        <v>75</v>
      </c>
      <c r="M42" s="29">
        <f>IF(AND($B42="Надавач",$H$3&lt;&gt;"Надавач"),"-",SUMIFS(Заклад!$E:$E,Заклад!$A:$A,$A42,Заклад!$B:$B,M$31,Заклад!$C:$C,Звіт!$C42))</f>
        <v>119</v>
      </c>
      <c r="N42" s="29">
        <f>IF(AND($B42="Надавач",$H$3&lt;&gt;"Надавач"),"-",SUMIFS(Заклад!$E:$E,Заклад!$A:$A,$A42,Заклад!$B:$B,N$31,Заклад!$C:$C,Звіт!$C42))</f>
        <v>98</v>
      </c>
      <c r="O42" s="29">
        <f>IF(AND($B42="Надавач",$H$3&lt;&gt;"Надавач"),"-",SUMIFS(Заклад!$E:$E,Заклад!$A:$A,$A42,Заклад!$B:$B,O$31,Заклад!$C:$C,Звіт!$C42))</f>
        <v>62</v>
      </c>
      <c r="P42" s="29">
        <f>IF(AND($B42="Надавач",$H$3&lt;&gt;"Надавач"),"-",SUMIFS(Заклад!$E:$E,Заклад!$A:$A,$A42,Заклад!$B:$B,P$31,Заклад!$C:$C,Звіт!$C42))</f>
        <v>65</v>
      </c>
      <c r="Q42" s="29">
        <f>IF(AND($B42="Надавач",$H$3&lt;&gt;"Надавач"),"-",SUMIFS(Заклад!$E:$E,Заклад!$A:$A,$A42,Заклад!$B:$B,Q$31,Заклад!$C:$C,Звіт!$C42))</f>
        <v>41</v>
      </c>
      <c r="R42" s="29">
        <f>IF(AND($B42="Надавач",$H$3&lt;&gt;"Надавач"),"-",SUMIFS(Заклад!$E:$E,Заклад!$A:$A,$A42,Заклад!$B:$B,R$31,Заклад!$C:$C,Звіт!$C42))</f>
        <v>68</v>
      </c>
      <c r="S42" s="29">
        <f>IF(AND($B42="Надавач",$H$3&lt;&gt;"Надавач"),"-",SUMIFS(Заклад!$E:$E,Заклад!$A:$A,$A42,Заклад!$B:$B,$S$31,Заклад!$C:$C,Звіт!$C42))</f>
        <v>63</v>
      </c>
      <c r="T42" s="19">
        <f>IF(AND($B42="Надавач",$H$3&lt;&gt;"Надавач"),"-",SUMIFS(Заклад!$E:$E,Заклад!$A:$A,$A42,Заклад!$B:$B,$T$31,Заклад!$C:$C,Звіт!$C42))</f>
        <v>32</v>
      </c>
      <c r="U42" s="19">
        <f t="shared" si="50"/>
        <v>-31</v>
      </c>
    </row>
    <row r="43" spans="1:22" x14ac:dyDescent="0.3">
      <c r="D43" s="18"/>
      <c r="I43" s="19"/>
      <c r="J43" s="19"/>
      <c r="K43" s="19"/>
      <c r="L43" s="19"/>
      <c r="M43" s="19"/>
      <c r="N43" s="19"/>
      <c r="O43" s="19"/>
      <c r="P43" s="19"/>
      <c r="Q43" s="19"/>
    </row>
    <row r="44" spans="1:22" x14ac:dyDescent="0.3">
      <c r="A44" s="49"/>
      <c r="B44" s="49"/>
      <c r="C44" s="49"/>
      <c r="D44" s="49"/>
      <c r="E44" s="49"/>
      <c r="G44" s="3" t="s">
        <v>27</v>
      </c>
      <c r="H44" s="2"/>
      <c r="I44" s="2"/>
      <c r="J44" s="2"/>
      <c r="K44" s="2"/>
      <c r="L44" s="2"/>
      <c r="M44" s="2"/>
      <c r="N44" s="2"/>
      <c r="O44" s="2"/>
      <c r="P44" s="2"/>
      <c r="Q44" s="2"/>
      <c r="R44" s="2"/>
      <c r="S44" s="2"/>
      <c r="T44" s="2"/>
      <c r="U44" s="2"/>
      <c r="V44" s="2"/>
    </row>
    <row r="45" spans="1:22" ht="24" customHeight="1" x14ac:dyDescent="0.3">
      <c r="A45" s="49"/>
      <c r="B45" s="49"/>
      <c r="C45" s="49"/>
      <c r="D45" s="49"/>
      <c r="E45" s="49"/>
      <c r="I45" s="23">
        <f t="shared" ref="I45" si="51">EOMONTH(J45,-2)+1</f>
        <v>45323</v>
      </c>
      <c r="J45" s="23">
        <f t="shared" ref="J45" si="52">EOMONTH(K45,-2)+1</f>
        <v>45352</v>
      </c>
      <c r="K45" s="23">
        <f t="shared" ref="K45" si="53">EOMONTH(L45,-2)+1</f>
        <v>45383</v>
      </c>
      <c r="L45" s="23">
        <f t="shared" ref="L45" si="54">EOMONTH(M45,-2)+1</f>
        <v>45413</v>
      </c>
      <c r="M45" s="23">
        <f t="shared" ref="M45:N45" si="55">EOMONTH(N45,-2)+1</f>
        <v>45444</v>
      </c>
      <c r="N45" s="23">
        <f t="shared" si="55"/>
        <v>45474</v>
      </c>
      <c r="O45" s="23">
        <f t="shared" ref="O45:Q45" si="56">EOMONTH(P45,-2)+1</f>
        <v>45505</v>
      </c>
      <c r="P45" s="23">
        <f t="shared" si="56"/>
        <v>45536</v>
      </c>
      <c r="Q45" s="23">
        <f t="shared" si="56"/>
        <v>45566</v>
      </c>
      <c r="R45" s="23">
        <f>EOMONTH(S45,-2)+1</f>
        <v>45597</v>
      </c>
      <c r="S45" s="23">
        <f>EOMONTH(Dict!$A$2,-2)+1</f>
        <v>45627</v>
      </c>
      <c r="T45" s="28">
        <f>Dict!$A$2</f>
        <v>45658</v>
      </c>
      <c r="U45" s="82" t="s">
        <v>78</v>
      </c>
    </row>
    <row r="46" spans="1:22" x14ac:dyDescent="0.3">
      <c r="A46">
        <v>127</v>
      </c>
      <c r="B46" t="str">
        <f>VLOOKUP(A46,Індикатори!A:E,5,0)</f>
        <v>Заклад/Лікар</v>
      </c>
      <c r="C46" t="str">
        <f t="shared" ref="C46:C53" si="57">$H$3</f>
        <v>Надавач</v>
      </c>
      <c r="D46" s="18">
        <f>Dict!$A$2</f>
        <v>45658</v>
      </c>
      <c r="E46" t="s">
        <v>5</v>
      </c>
      <c r="H46" s="88" t="s">
        <v>80</v>
      </c>
      <c r="I46" s="76">
        <f>IF(AND($B46="Надавач",$H$3&lt;&gt;"Надавач"),"-",SUMIFS(Заклад!$E:$E,Заклад!$A:$A,$A46,Заклад!$B:$B,I$45,Заклад!$C:$C,Звіт!$C46))</f>
        <v>4985</v>
      </c>
      <c r="J46" s="76">
        <f>IF(AND($B46="Надавач",$H$3&lt;&gt;"Надавач"),"-",SUMIFS(Заклад!$E:$E,Заклад!$A:$A,$A46,Заклад!$B:$B,J$45,Заклад!$C:$C,Звіт!$C46))</f>
        <v>4893</v>
      </c>
      <c r="K46" s="76">
        <f>IF(AND($B46="Надавач",$H$3&lt;&gt;"Надавач"),"-",SUMIFS(Заклад!$E:$E,Заклад!$A:$A,$A46,Заклад!$B:$B,K$45,Заклад!$C:$C,Звіт!$C46))</f>
        <v>4725</v>
      </c>
      <c r="L46" s="76">
        <f>IF(AND($B46="Надавач",$H$3&lt;&gt;"Надавач"),"-",SUMIFS(Заклад!$E:$E,Заклад!$A:$A,$A46,Заклад!$B:$B,L$45,Заклад!$C:$C,Звіт!$C46))</f>
        <v>4401</v>
      </c>
      <c r="M46" s="76">
        <f>IF(AND($B46="Надавач",$H$3&lt;&gt;"Надавач"),"-",SUMIFS(Заклад!$E:$E,Заклад!$A:$A,$A46,Заклад!$B:$B,M$45,Заклад!$C:$C,Звіт!$C46))</f>
        <v>4172</v>
      </c>
      <c r="N46" s="76">
        <f>IF(AND($B46="Надавач",$H$3&lt;&gt;"Надавач"),"-",SUMIFS(Заклад!$E:$E,Заклад!$A:$A,$A46,Заклад!$B:$B,N$45,Заклад!$C:$C,Звіт!$C46))</f>
        <v>3870</v>
      </c>
      <c r="O46" s="76">
        <f>IF(AND($B46="Надавач",$H$3&lt;&gt;"Надавач"),"-",SUMIFS(Заклад!$E:$E,Заклад!$A:$A,$A46,Заклад!$B:$B,O$45,Заклад!$C:$C,Звіт!$C46))</f>
        <v>3907</v>
      </c>
      <c r="P46" s="76">
        <f>IF(AND($B46="Надавач",$H$3&lt;&gt;"Надавач"),"-",SUMIFS(Заклад!$E:$E,Заклад!$A:$A,$A46,Заклад!$B:$B,P$45,Заклад!$C:$C,Звіт!$C46))</f>
        <v>4364</v>
      </c>
      <c r="Q46" s="76">
        <f>IF(AND($B46="Надавач",$H$3&lt;&gt;"Надавач"),"-",SUMIFS(Заклад!$E:$E,Заклад!$A:$A,$A46,Заклад!$B:$B,Q$45,Заклад!$C:$C,Звіт!$C46))</f>
        <v>3077</v>
      </c>
      <c r="R46" s="76">
        <f>IF(AND($B46="Надавач",$H$3&lt;&gt;"Надавач"),"-",SUMIFS(Заклад!$E:$E,Заклад!$A:$A,$A46,Заклад!$B:$B,R$45,Заклад!$C:$C,Звіт!$C46))</f>
        <v>4857</v>
      </c>
      <c r="S46" s="76">
        <f>IF(AND($B46="Надавач",$H$3&lt;&gt;"Надавач"),"-",SUMIFS(Заклад!$E:$E,Заклад!$A:$A,$A46,Заклад!$B:$B,$S$45,Заклад!$C:$C,Звіт!$C46))</f>
        <v>4075</v>
      </c>
      <c r="T46" s="93">
        <f>IF(AND($B46="Надавач",$H$3&lt;&gt;"Надавач"),"-",SUMIFS(Заклад!$E:$E,Заклад!$A:$A,$A46,Заклад!$B:$B,$T$45,Заклад!$C:$C,Звіт!$C46))</f>
        <v>3182</v>
      </c>
      <c r="U46" s="77">
        <f>T46-S46</f>
        <v>-893</v>
      </c>
    </row>
    <row r="47" spans="1:22" x14ac:dyDescent="0.3">
      <c r="A47">
        <v>128</v>
      </c>
      <c r="B47" t="str">
        <f>VLOOKUP(A47,Індикатори!A:E,5,0)</f>
        <v>Заклад/Лікар</v>
      </c>
      <c r="C47" t="str">
        <f t="shared" si="57"/>
        <v>Надавач</v>
      </c>
      <c r="D47" s="18">
        <f>Dict!$A$2</f>
        <v>45658</v>
      </c>
      <c r="E47" t="s">
        <v>5</v>
      </c>
      <c r="H47" s="86" t="s">
        <v>28</v>
      </c>
      <c r="I47" s="29">
        <f>IF(AND($B47="Надавач",$H$3&lt;&gt;"Надавач"),"-",SUMIFS(Заклад!$E:$E,Заклад!$A:$A,$A47,Заклад!$B:$B,I$45,Заклад!$C:$C,Звіт!$C47))</f>
        <v>1526</v>
      </c>
      <c r="J47" s="29">
        <f>IF(AND($B47="Надавач",$H$3&lt;&gt;"Надавач"),"-",SUMIFS(Заклад!$E:$E,Заклад!$A:$A,$A47,Заклад!$B:$B,J$45,Заклад!$C:$C,Звіт!$C47))</f>
        <v>1524</v>
      </c>
      <c r="K47" s="29">
        <f>IF(AND($B47="Надавач",$H$3&lt;&gt;"Надавач"),"-",SUMIFS(Заклад!$E:$E,Заклад!$A:$A,$A47,Заклад!$B:$B,K$45,Заклад!$C:$C,Звіт!$C47))</f>
        <v>1360</v>
      </c>
      <c r="L47" s="29">
        <f>IF(AND($B47="Надавач",$H$3&lt;&gt;"Надавач"),"-",SUMIFS(Заклад!$E:$E,Заклад!$A:$A,$A47,Заклад!$B:$B,L$45,Заклад!$C:$C,Звіт!$C47))</f>
        <v>1329</v>
      </c>
      <c r="M47" s="29">
        <f>IF(AND($B47="Надавач",$H$3&lt;&gt;"Надавач"),"-",SUMIFS(Заклад!$E:$E,Заклад!$A:$A,$A47,Заклад!$B:$B,M$45,Заклад!$C:$C,Звіт!$C47))</f>
        <v>1129</v>
      </c>
      <c r="N47" s="29">
        <f>IF(AND($B47="Надавач",$H$3&lt;&gt;"Надавач"),"-",SUMIFS(Заклад!$E:$E,Заклад!$A:$A,$A47,Заклад!$B:$B,N$45,Заклад!$C:$C,Звіт!$C47))</f>
        <v>779</v>
      </c>
      <c r="O47" s="29">
        <f>IF(AND($B47="Надавач",$H$3&lt;&gt;"Надавач"),"-",SUMIFS(Заклад!$E:$E,Заклад!$A:$A,$A47,Заклад!$B:$B,O$45,Заклад!$C:$C,Звіт!$C47))</f>
        <v>606</v>
      </c>
      <c r="P47" s="29">
        <f>IF(AND($B47="Надавач",$H$3&lt;&gt;"Надавач"),"-",SUMIFS(Заклад!$E:$E,Заклад!$A:$A,$A47,Заклад!$B:$B,P$45,Заклад!$C:$C,Звіт!$C47))</f>
        <v>816</v>
      </c>
      <c r="Q47" s="29">
        <f>IF(AND($B47="Надавач",$H$3&lt;&gt;"Надавач"),"-",SUMIFS(Заклад!$E:$E,Заклад!$A:$A,$A47,Заклад!$B:$B,Q$45,Заклад!$C:$C,Звіт!$C47))</f>
        <v>554</v>
      </c>
      <c r="R47" s="29">
        <f>IF(AND($B47="Надавач",$H$3&lt;&gt;"Надавач"),"-",SUMIFS(Заклад!$E:$E,Заклад!$A:$A,$A47,Заклад!$B:$B,R$45,Заклад!$C:$C,Звіт!$C47))</f>
        <v>1617</v>
      </c>
      <c r="S47" s="29">
        <f>IF(AND($B47="Надавач",$H$3&lt;&gt;"Надавач"),"-",SUMIFS(Заклад!$E:$E,Заклад!$A:$A,$A47,Заклад!$B:$B,$S$45,Заклад!$C:$C,Звіт!$C47))</f>
        <v>1191</v>
      </c>
      <c r="T47" s="19">
        <f>IF(AND($B47="Надавач",$H$3&lt;&gt;"Надавач"),"-",SUMIFS(Заклад!$E:$E,Заклад!$A:$A,$A47,Заклад!$B:$B,$T$45,Заклад!$C:$C,Звіт!$C47))</f>
        <v>786</v>
      </c>
      <c r="U47" s="19">
        <f t="shared" ref="U47:U53" si="58">T47-S47</f>
        <v>-405</v>
      </c>
    </row>
    <row r="48" spans="1:22" x14ac:dyDescent="0.3">
      <c r="A48">
        <v>129</v>
      </c>
      <c r="B48" t="str">
        <f>VLOOKUP(A48,Індикатори!A:E,5,0)</f>
        <v>Заклад/Лікар</v>
      </c>
      <c r="C48" t="str">
        <f t="shared" si="57"/>
        <v>Надавач</v>
      </c>
      <c r="D48" s="18">
        <f>Dict!$A$2</f>
        <v>45658</v>
      </c>
      <c r="E48" t="s">
        <v>5</v>
      </c>
      <c r="H48" s="86" t="s">
        <v>29</v>
      </c>
      <c r="I48" s="29">
        <f>IF(AND($B48="Надавач",$H$3&lt;&gt;"Надавач"),"-",SUMIFS(Заклад!$E:$E,Заклад!$A:$A,$A48,Заклад!$B:$B,I$45,Заклад!$C:$C,Звіт!$C48))</f>
        <v>2366</v>
      </c>
      <c r="J48" s="29">
        <f>IF(AND($B48="Надавач",$H$3&lt;&gt;"Надавач"),"-",SUMIFS(Заклад!$E:$E,Заклад!$A:$A,$A48,Заклад!$B:$B,J$45,Заклад!$C:$C,Звіт!$C48))</f>
        <v>2328</v>
      </c>
      <c r="K48" s="29">
        <f>IF(AND($B48="Надавач",$H$3&lt;&gt;"Надавач"),"-",SUMIFS(Заклад!$E:$E,Заклад!$A:$A,$A48,Заклад!$B:$B,K$45,Заклад!$C:$C,Звіт!$C48))</f>
        <v>2368</v>
      </c>
      <c r="L48" s="29">
        <f>IF(AND($B48="Надавач",$H$3&lt;&gt;"Надавач"),"-",SUMIFS(Заклад!$E:$E,Заклад!$A:$A,$A48,Заклад!$B:$B,L$45,Заклад!$C:$C,Звіт!$C48))</f>
        <v>2205</v>
      </c>
      <c r="M48" s="29">
        <f>IF(AND($B48="Надавач",$H$3&lt;&gt;"Надавач"),"-",SUMIFS(Заклад!$E:$E,Заклад!$A:$A,$A48,Заклад!$B:$B,M$45,Заклад!$C:$C,Звіт!$C48))</f>
        <v>2338</v>
      </c>
      <c r="N48" s="29">
        <f>IF(AND($B48="Надавач",$H$3&lt;&gt;"Надавач"),"-",SUMIFS(Заклад!$E:$E,Заклад!$A:$A,$A48,Заклад!$B:$B,N$45,Заклад!$C:$C,Звіт!$C48))</f>
        <v>2430</v>
      </c>
      <c r="O48" s="29">
        <f>IF(AND($B48="Надавач",$H$3&lt;&gt;"Надавач"),"-",SUMIFS(Заклад!$E:$E,Заклад!$A:$A,$A48,Заклад!$B:$B,O$45,Заклад!$C:$C,Звіт!$C48))</f>
        <v>2702</v>
      </c>
      <c r="P48" s="29">
        <f>IF(AND($B48="Надавач",$H$3&lt;&gt;"Надавач"),"-",SUMIFS(Заклад!$E:$E,Заклад!$A:$A,$A48,Заклад!$B:$B,P$45,Заклад!$C:$C,Звіт!$C48))</f>
        <v>2957</v>
      </c>
      <c r="Q48" s="29">
        <f>IF(AND($B48="Надавач",$H$3&lt;&gt;"Надавач"),"-",SUMIFS(Заклад!$E:$E,Заклад!$A:$A,$A48,Заклад!$B:$B,Q$45,Заклад!$C:$C,Звіт!$C48))</f>
        <v>1975</v>
      </c>
      <c r="R48" s="29">
        <f>IF(AND($B48="Надавач",$H$3&lt;&gt;"Надавач"),"-",SUMIFS(Заклад!$E:$E,Заклад!$A:$A,$A48,Заклад!$B:$B,R$45,Заклад!$C:$C,Звіт!$C48))</f>
        <v>2267</v>
      </c>
      <c r="S48" s="29">
        <f>IF(AND($B48="Надавач",$H$3&lt;&gt;"Надавач"),"-",SUMIFS(Заклад!$E:$E,Заклад!$A:$A,$A48,Заклад!$B:$B,$S$45,Заклад!$C:$C,Звіт!$C48))</f>
        <v>1990</v>
      </c>
      <c r="T48" s="19">
        <f>IF(AND($B48="Надавач",$H$3&lt;&gt;"Надавач"),"-",SUMIFS(Заклад!$E:$E,Заклад!$A:$A,$A48,Заклад!$B:$B,$T$45,Заклад!$C:$C,Звіт!$C48))</f>
        <v>1795</v>
      </c>
      <c r="U48" s="19">
        <f t="shared" si="58"/>
        <v>-195</v>
      </c>
    </row>
    <row r="49" spans="1:30" x14ac:dyDescent="0.3">
      <c r="A49">
        <v>130</v>
      </c>
      <c r="B49" t="str">
        <f>VLOOKUP(A49,Індикатори!A:E,5,0)</f>
        <v>Заклад/Лікар</v>
      </c>
      <c r="C49" t="str">
        <f t="shared" si="57"/>
        <v>Надавач</v>
      </c>
      <c r="D49" s="18">
        <f>Dict!$A$2</f>
        <v>45658</v>
      </c>
      <c r="E49" t="s">
        <v>5</v>
      </c>
      <c r="H49" s="86" t="s">
        <v>30</v>
      </c>
      <c r="I49" s="29">
        <f>IF(AND($B49="Надавач",$H$3&lt;&gt;"Надавач"),"-",SUMIFS(Заклад!$E:$E,Заклад!$A:$A,$A49,Заклад!$B:$B,I$45,Заклад!$C:$C,Звіт!$C49))</f>
        <v>983</v>
      </c>
      <c r="J49" s="29">
        <f>IF(AND($B49="Надавач",$H$3&lt;&gt;"Надавач"),"-",SUMIFS(Заклад!$E:$E,Заклад!$A:$A,$A49,Заклад!$B:$B,J$45,Заклад!$C:$C,Звіт!$C49))</f>
        <v>954</v>
      </c>
      <c r="K49" s="29">
        <f>IF(AND($B49="Надавач",$H$3&lt;&gt;"Надавач"),"-",SUMIFS(Заклад!$E:$E,Заклад!$A:$A,$A49,Заклад!$B:$B,K$45,Заклад!$C:$C,Звіт!$C49))</f>
        <v>931</v>
      </c>
      <c r="L49" s="29">
        <f>IF(AND($B49="Надавач",$H$3&lt;&gt;"Надавач"),"-",SUMIFS(Заклад!$E:$E,Заклад!$A:$A,$A49,Заклад!$B:$B,L$45,Заклад!$C:$C,Звіт!$C49))</f>
        <v>783</v>
      </c>
      <c r="M49" s="29">
        <f>IF(AND($B49="Надавач",$H$3&lt;&gt;"Надавач"),"-",SUMIFS(Заклад!$E:$E,Заклад!$A:$A,$A49,Заклад!$B:$B,M$45,Заклад!$C:$C,Звіт!$C49))</f>
        <v>622</v>
      </c>
      <c r="N49" s="29">
        <f>IF(AND($B49="Надавач",$H$3&lt;&gt;"Надавач"),"-",SUMIFS(Заклад!$E:$E,Заклад!$A:$A,$A49,Заклад!$B:$B,N$45,Заклад!$C:$C,Звіт!$C49))</f>
        <v>588</v>
      </c>
      <c r="O49" s="29">
        <f>IF(AND($B49="Надавач",$H$3&lt;&gt;"Надавач"),"-",SUMIFS(Заклад!$E:$E,Заклад!$A:$A,$A49,Заклад!$B:$B,O$45,Заклад!$C:$C,Звіт!$C49))</f>
        <v>523</v>
      </c>
      <c r="P49" s="29">
        <f>IF(AND($B49="Надавач",$H$3&lt;&gt;"Надавач"),"-",SUMIFS(Заклад!$E:$E,Заклад!$A:$A,$A49,Заклад!$B:$B,P$45,Заклад!$C:$C,Звіт!$C49))</f>
        <v>522</v>
      </c>
      <c r="Q49" s="29">
        <f>IF(AND($B49="Надавач",$H$3&lt;&gt;"Надавач"),"-",SUMIFS(Заклад!$E:$E,Заклад!$A:$A,$A49,Заклад!$B:$B,Q$45,Заклад!$C:$C,Звіт!$C49))</f>
        <v>507</v>
      </c>
      <c r="R49" s="29">
        <f>IF(AND($B49="Надавач",$H$3&lt;&gt;"Надавач"),"-",SUMIFS(Заклад!$E:$E,Заклад!$A:$A,$A49,Заклад!$B:$B,R$45,Заклад!$C:$C,Звіт!$C49))</f>
        <v>901</v>
      </c>
      <c r="S49" s="29">
        <f>IF(AND($B49="Надавач",$H$3&lt;&gt;"Надавач"),"-",SUMIFS(Заклад!$E:$E,Заклад!$A:$A,$A49,Заклад!$B:$B,$S$45,Заклад!$C:$C,Звіт!$C49))</f>
        <v>825</v>
      </c>
      <c r="T49" s="19">
        <f>IF(AND($B49="Надавач",$H$3&lt;&gt;"Надавач"),"-",SUMIFS(Заклад!$E:$E,Заклад!$A:$A,$A49,Заклад!$B:$B,$T$45,Заклад!$C:$C,Звіт!$C49))</f>
        <v>516</v>
      </c>
      <c r="U49" s="19">
        <f t="shared" si="58"/>
        <v>-309</v>
      </c>
    </row>
    <row r="50" spans="1:30" x14ac:dyDescent="0.3">
      <c r="A50">
        <v>131</v>
      </c>
      <c r="B50" t="str">
        <f>VLOOKUP(A50,Індикатори!A:E,5,0)</f>
        <v>Заклад/Лікар</v>
      </c>
      <c r="C50" t="str">
        <f t="shared" si="57"/>
        <v>Надавач</v>
      </c>
      <c r="D50" s="18">
        <f>Dict!$A$2</f>
        <v>45658</v>
      </c>
      <c r="E50" t="s">
        <v>5</v>
      </c>
      <c r="H50" s="86" t="s">
        <v>31</v>
      </c>
      <c r="I50" s="29">
        <f>IF(AND($B50="Надавач",$H$3&lt;&gt;"Надавач"),"-",SUMIFS(Заклад!$E:$E,Заклад!$A:$A,$A50,Заклад!$B:$B,I$45,Заклад!$C:$C,Звіт!$C50))</f>
        <v>57</v>
      </c>
      <c r="J50" s="29">
        <f>IF(AND($B50="Надавач",$H$3&lt;&gt;"Надавач"),"-",SUMIFS(Заклад!$E:$E,Заклад!$A:$A,$A50,Заклад!$B:$B,J$45,Заклад!$C:$C,Звіт!$C50))</f>
        <v>29</v>
      </c>
      <c r="K50" s="29">
        <f>IF(AND($B50="Надавач",$H$3&lt;&gt;"Надавач"),"-",SUMIFS(Заклад!$E:$E,Заклад!$A:$A,$A50,Заклад!$B:$B,K$45,Заклад!$C:$C,Звіт!$C50))</f>
        <v>18</v>
      </c>
      <c r="L50" s="29">
        <f>IF(AND($B50="Надавач",$H$3&lt;&gt;"Надавач"),"-",SUMIFS(Заклад!$E:$E,Заклад!$A:$A,$A50,Заклад!$B:$B,L$45,Заклад!$C:$C,Звіт!$C50))</f>
        <v>40</v>
      </c>
      <c r="M50" s="29">
        <f>IF(AND($B50="Надавач",$H$3&lt;&gt;"Надавач"),"-",SUMIFS(Заклад!$E:$E,Заклад!$A:$A,$A50,Заклад!$B:$B,M$45,Заклад!$C:$C,Звіт!$C50))</f>
        <v>38</v>
      </c>
      <c r="N50" s="29">
        <f>IF(AND($B50="Надавач",$H$3&lt;&gt;"Надавач"),"-",SUMIFS(Заклад!$E:$E,Заклад!$A:$A,$A50,Заклад!$B:$B,N$45,Заклад!$C:$C,Звіт!$C50))</f>
        <v>31</v>
      </c>
      <c r="O50" s="29">
        <f>IF(AND($B50="Надавач",$H$3&lt;&gt;"Надавач"),"-",SUMIFS(Заклад!$E:$E,Заклад!$A:$A,$A50,Заклад!$B:$B,O$45,Заклад!$C:$C,Звіт!$C50))</f>
        <v>25</v>
      </c>
      <c r="P50" s="29">
        <f>IF(AND($B50="Надавач",$H$3&lt;&gt;"Надавач"),"-",SUMIFS(Заклад!$E:$E,Заклад!$A:$A,$A50,Заклад!$B:$B,P$45,Заклад!$C:$C,Звіт!$C50))</f>
        <v>28</v>
      </c>
      <c r="Q50" s="29">
        <f>IF(AND($B50="Надавач",$H$3&lt;&gt;"Надавач"),"-",SUMIFS(Заклад!$E:$E,Заклад!$A:$A,$A50,Заклад!$B:$B,Q$45,Заклад!$C:$C,Звіт!$C50))</f>
        <v>13</v>
      </c>
      <c r="R50" s="29">
        <f>IF(AND($B50="Надавач",$H$3&lt;&gt;"Надавач"),"-",SUMIFS(Заклад!$E:$E,Заклад!$A:$A,$A50,Заклад!$B:$B,R$45,Заклад!$C:$C,Звіт!$C50))</f>
        <v>27</v>
      </c>
      <c r="S50" s="29">
        <f>IF(AND($B50="Надавач",$H$3&lt;&gt;"Надавач"),"-",SUMIFS(Заклад!$E:$E,Заклад!$A:$A,$A50,Заклад!$B:$B,$S$45,Заклад!$C:$C,Звіт!$C50))</f>
        <v>29</v>
      </c>
      <c r="T50" s="19">
        <f>IF(AND($B50="Надавач",$H$3&lt;&gt;"Надавач"),"-",SUMIFS(Заклад!$E:$E,Заклад!$A:$A,$A50,Заклад!$B:$B,$T$45,Заклад!$C:$C,Звіт!$C50))</f>
        <v>33</v>
      </c>
      <c r="U50" s="19">
        <f t="shared" si="58"/>
        <v>4</v>
      </c>
    </row>
    <row r="51" spans="1:30" x14ac:dyDescent="0.3">
      <c r="A51">
        <v>132</v>
      </c>
      <c r="B51" t="str">
        <f>VLOOKUP(A51,Індикатори!A:E,5,0)</f>
        <v>Заклад/Лікар</v>
      </c>
      <c r="C51" t="str">
        <f t="shared" si="57"/>
        <v>Надавач</v>
      </c>
      <c r="D51" s="18">
        <f>Dict!$A$2</f>
        <v>45658</v>
      </c>
      <c r="E51" t="s">
        <v>5</v>
      </c>
      <c r="H51" s="86" t="s">
        <v>32</v>
      </c>
      <c r="I51" s="29">
        <f>IF(AND($B51="Надавач",$H$3&lt;&gt;"Надавач"),"-",SUMIFS(Заклад!$E:$E,Заклад!$A:$A,$A51,Заклад!$B:$B,I$45,Заклад!$C:$C,Звіт!$C51))</f>
        <v>3</v>
      </c>
      <c r="J51" s="29">
        <f>IF(AND($B51="Надавач",$H$3&lt;&gt;"Надавач"),"-",SUMIFS(Заклад!$E:$E,Заклад!$A:$A,$A51,Заклад!$B:$B,J$45,Заклад!$C:$C,Звіт!$C51))</f>
        <v>7</v>
      </c>
      <c r="K51" s="29">
        <f>IF(AND($B51="Надавач",$H$3&lt;&gt;"Надавач"),"-",SUMIFS(Заклад!$E:$E,Заклад!$A:$A,$A51,Заклад!$B:$B,K$45,Заклад!$C:$C,Звіт!$C51))</f>
        <v>6</v>
      </c>
      <c r="L51" s="29">
        <f>IF(AND($B51="Надавач",$H$3&lt;&gt;"Надавач"),"-",SUMIFS(Заклад!$E:$E,Заклад!$A:$A,$A51,Заклад!$B:$B,L$45,Заклад!$C:$C,Звіт!$C51))</f>
        <v>5</v>
      </c>
      <c r="M51" s="29">
        <f>IF(AND($B51="Надавач",$H$3&lt;&gt;"Надавач"),"-",SUMIFS(Заклад!$E:$E,Заклад!$A:$A,$A51,Заклад!$B:$B,M$45,Заклад!$C:$C,Звіт!$C51))</f>
        <v>6</v>
      </c>
      <c r="N51" s="29">
        <f>IF(AND($B51="Надавач",$H$3&lt;&gt;"Надавач"),"-",SUMIFS(Заклад!$E:$E,Заклад!$A:$A,$A51,Заклад!$B:$B,N$45,Заклад!$C:$C,Звіт!$C51))</f>
        <v>2</v>
      </c>
      <c r="O51" s="29">
        <f>IF(AND($B51="Надавач",$H$3&lt;&gt;"Надавач"),"-",SUMIFS(Заклад!$E:$E,Заклад!$A:$A,$A51,Заклад!$B:$B,O$45,Заклад!$C:$C,Звіт!$C51))</f>
        <v>1</v>
      </c>
      <c r="P51" s="29">
        <f>IF(AND($B51="Надавач",$H$3&lt;&gt;"Надавач"),"-",SUMIFS(Заклад!$E:$E,Заклад!$A:$A,$A51,Заклад!$B:$B,P$45,Заклад!$C:$C,Звіт!$C51))</f>
        <v>6</v>
      </c>
      <c r="Q51" s="29">
        <f>IF(AND($B51="Надавач",$H$3&lt;&gt;"Надавач"),"-",SUMIFS(Заклад!$E:$E,Заклад!$A:$A,$A51,Заклад!$B:$B,Q$45,Заклад!$C:$C,Звіт!$C51))</f>
        <v>6</v>
      </c>
      <c r="R51" s="29">
        <f>IF(AND($B51="Надавач",$H$3&lt;&gt;"Надавач"),"-",SUMIFS(Заклад!$E:$E,Заклад!$A:$A,$A51,Заклад!$B:$B,R$45,Заклад!$C:$C,Звіт!$C51))</f>
        <v>4</v>
      </c>
      <c r="S51" s="29">
        <f>IF(AND($B51="Надавач",$H$3&lt;&gt;"Надавач"),"-",SUMIFS(Заклад!$E:$E,Заклад!$A:$A,$A51,Заклад!$B:$B,$S$45,Заклад!$C:$C,Звіт!$C51))</f>
        <v>3</v>
      </c>
      <c r="T51" s="19">
        <f>IF(AND($B51="Надавач",$H$3&lt;&gt;"Надавач"),"-",SUMIFS(Заклад!$E:$E,Заклад!$A:$A,$A51,Заклад!$B:$B,$T$45,Заклад!$C:$C,Звіт!$C51))</f>
        <v>4</v>
      </c>
      <c r="U51" s="19">
        <f t="shared" si="58"/>
        <v>1</v>
      </c>
    </row>
    <row r="52" spans="1:30" x14ac:dyDescent="0.3">
      <c r="A52">
        <v>133</v>
      </c>
      <c r="B52" t="str">
        <f>VLOOKUP(A52,Індикатори!A:E,5,0)</f>
        <v>Заклад/Лікар</v>
      </c>
      <c r="C52" t="str">
        <f t="shared" si="57"/>
        <v>Надавач</v>
      </c>
      <c r="D52" s="18">
        <f>Dict!$A$2</f>
        <v>45658</v>
      </c>
      <c r="E52" t="s">
        <v>5</v>
      </c>
      <c r="H52" s="86" t="s">
        <v>33</v>
      </c>
      <c r="I52" s="29">
        <f>IF(AND($B52="Надавач",$H$3&lt;&gt;"Надавач"),"-",SUMIFS(Заклад!$E:$E,Заклад!$A:$A,$A52,Заклад!$B:$B,I$45,Заклад!$C:$C,Звіт!$C52))</f>
        <v>5</v>
      </c>
      <c r="J52" s="29">
        <f>IF(AND($B52="Надавач",$H$3&lt;&gt;"Надавач"),"-",SUMIFS(Заклад!$E:$E,Заклад!$A:$A,$A52,Заклад!$B:$B,J$45,Заклад!$C:$C,Звіт!$C52))</f>
        <v>2</v>
      </c>
      <c r="K52" s="29">
        <f>IF(AND($B52="Надавач",$H$3&lt;&gt;"Надавач"),"-",SUMIFS(Заклад!$E:$E,Заклад!$A:$A,$A52,Заклад!$B:$B,K$45,Заклад!$C:$C,Звіт!$C52))</f>
        <v>3</v>
      </c>
      <c r="L52" s="29">
        <f>IF(AND($B52="Надавач",$H$3&lt;&gt;"Надавач"),"-",SUMIFS(Заклад!$E:$E,Заклад!$A:$A,$A52,Заклад!$B:$B,L$45,Заклад!$C:$C,Звіт!$C52))</f>
        <v>2</v>
      </c>
      <c r="M52" s="29">
        <f>IF(AND($B52="Надавач",$H$3&lt;&gt;"Надавач"),"-",SUMIFS(Заклад!$E:$E,Заклад!$A:$A,$A52,Заклад!$B:$B,M$45,Заклад!$C:$C,Звіт!$C52))</f>
        <v>4</v>
      </c>
      <c r="N52" s="29">
        <f>IF(AND($B52="Надавач",$H$3&lt;&gt;"Надавач"),"-",SUMIFS(Заклад!$E:$E,Заклад!$A:$A,$A52,Заклад!$B:$B,N$45,Заклад!$C:$C,Звіт!$C52))</f>
        <v>3</v>
      </c>
      <c r="O52" s="29">
        <f>IF(AND($B52="Надавач",$H$3&lt;&gt;"Надавач"),"-",SUMIFS(Заклад!$E:$E,Заклад!$A:$A,$A52,Заклад!$B:$B,O$45,Заклад!$C:$C,Звіт!$C52))</f>
        <v>4</v>
      </c>
      <c r="P52" s="29">
        <f>IF(AND($B52="Надавач",$H$3&lt;&gt;"Надавач"),"-",SUMIFS(Заклад!$E:$E,Заклад!$A:$A,$A52,Заклад!$B:$B,P$45,Заклад!$C:$C,Звіт!$C52))</f>
        <v>5</v>
      </c>
      <c r="Q52" s="29">
        <f>IF(AND($B52="Надавач",$H$3&lt;&gt;"Надавач"),"-",SUMIFS(Заклад!$E:$E,Заклад!$A:$A,$A52,Заклад!$B:$B,Q$45,Заклад!$C:$C,Звіт!$C52))</f>
        <v>1</v>
      </c>
      <c r="R52" s="29">
        <f>IF(AND($B52="Надавач",$H$3&lt;&gt;"Надавач"),"-",SUMIFS(Заклад!$E:$E,Заклад!$A:$A,$A52,Заклад!$B:$B,R$45,Заклад!$C:$C,Звіт!$C52))</f>
        <v>2</v>
      </c>
      <c r="S52" s="29">
        <f>IF(AND($B52="Надавач",$H$3&lt;&gt;"Надавач"),"-",SUMIFS(Заклад!$E:$E,Заклад!$A:$A,$A52,Заклад!$B:$B,$S$45,Заклад!$C:$C,Звіт!$C52))</f>
        <v>3</v>
      </c>
      <c r="T52" s="19">
        <f>IF(AND($B52="Надавач",$H$3&lt;&gt;"Надавач"),"-",SUMIFS(Заклад!$E:$E,Заклад!$A:$A,$A52,Заклад!$B:$B,$T$45,Заклад!$C:$C,Звіт!$C52))</f>
        <v>3</v>
      </c>
      <c r="U52" s="19">
        <f t="shared" si="58"/>
        <v>0</v>
      </c>
    </row>
    <row r="53" spans="1:30" x14ac:dyDescent="0.3">
      <c r="A53">
        <v>134</v>
      </c>
      <c r="B53" t="str">
        <f>VLOOKUP(A53,Індикатори!A:E,5,0)</f>
        <v>Заклад/Лікар</v>
      </c>
      <c r="C53" t="str">
        <f t="shared" si="57"/>
        <v>Надавач</v>
      </c>
      <c r="D53" s="18">
        <f>Dict!$A$2</f>
        <v>45658</v>
      </c>
      <c r="E53" t="s">
        <v>5</v>
      </c>
      <c r="H53" s="86" t="s">
        <v>34</v>
      </c>
      <c r="I53" s="29">
        <f>IF(AND($B53="Надавач",$H$3&lt;&gt;"Надавач"),"-",SUMIFS(Заклад!$E:$E,Заклад!$A:$A,$A53,Заклад!$B:$B,I$45,Заклад!$C:$C,Звіт!$C53))</f>
        <v>29</v>
      </c>
      <c r="J53" s="29">
        <f>IF(AND($B53="Надавач",$H$3&lt;&gt;"Надавач"),"-",SUMIFS(Заклад!$E:$E,Заклад!$A:$A,$A53,Заклад!$B:$B,J$45,Заклад!$C:$C,Звіт!$C53))</f>
        <v>38</v>
      </c>
      <c r="K53" s="29">
        <f>IF(AND($B53="Надавач",$H$3&lt;&gt;"Надавач"),"-",SUMIFS(Заклад!$E:$E,Заклад!$A:$A,$A53,Заклад!$B:$B,K$45,Заклад!$C:$C,Звіт!$C53))</f>
        <v>30</v>
      </c>
      <c r="L53" s="29">
        <f>IF(AND($B53="Надавач",$H$3&lt;&gt;"Надавач"),"-",SUMIFS(Заклад!$E:$E,Заклад!$A:$A,$A53,Заклад!$B:$B,L$45,Заклад!$C:$C,Звіт!$C53))</f>
        <v>24</v>
      </c>
      <c r="M53" s="29">
        <f>IF(AND($B53="Надавач",$H$3&lt;&gt;"Надавач"),"-",SUMIFS(Заклад!$E:$E,Заклад!$A:$A,$A53,Заклад!$B:$B,M$45,Заклад!$C:$C,Звіт!$C53))</f>
        <v>13</v>
      </c>
      <c r="N53" s="29">
        <f>IF(AND($B53="Надавач",$H$3&lt;&gt;"Надавач"),"-",SUMIFS(Заклад!$E:$E,Заклад!$A:$A,$A53,Заклад!$B:$B,N$45,Заклад!$C:$C,Звіт!$C53))</f>
        <v>20</v>
      </c>
      <c r="O53" s="29">
        <f>IF(AND($B53="Надавач",$H$3&lt;&gt;"Надавач"),"-",SUMIFS(Заклад!$E:$E,Заклад!$A:$A,$A53,Заклад!$B:$B,O$45,Заклад!$C:$C,Звіт!$C53))</f>
        <v>29</v>
      </c>
      <c r="P53" s="29">
        <f>IF(AND($B53="Надавач",$H$3&lt;&gt;"Надавач"),"-",SUMIFS(Заклад!$E:$E,Заклад!$A:$A,$A53,Заклад!$B:$B,P$45,Заклад!$C:$C,Звіт!$C53))</f>
        <v>26</v>
      </c>
      <c r="Q53" s="29">
        <f>IF(AND($B53="Надавач",$H$3&lt;&gt;"Надавач"),"-",SUMIFS(Заклад!$E:$E,Заклад!$A:$A,$A53,Заклад!$B:$B,Q$45,Заклад!$C:$C,Звіт!$C53))</f>
        <v>17</v>
      </c>
      <c r="R53" s="29">
        <f>IF(AND($B53="Надавач",$H$3&lt;&gt;"Надавач"),"-",SUMIFS(Заклад!$E:$E,Заклад!$A:$A,$A53,Заклад!$B:$B,R$45,Заклад!$C:$C,Звіт!$C53))</f>
        <v>36</v>
      </c>
      <c r="S53" s="29">
        <f>IF(AND($B53="Надавач",$H$3&lt;&gt;"Надавач"),"-",SUMIFS(Заклад!$E:$E,Заклад!$A:$A,$A53,Заклад!$B:$B,$S$45,Заклад!$C:$C,Звіт!$C53))</f>
        <v>27</v>
      </c>
      <c r="T53" s="19">
        <f>IF(AND($B53="Надавач",$H$3&lt;&gt;"Надавач"),"-",SUMIFS(Заклад!$E:$E,Заклад!$A:$A,$A53,Заклад!$B:$B,$T$45,Заклад!$C:$C,Звіт!$C53))</f>
        <v>43</v>
      </c>
      <c r="U53" s="19">
        <f t="shared" si="58"/>
        <v>16</v>
      </c>
    </row>
    <row r="54" spans="1:30" x14ac:dyDescent="0.3">
      <c r="A54" s="49"/>
      <c r="B54" s="49"/>
      <c r="C54" s="49"/>
      <c r="D54" s="49"/>
      <c r="E54" s="49"/>
    </row>
    <row r="55" spans="1:30" x14ac:dyDescent="0.3">
      <c r="G55" s="4" t="s">
        <v>35</v>
      </c>
    </row>
    <row r="56" spans="1:30" x14ac:dyDescent="0.3">
      <c r="G56" s="4"/>
    </row>
    <row r="57" spans="1:30" x14ac:dyDescent="0.3">
      <c r="A57">
        <v>1</v>
      </c>
      <c r="D57" s="18"/>
      <c r="G57" s="25" t="str">
        <f>VLOOKUP($A57,Індикатори!$A:$B,2,0)</f>
        <v>Співвідношення кількості медсестер до кількості лікарів на ПМД.</v>
      </c>
      <c r="H57" s="26"/>
      <c r="I57" s="27"/>
      <c r="J57" s="27"/>
      <c r="K57" s="27"/>
      <c r="L57" s="27"/>
      <c r="M57" s="27"/>
      <c r="N57" s="27"/>
      <c r="O57" s="27"/>
      <c r="P57" s="27"/>
      <c r="Q57" s="27"/>
      <c r="R57" s="27"/>
      <c r="S57" s="27"/>
      <c r="T57" s="26"/>
      <c r="U57" s="26"/>
      <c r="V57" s="26"/>
    </row>
    <row r="58" spans="1:30" ht="49.8" customHeight="1" x14ac:dyDescent="0.3">
      <c r="A58">
        <v>1</v>
      </c>
      <c r="D58" s="18"/>
      <c r="E58" t="s">
        <v>36</v>
      </c>
      <c r="G58" s="22"/>
      <c r="H58" s="89" t="str">
        <f>VLOOKUP($A58,Індикатори!$A:$G,7,0)</f>
        <v>Відображає середнє значення кількості зареєстрованих медичних сестер, яке припадає на 1 лікаря, які працюють в закладі.</v>
      </c>
      <c r="I58" s="23">
        <f t="shared" ref="I58" si="59">EOMONTH(J58,-2)+1</f>
        <v>45323</v>
      </c>
      <c r="J58" s="23">
        <f t="shared" ref="J58" si="60">EOMONTH(K58,-2)+1</f>
        <v>45352</v>
      </c>
      <c r="K58" s="23">
        <f t="shared" ref="K58" si="61">EOMONTH(L58,-2)+1</f>
        <v>45383</v>
      </c>
      <c r="L58" s="23">
        <f t="shared" ref="L58" si="62">EOMONTH(M58,-2)+1</f>
        <v>45413</v>
      </c>
      <c r="M58" s="23">
        <f t="shared" ref="M58:N58" si="63">EOMONTH(N58,-2)+1</f>
        <v>45444</v>
      </c>
      <c r="N58" s="23">
        <f t="shared" si="63"/>
        <v>45474</v>
      </c>
      <c r="O58" s="23">
        <f t="shared" ref="O58:Q58" si="64">EOMONTH(P58,-2)+1</f>
        <v>45505</v>
      </c>
      <c r="P58" s="23">
        <f t="shared" si="64"/>
        <v>45536</v>
      </c>
      <c r="Q58" s="23">
        <f t="shared" si="64"/>
        <v>45566</v>
      </c>
      <c r="R58" s="23">
        <f>EOMONTH(S58,-2)+1</f>
        <v>45597</v>
      </c>
      <c r="S58" s="23">
        <f>EOMONTH(Dict!$A$2,-2)+1</f>
        <v>45627</v>
      </c>
      <c r="T58" s="28">
        <f>Dict!$A$2</f>
        <v>45658</v>
      </c>
      <c r="U58" s="95" t="s">
        <v>78</v>
      </c>
      <c r="V58" s="24"/>
      <c r="W58" s="22"/>
      <c r="X58" s="22"/>
      <c r="Y58" s="22"/>
      <c r="Z58" s="22"/>
      <c r="AA58" s="22"/>
      <c r="AB58" s="22"/>
      <c r="AC58" s="18"/>
      <c r="AD58" s="18"/>
    </row>
    <row r="59" spans="1:30" ht="18.600000000000001" customHeight="1" x14ac:dyDescent="0.3">
      <c r="A59">
        <v>1</v>
      </c>
      <c r="B59" t="str">
        <f>VLOOKUP(A59,Індикатори!A:E,5,0)</f>
        <v>Заклад</v>
      </c>
      <c r="C59" t="str">
        <f>$H$3</f>
        <v>Надавач</v>
      </c>
      <c r="D59" s="18">
        <f>Dict!$A$2</f>
        <v>45658</v>
      </c>
      <c r="E59" t="s">
        <v>37</v>
      </c>
      <c r="H59" s="86" t="str">
        <f>VLOOKUP($A59,Індикатори!$A:$D,3,0)</f>
        <v>Кількість медичних сестер, що працюють на рівні ПМД:</v>
      </c>
      <c r="I59" s="29">
        <f>IF(AND($B59="Надавач",$H$3&lt;&gt;"Надавач"),"-",SUMIFS(Заклад!$F:$F,Заклад!$A:$A,$A59,Заклад!$B:$B,I58,Заклад!$C:$C,Звіт!$C59))</f>
        <v>82</v>
      </c>
      <c r="J59" s="29">
        <f>IF(AND($B59="Надавач",$H$3&lt;&gt;"Надавач"),"-",SUMIFS(Заклад!$F:$F,Заклад!$A:$A,$A59,Заклад!$B:$B,J58,Заклад!$C:$C,Звіт!$C59))</f>
        <v>82</v>
      </c>
      <c r="K59" s="29">
        <f>IF(AND($B59="Надавач",$H$3&lt;&gt;"Надавач"),"-",SUMIFS(Заклад!$F:$F,Заклад!$A:$A,$A59,Заклад!$B:$B,K58,Заклад!$C:$C,Звіт!$C59))</f>
        <v>82</v>
      </c>
      <c r="L59" s="29">
        <f>IF(AND($B59="Надавач",$H$3&lt;&gt;"Надавач"),"-",SUMIFS(Заклад!$F:$F,Заклад!$A:$A,$A59,Заклад!$B:$B,L58,Заклад!$C:$C,Звіт!$C59))</f>
        <v>82</v>
      </c>
      <c r="M59" s="29">
        <f>IF(AND($B59="Надавач",$H$3&lt;&gt;"Надавач"),"-",SUMIFS(Заклад!$F:$F,Заклад!$A:$A,$A59,Заклад!$B:$B,M58,Заклад!$C:$C,Звіт!$C59))</f>
        <v>82</v>
      </c>
      <c r="N59" s="29">
        <f>IF(AND($B59="Надавач",$H$3&lt;&gt;"Надавач"),"-",SUMIFS(Заклад!$F:$F,Заклад!$A:$A,$A59,Заклад!$B:$B,N58,Заклад!$C:$C,Звіт!$C59))</f>
        <v>80</v>
      </c>
      <c r="O59" s="29">
        <f>IF(AND($B59="Надавач",$H$3&lt;&gt;"Надавач"),"-",SUMIFS(Заклад!$F:$F,Заклад!$A:$A,$A59,Заклад!$B:$B,O58,Заклад!$C:$C,Звіт!$C59))</f>
        <v>80</v>
      </c>
      <c r="P59" s="29">
        <f>IF(AND($B59="Надавач",$H$3&lt;&gt;"Надавач"),"-",SUMIFS(Заклад!$F:$F,Заклад!$A:$A,$A59,Заклад!$B:$B,P58,Заклад!$C:$C,Звіт!$C59))</f>
        <v>80</v>
      </c>
      <c r="Q59" s="29">
        <f>IF(AND($B59="Надавач",$H$3&lt;&gt;"Надавач"),"-",SUMIFS(Заклад!$F:$F,Заклад!$A:$A,$A59,Заклад!$B:$B,Q58,Заклад!$C:$C,Звіт!$C59))</f>
        <v>80</v>
      </c>
      <c r="R59" s="29">
        <f>IF(AND($B59="Надавач",$H$3&lt;&gt;"Надавач"),"-",SUMIFS(Заклад!$F:$F,Заклад!$A:$A,$A59,Заклад!$B:$B,R58,Заклад!$C:$C,Звіт!$C59))</f>
        <v>80</v>
      </c>
      <c r="S59" s="29">
        <f>IF(AND($B59="Надавач",$H$3&lt;&gt;"Надавач"),"-",SUMIFS(Заклад!$F:$F,Заклад!$A:$A,$A59,Заклад!$B:$B,$S58,Заклад!$C:$C,Звіт!$C59))</f>
        <v>79</v>
      </c>
      <c r="T59" s="19">
        <f>IF(AND($B59="Надавач",$H$3&lt;&gt;"Надавач"),"-",SUMIFS(Заклад!$F:$F,Заклад!$A:$A,$A59,Заклад!$B:$B,$T58,Заклад!$C:$C,Звіт!$C59))</f>
        <v>79</v>
      </c>
      <c r="U59" s="84">
        <f>IFERROR(T59-S59,"-")</f>
        <v>0</v>
      </c>
      <c r="V59" s="19"/>
      <c r="AD59" s="19"/>
    </row>
    <row r="60" spans="1:30" ht="18.600000000000001" customHeight="1" x14ac:dyDescent="0.3">
      <c r="A60">
        <v>1</v>
      </c>
      <c r="B60" t="str">
        <f>VLOOKUP(A60,Індикатори!A:E,5,0)</f>
        <v>Заклад</v>
      </c>
      <c r="C60" t="str">
        <f>$H$3</f>
        <v>Надавач</v>
      </c>
      <c r="D60" s="18">
        <f>Dict!$A$2</f>
        <v>45658</v>
      </c>
      <c r="E60" t="s">
        <v>38</v>
      </c>
      <c r="H60" s="86" t="str">
        <f>VLOOKUP($A60,Індикатори!$A:$D,4,0)</f>
        <v>Кількість активних лікарів ПМД:</v>
      </c>
      <c r="I60" s="29">
        <f>IF(AND($B60="Надавач",$H$3&lt;&gt;"Надавач"),"-",SUMIFS(Заклад!$G:$G,Заклад!$A:$A,$A60,Заклад!$B:$B,I58,Заклад!$C:$C,Звіт!$C60))</f>
        <v>28</v>
      </c>
      <c r="J60" s="29">
        <f>IF(AND($B60="Надавач",$H$3&lt;&gt;"Надавач"),"-",SUMIFS(Заклад!$G:$G,Заклад!$A:$A,$A60,Заклад!$B:$B,J58,Заклад!$C:$C,Звіт!$C60))</f>
        <v>28</v>
      </c>
      <c r="K60" s="29">
        <f>IF(AND($B60="Надавач",$H$3&lt;&gt;"Надавач"),"-",SUMIFS(Заклад!$G:$G,Заклад!$A:$A,$A60,Заклад!$B:$B,K58,Заклад!$C:$C,Звіт!$C60))</f>
        <v>28</v>
      </c>
      <c r="L60" s="29">
        <f>IF(AND($B60="Надавач",$H$3&lt;&gt;"Надавач"),"-",SUMIFS(Заклад!$G:$G,Заклад!$A:$A,$A60,Заклад!$B:$B,L58,Заклад!$C:$C,Звіт!$C60))</f>
        <v>28</v>
      </c>
      <c r="M60" s="29">
        <f>IF(AND($B60="Надавач",$H$3&lt;&gt;"Надавач"),"-",SUMIFS(Заклад!$G:$G,Заклад!$A:$A,$A60,Заклад!$B:$B,M58,Заклад!$C:$C,Звіт!$C60))</f>
        <v>28</v>
      </c>
      <c r="N60" s="29">
        <f>IF(AND($B60="Надавач",$H$3&lt;&gt;"Надавач"),"-",SUMIFS(Заклад!$G:$G,Заклад!$A:$A,$A60,Заклад!$B:$B,N58,Заклад!$C:$C,Звіт!$C60))</f>
        <v>28</v>
      </c>
      <c r="O60" s="29">
        <f>IF(AND($B60="Надавач",$H$3&lt;&gt;"Надавач"),"-",SUMIFS(Заклад!$G:$G,Заклад!$A:$A,$A60,Заклад!$B:$B,O58,Заклад!$C:$C,Звіт!$C60))</f>
        <v>28</v>
      </c>
      <c r="P60" s="29">
        <f>IF(AND($B60="Надавач",$H$3&lt;&gt;"Надавач"),"-",SUMIFS(Заклад!$G:$G,Заклад!$A:$A,$A60,Заклад!$B:$B,P58,Заклад!$C:$C,Звіт!$C60))</f>
        <v>28</v>
      </c>
      <c r="Q60" s="29">
        <f>IF(AND($B60="Надавач",$H$3&lt;&gt;"Надавач"),"-",SUMIFS(Заклад!$G:$G,Заклад!$A:$A,$A60,Заклад!$B:$B,Q58,Заклад!$C:$C,Звіт!$C60))</f>
        <v>28</v>
      </c>
      <c r="R60" s="29">
        <f>IF(AND($B60="Надавач",$H$3&lt;&gt;"Надавач"),"-",SUMIFS(Заклад!$G:$G,Заклад!$A:$A,$A60,Заклад!$B:$B,R58,Заклад!$C:$C,Звіт!$C60))</f>
        <v>28</v>
      </c>
      <c r="S60" s="29">
        <f>IF(AND($B60="Надавач",$H$3&lt;&gt;"Надавач"),"-",SUMIFS(Заклад!$G:$G,Заклад!$A:$A,$A60,Заклад!$B:$B,$S58,Заклад!$C:$C,Звіт!$C60))</f>
        <v>28</v>
      </c>
      <c r="T60" s="19">
        <f>IF(AND($B60="Надавач",$H$3&lt;&gt;"Надавач"),"-",SUMIFS(Заклад!$G:$G,Заклад!$A:$A,$A60,Заклад!$B:$B,$T58,Заклад!$C:$C,Звіт!$C60))</f>
        <v>28</v>
      </c>
      <c r="U60" s="84">
        <f t="shared" ref="U60:U61" si="65">IFERROR(T60-S60,"-")</f>
        <v>0</v>
      </c>
      <c r="V60" s="19"/>
      <c r="AC60" s="19"/>
      <c r="AD60" s="19"/>
    </row>
    <row r="61" spans="1:30" x14ac:dyDescent="0.3">
      <c r="A61">
        <v>1</v>
      </c>
      <c r="B61" t="str">
        <f>VLOOKUP(A61,Індикатори!A:E,5,0)</f>
        <v>Заклад</v>
      </c>
      <c r="C61" t="str">
        <f>$H$3</f>
        <v>Надавач</v>
      </c>
      <c r="D61" s="18">
        <f>Dict!$A$2</f>
        <v>45658</v>
      </c>
      <c r="E61" t="s">
        <v>5</v>
      </c>
      <c r="H61" s="90" t="s">
        <v>39</v>
      </c>
      <c r="I61" s="72">
        <f>IF(AND($B61="Надавач",$H$3&lt;&gt;"Надавач"),"-",SUMIFS(Заклад!$E:$E,Заклад!$A:$A,$A61,Заклад!$B:$B,I58,Заклад!$C:$C,Звіт!$C61))</f>
        <v>2.9285714285714284</v>
      </c>
      <c r="J61" s="72">
        <f>IF(AND($B61="Надавач",$H$3&lt;&gt;"Надавач"),"-",SUMIFS(Заклад!$E:$E,Заклад!$A:$A,$A61,Заклад!$B:$B,J58,Заклад!$C:$C,Звіт!$C61))</f>
        <v>2.9285714285714284</v>
      </c>
      <c r="K61" s="72">
        <f>IF(AND($B61="Надавач",$H$3&lt;&gt;"Надавач"),"-",SUMIFS(Заклад!$E:$E,Заклад!$A:$A,$A61,Заклад!$B:$B,K58,Заклад!$C:$C,Звіт!$C61))</f>
        <v>2.9285714285714284</v>
      </c>
      <c r="L61" s="72">
        <f>IF(AND($B61="Надавач",$H$3&lt;&gt;"Надавач"),"-",SUMIFS(Заклад!$E:$E,Заклад!$A:$A,$A61,Заклад!$B:$B,L58,Заклад!$C:$C,Звіт!$C61))</f>
        <v>2.9285714285714284</v>
      </c>
      <c r="M61" s="72">
        <f>IF(AND($B61="Надавач",$H$3&lt;&gt;"Надавач"),"-",SUMIFS(Заклад!$E:$E,Заклад!$A:$A,$A61,Заклад!$B:$B,M58,Заклад!$C:$C,Звіт!$C61))</f>
        <v>2.9285714285714284</v>
      </c>
      <c r="N61" s="72">
        <f>IF(AND($B61="Надавач",$H$3&lt;&gt;"Надавач"),"-",SUMIFS(Заклад!$E:$E,Заклад!$A:$A,$A61,Заклад!$B:$B,N58,Заклад!$C:$C,Звіт!$C61))</f>
        <v>2.8571428571428572</v>
      </c>
      <c r="O61" s="72">
        <f>IF(AND($B61="Надавач",$H$3&lt;&gt;"Надавач"),"-",SUMIFS(Заклад!$E:$E,Заклад!$A:$A,$A61,Заклад!$B:$B,O58,Заклад!$C:$C,Звіт!$C61))</f>
        <v>2.8571428571428572</v>
      </c>
      <c r="P61" s="72">
        <f>IF(AND($B61="Надавач",$H$3&lt;&gt;"Надавач"),"-",SUMIFS(Заклад!$E:$E,Заклад!$A:$A,$A61,Заклад!$B:$B,P58,Заклад!$C:$C,Звіт!$C61))</f>
        <v>2.8571428571428572</v>
      </c>
      <c r="Q61" s="72">
        <f>IF(AND($B61="Надавач",$H$3&lt;&gt;"Надавач"),"-",SUMIFS(Заклад!$E:$E,Заклад!$A:$A,$A61,Заклад!$B:$B,Q58,Заклад!$C:$C,Звіт!$C61))</f>
        <v>2.8571428571428572</v>
      </c>
      <c r="R61" s="72">
        <f>IF(AND($B61="Надавач",$H$3&lt;&gt;"Надавач"),"-",SUMIFS(Заклад!$E:$E,Заклад!$A:$A,$A61,Заклад!$B:$B,R58,Заклад!$C:$C,Звіт!$C61))</f>
        <v>2.8571428571428572</v>
      </c>
      <c r="S61" s="72">
        <f>IF(AND($B61="Надавач",$H$3&lt;&gt;"Надавач"),"-",SUMIFS(Заклад!$E:$E,Заклад!$A:$A,$A61,Заклад!$B:$B,$S58,Заклад!$C:$C,Звіт!$C61))</f>
        <v>2.8214285714285716</v>
      </c>
      <c r="T61" s="36">
        <f>IF(AND($B61="Надавач",$H$3&lt;&gt;"Надавач"),"-",SUMIFS(Заклад!$E:$E,Заклад!$A:$A,$A61,Заклад!$B:$B,$T58,Заклад!$C:$C,Звіт!$C61))</f>
        <v>2.8214285714285716</v>
      </c>
      <c r="U61" s="102">
        <f t="shared" si="65"/>
        <v>0</v>
      </c>
      <c r="V61" s="30"/>
      <c r="AC61" s="20"/>
      <c r="AD61" s="20"/>
    </row>
    <row r="62" spans="1:30" x14ac:dyDescent="0.3">
      <c r="A62">
        <v>1</v>
      </c>
      <c r="D62" s="18"/>
    </row>
    <row r="63" spans="1:30" x14ac:dyDescent="0.3">
      <c r="A63">
        <v>2</v>
      </c>
      <c r="D63" s="18"/>
      <c r="G63" s="25" t="str">
        <f>VLOOKUP($A63,Індикатори!$A:$B,2,0)</f>
        <v>Відсоток задекларованих пацієнтів у порівнянні з рекомендованою кількістю.</v>
      </c>
      <c r="H63" s="26"/>
      <c r="I63" s="27"/>
      <c r="J63" s="27"/>
      <c r="K63" s="27"/>
      <c r="L63" s="27"/>
      <c r="M63" s="27"/>
      <c r="N63" s="27"/>
      <c r="O63" s="27"/>
      <c r="P63" s="27"/>
      <c r="Q63" s="27"/>
      <c r="R63" s="27"/>
      <c r="S63" s="27"/>
      <c r="T63" s="26"/>
      <c r="U63" s="26"/>
      <c r="V63" s="26"/>
      <c r="W63" s="26"/>
      <c r="X63" s="26"/>
      <c r="Y63" s="26"/>
      <c r="Z63" s="26"/>
      <c r="AA63" s="26"/>
      <c r="AB63" s="26"/>
    </row>
    <row r="64" spans="1:30" ht="35.4" customHeight="1" x14ac:dyDescent="0.3">
      <c r="A64">
        <v>2</v>
      </c>
      <c r="D64" s="18"/>
      <c r="E64" t="s">
        <v>36</v>
      </c>
      <c r="G64" s="22"/>
      <c r="H64" s="89" t="str">
        <f>VLOOKUP($A64,Індикатори!$A:$G,7,0)</f>
        <v>Порівняння рекомендованої МОЗ кількості декларацій із фактичною кількістю декларацій у лікаря.</v>
      </c>
      <c r="I64" s="23">
        <f t="shared" ref="I64" si="66">EOMONTH(J64,-2)+1</f>
        <v>45323</v>
      </c>
      <c r="J64" s="23">
        <f t="shared" ref="J64" si="67">EOMONTH(K64,-2)+1</f>
        <v>45352</v>
      </c>
      <c r="K64" s="23">
        <f t="shared" ref="K64" si="68">EOMONTH(L64,-2)+1</f>
        <v>45383</v>
      </c>
      <c r="L64" s="23">
        <f t="shared" ref="L64" si="69">EOMONTH(M64,-2)+1</f>
        <v>45413</v>
      </c>
      <c r="M64" s="23">
        <f t="shared" ref="M64:N64" si="70">EOMONTH(N64,-2)+1</f>
        <v>45444</v>
      </c>
      <c r="N64" s="23">
        <f t="shared" si="70"/>
        <v>45474</v>
      </c>
      <c r="O64" s="23">
        <f t="shared" ref="O64:Q64" si="71">EOMONTH(P64,-2)+1</f>
        <v>45505</v>
      </c>
      <c r="P64" s="23">
        <f t="shared" si="71"/>
        <v>45536</v>
      </c>
      <c r="Q64" s="23">
        <f t="shared" si="71"/>
        <v>45566</v>
      </c>
      <c r="R64" s="23">
        <f>EOMONTH(S64,-2)+1</f>
        <v>45597</v>
      </c>
      <c r="S64" s="23">
        <f>EOMONTH(Dict!$A$2,-2)+1</f>
        <v>45627</v>
      </c>
      <c r="T64" s="28">
        <f>Dict!$A$2</f>
        <v>45658</v>
      </c>
      <c r="U64" s="95" t="s">
        <v>78</v>
      </c>
      <c r="V64" s="24"/>
      <c r="W64" s="22"/>
      <c r="X64" s="22"/>
      <c r="Y64" s="22"/>
      <c r="Z64" s="22"/>
      <c r="AA64" s="22"/>
      <c r="AB64" s="22"/>
      <c r="AC64" s="18"/>
      <c r="AD64" s="18"/>
    </row>
    <row r="65" spans="1:30" ht="18.600000000000001" customHeight="1" x14ac:dyDescent="0.3">
      <c r="A65">
        <v>2</v>
      </c>
      <c r="B65" t="str">
        <f>VLOOKUP(A65,Індикатори!A:E,5,0)</f>
        <v>Заклад/Лікар</v>
      </c>
      <c r="C65" t="str">
        <f>$H$3</f>
        <v>Надавач</v>
      </c>
      <c r="D65" s="18">
        <f>Dict!$A$2</f>
        <v>45658</v>
      </c>
      <c r="E65" t="s">
        <v>37</v>
      </c>
      <c r="H65" s="86" t="str">
        <f>VLOOKUP($A65,Індикатори!$A:$D,3,0)</f>
        <v>Кількість декларацій:</v>
      </c>
      <c r="I65" s="29">
        <f>IF(AND($B65="Надавач",$H$3&lt;&gt;"Надавач"),"-",SUMIFS(Заклад!$F:$F,Заклад!$A:$A,$A65,Заклад!$B:$B,I64,Заклад!$C:$C,Звіт!$C65))</f>
        <v>34059</v>
      </c>
      <c r="J65" s="29">
        <f>IF(AND($B65="Надавач",$H$3&lt;&gt;"Надавач"),"-",SUMIFS(Заклад!$F:$F,Заклад!$A:$A,$A65,Заклад!$B:$B,J64,Заклад!$C:$C,Звіт!$C65))</f>
        <v>34013</v>
      </c>
      <c r="K65" s="29">
        <f>IF(AND($B65="Надавач",$H$3&lt;&gt;"Надавач"),"-",SUMIFS(Заклад!$F:$F,Заклад!$A:$A,$A65,Заклад!$B:$B,K64,Заклад!$C:$C,Звіт!$C65))</f>
        <v>33984</v>
      </c>
      <c r="L65" s="29">
        <f>IF(AND($B65="Надавач",$H$3&lt;&gt;"Надавач"),"-",SUMIFS(Заклад!$F:$F,Заклад!$A:$A,$A65,Заклад!$B:$B,L64,Заклад!$C:$C,Звіт!$C65))</f>
        <v>33961</v>
      </c>
      <c r="M65" s="29">
        <f>IF(AND($B65="Надавач",$H$3&lt;&gt;"Надавач"),"-",SUMIFS(Заклад!$F:$F,Заклад!$A:$A,$A65,Заклад!$B:$B,M64,Заклад!$C:$C,Звіт!$C65))</f>
        <v>33961</v>
      </c>
      <c r="N65" s="29">
        <f>IF(AND($B65="Надавач",$H$3&lt;&gt;"Надавач"),"-",SUMIFS(Заклад!$F:$F,Заклад!$A:$A,$A65,Заклад!$B:$B,N64,Заклад!$C:$C,Звіт!$C65))</f>
        <v>33912</v>
      </c>
      <c r="O65" s="29">
        <f>IF(AND($B65="Надавач",$H$3&lt;&gt;"Надавач"),"-",SUMIFS(Заклад!$F:$F,Заклад!$A:$A,$A65,Заклад!$B:$B,O64,Заклад!$C:$C,Звіт!$C65))</f>
        <v>33885</v>
      </c>
      <c r="P65" s="29">
        <f>IF(AND($B65="Надавач",$H$3&lt;&gt;"Надавач"),"-",SUMIFS(Заклад!$F:$F,Заклад!$A:$A,$A65,Заклад!$B:$B,P64,Заклад!$C:$C,Звіт!$C65))</f>
        <v>33906</v>
      </c>
      <c r="Q65" s="29">
        <f>IF(AND($B65="Надавач",$H$3&lt;&gt;"Надавач"),"-",SUMIFS(Заклад!$F:$F,Заклад!$A:$A,$A65,Заклад!$B:$B,Q64,Заклад!$C:$C,Звіт!$C65))</f>
        <v>33814</v>
      </c>
      <c r="R65" s="29">
        <f>IF(AND($B65="Надавач",$H$3&lt;&gt;"Надавач"),"-",SUMIFS(Заклад!$F:$F,Заклад!$A:$A,$A65,Заклад!$B:$B,R64,Заклад!$C:$C,Звіт!$C65))</f>
        <v>33810</v>
      </c>
      <c r="S65" s="29">
        <f>IF(AND($B65="Надавач",$H$3&lt;&gt;"Надавач"),"-",SUMIFS(Заклад!$F:$F,Заклад!$A:$A,$A65,Заклад!$B:$B,$S64,Заклад!$C:$C,Звіт!$C65))</f>
        <v>33771</v>
      </c>
      <c r="T65" s="19">
        <f>IF(AND($B65="Надавач",$H$3&lt;&gt;"Надавач"),"-",SUMIFS(Заклад!$F:$F,Заклад!$A:$A,$A65,Заклад!$B:$B,$T64,Заклад!$C:$C,Звіт!$C65))</f>
        <v>33771</v>
      </c>
      <c r="U65" s="19">
        <f>T65-S65</f>
        <v>0</v>
      </c>
      <c r="V65" s="19"/>
    </row>
    <row r="66" spans="1:30" ht="18.600000000000001" customHeight="1" x14ac:dyDescent="0.3">
      <c r="A66">
        <v>2</v>
      </c>
      <c r="B66" t="str">
        <f>VLOOKUP(A66,Індикатори!A:E,5,0)</f>
        <v>Заклад/Лікар</v>
      </c>
      <c r="C66" t="str">
        <f>$H$3</f>
        <v>Надавач</v>
      </c>
      <c r="D66" s="18">
        <f>Dict!$A$2</f>
        <v>45658</v>
      </c>
      <c r="E66" t="s">
        <v>38</v>
      </c>
      <c r="H66" s="86" t="str">
        <f>VLOOKUP($A66,Індикатори!$A:$D,4,0)</f>
        <v>Рекомендована  кількість декларацій:</v>
      </c>
      <c r="I66" s="29">
        <f>IF(AND($B66="Надавач",$H$3&lt;&gt;"Надавач"),"-",SUMIFS(Заклад!$G:$G,Заклад!$A:$A,$A66,Заклад!$B:$B,I64,Заклад!$C:$C,Звіт!$C66))</f>
        <v>49500</v>
      </c>
      <c r="J66" s="29">
        <f>IF(AND($B66="Надавач",$H$3&lt;&gt;"Надавач"),"-",SUMIFS(Заклад!$G:$G,Заклад!$A:$A,$A66,Заклад!$B:$B,J64,Заклад!$C:$C,Звіт!$C66))</f>
        <v>49500</v>
      </c>
      <c r="K66" s="29">
        <f>IF(AND($B66="Надавач",$H$3&lt;&gt;"Надавач"),"-",SUMIFS(Заклад!$G:$G,Заклад!$A:$A,$A66,Заклад!$B:$B,K64,Заклад!$C:$C,Звіт!$C66))</f>
        <v>49500</v>
      </c>
      <c r="L66" s="29">
        <f>IF(AND($B66="Надавач",$H$3&lt;&gt;"Надавач"),"-",SUMIFS(Заклад!$G:$G,Заклад!$A:$A,$A66,Заклад!$B:$B,L64,Заклад!$C:$C,Звіт!$C66))</f>
        <v>49500</v>
      </c>
      <c r="M66" s="29">
        <f>IF(AND($B66="Надавач",$H$3&lt;&gt;"Надавач"),"-",SUMIFS(Заклад!$G:$G,Заклад!$A:$A,$A66,Заклад!$B:$B,M64,Заклад!$C:$C,Звіт!$C66))</f>
        <v>49500</v>
      </c>
      <c r="N66" s="29">
        <f>IF(AND($B66="Надавач",$H$3&lt;&gt;"Надавач"),"-",SUMIFS(Заклад!$G:$G,Заклад!$A:$A,$A66,Заклад!$B:$B,N64,Заклад!$C:$C,Звіт!$C66))</f>
        <v>49500</v>
      </c>
      <c r="O66" s="29">
        <f>IF(AND($B66="Надавач",$H$3&lt;&gt;"Надавач"),"-",SUMIFS(Заклад!$G:$G,Заклад!$A:$A,$A66,Заклад!$B:$B,O64,Заклад!$C:$C,Звіт!$C66))</f>
        <v>49500</v>
      </c>
      <c r="P66" s="29">
        <f>IF(AND($B66="Надавач",$H$3&lt;&gt;"Надавач"),"-",SUMIFS(Заклад!$G:$G,Заклад!$A:$A,$A66,Заклад!$B:$B,P64,Заклад!$C:$C,Звіт!$C66))</f>
        <v>49500</v>
      </c>
      <c r="Q66" s="29">
        <f>IF(AND($B66="Надавач",$H$3&lt;&gt;"Надавач"),"-",SUMIFS(Заклад!$G:$G,Заклад!$A:$A,$A66,Заклад!$B:$B,Q64,Заклад!$C:$C,Звіт!$C66))</f>
        <v>49500</v>
      </c>
      <c r="R66" s="29">
        <f>IF(AND($B66="Надавач",$H$3&lt;&gt;"Надавач"),"-",SUMIFS(Заклад!$G:$G,Заклад!$A:$A,$A66,Заклад!$B:$B,R64,Заклад!$C:$C,Звіт!$C66))</f>
        <v>49500</v>
      </c>
      <c r="S66" s="29">
        <f>IF(AND($B66="Надавач",$H$3&lt;&gt;"Надавач"),"-",SUMIFS(Заклад!$G:$G,Заклад!$A:$A,$A66,Заклад!$B:$B,$S64,Заклад!$C:$C,Звіт!$C66))</f>
        <v>49500</v>
      </c>
      <c r="T66" s="19">
        <f>IF(AND($B66="Надавач",$H$3&lt;&gt;"Надавач"),"-",SUMIFS(Заклад!$G:$G,Заклад!$A:$A,$A66,Заклад!$B:$B,$T64,Заклад!$C:$C,Звіт!$C66))</f>
        <v>49500</v>
      </c>
      <c r="U66" s="19">
        <f>T66-S66</f>
        <v>0</v>
      </c>
      <c r="V66" s="19"/>
    </row>
    <row r="67" spans="1:30" x14ac:dyDescent="0.3">
      <c r="A67">
        <v>2</v>
      </c>
      <c r="B67" t="str">
        <f>VLOOKUP(A67,Індикатори!A:E,5,0)</f>
        <v>Заклад/Лікар</v>
      </c>
      <c r="C67" t="str">
        <f>$H$3</f>
        <v>Надавач</v>
      </c>
      <c r="D67" s="18">
        <f>Dict!$A$2</f>
        <v>45658</v>
      </c>
      <c r="E67" t="s">
        <v>5</v>
      </c>
      <c r="H67" s="90" t="s">
        <v>39</v>
      </c>
      <c r="I67" s="70">
        <f>IF(AND($B67="Надавач",$H$3&lt;&gt;"Надавач"),"-",SUMIFS(Заклад!$E:$E,Заклад!$A:$A,$A67,Заклад!$B:$B,I64,Заклад!$C:$C,Звіт!$C67))</f>
        <v>0.68806060606060604</v>
      </c>
      <c r="J67" s="70">
        <f>IF(AND($B67="Надавач",$H$3&lt;&gt;"Надавач"),"-",SUMIFS(Заклад!$E:$E,Заклад!$A:$A,$A67,Заклад!$B:$B,J64,Заклад!$C:$C,Звіт!$C67))</f>
        <v>0.68713131313131315</v>
      </c>
      <c r="K67" s="70">
        <f>IF(AND($B67="Надавач",$H$3&lt;&gt;"Надавач"),"-",SUMIFS(Заклад!$E:$E,Заклад!$A:$A,$A67,Заклад!$B:$B,K64,Заклад!$C:$C,Звіт!$C67))</f>
        <v>0.68654545454545457</v>
      </c>
      <c r="L67" s="70">
        <f>IF(AND($B67="Надавач",$H$3&lt;&gt;"Надавач"),"-",SUMIFS(Заклад!$E:$E,Заклад!$A:$A,$A67,Заклад!$B:$B,L64,Заклад!$C:$C,Звіт!$C67))</f>
        <v>0.68608080808080807</v>
      </c>
      <c r="M67" s="70">
        <f>IF(AND($B67="Надавач",$H$3&lt;&gt;"Надавач"),"-",SUMIFS(Заклад!$E:$E,Заклад!$A:$A,$A67,Заклад!$B:$B,M64,Заклад!$C:$C,Звіт!$C67))</f>
        <v>0.68608080808080807</v>
      </c>
      <c r="N67" s="70">
        <f>IF(AND($B67="Надавач",$H$3&lt;&gt;"Надавач"),"-",SUMIFS(Заклад!$E:$E,Заклад!$A:$A,$A67,Заклад!$B:$B,N64,Заклад!$C:$C,Звіт!$C67))</f>
        <v>0.68509090909090908</v>
      </c>
      <c r="O67" s="70">
        <f>IF(AND($B67="Надавач",$H$3&lt;&gt;"Надавач"),"-",SUMIFS(Заклад!$E:$E,Заклад!$A:$A,$A67,Заклад!$B:$B,O64,Заклад!$C:$C,Звіт!$C67))</f>
        <v>0.68454545454545457</v>
      </c>
      <c r="P67" s="70">
        <f>IF(AND($B67="Надавач",$H$3&lt;&gt;"Надавач"),"-",SUMIFS(Заклад!$E:$E,Заклад!$A:$A,$A67,Заклад!$B:$B,P64,Заклад!$C:$C,Звіт!$C67))</f>
        <v>0.68496969696969701</v>
      </c>
      <c r="Q67" s="70">
        <f>IF(AND($B67="Надавач",$H$3&lt;&gt;"Надавач"),"-",SUMIFS(Заклад!$E:$E,Заклад!$A:$A,$A67,Заклад!$B:$B,Q64,Заклад!$C:$C,Звіт!$C67))</f>
        <v>0.68311111111111111</v>
      </c>
      <c r="R67" s="70">
        <f>IF(AND($B67="Надавач",$H$3&lt;&gt;"Надавач"),"-",SUMIFS(Заклад!$E:$E,Заклад!$A:$A,$A67,Заклад!$B:$B,R64,Заклад!$C:$C,Звіт!$C67))</f>
        <v>0.68303030303030299</v>
      </c>
      <c r="S67" s="70">
        <f>IF(AND($B67="Надавач",$H$3&lt;&gt;"Надавач"),"-",SUMIFS(Заклад!$E:$E,Заклад!$A:$A,$A67,Заклад!$B:$B,$S64,Заклад!$C:$C,Звіт!$C67))</f>
        <v>0.68224242424242421</v>
      </c>
      <c r="T67" s="71">
        <f>IF(AND($B67="Надавач",$H$3&lt;&gt;"Надавач"),"-",SUMIFS(Заклад!$E:$E,Заклад!$A:$A,$A67,Заклад!$B:$B,$T64,Заклад!$C:$C,Звіт!$C67))</f>
        <v>0.68224242424242421</v>
      </c>
      <c r="U67" s="83">
        <f>T67-S67</f>
        <v>0</v>
      </c>
      <c r="V67" s="30"/>
    </row>
    <row r="68" spans="1:30" x14ac:dyDescent="0.3">
      <c r="A68">
        <v>2</v>
      </c>
      <c r="D68" s="18"/>
    </row>
    <row r="69" spans="1:30" x14ac:dyDescent="0.3">
      <c r="A69">
        <v>3</v>
      </c>
      <c r="D69" s="18"/>
      <c r="G69" s="25" t="str">
        <f>VLOOKUP($A69,Індикатори!$A:$B,2,0)</f>
        <v>Загальне використання послуг ПМД.</v>
      </c>
      <c r="H69" s="26"/>
      <c r="I69" s="27"/>
      <c r="J69" s="27"/>
      <c r="K69" s="27"/>
      <c r="L69" s="27"/>
      <c r="M69" s="27"/>
      <c r="N69" s="27"/>
      <c r="O69" s="27"/>
      <c r="P69" s="27"/>
      <c r="Q69" s="27"/>
      <c r="R69" s="27"/>
      <c r="S69" s="27"/>
      <c r="T69" s="26"/>
      <c r="U69" s="26"/>
      <c r="V69" s="26"/>
      <c r="W69" s="26"/>
      <c r="X69" s="26"/>
      <c r="Y69" s="26"/>
      <c r="Z69" s="26"/>
      <c r="AA69" s="26"/>
      <c r="AB69" s="26"/>
    </row>
    <row r="70" spans="1:30" ht="35.4" customHeight="1" x14ac:dyDescent="0.3">
      <c r="A70">
        <v>3</v>
      </c>
      <c r="D70" s="18"/>
      <c r="E70" t="s">
        <v>36</v>
      </c>
      <c r="G70" s="22"/>
      <c r="H70" s="89" t="str">
        <f>VLOOKUP($A70,Індикатори!$A:$G,7,0)</f>
        <v>Відображає частку пацієнтів, які мали хоча б 1 звернення до лікаря протягом року.</v>
      </c>
      <c r="I70" s="23">
        <f t="shared" ref="I70" si="72">EOMONTH(J70,-2)+1</f>
        <v>45323</v>
      </c>
      <c r="J70" s="23">
        <f t="shared" ref="J70" si="73">EOMONTH(K70,-2)+1</f>
        <v>45352</v>
      </c>
      <c r="K70" s="23">
        <f t="shared" ref="K70" si="74">EOMONTH(L70,-2)+1</f>
        <v>45383</v>
      </c>
      <c r="L70" s="23">
        <f t="shared" ref="L70" si="75">EOMONTH(M70,-2)+1</f>
        <v>45413</v>
      </c>
      <c r="M70" s="23">
        <f t="shared" ref="M70:N70" si="76">EOMONTH(N70,-2)+1</f>
        <v>45444</v>
      </c>
      <c r="N70" s="23">
        <f t="shared" si="76"/>
        <v>45474</v>
      </c>
      <c r="O70" s="23">
        <f t="shared" ref="O70:Q70" si="77">EOMONTH(P70,-2)+1</f>
        <v>45505</v>
      </c>
      <c r="P70" s="23">
        <f t="shared" si="77"/>
        <v>45536</v>
      </c>
      <c r="Q70" s="23">
        <f t="shared" si="77"/>
        <v>45566</v>
      </c>
      <c r="R70" s="23">
        <f>EOMONTH(S70,-2)+1</f>
        <v>45597</v>
      </c>
      <c r="S70" s="23">
        <f>EOMONTH(Dict!$A$2,-2)+1</f>
        <v>45627</v>
      </c>
      <c r="T70" s="28">
        <f>Dict!$A$2</f>
        <v>45658</v>
      </c>
      <c r="U70" s="95" t="s">
        <v>78</v>
      </c>
      <c r="V70" s="24"/>
      <c r="W70" s="22"/>
      <c r="X70" s="22"/>
      <c r="Y70" s="22"/>
      <c r="Z70" s="22"/>
      <c r="AA70" s="22"/>
      <c r="AB70" s="22"/>
      <c r="AC70" s="18"/>
      <c r="AD70" s="18"/>
    </row>
    <row r="71" spans="1:30" ht="20.399999999999999" customHeight="1" x14ac:dyDescent="0.3">
      <c r="A71">
        <v>3</v>
      </c>
      <c r="B71" t="str">
        <f>VLOOKUP(A71,Індикатори!A:E,5,0)</f>
        <v>Заклад/Лікар</v>
      </c>
      <c r="C71" t="str">
        <f>$H$3</f>
        <v>Надавач</v>
      </c>
      <c r="D71" s="18">
        <f>Dict!$A$2</f>
        <v>45658</v>
      </c>
      <c r="E71" t="s">
        <v>37</v>
      </c>
      <c r="H71" s="86" t="str">
        <f>VLOOKUP($A71,Індикатори!$A:$D,3,0)</f>
        <v>Кількість  пацієнтів, які мали звернення до лікаря за останній рік:</v>
      </c>
      <c r="I71" s="29">
        <f>IF(AND($B71="Надавач",$H$3&lt;&gt;"Надавач"),"-",SUMIFS(Заклад!$F:$F,Заклад!$A:$A,$A71,Заклад!$B:$B,I70,Заклад!$C:$C,Звіт!$C71))</f>
        <v>27033</v>
      </c>
      <c r="J71" s="29">
        <f>IF(AND($B71="Надавач",$H$3&lt;&gt;"Надавач"),"-",SUMIFS(Заклад!$F:$F,Заклад!$A:$A,$A71,Заклад!$B:$B,J70,Заклад!$C:$C,Звіт!$C71))</f>
        <v>27160</v>
      </c>
      <c r="K71" s="29">
        <f>IF(AND($B71="Надавач",$H$3&lt;&gt;"Надавач"),"-",SUMIFS(Заклад!$F:$F,Заклад!$A:$A,$A71,Заклад!$B:$B,K70,Заклад!$C:$C,Звіт!$C71))</f>
        <v>27159</v>
      </c>
      <c r="L71" s="29">
        <f>IF(AND($B71="Надавач",$H$3&lt;&gt;"Надавач"),"-",SUMIFS(Заклад!$F:$F,Заклад!$A:$A,$A71,Заклад!$B:$B,L70,Заклад!$C:$C,Звіт!$C71))</f>
        <v>27035</v>
      </c>
      <c r="M71" s="29">
        <f>IF(AND($B71="Надавач",$H$3&lt;&gt;"Надавач"),"-",SUMIFS(Заклад!$F:$F,Заклад!$A:$A,$A71,Заклад!$B:$B,M70,Заклад!$C:$C,Звіт!$C71))</f>
        <v>26823</v>
      </c>
      <c r="N71" s="29">
        <f>IF(AND($B71="Надавач",$H$3&lt;&gt;"Надавач"),"-",SUMIFS(Заклад!$F:$F,Заклад!$A:$A,$A71,Заклад!$B:$B,N70,Заклад!$C:$C,Звіт!$C71))</f>
        <v>26711</v>
      </c>
      <c r="O71" s="29">
        <f>IF(AND($B71="Надавач",$H$3&lt;&gt;"Надавач"),"-",SUMIFS(Заклад!$F:$F,Заклад!$A:$A,$A71,Заклад!$B:$B,O70,Заклад!$C:$C,Звіт!$C71))</f>
        <v>26633</v>
      </c>
      <c r="P71" s="29">
        <f>IF(AND($B71="Надавач",$H$3&lt;&gt;"Надавач"),"-",SUMIFS(Заклад!$F:$F,Заклад!$A:$A,$A71,Заклад!$B:$B,P70,Заклад!$C:$C,Звіт!$C71))</f>
        <v>26592</v>
      </c>
      <c r="Q71" s="29">
        <f>IF(AND($B71="Надавач",$H$3&lt;&gt;"Надавач"),"-",SUMIFS(Заклад!$F:$F,Заклад!$A:$A,$A71,Заклад!$B:$B,Q70,Заклад!$C:$C,Звіт!$C71))</f>
        <v>26463</v>
      </c>
      <c r="R71" s="29">
        <f>IF(AND($B71="Надавач",$H$3&lt;&gt;"Надавач"),"-",SUMIFS(Заклад!$F:$F,Заклад!$A:$A,$A71,Заклад!$B:$B,R70,Заклад!$C:$C,Звіт!$C71))</f>
        <v>26561</v>
      </c>
      <c r="S71" s="29">
        <f>IF(AND($B71="Надавач",$H$3&lt;&gt;"Надавач"),"-",SUMIFS(Заклад!$F:$F,Заклад!$A:$A,$A71,Заклад!$B:$B,$S70,Заклад!$C:$C,Звіт!$C71))</f>
        <v>26355</v>
      </c>
      <c r="T71" s="19">
        <f>IF(AND($B71="Надавач",$H$3&lt;&gt;"Надавач"),"-",SUMIFS(Заклад!$F:$F,Заклад!$A:$A,$A71,Заклад!$B:$B,$T70,Заклад!$C:$C,Звіт!$C71))</f>
        <v>25592</v>
      </c>
      <c r="U71" s="19">
        <f>T71-S71</f>
        <v>-763</v>
      </c>
      <c r="V71" s="19"/>
    </row>
    <row r="72" spans="1:30" ht="20.399999999999999" customHeight="1" x14ac:dyDescent="0.3">
      <c r="A72">
        <v>3</v>
      </c>
      <c r="B72" t="str">
        <f>VLOOKUP(A72,Індикатори!A:E,5,0)</f>
        <v>Заклад/Лікар</v>
      </c>
      <c r="C72" t="str">
        <f>$H$3</f>
        <v>Надавач</v>
      </c>
      <c r="D72" s="18">
        <f>Dict!$A$2</f>
        <v>45658</v>
      </c>
      <c r="E72" t="s">
        <v>38</v>
      </c>
      <c r="H72" s="86" t="str">
        <f>VLOOKUP($A72,Індикатори!$A:$D,4,0)</f>
        <v>Кількість задекларованих пацієнтів у лікаря на звітну дату:</v>
      </c>
      <c r="I72" s="29">
        <f>IF(AND($B72="Надавач",$H$3&lt;&gt;"Надавач"),"-",SUMIFS(Заклад!$G:$G,Заклад!$A:$A,$A72,Заклад!$B:$B,I70,Заклад!$C:$C,Звіт!$C72))</f>
        <v>34059</v>
      </c>
      <c r="J72" s="29">
        <f>IF(AND($B72="Надавач",$H$3&lt;&gt;"Надавач"),"-",SUMIFS(Заклад!$G:$G,Заклад!$A:$A,$A72,Заклад!$B:$B,J70,Заклад!$C:$C,Звіт!$C72))</f>
        <v>34013</v>
      </c>
      <c r="K72" s="29">
        <f>IF(AND($B72="Надавач",$H$3&lt;&gt;"Надавач"),"-",SUMIFS(Заклад!$G:$G,Заклад!$A:$A,$A72,Заклад!$B:$B,K70,Заклад!$C:$C,Звіт!$C72))</f>
        <v>33984</v>
      </c>
      <c r="L72" s="29">
        <f>IF(AND($B72="Надавач",$H$3&lt;&gt;"Надавач"),"-",SUMIFS(Заклад!$G:$G,Заклад!$A:$A,$A72,Заклад!$B:$B,L70,Заклад!$C:$C,Звіт!$C72))</f>
        <v>33961</v>
      </c>
      <c r="M72" s="29">
        <f>IF(AND($B72="Надавач",$H$3&lt;&gt;"Надавач"),"-",SUMIFS(Заклад!$G:$G,Заклад!$A:$A,$A72,Заклад!$B:$B,M70,Заклад!$C:$C,Звіт!$C72))</f>
        <v>33961</v>
      </c>
      <c r="N72" s="29">
        <f>IF(AND($B72="Надавач",$H$3&lt;&gt;"Надавач"),"-",SUMIFS(Заклад!$G:$G,Заклад!$A:$A,$A72,Заклад!$B:$B,N70,Заклад!$C:$C,Звіт!$C72))</f>
        <v>33912</v>
      </c>
      <c r="O72" s="29">
        <f>IF(AND($B72="Надавач",$H$3&lt;&gt;"Надавач"),"-",SUMIFS(Заклад!$G:$G,Заклад!$A:$A,$A72,Заклад!$B:$B,O70,Заклад!$C:$C,Звіт!$C72))</f>
        <v>33885</v>
      </c>
      <c r="P72" s="29">
        <f>IF(AND($B72="Надавач",$H$3&lt;&gt;"Надавач"),"-",SUMIFS(Заклад!$G:$G,Заклад!$A:$A,$A72,Заклад!$B:$B,P70,Заклад!$C:$C,Звіт!$C72))</f>
        <v>33906</v>
      </c>
      <c r="Q72" s="29">
        <f>IF(AND($B72="Надавач",$H$3&lt;&gt;"Надавач"),"-",SUMIFS(Заклад!$G:$G,Заклад!$A:$A,$A72,Заклад!$B:$B,Q70,Заклад!$C:$C,Звіт!$C72))</f>
        <v>33814</v>
      </c>
      <c r="R72" s="29">
        <f>IF(AND($B72="Надавач",$H$3&lt;&gt;"Надавач"),"-",SUMIFS(Заклад!$G:$G,Заклад!$A:$A,$A72,Заклад!$B:$B,R70,Заклад!$C:$C,Звіт!$C72))</f>
        <v>33810</v>
      </c>
      <c r="S72" s="29">
        <f>IF(AND($B72="Надавач",$H$3&lt;&gt;"Надавач"),"-",SUMIFS(Заклад!$G:$G,Заклад!$A:$A,$A72,Заклад!$B:$B,$S70,Заклад!$C:$C,Звіт!$C72))</f>
        <v>33771</v>
      </c>
      <c r="T72" s="19">
        <f>IF(AND($B72="Надавач",$H$3&lt;&gt;"Надавач"),"-",SUMIFS(Заклад!$G:$G,Заклад!$A:$A,$A72,Заклад!$B:$B,$T70,Заклад!$C:$C,Звіт!$C72))</f>
        <v>33771</v>
      </c>
      <c r="U72" s="19">
        <f>T72-S72</f>
        <v>0</v>
      </c>
      <c r="V72" s="19"/>
    </row>
    <row r="73" spans="1:30" x14ac:dyDescent="0.3">
      <c r="A73">
        <v>3</v>
      </c>
      <c r="B73" t="str">
        <f>VLOOKUP(A73,Індикатори!A:E,5,0)</f>
        <v>Заклад/Лікар</v>
      </c>
      <c r="C73" t="str">
        <f>$H$3</f>
        <v>Надавач</v>
      </c>
      <c r="D73" s="18">
        <f>Dict!$A$2</f>
        <v>45658</v>
      </c>
      <c r="E73" t="s">
        <v>5</v>
      </c>
      <c r="H73" s="90" t="s">
        <v>39</v>
      </c>
      <c r="I73" s="70">
        <f>IF(AND($B73="Надавач",$H$3&lt;&gt;"Надавач"),"-",SUMIFS(Заклад!$E:$E,Заклад!$A:$A,$A73,Заклад!$B:$B,I70,Заклад!$C:$C,Звіт!$C73))</f>
        <v>0.79371091341495636</v>
      </c>
      <c r="J73" s="70">
        <f>IF(AND($B73="Надавач",$H$3&lt;&gt;"Надавач"),"-",SUMIFS(Заклад!$E:$E,Заклад!$A:$A,$A73,Заклад!$B:$B,J70,Заклад!$C:$C,Звіт!$C73))</f>
        <v>0.7985182136242025</v>
      </c>
      <c r="K73" s="70">
        <f>IF(AND($B73="Надавач",$H$3&lt;&gt;"Надавач"),"-",SUMIFS(Заклад!$E:$E,Заклад!$A:$A,$A73,Заклад!$B:$B,K70,Заклад!$C:$C,Звіт!$C73))</f>
        <v>0.799170197740113</v>
      </c>
      <c r="L73" s="70">
        <f>IF(AND($B73="Надавач",$H$3&lt;&gt;"Надавач"),"-",SUMIFS(Заклад!$E:$E,Заклад!$A:$A,$A73,Заклад!$B:$B,L70,Заклад!$C:$C,Звіт!$C73))</f>
        <v>0.79606018668472656</v>
      </c>
      <c r="M73" s="70">
        <f>IF(AND($B73="Надавач",$H$3&lt;&gt;"Надавач"),"-",SUMIFS(Заклад!$E:$E,Заклад!$A:$A,$A73,Заклад!$B:$B,M70,Заклад!$C:$C,Звіт!$C73))</f>
        <v>0.78981773210447281</v>
      </c>
      <c r="N73" s="70">
        <f>IF(AND($B73="Надавач",$H$3&lt;&gt;"Надавач"),"-",SUMIFS(Заклад!$E:$E,Заклад!$A:$A,$A73,Заклад!$B:$B,N70,Заклад!$C:$C,Звіт!$C73))</f>
        <v>0.78765628686010847</v>
      </c>
      <c r="O73" s="70">
        <f>IF(AND($B73="Надавач",$H$3&lt;&gt;"Надавач"),"-",SUMIFS(Заклад!$E:$E,Заклад!$A:$A,$A73,Заклад!$B:$B,O70,Заклад!$C:$C,Звіт!$C73))</f>
        <v>0.78598199793418921</v>
      </c>
      <c r="P73" s="70">
        <f>IF(AND($B73="Надавач",$H$3&lt;&gt;"Надавач"),"-",SUMIFS(Заклад!$E:$E,Заклад!$A:$A,$A73,Заклад!$B:$B,P70,Заклад!$C:$C,Звіт!$C73))</f>
        <v>0.7842859670854716</v>
      </c>
      <c r="Q73" s="70">
        <f>IF(AND($B73="Надавач",$H$3&lt;&gt;"Надавач"),"-",SUMIFS(Заклад!$E:$E,Заклад!$A:$A,$A73,Заклад!$B:$B,Q70,Заклад!$C:$C,Звіт!$C73))</f>
        <v>0.78260483823268467</v>
      </c>
      <c r="R73" s="70">
        <f>IF(AND($B73="Надавач",$H$3&lt;&gt;"Надавач"),"-",SUMIFS(Заклад!$E:$E,Заклад!$A:$A,$A73,Заклад!$B:$B,R70,Заклад!$C:$C,Звіт!$C73))</f>
        <v>0.78559597752144339</v>
      </c>
      <c r="S73" s="70">
        <f>IF(AND($B73="Надавач",$H$3&lt;&gt;"Надавач"),"-",SUMIFS(Заклад!$E:$E,Заклад!$A:$A,$A73,Заклад!$B:$B,$S70,Заклад!$C:$C,Звіт!$C73))</f>
        <v>0.78040330461046459</v>
      </c>
      <c r="T73" s="71">
        <f>IF(AND($B73="Надавач",$H$3&lt;&gt;"Надавач"),"-",SUMIFS(Заклад!$E:$E,Заклад!$A:$A,$A73,Заклад!$B:$B,$T70,Заклад!$C:$C,Звіт!$C73))</f>
        <v>0.75780995528708062</v>
      </c>
      <c r="U73" s="83">
        <f>T73-S73</f>
        <v>-2.2593349323383971E-2</v>
      </c>
      <c r="V73" s="30"/>
    </row>
    <row r="74" spans="1:30" x14ac:dyDescent="0.3">
      <c r="A74">
        <v>3</v>
      </c>
      <c r="D74" s="18"/>
    </row>
    <row r="75" spans="1:30" x14ac:dyDescent="0.3">
      <c r="A75">
        <v>4</v>
      </c>
      <c r="D75" s="18"/>
      <c r="G75" s="25" t="str">
        <f>VLOOKUP($A75,Індикатори!$A:$B,2,0)</f>
        <v>Частка консультацій з лікарями ПМД без перескерувань.</v>
      </c>
      <c r="H75" s="26"/>
      <c r="I75" s="27"/>
      <c r="J75" s="27"/>
      <c r="K75" s="27"/>
      <c r="L75" s="27"/>
      <c r="M75" s="27"/>
      <c r="N75" s="27"/>
      <c r="O75" s="27"/>
      <c r="P75" s="27"/>
      <c r="Q75" s="27"/>
      <c r="R75" s="27"/>
      <c r="S75" s="27"/>
      <c r="T75" s="26"/>
      <c r="U75" s="26"/>
      <c r="V75" s="26"/>
      <c r="W75" s="26"/>
      <c r="X75" s="26"/>
      <c r="Y75" s="26"/>
      <c r="Z75" s="26"/>
      <c r="AA75" s="26"/>
      <c r="AB75" s="26"/>
    </row>
    <row r="76" spans="1:30" ht="36" customHeight="1" x14ac:dyDescent="0.3">
      <c r="A76">
        <v>4</v>
      </c>
      <c r="D76" s="18"/>
      <c r="E76" t="s">
        <v>36</v>
      </c>
      <c r="G76" s="22"/>
      <c r="H76" s="89" t="str">
        <f>VLOOKUP($A76,Індикатори!$A:$G,7,0)</f>
        <v>Частка візитів, які завершились без виписки направлення на консультацію на спеціалізованому рівні медичної допомоги.</v>
      </c>
      <c r="I76" s="23">
        <f t="shared" ref="I76" si="78">EOMONTH(J76,-2)+1</f>
        <v>45323</v>
      </c>
      <c r="J76" s="23">
        <f t="shared" ref="J76" si="79">EOMONTH(K76,-2)+1</f>
        <v>45352</v>
      </c>
      <c r="K76" s="23">
        <f t="shared" ref="K76" si="80">EOMONTH(L76,-2)+1</f>
        <v>45383</v>
      </c>
      <c r="L76" s="23">
        <f t="shared" ref="L76" si="81">EOMONTH(M76,-2)+1</f>
        <v>45413</v>
      </c>
      <c r="M76" s="23">
        <f t="shared" ref="M76:N76" si="82">EOMONTH(N76,-2)+1</f>
        <v>45444</v>
      </c>
      <c r="N76" s="23">
        <f t="shared" si="82"/>
        <v>45474</v>
      </c>
      <c r="O76" s="23">
        <f t="shared" ref="O76:Q76" si="83">EOMONTH(P76,-2)+1</f>
        <v>45505</v>
      </c>
      <c r="P76" s="23">
        <f t="shared" si="83"/>
        <v>45536</v>
      </c>
      <c r="Q76" s="23">
        <f t="shared" si="83"/>
        <v>45566</v>
      </c>
      <c r="R76" s="23">
        <f>EOMONTH(S76,-2)+1</f>
        <v>45597</v>
      </c>
      <c r="S76" s="23">
        <f>EOMONTH(Dict!$A$2,-2)+1</f>
        <v>45627</v>
      </c>
      <c r="T76" s="28">
        <f>Dict!$A$2</f>
        <v>45658</v>
      </c>
      <c r="U76" s="95" t="s">
        <v>78</v>
      </c>
      <c r="V76" s="24"/>
      <c r="W76" s="22"/>
      <c r="X76" s="22"/>
      <c r="Y76" s="22"/>
      <c r="Z76" s="22"/>
      <c r="AA76" s="22"/>
      <c r="AB76" s="22"/>
      <c r="AC76" s="18"/>
      <c r="AD76" s="18"/>
    </row>
    <row r="77" spans="1:30" ht="19.2" customHeight="1" x14ac:dyDescent="0.3">
      <c r="A77">
        <v>4</v>
      </c>
      <c r="B77" t="str">
        <f>VLOOKUP(A77,Індикатори!A:E,5,0)</f>
        <v>Заклад/Лікар</v>
      </c>
      <c r="C77" t="str">
        <f>$H$3</f>
        <v>Надавач</v>
      </c>
      <c r="D77" s="18">
        <f>Dict!$A$2</f>
        <v>45658</v>
      </c>
      <c r="E77" t="s">
        <v>37</v>
      </c>
      <c r="H77" s="86" t="str">
        <f>VLOOKUP($A77,Індикатори!$A:$D,3,0)</f>
        <v>Кількість візитів без виписки направлення на консультацію:</v>
      </c>
      <c r="I77" s="29">
        <f>IF(AND($B77="Надавач",$H$3&lt;&gt;"Надавач"),"-",SUMIFS(Заклад!$F:$F,Заклад!$A:$A,$A77,Заклад!$B:$B,I76,Заклад!$C:$C,Звіт!$C77))</f>
        <v>5554</v>
      </c>
      <c r="J77" s="29">
        <f>IF(AND($B77="Надавач",$H$3&lt;&gt;"Надавач"),"-",SUMIFS(Заклад!$F:$F,Заклад!$A:$A,$A77,Заклад!$B:$B,J76,Заклад!$C:$C,Звіт!$C77))</f>
        <v>5182</v>
      </c>
      <c r="K77" s="29">
        <f>IF(AND($B77="Надавач",$H$3&lt;&gt;"Надавач"),"-",SUMIFS(Заклад!$F:$F,Заклад!$A:$A,$A77,Заклад!$B:$B,K76,Заклад!$C:$C,Звіт!$C77))</f>
        <v>4799</v>
      </c>
      <c r="L77" s="29">
        <f>IF(AND($B77="Надавач",$H$3&lt;&gt;"Надавач"),"-",SUMIFS(Заклад!$F:$F,Заклад!$A:$A,$A77,Заклад!$B:$B,L76,Заклад!$C:$C,Звіт!$C77))</f>
        <v>4879</v>
      </c>
      <c r="M77" s="29">
        <f>IF(AND($B77="Надавач",$H$3&lt;&gt;"Надавач"),"-",SUMIFS(Заклад!$F:$F,Заклад!$A:$A,$A77,Заклад!$B:$B,M76,Заклад!$C:$C,Звіт!$C77))</f>
        <v>4267</v>
      </c>
      <c r="N77" s="29">
        <f>IF(AND($B77="Надавач",$H$3&lt;&gt;"Надавач"),"-",SUMIFS(Заклад!$F:$F,Заклад!$A:$A,$A77,Заклад!$B:$B,N76,Заклад!$C:$C,Звіт!$C77))</f>
        <v>3273</v>
      </c>
      <c r="O77" s="29">
        <f>IF(AND($B77="Надавач",$H$3&lt;&gt;"Надавач"),"-",SUMIFS(Заклад!$F:$F,Заклад!$A:$A,$A77,Заклад!$B:$B,O76,Заклад!$C:$C,Звіт!$C77))</f>
        <v>3105</v>
      </c>
      <c r="P77" s="29">
        <f>IF(AND($B77="Надавач",$H$3&lt;&gt;"Надавач"),"-",SUMIFS(Заклад!$F:$F,Заклад!$A:$A,$A77,Заклад!$B:$B,P76,Заклад!$C:$C,Звіт!$C77))</f>
        <v>4599</v>
      </c>
      <c r="Q77" s="29">
        <f>IF(AND($B77="Надавач",$H$3&lt;&gt;"Надавач"),"-",SUMIFS(Заклад!$F:$F,Заклад!$A:$A,$A77,Заклад!$B:$B,Q76,Заклад!$C:$C,Звіт!$C77))</f>
        <v>3524</v>
      </c>
      <c r="R77" s="29">
        <f>IF(AND($B77="Надавач",$H$3&lt;&gt;"Надавач"),"-",SUMIFS(Заклад!$F:$F,Заклад!$A:$A,$A77,Заклад!$B:$B,R76,Заклад!$C:$C,Звіт!$C77))</f>
        <v>5230</v>
      </c>
      <c r="S77" s="29">
        <f>IF(AND($B77="Надавач",$H$3&lt;&gt;"Надавач"),"-",SUMIFS(Заклад!$F:$F,Заклад!$A:$A,$A77,Заклад!$B:$B,$S76,Заклад!$C:$C,Звіт!$C77))</f>
        <v>4782</v>
      </c>
      <c r="T77" s="19">
        <f>IF(AND($B77="Надавач",$H$3&lt;&gt;"Надавач"),"-",SUMIFS(Заклад!$F:$F,Заклад!$A:$A,$A77,Заклад!$B:$B,$T76,Заклад!$C:$C,Звіт!$C77))</f>
        <v>4562</v>
      </c>
      <c r="U77" s="19">
        <f>T77-S77</f>
        <v>-220</v>
      </c>
      <c r="V77" s="19"/>
    </row>
    <row r="78" spans="1:30" ht="19.2" customHeight="1" x14ac:dyDescent="0.3">
      <c r="A78">
        <v>4</v>
      </c>
      <c r="B78" t="str">
        <f>VLOOKUP(A78,Індикатори!A:E,5,0)</f>
        <v>Заклад/Лікар</v>
      </c>
      <c r="C78" t="str">
        <f>$H$3</f>
        <v>Надавач</v>
      </c>
      <c r="D78" s="18">
        <f>Dict!$A$2</f>
        <v>45658</v>
      </c>
      <c r="E78" t="s">
        <v>38</v>
      </c>
      <c r="H78" s="86" t="str">
        <f>VLOOKUP($A78,Індикатори!$A:$D,4,0)</f>
        <v>Кількість візитів до лікаря:</v>
      </c>
      <c r="I78" s="29">
        <f>IF(AND($B78="Надавач",$H$3&lt;&gt;"Надавач"),"-",SUMIFS(Заклад!$G:$G,Заклад!$A:$A,$A78,Заклад!$B:$B,I76,Заклад!$C:$C,Звіт!$C78))</f>
        <v>6519</v>
      </c>
      <c r="J78" s="29">
        <f>IF(AND($B78="Надавач",$H$3&lt;&gt;"Надавач"),"-",SUMIFS(Заклад!$G:$G,Заклад!$A:$A,$A78,Заклад!$B:$B,J76,Заклад!$C:$C,Звіт!$C78))</f>
        <v>5975</v>
      </c>
      <c r="K78" s="29">
        <f>IF(AND($B78="Надавач",$H$3&lt;&gt;"Надавач"),"-",SUMIFS(Заклад!$G:$G,Заклад!$A:$A,$A78,Заклад!$B:$B,K76,Заклад!$C:$C,Звіт!$C78))</f>
        <v>5621</v>
      </c>
      <c r="L78" s="29">
        <f>IF(AND($B78="Надавач",$H$3&lt;&gt;"Надавач"),"-",SUMIFS(Заклад!$G:$G,Заклад!$A:$A,$A78,Заклад!$B:$B,L76,Заклад!$C:$C,Звіт!$C78))</f>
        <v>5765</v>
      </c>
      <c r="M78" s="29">
        <f>IF(AND($B78="Надавач",$H$3&lt;&gt;"Надавач"),"-",SUMIFS(Заклад!$G:$G,Заклад!$A:$A,$A78,Заклад!$B:$B,M76,Заклад!$C:$C,Звіт!$C78))</f>
        <v>5278</v>
      </c>
      <c r="N78" s="29">
        <f>IF(AND($B78="Надавач",$H$3&lt;&gt;"Надавач"),"-",SUMIFS(Заклад!$G:$G,Заклад!$A:$A,$A78,Заклад!$B:$B,N76,Заклад!$C:$C,Звіт!$C78))</f>
        <v>4284</v>
      </c>
      <c r="O78" s="29">
        <f>IF(AND($B78="Надавач",$H$3&lt;&gt;"Надавач"),"-",SUMIFS(Заклад!$G:$G,Заклад!$A:$A,$A78,Заклад!$B:$B,O76,Заклад!$C:$C,Звіт!$C78))</f>
        <v>4219</v>
      </c>
      <c r="P78" s="29">
        <f>IF(AND($B78="Надавач",$H$3&lt;&gt;"Надавач"),"-",SUMIFS(Заклад!$G:$G,Заклад!$A:$A,$A78,Заклад!$B:$B,P76,Заклад!$C:$C,Звіт!$C78))</f>
        <v>5634</v>
      </c>
      <c r="Q78" s="29">
        <f>IF(AND($B78="Надавач",$H$3&lt;&gt;"Надавач"),"-",SUMIFS(Заклад!$G:$G,Заклад!$A:$A,$A78,Заклад!$B:$B,Q76,Заклад!$C:$C,Звіт!$C78))</f>
        <v>4433</v>
      </c>
      <c r="R78" s="29">
        <f>IF(AND($B78="Надавач",$H$3&lt;&gt;"Надавач"),"-",SUMIFS(Заклад!$G:$G,Заклад!$A:$A,$A78,Заклад!$B:$B,R76,Заклад!$C:$C,Звіт!$C78))</f>
        <v>6160</v>
      </c>
      <c r="S78" s="29">
        <f>IF(AND($B78="Надавач",$H$3&lt;&gt;"Надавач"),"-",SUMIFS(Заклад!$G:$G,Заклад!$A:$A,$A78,Заклад!$B:$B,$S76,Заклад!$C:$C,Звіт!$C78))</f>
        <v>5660</v>
      </c>
      <c r="T78" s="19">
        <f>IF(AND($B78="Надавач",$H$3&lt;&gt;"Надавач"),"-",SUMIFS(Заклад!$G:$G,Заклад!$A:$A,$A78,Заклад!$B:$B,$T76,Заклад!$C:$C,Звіт!$C78))</f>
        <v>5467</v>
      </c>
      <c r="U78" s="19">
        <f>T78-S78</f>
        <v>-193</v>
      </c>
      <c r="V78" s="19"/>
    </row>
    <row r="79" spans="1:30" x14ac:dyDescent="0.3">
      <c r="A79">
        <v>4</v>
      </c>
      <c r="B79" t="str">
        <f>VLOOKUP(A79,Індикатори!A:E,5,0)</f>
        <v>Заклад/Лікар</v>
      </c>
      <c r="C79" t="str">
        <f>$H$3</f>
        <v>Надавач</v>
      </c>
      <c r="D79" s="18">
        <f>Dict!$A$2</f>
        <v>45658</v>
      </c>
      <c r="E79" t="s">
        <v>5</v>
      </c>
      <c r="H79" s="90" t="s">
        <v>39</v>
      </c>
      <c r="I79" s="70">
        <f>IF(AND($B79="Надавач",$H$3&lt;&gt;"Надавач"),"-",SUMIFS(Заклад!$E:$E,Заклад!$A:$A,$A79,Заклад!$B:$B,I76,Заклад!$C:$C,Звіт!$C79))</f>
        <v>0.85197116122104599</v>
      </c>
      <c r="J79" s="70">
        <f>IF(AND($B79="Надавач",$H$3&lt;&gt;"Надавач"),"-",SUMIFS(Заклад!$E:$E,Заклад!$A:$A,$A79,Заклад!$B:$B,J76,Заклад!$C:$C,Звіт!$C79))</f>
        <v>0.86728033472803301</v>
      </c>
      <c r="K79" s="70">
        <f>IF(AND($B79="Надавач",$H$3&lt;&gt;"Надавач"),"-",SUMIFS(Заклад!$E:$E,Заклад!$A:$A,$A79,Заклад!$B:$B,K76,Заклад!$C:$C,Звіт!$C79))</f>
        <v>0.85376267568048403</v>
      </c>
      <c r="L79" s="70">
        <f>IF(AND($B79="Надавач",$H$3&lt;&gt;"Надавач"),"-",SUMIFS(Заклад!$E:$E,Заклад!$A:$A,$A79,Заклад!$B:$B,L76,Заклад!$C:$C,Звіт!$C79))</f>
        <v>0.84631396357328703</v>
      </c>
      <c r="M79" s="70">
        <f>IF(AND($B79="Надавач",$H$3&lt;&gt;"Надавач"),"-",SUMIFS(Заклад!$E:$E,Заклад!$A:$A,$A79,Заклад!$B:$B,M76,Заклад!$C:$C,Звіт!$C79))</f>
        <v>0.80845017051913604</v>
      </c>
      <c r="N79" s="70">
        <f>IF(AND($B79="Надавач",$H$3&lt;&gt;"Надавач"),"-",SUMIFS(Заклад!$E:$E,Заклад!$A:$A,$A79,Заклад!$B:$B,N76,Заклад!$C:$C,Звіт!$C79))</f>
        <v>0.76400560224089598</v>
      </c>
      <c r="O79" s="70">
        <f>IF(AND($B79="Надавач",$H$3&lt;&gt;"Надавач"),"-",SUMIFS(Заклад!$E:$E,Заклад!$A:$A,$A79,Заклад!$B:$B,O76,Заклад!$C:$C,Звіт!$C79))</f>
        <v>0.73595638776961403</v>
      </c>
      <c r="P79" s="70">
        <f>IF(AND($B79="Надавач",$H$3&lt;&gt;"Надавач"),"-",SUMIFS(Заклад!$E:$E,Заклад!$A:$A,$A79,Заклад!$B:$B,P76,Заклад!$C:$C,Звіт!$C79))</f>
        <v>0.81629392971245995</v>
      </c>
      <c r="Q79" s="70">
        <f>IF(AND($B79="Надавач",$H$3&lt;&gt;"Надавач"),"-",SUMIFS(Заклад!$E:$E,Заклад!$A:$A,$A79,Заклад!$B:$B,Q76,Заклад!$C:$C,Звіт!$C79))</f>
        <v>0.79494698849537604</v>
      </c>
      <c r="R79" s="70">
        <f>IF(AND($B79="Надавач",$H$3&lt;&gt;"Надавач"),"-",SUMIFS(Заклад!$E:$E,Заклад!$A:$A,$A79,Заклад!$B:$B,R76,Заклад!$C:$C,Звіт!$C79))</f>
        <v>0.84902597402597402</v>
      </c>
      <c r="S79" s="70">
        <f>IF(AND($B79="Надавач",$H$3&lt;&gt;"Надавач"),"-",SUMIFS(Заклад!$E:$E,Заклад!$A:$A,$A79,Заклад!$B:$B,$S76,Заклад!$C:$C,Звіт!$C79))</f>
        <v>0.84487632508833921</v>
      </c>
      <c r="T79" s="71">
        <f>IF(AND($B79="Надавач",$H$3&lt;&gt;"Надавач"),"-",SUMIFS(Заклад!$E:$E,Заклад!$A:$A,$A79,Заклад!$B:$B,$T76,Заклад!$C:$C,Звіт!$C79))</f>
        <v>0.83446131333455276</v>
      </c>
      <c r="U79" s="83">
        <f>T79-S79</f>
        <v>-1.0415011753786452E-2</v>
      </c>
      <c r="V79" s="30"/>
    </row>
    <row r="80" spans="1:30" x14ac:dyDescent="0.3">
      <c r="A80">
        <v>4</v>
      </c>
      <c r="D80" s="18"/>
    </row>
    <row r="81" spans="1:30" x14ac:dyDescent="0.3">
      <c r="A81">
        <v>5</v>
      </c>
      <c r="D81" s="18"/>
      <c r="G81" s="25" t="str">
        <f>VLOOKUP($A81,Індикатори!$A:$B,2,0)</f>
        <v>Завантаженість лікаря, який надає послуги ПМД.</v>
      </c>
      <c r="H81" s="26"/>
      <c r="I81" s="27"/>
      <c r="J81" s="27"/>
      <c r="K81" s="27"/>
      <c r="L81" s="27"/>
      <c r="M81" s="27"/>
      <c r="N81" s="27"/>
      <c r="O81" s="27"/>
      <c r="P81" s="27"/>
      <c r="Q81" s="27"/>
      <c r="R81" s="27"/>
      <c r="S81" s="27"/>
      <c r="T81" s="26"/>
      <c r="U81" s="26"/>
      <c r="V81" s="26"/>
      <c r="W81" s="26"/>
      <c r="X81" s="26"/>
      <c r="Y81" s="26"/>
      <c r="Z81" s="26"/>
      <c r="AA81" s="26"/>
      <c r="AB81" s="26"/>
    </row>
    <row r="82" spans="1:30" ht="38.4" customHeight="1" x14ac:dyDescent="0.3">
      <c r="A82">
        <v>5</v>
      </c>
      <c r="D82" s="18"/>
      <c r="E82" t="s">
        <v>36</v>
      </c>
      <c r="G82" s="22"/>
      <c r="H82" s="89" t="str">
        <f>VLOOKUP($A82,Індикатори!$A:$G,7,0)</f>
        <v>Кількість візитів, яка в середньому припадає на 1 лікаря під час його робочої зміни.</v>
      </c>
      <c r="I82" s="23">
        <f t="shared" ref="I82" si="84">EOMONTH(J82,-2)+1</f>
        <v>45323</v>
      </c>
      <c r="J82" s="23">
        <f t="shared" ref="J82" si="85">EOMONTH(K82,-2)+1</f>
        <v>45352</v>
      </c>
      <c r="K82" s="23">
        <f t="shared" ref="K82" si="86">EOMONTH(L82,-2)+1</f>
        <v>45383</v>
      </c>
      <c r="L82" s="23">
        <f t="shared" ref="L82" si="87">EOMONTH(M82,-2)+1</f>
        <v>45413</v>
      </c>
      <c r="M82" s="23">
        <f t="shared" ref="M82:N82" si="88">EOMONTH(N82,-2)+1</f>
        <v>45444</v>
      </c>
      <c r="N82" s="23">
        <f t="shared" si="88"/>
        <v>45474</v>
      </c>
      <c r="O82" s="23">
        <f t="shared" ref="O82:Q82" si="89">EOMONTH(P82,-2)+1</f>
        <v>45505</v>
      </c>
      <c r="P82" s="23">
        <f t="shared" si="89"/>
        <v>45536</v>
      </c>
      <c r="Q82" s="23">
        <f t="shared" si="89"/>
        <v>45566</v>
      </c>
      <c r="R82" s="23">
        <f>EOMONTH(S82,-2)+1</f>
        <v>45597</v>
      </c>
      <c r="S82" s="23">
        <f>EOMONTH(Dict!$A$2,-2)+1</f>
        <v>45627</v>
      </c>
      <c r="T82" s="28">
        <f>Dict!$A$2</f>
        <v>45658</v>
      </c>
      <c r="U82" s="95" t="s">
        <v>78</v>
      </c>
      <c r="V82" s="24"/>
      <c r="W82" s="22"/>
      <c r="X82" s="22"/>
      <c r="Y82" s="22"/>
      <c r="Z82" s="22"/>
      <c r="AA82" s="22"/>
      <c r="AB82" s="22"/>
      <c r="AC82" s="18"/>
      <c r="AD82" s="18"/>
    </row>
    <row r="83" spans="1:30" ht="21.6" customHeight="1" x14ac:dyDescent="0.3">
      <c r="A83">
        <v>5</v>
      </c>
      <c r="B83" t="str">
        <f>VLOOKUP(A83,Індикатори!A:E,5,0)</f>
        <v>Заклад/Лікар</v>
      </c>
      <c r="C83" t="str">
        <f>$H$3</f>
        <v>Надавач</v>
      </c>
      <c r="D83" s="18">
        <f>Dict!$A$2</f>
        <v>45658</v>
      </c>
      <c r="E83" t="s">
        <v>37</v>
      </c>
      <c r="H83" s="86" t="str">
        <f>VLOOKUP($A83,Індикатори!$A:$D,3,0)</f>
        <v>Кількість відвідувань протягом місяця:</v>
      </c>
      <c r="I83" s="29">
        <f>IF(AND($B83="Надавач",$H$3&lt;&gt;"Надавач"),"-",SUMIFS(Заклад!$F:$F,Заклад!$A:$A,$A83,Заклад!$B:$B,I82,Заклад!$C:$C,Звіт!$C83))</f>
        <v>9497</v>
      </c>
      <c r="J83" s="29">
        <f>IF(AND($B83="Надавач",$H$3&lt;&gt;"Надавач"),"-",SUMIFS(Заклад!$F:$F,Заклад!$A:$A,$A83,Заклад!$B:$B,J82,Заклад!$C:$C,Звіт!$C83))</f>
        <v>9049</v>
      </c>
      <c r="K83" s="29">
        <f>IF(AND($B83="Надавач",$H$3&lt;&gt;"Надавач"),"-",SUMIFS(Заклад!$F:$F,Заклад!$A:$A,$A83,Заклад!$B:$B,K82,Заклад!$C:$C,Звіт!$C83))</f>
        <v>8534</v>
      </c>
      <c r="L83" s="29">
        <f>IF(AND($B83="Надавач",$H$3&lt;&gt;"Надавач"),"-",SUMIFS(Заклад!$F:$F,Заклад!$A:$A,$A83,Заклад!$B:$B,L82,Заклад!$C:$C,Звіт!$C83))</f>
        <v>8774</v>
      </c>
      <c r="M83" s="29">
        <f>IF(AND($B83="Надавач",$H$3&lt;&gt;"Надавач"),"-",SUMIFS(Заклад!$F:$F,Заклад!$A:$A,$A83,Заклад!$B:$B,M82,Заклад!$C:$C,Звіт!$C83))</f>
        <v>7950</v>
      </c>
      <c r="N83" s="29">
        <f>IF(AND($B83="Надавач",$H$3&lt;&gt;"Надавач"),"-",SUMIFS(Заклад!$F:$F,Заклад!$A:$A,$A83,Заклад!$B:$B,N82,Заклад!$C:$C,Звіт!$C83))</f>
        <v>6019</v>
      </c>
      <c r="O83" s="29">
        <f>IF(AND($B83="Надавач",$H$3&lt;&gt;"Надавач"),"-",SUMIFS(Заклад!$F:$F,Заклад!$A:$A,$A83,Заклад!$B:$B,O82,Заклад!$C:$C,Звіт!$C83))</f>
        <v>5950</v>
      </c>
      <c r="P83" s="29">
        <f>IF(AND($B83="Надавач",$H$3&lt;&gt;"Надавач"),"-",SUMIFS(Заклад!$F:$F,Заклад!$A:$A,$A83,Заклад!$B:$B,P82,Заклад!$C:$C,Звіт!$C83))</f>
        <v>7352</v>
      </c>
      <c r="Q83" s="29">
        <f>IF(AND($B83="Надавач",$H$3&lt;&gt;"Надавач"),"-",SUMIFS(Заклад!$F:$F,Заклад!$A:$A,$A83,Заклад!$B:$B,Q82,Заклад!$C:$C,Звіт!$C83))</f>
        <v>6159</v>
      </c>
      <c r="R83" s="29">
        <f>IF(AND($B83="Надавач",$H$3&lt;&gt;"Надавач"),"-",SUMIFS(Заклад!$F:$F,Заклад!$A:$A,$A83,Заклад!$B:$B,R82,Заклад!$C:$C,Звіт!$C83))</f>
        <v>8936</v>
      </c>
      <c r="S83" s="29">
        <f>IF(AND($B83="Надавач",$H$3&lt;&gt;"Надавач"),"-",SUMIFS(Заклад!$F:$F,Заклад!$A:$A,$A83,Заклад!$B:$B,$S82,Заклад!$C:$C,Звіт!$C83))</f>
        <v>8202</v>
      </c>
      <c r="T83" s="19">
        <f>IF(AND($B83="Надавач",$H$3&lt;&gt;"Надавач"),"-",SUMIFS(Заклад!$F:$F,Заклад!$A:$A,$A83,Заклад!$B:$B,$T82,Заклад!$C:$C,Звіт!$C83))</f>
        <v>7525</v>
      </c>
      <c r="U83" s="19">
        <f>T83-S83</f>
        <v>-677</v>
      </c>
      <c r="V83" s="19"/>
    </row>
    <row r="84" spans="1:30" ht="21.6" customHeight="1" x14ac:dyDescent="0.3">
      <c r="A84">
        <v>5</v>
      </c>
      <c r="B84" t="str">
        <f>VLOOKUP(A84,Індикатори!A:E,5,0)</f>
        <v>Заклад/Лікар</v>
      </c>
      <c r="C84" t="str">
        <f>$H$3</f>
        <v>Надавач</v>
      </c>
      <c r="D84" s="18">
        <f>Dict!$A$2</f>
        <v>45658</v>
      </c>
      <c r="E84" t="s">
        <v>38</v>
      </c>
      <c r="H84" s="86" t="str">
        <f>VLOOKUP($A84,Індикатори!$A:$D,4,0)</f>
        <v>Кількість робочих лікаре-днів:</v>
      </c>
      <c r="I84" s="29">
        <f>IF(AND($B84="Надавач",$H$3&lt;&gt;"Надавач"),"-",SUMIFS(Заклад!$G:$G,Заклад!$A:$A,$A84,Заклад!$B:$B,I82,Заклад!$C:$C,Звіт!$C84))</f>
        <v>546</v>
      </c>
      <c r="J84" s="29">
        <f>IF(AND($B84="Надавач",$H$3&lt;&gt;"Надавач"),"-",SUMIFS(Заклад!$G:$G,Заклад!$A:$A,$A84,Заклад!$B:$B,J82,Заклад!$C:$C,Звіт!$C84))</f>
        <v>509</v>
      </c>
      <c r="K84" s="29">
        <f>IF(AND($B84="Надавач",$H$3&lt;&gt;"Надавач"),"-",SUMIFS(Заклад!$G:$G,Заклад!$A:$A,$A84,Заклад!$B:$B,K82,Заклад!$C:$C,Звіт!$C84))</f>
        <v>514</v>
      </c>
      <c r="L84" s="29">
        <f>IF(AND($B84="Надавач",$H$3&lt;&gt;"Надавач"),"-",SUMIFS(Заклад!$G:$G,Заклад!$A:$A,$A84,Заклад!$B:$B,L82,Заклад!$C:$C,Звіт!$C84))</f>
        <v>550</v>
      </c>
      <c r="M84" s="29">
        <f>IF(AND($B84="Надавач",$H$3&lt;&gt;"Надавач"),"-",SUMIFS(Заклад!$G:$G,Заклад!$A:$A,$A84,Заклад!$B:$B,M82,Заклад!$C:$C,Звіт!$C84))</f>
        <v>552</v>
      </c>
      <c r="N84" s="29">
        <f>IF(AND($B84="Надавач",$H$3&lt;&gt;"Надавач"),"-",SUMIFS(Заклад!$G:$G,Заклад!$A:$A,$A84,Заклад!$B:$B,N82,Заклад!$C:$C,Звіт!$C84))</f>
        <v>398</v>
      </c>
      <c r="O84" s="29">
        <f>IF(AND($B84="Надавач",$H$3&lt;&gt;"Надавач"),"-",SUMIFS(Заклад!$G:$G,Заклад!$A:$A,$A84,Заклад!$B:$B,O82,Заклад!$C:$C,Звіт!$C84))</f>
        <v>416</v>
      </c>
      <c r="P84" s="29">
        <f>IF(AND($B84="Надавач",$H$3&lt;&gt;"Надавач"),"-",SUMIFS(Заклад!$G:$G,Заклад!$A:$A,$A84,Заклад!$B:$B,P82,Заклад!$C:$C,Звіт!$C84))</f>
        <v>446</v>
      </c>
      <c r="Q84" s="29">
        <f>IF(AND($B84="Надавач",$H$3&lt;&gt;"Надавач"),"-",SUMIFS(Заклад!$G:$G,Заклад!$A:$A,$A84,Заклад!$B:$B,Q82,Заклад!$C:$C,Звіт!$C84))</f>
        <v>427</v>
      </c>
      <c r="R84" s="29">
        <f>IF(AND($B84="Надавач",$H$3&lt;&gt;"Надавач"),"-",SUMIFS(Заклад!$G:$G,Заклад!$A:$A,$A84,Заклад!$B:$B,R82,Заклад!$C:$C,Звіт!$C84))</f>
        <v>545</v>
      </c>
      <c r="S84" s="29">
        <f>IF(AND($B84="Надавач",$H$3&lt;&gt;"Надавач"),"-",SUMIFS(Заклад!$G:$G,Заклад!$A:$A,$A84,Заклад!$B:$B,$S82,Заклад!$C:$C,Звіт!$C84))</f>
        <v>502</v>
      </c>
      <c r="T84" s="19">
        <f>IF(AND($B84="Надавач",$H$3&lt;&gt;"Надавач"),"-",SUMIFS(Заклад!$G:$G,Заклад!$A:$A,$A84,Заклад!$B:$B,$T82,Заклад!$C:$C,Звіт!$C84))</f>
        <v>486</v>
      </c>
      <c r="U84" s="19">
        <f>T84-S84</f>
        <v>-16</v>
      </c>
      <c r="V84" s="19"/>
    </row>
    <row r="85" spans="1:30" x14ac:dyDescent="0.3">
      <c r="A85">
        <v>5</v>
      </c>
      <c r="B85" t="str">
        <f>VLOOKUP(A85,Індикатори!A:E,5,0)</f>
        <v>Заклад/Лікар</v>
      </c>
      <c r="C85" t="str">
        <f>$H$3</f>
        <v>Надавач</v>
      </c>
      <c r="D85" s="18">
        <f>Dict!$A$2</f>
        <v>45658</v>
      </c>
      <c r="E85" t="s">
        <v>5</v>
      </c>
      <c r="H85" s="90" t="s">
        <v>39</v>
      </c>
      <c r="I85" s="72">
        <f>IF(AND($B85="Надавач",$H$3&lt;&gt;"Надавач"),"-",SUMIFS(Заклад!$E:$E,Заклад!$A:$A,$A85,Заклад!$B:$B,I82,Заклад!$C:$C,Звіт!$C85))</f>
        <v>17.393772893772901</v>
      </c>
      <c r="J85" s="72">
        <f>IF(AND($B85="Надавач",$H$3&lt;&gt;"Надавач"),"-",SUMIFS(Заклад!$E:$E,Заклад!$A:$A,$A85,Заклад!$B:$B,J82,Заклад!$C:$C,Звіт!$C85))</f>
        <v>17.7779960707269</v>
      </c>
      <c r="K85" s="72">
        <f>IF(AND($B85="Надавач",$H$3&lt;&gt;"Надавач"),"-",SUMIFS(Заклад!$E:$E,Заклад!$A:$A,$A85,Заклад!$B:$B,K82,Заклад!$C:$C,Звіт!$C85))</f>
        <v>16.603112840466899</v>
      </c>
      <c r="L85" s="72">
        <f>IF(AND($B85="Надавач",$H$3&lt;&gt;"Надавач"),"-",SUMIFS(Заклад!$E:$E,Заклад!$A:$A,$A85,Заклад!$B:$B,L82,Заклад!$C:$C,Звіт!$C85))</f>
        <v>15.9527272727273</v>
      </c>
      <c r="M85" s="72">
        <f>IF(AND($B85="Надавач",$H$3&lt;&gt;"Надавач"),"-",SUMIFS(Заклад!$E:$E,Заклад!$A:$A,$A85,Заклад!$B:$B,M82,Заклад!$C:$C,Звіт!$C85))</f>
        <v>14.4021739130435</v>
      </c>
      <c r="N85" s="72">
        <f>IF(AND($B85="Надавач",$H$3&lt;&gt;"Надавач"),"-",SUMIFS(Заклад!$E:$E,Заклад!$A:$A,$A85,Заклад!$B:$B,N82,Заклад!$C:$C,Звіт!$C85))</f>
        <v>15.123115577889401</v>
      </c>
      <c r="O85" s="72">
        <f>IF(AND($B85="Надавач",$H$3&lt;&gt;"Надавач"),"-",SUMIFS(Заклад!$E:$E,Заклад!$A:$A,$A85,Заклад!$B:$B,O82,Заклад!$C:$C,Звіт!$C85))</f>
        <v>14.302884615384601</v>
      </c>
      <c r="P85" s="72">
        <f>IF(AND($B85="Надавач",$H$3&lt;&gt;"Надавач"),"-",SUMIFS(Заклад!$E:$E,Заклад!$A:$A,$A85,Заклад!$B:$B,P82,Заклад!$C:$C,Звіт!$C85))</f>
        <v>16.484304932735402</v>
      </c>
      <c r="Q85" s="72">
        <f>IF(AND($B85="Надавач",$H$3&lt;&gt;"Надавач"),"-",SUMIFS(Заклад!$E:$E,Заклад!$A:$A,$A85,Заклад!$B:$B,Q82,Заклад!$C:$C,Звіт!$C85))</f>
        <v>14.423887587822</v>
      </c>
      <c r="R85" s="72">
        <f>IF(AND($B85="Надавач",$H$3&lt;&gt;"Надавач"),"-",SUMIFS(Заклад!$E:$E,Заклад!$A:$A,$A85,Заклад!$B:$B,R82,Заклад!$C:$C,Звіт!$C85))</f>
        <v>16.396330275229356</v>
      </c>
      <c r="S85" s="72">
        <f>IF(AND($B85="Надавач",$H$3&lt;&gt;"Надавач"),"-",SUMIFS(Заклад!$E:$E,Заклад!$A:$A,$A85,Заклад!$B:$B,$S82,Заклад!$C:$C,Звіт!$C85))</f>
        <v>16.338645418326692</v>
      </c>
      <c r="T85" s="112">
        <f>IF(AND($B85="Надавач",$H$3&lt;&gt;"Надавач"),"-",SUMIFS(Заклад!$E:$E,Заклад!$A:$A,$A85,Заклад!$B:$B,$T82,Заклад!$C:$C,Звіт!$C85))</f>
        <v>15.483539094650206</v>
      </c>
      <c r="U85" s="117">
        <f>T85-S85</f>
        <v>-0.85510632367648576</v>
      </c>
      <c r="V85" s="30"/>
    </row>
    <row r="86" spans="1:30" x14ac:dyDescent="0.3">
      <c r="A86">
        <v>5</v>
      </c>
      <c r="D86" s="18"/>
    </row>
    <row r="87" spans="1:30" x14ac:dyDescent="0.3">
      <c r="A87">
        <v>6</v>
      </c>
      <c r="D87" s="18"/>
      <c r="G87" s="25" t="str">
        <f>VLOOKUP($A87,Індикатори!$A:$B,2,0)</f>
        <v>Моніторинг розвитку дитини протягом першого року життя.</v>
      </c>
      <c r="H87" s="26"/>
      <c r="I87" s="27"/>
      <c r="J87" s="27"/>
      <c r="K87" s="27"/>
      <c r="L87" s="27"/>
      <c r="M87" s="27"/>
      <c r="N87" s="27"/>
      <c r="O87" s="27"/>
      <c r="P87" s="27"/>
      <c r="Q87" s="27"/>
      <c r="R87" s="27"/>
      <c r="S87" s="27"/>
      <c r="T87" s="26"/>
      <c r="U87" s="26"/>
      <c r="V87" s="26"/>
      <c r="W87" s="26"/>
      <c r="X87" s="26"/>
      <c r="Y87" s="26"/>
      <c r="Z87" s="26"/>
      <c r="AA87" s="26"/>
      <c r="AB87" s="26"/>
    </row>
    <row r="88" spans="1:30" ht="34.799999999999997" customHeight="1" x14ac:dyDescent="0.3">
      <c r="A88">
        <v>6</v>
      </c>
      <c r="D88" s="18"/>
      <c r="E88" t="s">
        <v>36</v>
      </c>
      <c r="G88" s="22"/>
      <c r="H88" s="89" t="str">
        <f>VLOOKUP($A88,Індикатори!$A:$G,7,0)</f>
        <v>Частка дітей віком до 1 року, які мали щонайменше 4 огляди лікарем протягом першого року життя.</v>
      </c>
      <c r="I88" s="23">
        <f t="shared" ref="I88" si="90">EOMONTH(J88,-2)+1</f>
        <v>45323</v>
      </c>
      <c r="J88" s="23">
        <f t="shared" ref="J88" si="91">EOMONTH(K88,-2)+1</f>
        <v>45352</v>
      </c>
      <c r="K88" s="23">
        <f t="shared" ref="K88" si="92">EOMONTH(L88,-2)+1</f>
        <v>45383</v>
      </c>
      <c r="L88" s="23">
        <f t="shared" ref="L88" si="93">EOMONTH(M88,-2)+1</f>
        <v>45413</v>
      </c>
      <c r="M88" s="23">
        <f t="shared" ref="M88:N88" si="94">EOMONTH(N88,-2)+1</f>
        <v>45444</v>
      </c>
      <c r="N88" s="23">
        <f t="shared" si="94"/>
        <v>45474</v>
      </c>
      <c r="O88" s="23">
        <f t="shared" ref="O88:Q88" si="95">EOMONTH(P88,-2)+1</f>
        <v>45505</v>
      </c>
      <c r="P88" s="23">
        <f t="shared" si="95"/>
        <v>45536</v>
      </c>
      <c r="Q88" s="23">
        <f t="shared" si="95"/>
        <v>45566</v>
      </c>
      <c r="R88" s="23">
        <f>EOMONTH(S88,-2)+1</f>
        <v>45597</v>
      </c>
      <c r="S88" s="23">
        <f>EOMONTH(Dict!$A$2,-2)+1</f>
        <v>45627</v>
      </c>
      <c r="T88" s="28">
        <f>Dict!$A$2</f>
        <v>45658</v>
      </c>
      <c r="U88" s="95" t="s">
        <v>78</v>
      </c>
      <c r="V88" s="24"/>
      <c r="W88" s="22"/>
      <c r="X88" s="22"/>
      <c r="Y88" s="22"/>
      <c r="Z88" s="22"/>
      <c r="AA88" s="22"/>
      <c r="AB88" s="22"/>
      <c r="AC88" s="18"/>
      <c r="AD88" s="18"/>
    </row>
    <row r="89" spans="1:30" ht="48" customHeight="1" x14ac:dyDescent="0.3">
      <c r="A89">
        <v>6</v>
      </c>
      <c r="B89" t="str">
        <f>VLOOKUP(A89,Індикатори!A:E,5,0)</f>
        <v>Заклад/Лікар</v>
      </c>
      <c r="C89" t="str">
        <f>$H$3</f>
        <v>Надавач</v>
      </c>
      <c r="D89" s="18">
        <f>Dict!$A$2</f>
        <v>45658</v>
      </c>
      <c r="E89" t="s">
        <v>37</v>
      </c>
      <c r="H89" s="87" t="str">
        <f>VLOOKUP($A89,Індикатори!$A:$D,3,0)</f>
        <v>Кількість дітей (задекларованих), які у звітному місяці мають вік 1 рік, і які мають 4 або більше медичних записів з класом ПМД, зафіксованих протягом першого року життя:</v>
      </c>
      <c r="I89" s="29">
        <f>IF(AND($B89="Надавач",$H$3&lt;&gt;"Надавач"),"-",SUMIFS(Заклад!$F:$F,Заклад!$A:$A,$A89,Заклад!$B:$B,I88,Заклад!$C:$C,Звіт!$C89))</f>
        <v>178</v>
      </c>
      <c r="J89" s="29">
        <f>IF(AND($B89="Надавач",$H$3&lt;&gt;"Надавач"),"-",SUMIFS(Заклад!$F:$F,Заклад!$A:$A,$A89,Заклад!$B:$B,J88,Заклад!$C:$C,Звіт!$C89))</f>
        <v>166</v>
      </c>
      <c r="K89" s="29">
        <f>IF(AND($B89="Надавач",$H$3&lt;&gt;"Надавач"),"-",SUMIFS(Заклад!$F:$F,Заклад!$A:$A,$A89,Заклад!$B:$B,K88,Заклад!$C:$C,Звіт!$C89))</f>
        <v>168</v>
      </c>
      <c r="L89" s="29">
        <f>IF(AND($B89="Надавач",$H$3&lt;&gt;"Надавач"),"-",SUMIFS(Заклад!$F:$F,Заклад!$A:$A,$A89,Заклад!$B:$B,L88,Заклад!$C:$C,Звіт!$C89))</f>
        <v>167</v>
      </c>
      <c r="M89" s="29">
        <f>IF(AND($B89="Надавач",$H$3&lt;&gt;"Надавач"),"-",SUMIFS(Заклад!$F:$F,Заклад!$A:$A,$A89,Заклад!$B:$B,M88,Заклад!$C:$C,Звіт!$C89))</f>
        <v>165</v>
      </c>
      <c r="N89" s="29">
        <f>IF(AND($B89="Надавач",$H$3&lt;&gt;"Надавач"),"-",SUMIFS(Заклад!$F:$F,Заклад!$A:$A,$A89,Заклад!$B:$B,N88,Заклад!$C:$C,Звіт!$C89))</f>
        <v>158</v>
      </c>
      <c r="O89" s="29">
        <f>IF(AND($B89="Надавач",$H$3&lt;&gt;"Надавач"),"-",SUMIFS(Заклад!$F:$F,Заклад!$A:$A,$A89,Заклад!$B:$B,O88,Заклад!$C:$C,Звіт!$C89))</f>
        <v>165</v>
      </c>
      <c r="P89" s="29">
        <f>IF(AND($B89="Надавач",$H$3&lt;&gt;"Надавач"),"-",SUMIFS(Заклад!$F:$F,Заклад!$A:$A,$A89,Заклад!$B:$B,P88,Заклад!$C:$C,Звіт!$C89))</f>
        <v>159</v>
      </c>
      <c r="Q89" s="29">
        <f>IF(AND($B89="Надавач",$H$3&lt;&gt;"Надавач"),"-",SUMIFS(Заклад!$F:$F,Заклад!$A:$A,$A89,Заклад!$B:$B,Q88,Заклад!$C:$C,Звіт!$C89))</f>
        <v>149</v>
      </c>
      <c r="R89" s="29">
        <f>IF(AND($B89="Надавач",$H$3&lt;&gt;"Надавач"),"-",SUMIFS(Заклад!$F:$F,Заклад!$A:$A,$A89,Заклад!$B:$B,R88,Заклад!$C:$C,Звіт!$C89))</f>
        <v>148</v>
      </c>
      <c r="S89" s="29">
        <f>IF(AND($B89="Надавач",$H$3&lt;&gt;"Надавач"),"-",SUMIFS(Заклад!$F:$F,Заклад!$A:$A,$A89,Заклад!$B:$B,$S88,Заклад!$C:$C,Звіт!$C89))</f>
        <v>141</v>
      </c>
      <c r="T89" s="19">
        <f>IF(AND($B89="Надавач",$H$3&lt;&gt;"Надавач"),"-",SUMIFS(Заклад!$F:$F,Заклад!$A:$A,$A89,Заклад!$B:$B,$T88,Заклад!$C:$C,Звіт!$C89))</f>
        <v>141</v>
      </c>
      <c r="U89" s="19">
        <f>T89-S89</f>
        <v>0</v>
      </c>
      <c r="V89" s="19"/>
    </row>
    <row r="90" spans="1:30" ht="22.8" customHeight="1" x14ac:dyDescent="0.3">
      <c r="A90">
        <v>6</v>
      </c>
      <c r="B90" t="str">
        <f>VLOOKUP(A90,Індикатори!A:E,5,0)</f>
        <v>Заклад/Лікар</v>
      </c>
      <c r="C90" t="str">
        <f>$H$3</f>
        <v>Надавач</v>
      </c>
      <c r="D90" s="18">
        <f>Dict!$A$2</f>
        <v>45658</v>
      </c>
      <c r="E90" t="s">
        <v>38</v>
      </c>
      <c r="H90" s="86" t="str">
        <f>VLOOKUP($A90,Індикатори!$A:$D,4,0)</f>
        <v>Кількість задекларованих дітей віком 1 рік протягом звітного періоду:</v>
      </c>
      <c r="I90" s="29">
        <f>IF(AND($B90="Надавач",$H$3&lt;&gt;"Надавач"),"-",SUMIFS(Заклад!$G:$G,Заклад!$A:$A,$A90,Заклад!$B:$B,I88,Заклад!$C:$C,Звіт!$C90))</f>
        <v>194</v>
      </c>
      <c r="J90" s="29">
        <f>IF(AND($B90="Надавач",$H$3&lt;&gt;"Надавач"),"-",SUMIFS(Заклад!$G:$G,Заклад!$A:$A,$A90,Заклад!$B:$B,J88,Заклад!$C:$C,Звіт!$C90))</f>
        <v>181</v>
      </c>
      <c r="K90" s="29">
        <f>IF(AND($B90="Надавач",$H$3&lt;&gt;"Надавач"),"-",SUMIFS(Заклад!$G:$G,Заклад!$A:$A,$A90,Заклад!$B:$B,K88,Заклад!$C:$C,Звіт!$C90))</f>
        <v>184</v>
      </c>
      <c r="L90" s="29">
        <f>IF(AND($B90="Надавач",$H$3&lt;&gt;"Надавач"),"-",SUMIFS(Заклад!$G:$G,Заклад!$A:$A,$A90,Заклад!$B:$B,L88,Заклад!$C:$C,Звіт!$C90))</f>
        <v>184</v>
      </c>
      <c r="M90" s="29">
        <f>IF(AND($B90="Надавач",$H$3&lt;&gt;"Надавач"),"-",SUMIFS(Заклад!$G:$G,Заклад!$A:$A,$A90,Заклад!$B:$B,M88,Заклад!$C:$C,Звіт!$C90))</f>
        <v>181</v>
      </c>
      <c r="N90" s="29">
        <f>IF(AND($B90="Надавач",$H$3&lt;&gt;"Надавач"),"-",SUMIFS(Заклад!$G:$G,Заклад!$A:$A,$A90,Заклад!$B:$B,N88,Заклад!$C:$C,Звіт!$C90))</f>
        <v>175</v>
      </c>
      <c r="O90" s="29">
        <f>IF(AND($B90="Надавач",$H$3&lt;&gt;"Надавач"),"-",SUMIFS(Заклад!$G:$G,Заклад!$A:$A,$A90,Заклад!$B:$B,O88,Заклад!$C:$C,Звіт!$C90))</f>
        <v>181</v>
      </c>
      <c r="P90" s="29">
        <f>IF(AND($B90="Надавач",$H$3&lt;&gt;"Надавач"),"-",SUMIFS(Заклад!$G:$G,Заклад!$A:$A,$A90,Заклад!$B:$B,P88,Заклад!$C:$C,Звіт!$C90))</f>
        <v>174</v>
      </c>
      <c r="Q90" s="29">
        <f>IF(AND($B90="Надавач",$H$3&lt;&gt;"Надавач"),"-",SUMIFS(Заклад!$G:$G,Заклад!$A:$A,$A90,Заклад!$B:$B,Q88,Заклад!$C:$C,Звіт!$C90))</f>
        <v>163</v>
      </c>
      <c r="R90" s="29">
        <f>IF(AND($B90="Надавач",$H$3&lt;&gt;"Надавач"),"-",SUMIFS(Заклад!$G:$G,Заклад!$A:$A,$A90,Заклад!$B:$B,R88,Заклад!$C:$C,Звіт!$C90))</f>
        <v>163</v>
      </c>
      <c r="S90" s="29">
        <f>IF(AND($B90="Надавач",$H$3&lt;&gt;"Надавач"),"-",SUMIFS(Заклад!$G:$G,Заклад!$A:$A,$A90,Заклад!$B:$B,$S88,Заклад!$C:$C,Звіт!$C90))</f>
        <v>156</v>
      </c>
      <c r="T90" s="19">
        <f>IF(AND($B90="Надавач",$H$3&lt;&gt;"Надавач"),"-",SUMIFS(Заклад!$G:$G,Заклад!$A:$A,$A90,Заклад!$B:$B,$T88,Заклад!$C:$C,Звіт!$C90))</f>
        <v>157</v>
      </c>
      <c r="U90" s="19">
        <f>T90-S90</f>
        <v>1</v>
      </c>
      <c r="V90" s="19"/>
    </row>
    <row r="91" spans="1:30" x14ac:dyDescent="0.3">
      <c r="A91">
        <v>6</v>
      </c>
      <c r="B91" t="str">
        <f>VLOOKUP(A91,Індикатори!A:E,5,0)</f>
        <v>Заклад/Лікар</v>
      </c>
      <c r="C91" t="str">
        <f>$H$3</f>
        <v>Надавач</v>
      </c>
      <c r="D91" s="18">
        <f>Dict!$A$2</f>
        <v>45658</v>
      </c>
      <c r="E91" t="s">
        <v>5</v>
      </c>
      <c r="H91" s="90" t="s">
        <v>39</v>
      </c>
      <c r="I91" s="70">
        <f>IF(AND($B91="Надавач",$H$3&lt;&gt;"Надавач"),"-",SUMIFS(Заклад!$E:$E,Заклад!$A:$A,$A91,Заклад!$B:$B,I88,Заклад!$C:$C,Звіт!$C91))</f>
        <v>0.91752577319587625</v>
      </c>
      <c r="J91" s="70">
        <f>IF(AND($B91="Надавач",$H$3&lt;&gt;"Надавач"),"-",SUMIFS(Заклад!$E:$E,Заклад!$A:$A,$A91,Заклад!$B:$B,J88,Заклад!$C:$C,Звіт!$C91))</f>
        <v>0.91712707182320441</v>
      </c>
      <c r="K91" s="70">
        <f>IF(AND($B91="Надавач",$H$3&lt;&gt;"Надавач"),"-",SUMIFS(Заклад!$E:$E,Заклад!$A:$A,$A91,Заклад!$B:$B,K88,Заклад!$C:$C,Звіт!$C91))</f>
        <v>0.91304347826086951</v>
      </c>
      <c r="L91" s="70">
        <f>IF(AND($B91="Надавач",$H$3&lt;&gt;"Надавач"),"-",SUMIFS(Заклад!$E:$E,Заклад!$A:$A,$A91,Заклад!$B:$B,L88,Заклад!$C:$C,Звіт!$C91))</f>
        <v>0.90760869565217395</v>
      </c>
      <c r="M91" s="70">
        <f>IF(AND($B91="Надавач",$H$3&lt;&gt;"Надавач"),"-",SUMIFS(Заклад!$E:$E,Заклад!$A:$A,$A91,Заклад!$B:$B,M88,Заклад!$C:$C,Звіт!$C91))</f>
        <v>0.91160220994475138</v>
      </c>
      <c r="N91" s="70">
        <f>IF(AND($B91="Надавач",$H$3&lt;&gt;"Надавач"),"-",SUMIFS(Заклад!$E:$E,Заклад!$A:$A,$A91,Заклад!$B:$B,N88,Заклад!$C:$C,Звіт!$C91))</f>
        <v>0.9028571428571428</v>
      </c>
      <c r="O91" s="70">
        <f>IF(AND($B91="Надавач",$H$3&lt;&gt;"Надавач"),"-",SUMIFS(Заклад!$E:$E,Заклад!$A:$A,$A91,Заклад!$B:$B,O88,Заклад!$C:$C,Звіт!$C91))</f>
        <v>0.91160220994475138</v>
      </c>
      <c r="P91" s="70">
        <f>IF(AND($B91="Надавач",$H$3&lt;&gt;"Надавач"),"-",SUMIFS(Заклад!$E:$E,Заклад!$A:$A,$A91,Заклад!$B:$B,P88,Заклад!$C:$C,Звіт!$C91))</f>
        <v>0.91379310344827591</v>
      </c>
      <c r="Q91" s="70">
        <f>IF(AND($B91="Надавач",$H$3&lt;&gt;"Надавач"),"-",SUMIFS(Заклад!$E:$E,Заклад!$A:$A,$A91,Заклад!$B:$B,Q88,Заклад!$C:$C,Звіт!$C91))</f>
        <v>0.91411042944785281</v>
      </c>
      <c r="R91" s="70">
        <f>IF(AND($B91="Надавач",$H$3&lt;&gt;"Надавач"),"-",SUMIFS(Заклад!$E:$E,Заклад!$A:$A,$A91,Заклад!$B:$B,R88,Заклад!$C:$C,Звіт!$C91))</f>
        <v>0.90797546012269936</v>
      </c>
      <c r="S91" s="70">
        <f>IF(AND($B91="Надавач",$H$3&lt;&gt;"Надавач"),"-",SUMIFS(Заклад!$E:$E,Заклад!$A:$A,$A91,Заклад!$B:$B,$S88,Заклад!$C:$C,Звіт!$C91))</f>
        <v>0.90384615384615385</v>
      </c>
      <c r="T91" s="71">
        <f>IF(AND($B91="Надавач",$H$3&lt;&gt;"Надавач"),"-",SUMIFS(Заклад!$E:$E,Заклад!$A:$A,$A91,Заклад!$B:$B,$T88,Заклад!$C:$C,Звіт!$C91))</f>
        <v>0.89808917197452232</v>
      </c>
      <c r="U91" s="83">
        <f>T91-S91</f>
        <v>-5.7569818716315391E-3</v>
      </c>
      <c r="V91" s="30"/>
    </row>
    <row r="92" spans="1:30" x14ac:dyDescent="0.3">
      <c r="A92">
        <v>6</v>
      </c>
      <c r="D92" s="18"/>
    </row>
    <row r="93" spans="1:30" x14ac:dyDescent="0.3">
      <c r="A93">
        <v>7</v>
      </c>
      <c r="D93" s="18"/>
      <c r="G93" s="25" t="str">
        <f>VLOOKUP($A93,Індикатори!$A:$B,2,0)</f>
        <v>Вакцинація дітей віком до 1 року.</v>
      </c>
      <c r="H93" s="26"/>
      <c r="I93" s="27"/>
      <c r="J93" s="27"/>
      <c r="K93" s="27"/>
      <c r="L93" s="27"/>
      <c r="M93" s="27"/>
      <c r="N93" s="27"/>
      <c r="O93" s="27"/>
      <c r="P93" s="27"/>
      <c r="Q93" s="27"/>
      <c r="R93" s="27"/>
      <c r="S93" s="27"/>
      <c r="T93" s="26"/>
      <c r="U93" s="26"/>
      <c r="V93" s="26"/>
      <c r="W93" s="26"/>
      <c r="X93" s="26"/>
      <c r="Y93" s="26"/>
      <c r="Z93" s="26"/>
      <c r="AA93" s="26"/>
      <c r="AB93" s="26"/>
    </row>
    <row r="94" spans="1:30" ht="37.799999999999997" customHeight="1" x14ac:dyDescent="0.3">
      <c r="A94">
        <v>7</v>
      </c>
      <c r="D94" s="18"/>
      <c r="E94" t="s">
        <v>36</v>
      </c>
      <c r="G94" s="22"/>
      <c r="H94" s="89" t="str">
        <f>VLOOKUP($A94,Індикатори!$A:$G,7,0)</f>
        <v>Відсоток дітей віком до 2 років, які отримали вакцинацію (принаймні одну) за останній рік.</v>
      </c>
      <c r="I94" s="23">
        <f t="shared" ref="I94" si="96">EOMONTH(J94,-2)+1</f>
        <v>45323</v>
      </c>
      <c r="J94" s="23">
        <f t="shared" ref="J94" si="97">EOMONTH(K94,-2)+1</f>
        <v>45352</v>
      </c>
      <c r="K94" s="23">
        <f t="shared" ref="K94" si="98">EOMONTH(L94,-2)+1</f>
        <v>45383</v>
      </c>
      <c r="L94" s="23">
        <f t="shared" ref="L94" si="99">EOMONTH(M94,-2)+1</f>
        <v>45413</v>
      </c>
      <c r="M94" s="23">
        <f t="shared" ref="M94:N94" si="100">EOMONTH(N94,-2)+1</f>
        <v>45444</v>
      </c>
      <c r="N94" s="23">
        <f t="shared" si="100"/>
        <v>45474</v>
      </c>
      <c r="O94" s="23">
        <f t="shared" ref="O94:Q94" si="101">EOMONTH(P94,-2)+1</f>
        <v>45505</v>
      </c>
      <c r="P94" s="23">
        <f t="shared" si="101"/>
        <v>45536</v>
      </c>
      <c r="Q94" s="23">
        <f t="shared" si="101"/>
        <v>45566</v>
      </c>
      <c r="R94" s="23">
        <f>EOMONTH(S94,-2)+1</f>
        <v>45597</v>
      </c>
      <c r="S94" s="23">
        <f>EOMONTH(Dict!$A$2,-2)+1</f>
        <v>45627</v>
      </c>
      <c r="T94" s="28">
        <f>Dict!$A$2</f>
        <v>45658</v>
      </c>
      <c r="U94" s="95" t="s">
        <v>78</v>
      </c>
      <c r="V94" s="24"/>
      <c r="W94" s="22"/>
      <c r="X94" s="22"/>
      <c r="Y94" s="22"/>
      <c r="Z94" s="22"/>
      <c r="AA94" s="22"/>
      <c r="AB94" s="22"/>
      <c r="AC94" s="18"/>
      <c r="AD94" s="18"/>
    </row>
    <row r="95" spans="1:30" ht="35.4" customHeight="1" x14ac:dyDescent="0.3">
      <c r="A95">
        <v>7</v>
      </c>
      <c r="B95" t="str">
        <f>VLOOKUP(A95,Індикатори!A:E,5,0)</f>
        <v>Заклад/Лікар</v>
      </c>
      <c r="C95" t="str">
        <f>$H$3</f>
        <v>Надавач</v>
      </c>
      <c r="D95" s="18">
        <f>Dict!$A$2</f>
        <v>45658</v>
      </c>
      <c r="E95" t="s">
        <v>37</v>
      </c>
      <c r="H95" s="87" t="str">
        <f>VLOOKUP($A95,Індикатори!$A:$D,3,0)</f>
        <v>Кількість дітей (задекларованих), які у звітному місяці мають вік до 2 років, і які були вакциновані за останній рік:</v>
      </c>
      <c r="I95" s="29">
        <f>IF(AND($B95="Надавач",$H$3&lt;&gt;"Надавач"),"-",SUMIFS(Заклад!$F:$F,Заклад!$A:$A,$A95,Заклад!$B:$B,I94,Заклад!$C:$C,Звіт!$C95))</f>
        <v>245</v>
      </c>
      <c r="J95" s="29">
        <f>IF(AND($B95="Надавач",$H$3&lt;&gt;"Надавач"),"-",SUMIFS(Заклад!$F:$F,Заклад!$A:$A,$A95,Заклад!$B:$B,J94,Заклад!$C:$C,Звіт!$C95))</f>
        <v>243</v>
      </c>
      <c r="K95" s="29">
        <f>IF(AND($B95="Надавач",$H$3&lt;&gt;"Надавач"),"-",SUMIFS(Заклад!$F:$F,Заклад!$A:$A,$A95,Заклад!$B:$B,K94,Заклад!$C:$C,Звіт!$C95))</f>
        <v>244</v>
      </c>
      <c r="L95" s="29">
        <f>IF(AND($B95="Надавач",$H$3&lt;&gt;"Надавач"),"-",SUMIFS(Заклад!$F:$F,Заклад!$A:$A,$A95,Заклад!$B:$B,L94,Заклад!$C:$C,Звіт!$C95))</f>
        <v>244</v>
      </c>
      <c r="M95" s="29">
        <f>IF(AND($B95="Надавач",$H$3&lt;&gt;"Надавач"),"-",SUMIFS(Заклад!$F:$F,Заклад!$A:$A,$A95,Заклад!$B:$B,M94,Заклад!$C:$C,Звіт!$C95))</f>
        <v>244</v>
      </c>
      <c r="N95" s="29">
        <f>IF(AND($B95="Надавач",$H$3&lt;&gt;"Надавач"),"-",SUMIFS(Заклад!$F:$F,Заклад!$A:$A,$A95,Заклад!$B:$B,N94,Заклад!$C:$C,Звіт!$C95))</f>
        <v>235</v>
      </c>
      <c r="O95" s="29">
        <f>IF(AND($B95="Надавач",$H$3&lt;&gt;"Надавач"),"-",SUMIFS(Заклад!$F:$F,Заклад!$A:$A,$A95,Заклад!$B:$B,O94,Заклад!$C:$C,Звіт!$C95))</f>
        <v>238</v>
      </c>
      <c r="P95" s="29">
        <f>IF(AND($B95="Надавач",$H$3&lt;&gt;"Надавач"),"-",SUMIFS(Заклад!$F:$F,Заклад!$A:$A,$A95,Заклад!$B:$B,P94,Заклад!$C:$C,Звіт!$C95))</f>
        <v>235</v>
      </c>
      <c r="Q95" s="29">
        <f>IF(AND($B95="Надавач",$H$3&lt;&gt;"Надавач"),"-",SUMIFS(Заклад!$F:$F,Заклад!$A:$A,$A95,Заклад!$B:$B,Q94,Заклад!$C:$C,Звіт!$C95))</f>
        <v>230</v>
      </c>
      <c r="R95" s="29">
        <f>IF(AND($B95="Надавач",$H$3&lt;&gt;"Надавач"),"-",SUMIFS(Заклад!$F:$F,Заклад!$A:$A,$A95,Заклад!$B:$B,R94,Заклад!$C:$C,Звіт!$C95))</f>
        <v>239</v>
      </c>
      <c r="S95" s="29">
        <f>IF(AND($B95="Надавач",$H$3&lt;&gt;"Надавач"),"-",SUMIFS(Заклад!$F:$F,Заклад!$A:$A,$A95,Заклад!$B:$B,$S94,Заклад!$C:$C,Звіт!$C95))</f>
        <v>236</v>
      </c>
      <c r="T95" s="19">
        <f>IF(AND($B95="Надавач",$H$3&lt;&gt;"Надавач"),"-",SUMIFS(Заклад!$F:$F,Заклад!$A:$A,$A95,Заклад!$B:$B,$T94,Заклад!$C:$C,Звіт!$C95))</f>
        <v>235</v>
      </c>
      <c r="U95" s="19">
        <f>T95-S95</f>
        <v>-1</v>
      </c>
      <c r="V95" s="19"/>
    </row>
    <row r="96" spans="1:30" ht="19.2" customHeight="1" x14ac:dyDescent="0.3">
      <c r="A96">
        <v>7</v>
      </c>
      <c r="B96" t="str">
        <f>VLOOKUP(A96,Індикатори!A:E,5,0)</f>
        <v>Заклад/Лікар</v>
      </c>
      <c r="C96" t="str">
        <f>$H$3</f>
        <v>Надавач</v>
      </c>
      <c r="D96" s="18">
        <f>Dict!$A$2</f>
        <v>45658</v>
      </c>
      <c r="E96" t="s">
        <v>38</v>
      </c>
      <c r="H96" s="86" t="str">
        <f>VLOOKUP($A96,Індикатори!$A:$D,4,0)</f>
        <v>Кількість задекларованих дітей віком до 2 років протягом звітного періоду:</v>
      </c>
      <c r="I96" s="29">
        <f>IF(AND($B96="Надавач",$H$3&lt;&gt;"Надавач"),"-",SUMIFS(Заклад!$G:$G,Заклад!$A:$A,$A96,Заклад!$B:$B,I94,Заклад!$C:$C,Звіт!$C96))</f>
        <v>321</v>
      </c>
      <c r="J96" s="29">
        <f>IF(AND($B96="Надавач",$H$3&lt;&gt;"Надавач"),"-",SUMIFS(Заклад!$G:$G,Заклад!$A:$A,$A96,Заклад!$B:$B,J94,Заклад!$C:$C,Звіт!$C96))</f>
        <v>320</v>
      </c>
      <c r="K96" s="29">
        <f>IF(AND($B96="Надавач",$H$3&lt;&gt;"Надавач"),"-",SUMIFS(Заклад!$G:$G,Заклад!$A:$A,$A96,Заклад!$B:$B,K94,Заклад!$C:$C,Звіт!$C96))</f>
        <v>321</v>
      </c>
      <c r="L96" s="29">
        <f>IF(AND($B96="Надавач",$H$3&lt;&gt;"Надавач"),"-",SUMIFS(Заклад!$G:$G,Заклад!$A:$A,$A96,Заклад!$B:$B,L94,Заклад!$C:$C,Звіт!$C96))</f>
        <v>324</v>
      </c>
      <c r="M96" s="29">
        <f>IF(AND($B96="Надавач",$H$3&lt;&gt;"Надавач"),"-",SUMIFS(Заклад!$G:$G,Заклад!$A:$A,$A96,Заклад!$B:$B,M94,Заклад!$C:$C,Звіт!$C96))</f>
        <v>325</v>
      </c>
      <c r="N96" s="29">
        <f>IF(AND($B96="Надавач",$H$3&lt;&gt;"Надавач"),"-",SUMIFS(Заклад!$G:$G,Заклад!$A:$A,$A96,Заклад!$B:$B,N94,Заклад!$C:$C,Звіт!$C96))</f>
        <v>322</v>
      </c>
      <c r="O96" s="29">
        <f>IF(AND($B96="Надавач",$H$3&lt;&gt;"Надавач"),"-",SUMIFS(Заклад!$G:$G,Заклад!$A:$A,$A96,Заклад!$B:$B,O94,Заклад!$C:$C,Звіт!$C96))</f>
        <v>313</v>
      </c>
      <c r="P96" s="29">
        <f>IF(AND($B96="Надавач",$H$3&lt;&gt;"Надавач"),"-",SUMIFS(Заклад!$G:$G,Заклад!$A:$A,$A96,Заклад!$B:$B,P94,Заклад!$C:$C,Звіт!$C96))</f>
        <v>305</v>
      </c>
      <c r="Q96" s="29">
        <f>IF(AND($B96="Надавач",$H$3&lt;&gt;"Надавач"),"-",SUMIFS(Заклад!$G:$G,Заклад!$A:$A,$A96,Заклад!$B:$B,Q94,Заклад!$C:$C,Звіт!$C96))</f>
        <v>302</v>
      </c>
      <c r="R96" s="29">
        <f>IF(AND($B96="Надавач",$H$3&lt;&gt;"Надавач"),"-",SUMIFS(Заклад!$G:$G,Заклад!$A:$A,$A96,Заклад!$B:$B,R94,Заклад!$C:$C,Звіт!$C96))</f>
        <v>308</v>
      </c>
      <c r="S96" s="29">
        <f>IF(AND($B96="Надавач",$H$3&lt;&gt;"Надавач"),"-",SUMIFS(Заклад!$G:$G,Заклад!$A:$A,$A96,Заклад!$B:$B,$S94,Заклад!$C:$C,Звіт!$C96))</f>
        <v>304</v>
      </c>
      <c r="T96" s="19">
        <f>IF(AND($B96="Надавач",$H$3&lt;&gt;"Надавач"),"-",SUMIFS(Заклад!$G:$G,Заклад!$A:$A,$A96,Заклад!$B:$B,$T94,Заклад!$C:$C,Звіт!$C96))</f>
        <v>300</v>
      </c>
      <c r="U96" s="19">
        <f>T96-S96</f>
        <v>-4</v>
      </c>
      <c r="V96" s="19"/>
    </row>
    <row r="97" spans="1:30" x14ac:dyDescent="0.3">
      <c r="A97">
        <v>7</v>
      </c>
      <c r="B97" t="str">
        <f>VLOOKUP(A97,Індикатори!A:E,5,0)</f>
        <v>Заклад/Лікар</v>
      </c>
      <c r="C97" t="str">
        <f>$H$3</f>
        <v>Надавач</v>
      </c>
      <c r="D97" s="18">
        <f>Dict!$A$2</f>
        <v>45658</v>
      </c>
      <c r="E97" t="s">
        <v>5</v>
      </c>
      <c r="H97" s="90" t="s">
        <v>39</v>
      </c>
      <c r="I97" s="70">
        <f>IF(AND($B97="Надавач",$H$3&lt;&gt;"Надавач"),"-",SUMIFS(Заклад!$E:$E,Заклад!$A:$A,$A97,Заклад!$B:$B,I94,Заклад!$C:$C,Звіт!$C97))</f>
        <v>0.76323987538940807</v>
      </c>
      <c r="J97" s="70">
        <f>IF(AND($B97="Надавач",$H$3&lt;&gt;"Надавач"),"-",SUMIFS(Заклад!$E:$E,Заклад!$A:$A,$A97,Заклад!$B:$B,J94,Заклад!$C:$C,Звіт!$C97))</f>
        <v>0.75937500000000002</v>
      </c>
      <c r="K97" s="70">
        <f>IF(AND($B97="Надавач",$H$3&lt;&gt;"Надавач"),"-",SUMIFS(Заклад!$E:$E,Заклад!$A:$A,$A97,Заклад!$B:$B,K94,Заклад!$C:$C,Звіт!$C97))</f>
        <v>0.76012461059190028</v>
      </c>
      <c r="L97" s="70">
        <f>IF(AND($B97="Надавач",$H$3&lt;&gt;"Надавач"),"-",SUMIFS(Заклад!$E:$E,Заклад!$A:$A,$A97,Заклад!$B:$B,L94,Заклад!$C:$C,Звіт!$C97))</f>
        <v>0.75308641975308643</v>
      </c>
      <c r="M97" s="70">
        <f>IF(AND($B97="Надавач",$H$3&lt;&gt;"Надавач"),"-",SUMIFS(Заклад!$E:$E,Заклад!$A:$A,$A97,Заклад!$B:$B,M94,Заклад!$C:$C,Звіт!$C97))</f>
        <v>0.75076923076923074</v>
      </c>
      <c r="N97" s="70">
        <f>IF(AND($B97="Надавач",$H$3&lt;&gt;"Надавач"),"-",SUMIFS(Заклад!$E:$E,Заклад!$A:$A,$A97,Заклад!$B:$B,N94,Заклад!$C:$C,Звіт!$C97))</f>
        <v>0.72981366459627328</v>
      </c>
      <c r="O97" s="70">
        <f>IF(AND($B97="Надавач",$H$3&lt;&gt;"Надавач"),"-",SUMIFS(Заклад!$E:$E,Заклад!$A:$A,$A97,Заклад!$B:$B,O94,Заклад!$C:$C,Звіт!$C97))</f>
        <v>0.76038338658146964</v>
      </c>
      <c r="P97" s="70">
        <f>IF(AND($B97="Надавач",$H$3&lt;&gt;"Надавач"),"-",SUMIFS(Заклад!$E:$E,Заклад!$A:$A,$A97,Заклад!$B:$B,P94,Заклад!$C:$C,Звіт!$C97))</f>
        <v>0.77049180327868849</v>
      </c>
      <c r="Q97" s="70">
        <f>IF(AND($B97="Надавач",$H$3&lt;&gt;"Надавач"),"-",SUMIFS(Заклад!$E:$E,Заклад!$A:$A,$A97,Заклад!$B:$B,Q94,Заклад!$C:$C,Звіт!$C97))</f>
        <v>0.76158940397350994</v>
      </c>
      <c r="R97" s="70">
        <f>IF(AND($B97="Надавач",$H$3&lt;&gt;"Надавач"),"-",SUMIFS(Заклад!$E:$E,Заклад!$A:$A,$A97,Заклад!$B:$B,R94,Заклад!$C:$C,Звіт!$C97))</f>
        <v>0.77597402597402598</v>
      </c>
      <c r="S97" s="70">
        <f>IF(AND($B97="Надавач",$H$3&lt;&gt;"Надавач"),"-",SUMIFS(Заклад!$E:$E,Заклад!$A:$A,$A97,Заклад!$B:$B,$S94,Заклад!$C:$C,Звіт!$C97))</f>
        <v>0.77631578947368418</v>
      </c>
      <c r="T97" s="71">
        <f>IF(AND($B97="Надавач",$H$3&lt;&gt;"Надавач"),"-",SUMIFS(Заклад!$E:$E,Заклад!$A:$A,$A97,Заклад!$B:$B,$T94,Заклад!$C:$C,Звіт!$C97))</f>
        <v>0.78333333333333333</v>
      </c>
      <c r="U97" s="83">
        <f>T97-S97</f>
        <v>7.0175438596491446E-3</v>
      </c>
      <c r="V97" s="30"/>
    </row>
    <row r="98" spans="1:30" x14ac:dyDescent="0.3">
      <c r="A98">
        <v>7</v>
      </c>
      <c r="D98" s="18"/>
    </row>
    <row r="99" spans="1:30" x14ac:dyDescent="0.3">
      <c r="A99">
        <v>8</v>
      </c>
      <c r="D99" s="18"/>
      <c r="G99" s="25" t="str">
        <f>VLOOKUP($A99,Індикатори!$A:$B,2,0)</f>
        <v>Вакцинація дітей віком до 6 років.</v>
      </c>
      <c r="H99" s="26"/>
      <c r="I99" s="27"/>
      <c r="J99" s="27"/>
      <c r="K99" s="27"/>
      <c r="L99" s="27"/>
      <c r="M99" s="27"/>
      <c r="N99" s="27"/>
      <c r="O99" s="27"/>
      <c r="P99" s="27"/>
      <c r="Q99" s="27"/>
      <c r="R99" s="27"/>
      <c r="S99" s="27"/>
      <c r="T99" s="26"/>
      <c r="U99" s="26"/>
      <c r="V99" s="26"/>
      <c r="W99" s="26"/>
      <c r="X99" s="26"/>
      <c r="Y99" s="26"/>
      <c r="Z99" s="26"/>
      <c r="AA99" s="26"/>
      <c r="AB99" s="26"/>
    </row>
    <row r="100" spans="1:30" ht="37.200000000000003" customHeight="1" x14ac:dyDescent="0.3">
      <c r="A100">
        <v>8</v>
      </c>
      <c r="D100" s="18"/>
      <c r="E100" t="s">
        <v>36</v>
      </c>
      <c r="G100" s="22"/>
      <c r="H100" s="89" t="str">
        <f>VLOOKUP($A100,Індикатори!$A:$G,7,0)</f>
        <v>Відсоток дітей віком до 7 років, які отримали вакцинацію (принаймні одну) за останній рік.</v>
      </c>
      <c r="I100" s="23">
        <f t="shared" ref="I100" si="102">EOMONTH(J100,-2)+1</f>
        <v>45323</v>
      </c>
      <c r="J100" s="23">
        <f t="shared" ref="J100" si="103">EOMONTH(K100,-2)+1</f>
        <v>45352</v>
      </c>
      <c r="K100" s="23">
        <f t="shared" ref="K100" si="104">EOMONTH(L100,-2)+1</f>
        <v>45383</v>
      </c>
      <c r="L100" s="23">
        <f t="shared" ref="L100" si="105">EOMONTH(M100,-2)+1</f>
        <v>45413</v>
      </c>
      <c r="M100" s="23">
        <f t="shared" ref="M100:N100" si="106">EOMONTH(N100,-2)+1</f>
        <v>45444</v>
      </c>
      <c r="N100" s="23">
        <f t="shared" si="106"/>
        <v>45474</v>
      </c>
      <c r="O100" s="23">
        <f t="shared" ref="O100:Q100" si="107">EOMONTH(P100,-2)+1</f>
        <v>45505</v>
      </c>
      <c r="P100" s="23">
        <f t="shared" si="107"/>
        <v>45536</v>
      </c>
      <c r="Q100" s="23">
        <f t="shared" si="107"/>
        <v>45566</v>
      </c>
      <c r="R100" s="23">
        <f>EOMONTH(S100,-2)+1</f>
        <v>45597</v>
      </c>
      <c r="S100" s="23">
        <f>EOMONTH(Dict!$A$2,-2)+1</f>
        <v>45627</v>
      </c>
      <c r="T100" s="28">
        <f>Dict!$A$2</f>
        <v>45658</v>
      </c>
      <c r="U100" s="95" t="s">
        <v>78</v>
      </c>
      <c r="V100" s="24"/>
      <c r="W100" s="22"/>
      <c r="X100" s="22"/>
      <c r="Y100" s="22"/>
      <c r="Z100" s="22"/>
      <c r="AA100" s="22"/>
      <c r="AB100" s="22"/>
      <c r="AC100" s="18"/>
      <c r="AD100" s="18"/>
    </row>
    <row r="101" spans="1:30" ht="34.799999999999997" customHeight="1" x14ac:dyDescent="0.3">
      <c r="A101">
        <v>8</v>
      </c>
      <c r="B101" t="str">
        <f>VLOOKUP(A101,Індикатори!A:E,5,0)</f>
        <v>Заклад/Лікар</v>
      </c>
      <c r="C101" t="str">
        <f>$H$3</f>
        <v>Надавач</v>
      </c>
      <c r="D101" s="18">
        <f>Dict!$A$2</f>
        <v>45658</v>
      </c>
      <c r="E101" t="s">
        <v>37</v>
      </c>
      <c r="H101" s="87" t="str">
        <f>VLOOKUP($A101,Індикатори!$A:$D,3,0)</f>
        <v>Кількість дітей (задекларованих), які у звітному місяці мають вік до 7 років, і які були вакциновані за останній рік:</v>
      </c>
      <c r="I101" s="29">
        <f>IF(AND($B101="Надавач",$H$3&lt;&gt;"Надавач"),"-",SUMIFS(Заклад!$F:$F,Заклад!$A:$A,$A101,Заклад!$B:$B,I100,Заклад!$C:$C,Звіт!$C101))</f>
        <v>1041</v>
      </c>
      <c r="J101" s="29">
        <f>IF(AND($B101="Надавач",$H$3&lt;&gt;"Надавач"),"-",SUMIFS(Заклад!$F:$F,Заклад!$A:$A,$A101,Заклад!$B:$B,J100,Заклад!$C:$C,Звіт!$C101))</f>
        <v>1013</v>
      </c>
      <c r="K101" s="29">
        <f>IF(AND($B101="Надавач",$H$3&lt;&gt;"Надавач"),"-",SUMIFS(Заклад!$F:$F,Заклад!$A:$A,$A101,Заклад!$B:$B,K100,Заклад!$C:$C,Звіт!$C101))</f>
        <v>976</v>
      </c>
      <c r="L101" s="29">
        <f>IF(AND($B101="Надавач",$H$3&lt;&gt;"Надавач"),"-",SUMIFS(Заклад!$F:$F,Заклад!$A:$A,$A101,Заклад!$B:$B,L100,Заклад!$C:$C,Звіт!$C101))</f>
        <v>927</v>
      </c>
      <c r="M101" s="29">
        <f>IF(AND($B101="Надавач",$H$3&lt;&gt;"Надавач"),"-",SUMIFS(Заклад!$F:$F,Заклад!$A:$A,$A101,Заклад!$B:$B,M100,Заклад!$C:$C,Звіт!$C101))</f>
        <v>906</v>
      </c>
      <c r="N101" s="29">
        <f>IF(AND($B101="Надавач",$H$3&lt;&gt;"Надавач"),"-",SUMIFS(Заклад!$F:$F,Заклад!$A:$A,$A101,Заклад!$B:$B,N100,Заклад!$C:$C,Звіт!$C101))</f>
        <v>869</v>
      </c>
      <c r="O101" s="29">
        <f>IF(AND($B101="Надавач",$H$3&lt;&gt;"Надавач"),"-",SUMIFS(Заклад!$F:$F,Заклад!$A:$A,$A101,Заклад!$B:$B,O100,Заклад!$C:$C,Звіт!$C101))</f>
        <v>874</v>
      </c>
      <c r="P101" s="29">
        <f>IF(AND($B101="Надавач",$H$3&lt;&gt;"Надавач"),"-",SUMIFS(Заклад!$F:$F,Заклад!$A:$A,$A101,Заклад!$B:$B,P100,Заклад!$C:$C,Звіт!$C101))</f>
        <v>904</v>
      </c>
      <c r="Q101" s="29">
        <f>IF(AND($B101="Надавач",$H$3&lt;&gt;"Надавач"),"-",SUMIFS(Заклад!$F:$F,Заклад!$A:$A,$A101,Заклад!$B:$B,Q100,Заклад!$C:$C,Звіт!$C101))</f>
        <v>845</v>
      </c>
      <c r="R101" s="29">
        <f>IF(AND($B101="Надавач",$H$3&lt;&gt;"Надавач"),"-",SUMIFS(Заклад!$F:$F,Заклад!$A:$A,$A101,Заклад!$B:$B,R100,Заклад!$C:$C,Звіт!$C101))</f>
        <v>861</v>
      </c>
      <c r="S101" s="29">
        <f>IF(AND($B101="Надавач",$H$3&lt;&gt;"Надавач"),"-",SUMIFS(Заклад!$F:$F,Заклад!$A:$A,$A101,Заклад!$B:$B,$S100,Заклад!$C:$C,Звіт!$C101))</f>
        <v>807</v>
      </c>
      <c r="T101" s="19">
        <f>IF(AND($B101="Надавач",$H$3&lt;&gt;"Надавач"),"-",SUMIFS(Заклад!$F:$F,Заклад!$A:$A,$A101,Заклад!$B:$B,$T100,Заклад!$C:$C,Звіт!$C101))</f>
        <v>760</v>
      </c>
      <c r="U101" s="19">
        <f>T101-S101</f>
        <v>-47</v>
      </c>
      <c r="V101" s="19"/>
    </row>
    <row r="102" spans="1:30" ht="19.2" customHeight="1" x14ac:dyDescent="0.3">
      <c r="A102">
        <v>8</v>
      </c>
      <c r="B102" t="str">
        <f>VLOOKUP(A102,Індикатори!A:E,5,0)</f>
        <v>Заклад/Лікар</v>
      </c>
      <c r="C102" t="str">
        <f>$H$3</f>
        <v>Надавач</v>
      </c>
      <c r="D102" s="18">
        <f>Dict!$A$2</f>
        <v>45658</v>
      </c>
      <c r="E102" t="s">
        <v>38</v>
      </c>
      <c r="H102" s="86" t="str">
        <f>VLOOKUP($A102,Індикатори!$A:$D,4,0)</f>
        <v>Кількість задекларованих дітей віком до 7 років протягом звітного періоду:</v>
      </c>
      <c r="I102" s="29">
        <f>IF(AND($B102="Надавач",$H$3&lt;&gt;"Надавач"),"-",SUMIFS(Заклад!$G:$G,Заклад!$A:$A,$A102,Заклад!$B:$B,I100,Заклад!$C:$C,Звіт!$C102))</f>
        <v>1714</v>
      </c>
      <c r="J102" s="29">
        <f>IF(AND($B102="Надавач",$H$3&lt;&gt;"Надавач"),"-",SUMIFS(Заклад!$G:$G,Заклад!$A:$A,$A102,Заклад!$B:$B,J100,Заклад!$C:$C,Звіт!$C102))</f>
        <v>1706</v>
      </c>
      <c r="K102" s="29">
        <f>IF(AND($B102="Надавач",$H$3&lt;&gt;"Надавач"),"-",SUMIFS(Заклад!$G:$G,Заклад!$A:$A,$A102,Заклад!$B:$B,K100,Заклад!$C:$C,Звіт!$C102))</f>
        <v>1697</v>
      </c>
      <c r="L102" s="29">
        <f>IF(AND($B102="Надавач",$H$3&lt;&gt;"Надавач"),"-",SUMIFS(Заклад!$G:$G,Заклад!$A:$A,$A102,Заклад!$B:$B,L100,Заклад!$C:$C,Звіт!$C102))</f>
        <v>1678</v>
      </c>
      <c r="M102" s="29">
        <f>IF(AND($B102="Надавач",$H$3&lt;&gt;"Надавач"),"-",SUMIFS(Заклад!$G:$G,Заклад!$A:$A,$A102,Заклад!$B:$B,M100,Заклад!$C:$C,Звіт!$C102))</f>
        <v>1659</v>
      </c>
      <c r="N102" s="29">
        <f>IF(AND($B102="Надавач",$H$3&lt;&gt;"Надавач"),"-",SUMIFS(Заклад!$G:$G,Заклад!$A:$A,$A102,Заклад!$B:$B,N100,Заклад!$C:$C,Звіт!$C102))</f>
        <v>1648</v>
      </c>
      <c r="O102" s="29">
        <f>IF(AND($B102="Надавач",$H$3&lt;&gt;"Надавач"),"-",SUMIFS(Заклад!$G:$G,Заклад!$A:$A,$A102,Заклад!$B:$B,O100,Заклад!$C:$C,Звіт!$C102))</f>
        <v>1632</v>
      </c>
      <c r="P102" s="29">
        <f>IF(AND($B102="Надавач",$H$3&lt;&gt;"Надавач"),"-",SUMIFS(Заклад!$G:$G,Заклад!$A:$A,$A102,Заклад!$B:$B,P100,Заклад!$C:$C,Звіт!$C102))</f>
        <v>1624</v>
      </c>
      <c r="Q102" s="29">
        <f>IF(AND($B102="Надавач",$H$3&lt;&gt;"Надавач"),"-",SUMIFS(Заклад!$G:$G,Заклад!$A:$A,$A102,Заклад!$B:$B,Q100,Заклад!$C:$C,Звіт!$C102))</f>
        <v>1616</v>
      </c>
      <c r="R102" s="29">
        <f>IF(AND($B102="Надавач",$H$3&lt;&gt;"Надавач"),"-",SUMIFS(Заклад!$G:$G,Заклад!$A:$A,$A102,Заклад!$B:$B,R100,Заклад!$C:$C,Звіт!$C102))</f>
        <v>1608</v>
      </c>
      <c r="S102" s="29">
        <f>IF(AND($B102="Надавач",$H$3&lt;&gt;"Надавач"),"-",SUMIFS(Заклад!$G:$G,Заклад!$A:$A,$A102,Заклад!$B:$B,$S100,Заклад!$C:$C,Звіт!$C102))</f>
        <v>1589</v>
      </c>
      <c r="T102" s="19">
        <f>IF(AND($B102="Надавач",$H$3&lt;&gt;"Надавач"),"-",SUMIFS(Заклад!$G:$G,Заклад!$A:$A,$A102,Заклад!$B:$B,$T100,Заклад!$C:$C,Звіт!$C102))</f>
        <v>1568</v>
      </c>
      <c r="U102" s="19">
        <f>T102-S102</f>
        <v>-21</v>
      </c>
      <c r="V102" s="19"/>
    </row>
    <row r="103" spans="1:30" x14ac:dyDescent="0.3">
      <c r="A103">
        <v>8</v>
      </c>
      <c r="B103" t="str">
        <f>VLOOKUP(A103,Індикатори!A:E,5,0)</f>
        <v>Заклад/Лікар</v>
      </c>
      <c r="C103" t="str">
        <f>$H$3</f>
        <v>Надавач</v>
      </c>
      <c r="D103" s="18">
        <f>Dict!$A$2</f>
        <v>45658</v>
      </c>
      <c r="E103" t="s">
        <v>5</v>
      </c>
      <c r="H103" s="90" t="s">
        <v>39</v>
      </c>
      <c r="I103" s="70">
        <f>IF(AND($B103="Надавач",$H$3&lt;&gt;"Надавач"),"-",SUMIFS(Заклад!$E:$E,Заклад!$A:$A,$A103,Заклад!$B:$B,I100,Заклад!$C:$C,Звіт!$C103))</f>
        <v>0.60735122520420071</v>
      </c>
      <c r="J103" s="70">
        <f>IF(AND($B103="Надавач",$H$3&lt;&gt;"Надавач"),"-",SUMIFS(Заклад!$E:$E,Заклад!$A:$A,$A103,Заклад!$B:$B,J100,Заклад!$C:$C,Звіт!$C103))</f>
        <v>0.59378663540445487</v>
      </c>
      <c r="K103" s="70">
        <f>IF(AND($B103="Надавач",$H$3&lt;&gt;"Надавач"),"-",SUMIFS(Заклад!$E:$E,Заклад!$A:$A,$A103,Заклад!$B:$B,K100,Заклад!$C:$C,Звіт!$C103))</f>
        <v>0.57513258691809077</v>
      </c>
      <c r="L103" s="70">
        <f>IF(AND($B103="Надавач",$H$3&lt;&gt;"Надавач"),"-",SUMIFS(Заклад!$E:$E,Заклад!$A:$A,$A103,Заклад!$B:$B,L100,Заклад!$C:$C,Звіт!$C103))</f>
        <v>0.55244338498212153</v>
      </c>
      <c r="M103" s="70">
        <f>IF(AND($B103="Надавач",$H$3&lt;&gt;"Надавач"),"-",SUMIFS(Заклад!$E:$E,Заклад!$A:$A,$A103,Заклад!$B:$B,M100,Заклад!$C:$C,Звіт!$C103))</f>
        <v>0.54611211573236895</v>
      </c>
      <c r="N103" s="70">
        <f>IF(AND($B103="Надавач",$H$3&lt;&gt;"Надавач"),"-",SUMIFS(Заклад!$E:$E,Заклад!$A:$A,$A103,Заклад!$B:$B,N100,Заклад!$C:$C,Звіт!$C103))</f>
        <v>0.52730582524271841</v>
      </c>
      <c r="O103" s="70">
        <f>IF(AND($B103="Надавач",$H$3&lt;&gt;"Надавач"),"-",SUMIFS(Заклад!$E:$E,Заклад!$A:$A,$A103,Заклад!$B:$B,O100,Заклад!$C:$C,Звіт!$C103))</f>
        <v>0.53553921568627449</v>
      </c>
      <c r="P103" s="70">
        <f>IF(AND($B103="Надавач",$H$3&lt;&gt;"Надавач"),"-",SUMIFS(Заклад!$E:$E,Заклад!$A:$A,$A103,Заклад!$B:$B,P100,Заклад!$C:$C,Звіт!$C103))</f>
        <v>0.55665024630541871</v>
      </c>
      <c r="Q103" s="70">
        <f>IF(AND($B103="Надавач",$H$3&lt;&gt;"Надавач"),"-",SUMIFS(Заклад!$E:$E,Заклад!$A:$A,$A103,Заклад!$B:$B,Q100,Заклад!$C:$C,Звіт!$C103))</f>
        <v>0.52289603960396036</v>
      </c>
      <c r="R103" s="70">
        <f>IF(AND($B103="Надавач",$H$3&lt;&gt;"Надавач"),"-",SUMIFS(Заклад!$E:$E,Заклад!$A:$A,$A103,Заклад!$B:$B,R100,Заклад!$C:$C,Звіт!$C103))</f>
        <v>0.53544776119402981</v>
      </c>
      <c r="S103" s="70">
        <f>IF(AND($B103="Надавач",$H$3&lt;&gt;"Надавач"),"-",SUMIFS(Заклад!$E:$E,Заклад!$A:$A,$A103,Заклад!$B:$B,$S100,Заклад!$C:$C,Звіт!$C103))</f>
        <v>0.50786658275645058</v>
      </c>
      <c r="T103" s="71">
        <f>IF(AND($B103="Надавач",$H$3&lt;&gt;"Надавач"),"-",SUMIFS(Заклад!$E:$E,Заклад!$A:$A,$A103,Заклад!$B:$B,$T100,Заклад!$C:$C,Звіт!$C103))</f>
        <v>0.48469387755102039</v>
      </c>
      <c r="U103" s="83">
        <f>T103-S103</f>
        <v>-2.3172705205430189E-2</v>
      </c>
      <c r="V103" s="30"/>
    </row>
    <row r="104" spans="1:30" x14ac:dyDescent="0.3">
      <c r="A104">
        <v>8</v>
      </c>
      <c r="D104" s="18"/>
    </row>
    <row r="105" spans="1:30" x14ac:dyDescent="0.3">
      <c r="A105">
        <v>9</v>
      </c>
      <c r="D105" s="18"/>
      <c r="G105" s="25" t="str">
        <f>VLOOKUP($A105,Індикатори!$A:$B,2,0)</f>
        <v>Повне оцінювання серце-судинного ризику.</v>
      </c>
      <c r="H105" s="26"/>
      <c r="I105" s="27"/>
      <c r="J105" s="27"/>
      <c r="K105" s="27"/>
      <c r="L105" s="27"/>
      <c r="M105" s="27"/>
      <c r="N105" s="27"/>
      <c r="O105" s="27"/>
      <c r="P105" s="27"/>
      <c r="Q105" s="27"/>
      <c r="R105" s="27"/>
      <c r="S105" s="27"/>
      <c r="T105" s="26"/>
      <c r="U105" s="26"/>
      <c r="V105" s="26"/>
      <c r="W105" s="26"/>
      <c r="X105" s="26"/>
      <c r="Y105" s="26"/>
      <c r="Z105" s="26"/>
      <c r="AA105" s="26"/>
      <c r="AB105" s="26"/>
    </row>
    <row r="106" spans="1:30" ht="34.799999999999997" customHeight="1" x14ac:dyDescent="0.3">
      <c r="A106">
        <v>9</v>
      </c>
      <c r="D106" s="18"/>
      <c r="E106" t="s">
        <v>36</v>
      </c>
      <c r="G106" s="22"/>
      <c r="H106" s="89" t="str">
        <f>VLOOKUP($A106,Індикатори!$A:$G,7,0)</f>
        <v>Частка пацієнтів із цільової групи та пацієнтів з групи ризику, яким були проведені необхідні вимірювання.</v>
      </c>
      <c r="I106" s="23">
        <f t="shared" ref="I106" si="108">EOMONTH(J106,-2)+1</f>
        <v>45323</v>
      </c>
      <c r="J106" s="23">
        <f t="shared" ref="J106" si="109">EOMONTH(K106,-2)+1</f>
        <v>45352</v>
      </c>
      <c r="K106" s="23">
        <f t="shared" ref="K106" si="110">EOMONTH(L106,-2)+1</f>
        <v>45383</v>
      </c>
      <c r="L106" s="23">
        <f t="shared" ref="L106" si="111">EOMONTH(M106,-2)+1</f>
        <v>45413</v>
      </c>
      <c r="M106" s="23">
        <f t="shared" ref="M106:N106" si="112">EOMONTH(N106,-2)+1</f>
        <v>45444</v>
      </c>
      <c r="N106" s="23">
        <f t="shared" si="112"/>
        <v>45474</v>
      </c>
      <c r="O106" s="23">
        <f t="shared" ref="O106:Q106" si="113">EOMONTH(P106,-2)+1</f>
        <v>45505</v>
      </c>
      <c r="P106" s="23">
        <f t="shared" si="113"/>
        <v>45536</v>
      </c>
      <c r="Q106" s="23">
        <f t="shared" si="113"/>
        <v>45566</v>
      </c>
      <c r="R106" s="23">
        <f>EOMONTH(S106,-2)+1</f>
        <v>45597</v>
      </c>
      <c r="S106" s="23">
        <f>EOMONTH(Dict!$A$2,-2)+1</f>
        <v>45627</v>
      </c>
      <c r="T106" s="28">
        <f>Dict!$A$2</f>
        <v>45658</v>
      </c>
      <c r="U106" s="95" t="s">
        <v>78</v>
      </c>
      <c r="V106" s="24"/>
      <c r="W106" s="22"/>
      <c r="X106" s="22"/>
      <c r="Y106" s="22"/>
      <c r="Z106" s="22"/>
      <c r="AA106" s="22"/>
      <c r="AB106" s="22"/>
      <c r="AC106" s="18"/>
      <c r="AD106" s="18"/>
    </row>
    <row r="107" spans="1:30" ht="52.8" customHeight="1" x14ac:dyDescent="0.3">
      <c r="A107">
        <v>9</v>
      </c>
      <c r="B107" t="str">
        <f>VLOOKUP(A107,Індикатори!A:E,5,0)</f>
        <v>Заклад/Лікар</v>
      </c>
      <c r="C107" t="str">
        <f>$H$3</f>
        <v>Надавач</v>
      </c>
      <c r="D107" s="18">
        <f>Dict!$A$2</f>
        <v>45658</v>
      </c>
      <c r="E107" t="s">
        <v>37</v>
      </c>
      <c r="H107" s="87" t="str">
        <f>VLOOKUP($A107,Індикатори!$A:$D,3,0)</f>
        <v>Кількість осіб у знаменнику, дані про яких включають інформацію про проведення оцінки ризику розвитку серцево-судинних захворювань під час одного з візитів:</v>
      </c>
      <c r="I107" s="29">
        <f>IF(AND($B107="Надавач",$H$3&lt;&gt;"Надавач"),"-",SUMIFS(Заклад!$F:$F,Заклад!$A:$A,$A107,Заклад!$B:$B,I106,Заклад!$C:$C,Звіт!$C107))</f>
        <v>48</v>
      </c>
      <c r="J107" s="29">
        <f>IF(AND($B107="Надавач",$H$3&lt;&gt;"Надавач"),"-",SUMIFS(Заклад!$F:$F,Заклад!$A:$A,$A107,Заклад!$B:$B,J106,Заклад!$C:$C,Звіт!$C107))</f>
        <v>188</v>
      </c>
      <c r="K107" s="29">
        <f>IF(AND($B107="Надавач",$H$3&lt;&gt;"Надавач"),"-",SUMIFS(Заклад!$F:$F,Заклад!$A:$A,$A107,Заклад!$B:$B,K106,Заклад!$C:$C,Звіт!$C107))</f>
        <v>350</v>
      </c>
      <c r="L107" s="29">
        <f>IF(AND($B107="Надавач",$H$3&lt;&gt;"Надавач"),"-",SUMIFS(Заклад!$F:$F,Заклад!$A:$A,$A107,Заклад!$B:$B,L106,Заклад!$C:$C,Звіт!$C107))</f>
        <v>617</v>
      </c>
      <c r="M107" s="29">
        <f>IF(AND($B107="Надавач",$H$3&lt;&gt;"Надавач"),"-",SUMIFS(Заклад!$F:$F,Заклад!$A:$A,$A107,Заклад!$B:$B,M106,Заклад!$C:$C,Звіт!$C107))</f>
        <v>888</v>
      </c>
      <c r="N107" s="29">
        <f>IF(AND($B107="Надавач",$H$3&lt;&gt;"Надавач"),"-",SUMIFS(Заклад!$F:$F,Заклад!$A:$A,$A107,Заклад!$B:$B,N106,Заклад!$C:$C,Звіт!$C107))</f>
        <v>977</v>
      </c>
      <c r="O107" s="29">
        <f>IF(AND($B107="Надавач",$H$3&lt;&gt;"Надавач"),"-",SUMIFS(Заклад!$F:$F,Заклад!$A:$A,$A107,Заклад!$B:$B,O106,Заклад!$C:$C,Звіт!$C107))</f>
        <v>1032</v>
      </c>
      <c r="P107" s="29">
        <f>IF(AND($B107="Надавач",$H$3&lt;&gt;"Надавач"),"-",SUMIFS(Заклад!$F:$F,Заклад!$A:$A,$A107,Заклад!$B:$B,P106,Заклад!$C:$C,Звіт!$C107))</f>
        <v>1084</v>
      </c>
      <c r="Q107" s="29">
        <f>IF(AND($B107="Надавач",$H$3&lt;&gt;"Надавач"),"-",SUMIFS(Заклад!$F:$F,Заклад!$A:$A,$A107,Заклад!$B:$B,Q106,Заклад!$C:$C,Звіт!$C107))</f>
        <v>1172</v>
      </c>
      <c r="R107" s="29">
        <f>IF(AND($B107="Надавач",$H$3&lt;&gt;"Надавач"),"-",SUMIFS(Заклад!$F:$F,Заклад!$A:$A,$A107,Заклад!$B:$B,R106,Заклад!$C:$C,Звіт!$C107))</f>
        <v>1807</v>
      </c>
      <c r="S107" s="29">
        <f>IF(AND($B107="Надавач",$H$3&lt;&gt;"Надавач"),"-",SUMIFS(Заклад!$F:$F,Заклад!$A:$A,$A107,Заклад!$B:$B,$S106,Заклад!$C:$C,Звіт!$C107))</f>
        <v>2578</v>
      </c>
      <c r="T107" s="19">
        <f>IF(AND($B107="Надавач",$H$3&lt;&gt;"Надавач"),"-",SUMIFS(Заклад!$F:$F,Заклад!$A:$A,$A107,Заклад!$B:$B,$T106,Заклад!$C:$C,Звіт!$C107))</f>
        <v>2943</v>
      </c>
      <c r="U107" s="19">
        <f>T107-S107</f>
        <v>365</v>
      </c>
      <c r="V107" s="19"/>
    </row>
    <row r="108" spans="1:30" ht="79.2" customHeight="1" x14ac:dyDescent="0.3">
      <c r="A108">
        <v>9</v>
      </c>
      <c r="B108" t="str">
        <f>VLOOKUP(A108,Індикатори!A:E,5,0)</f>
        <v>Заклад/Лікар</v>
      </c>
      <c r="C108" t="str">
        <f>$H$3</f>
        <v>Надавач</v>
      </c>
      <c r="D108" s="18">
        <f>Dict!$A$2</f>
        <v>45658</v>
      </c>
      <c r="E108" t="s">
        <v>38</v>
      </c>
      <c r="H108" s="87" t="str">
        <f>VLOOKUP($A108,Індикатори!$A:$D,4,0)</f>
        <v>Кількість осіб (задекларована), які досягли віку в 40 повних років (чоловіки) та 50 повних років (жінки) і були внесені електронні медичні записи під час візиту протягом останніх 2 років, якщо немає факторів ризику і 1 року, за наявності факторів ризику:</v>
      </c>
      <c r="I108" s="29">
        <f>IF(AND($B108="Надавач",$H$3&lt;&gt;"Надавач"),"-",SUMIFS(Заклад!$G:$G,Заклад!$A:$A,$A108,Заклад!$B:$B,I106,Заклад!$C:$C,Звіт!$C108))</f>
        <v>10580</v>
      </c>
      <c r="J108" s="29">
        <f>IF(AND($B108="Надавач",$H$3&lt;&gt;"Надавач"),"-",SUMIFS(Заклад!$G:$G,Заклад!$A:$A,$A108,Заклад!$B:$B,J106,Заклад!$C:$C,Звіт!$C108))</f>
        <v>10536</v>
      </c>
      <c r="K108" s="29">
        <f>IF(AND($B108="Надавач",$H$3&lt;&gt;"Надавач"),"-",SUMIFS(Заклад!$G:$G,Заклад!$A:$A,$A108,Заклад!$B:$B,K106,Заклад!$C:$C,Звіт!$C108))</f>
        <v>10546</v>
      </c>
      <c r="L108" s="29">
        <f>IF(AND($B108="Надавач",$H$3&lt;&gt;"Надавач"),"-",SUMIFS(Заклад!$G:$G,Заклад!$A:$A,$A108,Заклад!$B:$B,L106,Заклад!$C:$C,Звіт!$C108))</f>
        <v>10495</v>
      </c>
      <c r="M108" s="29">
        <f>IF(AND($B108="Надавач",$H$3&lt;&gt;"Надавач"),"-",SUMIFS(Заклад!$G:$G,Заклад!$A:$A,$A108,Заклад!$B:$B,M106,Заклад!$C:$C,Звіт!$C108))</f>
        <v>10302</v>
      </c>
      <c r="N108" s="29">
        <f>IF(AND($B108="Надавач",$H$3&lt;&gt;"Надавач"),"-",SUMIFS(Заклад!$G:$G,Заклад!$A:$A,$A108,Заклад!$B:$B,N106,Заклад!$C:$C,Звіт!$C108))</f>
        <v>10068</v>
      </c>
      <c r="O108" s="29">
        <f>IF(AND($B108="Надавач",$H$3&lt;&gt;"Надавач"),"-",SUMIFS(Заклад!$G:$G,Заклад!$A:$A,$A108,Заклад!$B:$B,O106,Заклад!$C:$C,Звіт!$C108))</f>
        <v>9923</v>
      </c>
      <c r="P108" s="29">
        <f>IF(AND($B108="Надавач",$H$3&lt;&gt;"Надавач"),"-",SUMIFS(Заклад!$G:$G,Заклад!$A:$A,$A108,Заклад!$B:$B,P106,Заклад!$C:$C,Звіт!$C108))</f>
        <v>9873</v>
      </c>
      <c r="Q108" s="29">
        <f>IF(AND($B108="Надавач",$H$3&lt;&gt;"Надавач"),"-",SUMIFS(Заклад!$G:$G,Заклад!$A:$A,$A108,Заклад!$B:$B,Q106,Заклад!$C:$C,Звіт!$C108))</f>
        <v>9851</v>
      </c>
      <c r="R108" s="29">
        <f>IF(AND($B108="Надавач",$H$3&lt;&gt;"Надавач"),"-",SUMIFS(Заклад!$G:$G,Заклад!$A:$A,$A108,Заклад!$B:$B,R106,Заклад!$C:$C,Звіт!$C108))</f>
        <v>9842</v>
      </c>
      <c r="S108" s="29">
        <f>IF(AND($B108="Надавач",$H$3&lt;&gt;"Надавач"),"-",SUMIFS(Заклад!$G:$G,Заклад!$A:$A,$A108,Заклад!$B:$B,$S106,Заклад!$C:$C,Звіт!$C108))</f>
        <v>9875</v>
      </c>
      <c r="T108" s="19">
        <f>IF(AND($B108="Надавач",$H$3&lt;&gt;"Надавач"),"-",SUMIFS(Заклад!$G:$G,Заклад!$A:$A,$A108,Заклад!$B:$B,$T106,Заклад!$C:$C,Звіт!$C108))</f>
        <v>9981</v>
      </c>
      <c r="U108" s="19">
        <f>T108-S108</f>
        <v>106</v>
      </c>
      <c r="V108" s="19"/>
    </row>
    <row r="109" spans="1:30" x14ac:dyDescent="0.3">
      <c r="A109">
        <v>9</v>
      </c>
      <c r="B109" t="str">
        <f>VLOOKUP(A109,Індикатори!A:E,5,0)</f>
        <v>Заклад/Лікар</v>
      </c>
      <c r="C109" t="str">
        <f>$H$3</f>
        <v>Надавач</v>
      </c>
      <c r="D109" s="18">
        <f>Dict!$A$2</f>
        <v>45658</v>
      </c>
      <c r="E109" t="s">
        <v>5</v>
      </c>
      <c r="H109" s="90" t="s">
        <v>39</v>
      </c>
      <c r="I109" s="70">
        <f>IF(AND($B109="Надавач",$H$3&lt;&gt;"Надавач"),"-",SUMIFS(Заклад!$E:$E,Заклад!$A:$A,$A109,Заклад!$B:$B,I106,Заклад!$C:$C,Звіт!$C109))</f>
        <v>4.5368620037807179E-3</v>
      </c>
      <c r="J109" s="70">
        <f>IF(AND($B109="Надавач",$H$3&lt;&gt;"Надавач"),"-",SUMIFS(Заклад!$E:$E,Заклад!$A:$A,$A109,Заклад!$B:$B,J106,Заклад!$C:$C,Звіт!$C109))</f>
        <v>1.7843583902809414E-2</v>
      </c>
      <c r="K109" s="70">
        <f>IF(AND($B109="Надавач",$H$3&lt;&gt;"Надавач"),"-",SUMIFS(Заклад!$E:$E,Заклад!$A:$A,$A109,Заклад!$B:$B,K106,Заклад!$C:$C,Звіт!$C109))</f>
        <v>3.3187938554902333E-2</v>
      </c>
      <c r="L109" s="70">
        <f>IF(AND($B109="Надавач",$H$3&lt;&gt;"Надавач"),"-",SUMIFS(Заклад!$E:$E,Заклад!$A:$A,$A109,Заклад!$B:$B,L106,Заклад!$C:$C,Звіт!$C109))</f>
        <v>5.8789899952358268E-2</v>
      </c>
      <c r="M109" s="70">
        <f>IF(AND($B109="Надавач",$H$3&lt;&gt;"Надавач"),"-",SUMIFS(Заклад!$E:$E,Заклад!$A:$A,$A109,Заклад!$B:$B,M106,Заклад!$C:$C,Звіт!$C109))</f>
        <v>8.6196854979615614E-2</v>
      </c>
      <c r="N109" s="70">
        <f>IF(AND($B109="Надавач",$H$3&lt;&gt;"Надавач"),"-",SUMIFS(Заклад!$E:$E,Заклад!$A:$A,$A109,Заклад!$B:$B,N106,Заклад!$C:$C,Звіт!$C109))</f>
        <v>9.7040127135478743E-2</v>
      </c>
      <c r="O109" s="70">
        <f>IF(AND($B109="Надавач",$H$3&lt;&gt;"Надавач"),"-",SUMIFS(Заклад!$E:$E,Заклад!$A:$A,$A109,Заклад!$B:$B,O106,Заклад!$C:$C,Звіт!$C109))</f>
        <v>0.10400080620780006</v>
      </c>
      <c r="P109" s="70">
        <f>IF(AND($B109="Надавач",$H$3&lt;&gt;"Надавач"),"-",SUMIFS(Заклад!$E:$E,Заклад!$A:$A,$A109,Заклад!$B:$B,P106,Заклад!$C:$C,Звіт!$C109))</f>
        <v>0.10979438873695939</v>
      </c>
      <c r="Q109" s="70">
        <f>IF(AND($B109="Надавач",$H$3&lt;&gt;"Надавач"),"-",SUMIFS(Заклад!$E:$E,Заклад!$A:$A,$A109,Заклад!$B:$B,Q106,Заклад!$C:$C,Звіт!$C109))</f>
        <v>0.11897269312760125</v>
      </c>
      <c r="R109" s="70">
        <f>IF(AND($B109="Надавач",$H$3&lt;&gt;"Надавач"),"-",SUMIFS(Заклад!$E:$E,Заклад!$A:$A,$A109,Заклад!$B:$B,R106,Заклад!$C:$C,Звіт!$C109))</f>
        <v>0.18360089412720992</v>
      </c>
      <c r="S109" s="70">
        <f>IF(AND($B109="Надавач",$H$3&lt;&gt;"Надавач"),"-",SUMIFS(Заклад!$E:$E,Заклад!$A:$A,$A109,Заклад!$B:$B,$S106,Заклад!$C:$C,Звіт!$C109))</f>
        <v>0.26106329113924048</v>
      </c>
      <c r="T109" s="71">
        <f>IF(AND($B109="Надавач",$H$3&lt;&gt;"Надавач"),"-",SUMIFS(Заклад!$E:$E,Заклад!$A:$A,$A109,Заклад!$B:$B,$T106,Заклад!$C:$C,Звіт!$C109))</f>
        <v>0.29486023444544635</v>
      </c>
      <c r="U109" s="83">
        <f>T109-S109</f>
        <v>3.3796943306205862E-2</v>
      </c>
      <c r="V109" s="30"/>
    </row>
    <row r="110" spans="1:30" x14ac:dyDescent="0.3">
      <c r="A110">
        <v>9</v>
      </c>
      <c r="D110" s="18"/>
    </row>
    <row r="111" spans="1:30" x14ac:dyDescent="0.3">
      <c r="A111">
        <v>10</v>
      </c>
      <c r="D111" s="18"/>
      <c r="G111" s="25" t="str">
        <f>VLOOKUP($A111,Індикатори!$A:$B,2,0)</f>
        <v>Оцінювання компенсації гіпертонії.</v>
      </c>
      <c r="H111" s="26"/>
      <c r="I111" s="27"/>
      <c r="J111" s="27"/>
      <c r="K111" s="27"/>
      <c r="L111" s="27"/>
      <c r="M111" s="27"/>
      <c r="N111" s="27"/>
      <c r="O111" s="27"/>
      <c r="P111" s="27"/>
      <c r="Q111" s="27"/>
      <c r="R111" s="27"/>
      <c r="S111" s="27"/>
      <c r="T111" s="26"/>
      <c r="U111" s="26"/>
      <c r="V111" s="26"/>
      <c r="W111" s="26"/>
      <c r="X111" s="26"/>
      <c r="Y111" s="26"/>
      <c r="Z111" s="26"/>
      <c r="AA111" s="26"/>
      <c r="AB111" s="26"/>
    </row>
    <row r="112" spans="1:30" ht="69" customHeight="1" x14ac:dyDescent="0.3">
      <c r="A112">
        <v>10</v>
      </c>
      <c r="D112" s="18"/>
      <c r="E112" t="s">
        <v>36</v>
      </c>
      <c r="G112" s="22"/>
      <c r="H112" s="89" t="str">
        <f>VLOOKUP($A112,Індикатори!$A:$G,7,0)</f>
        <v>Частка задекларованого населення з діагнозом гіпертонічної хвороби, у яких під час останнього відвідування лікаря ПМД виміряно артеріальний тиск, показник якого становить менше 140/90 мм рт.ст.</v>
      </c>
      <c r="I112" s="23">
        <f t="shared" ref="I112" si="114">EOMONTH(J112,-2)+1</f>
        <v>45323</v>
      </c>
      <c r="J112" s="23">
        <f t="shared" ref="J112" si="115">EOMONTH(K112,-2)+1</f>
        <v>45352</v>
      </c>
      <c r="K112" s="23">
        <f t="shared" ref="K112" si="116">EOMONTH(L112,-2)+1</f>
        <v>45383</v>
      </c>
      <c r="L112" s="23">
        <f t="shared" ref="L112" si="117">EOMONTH(M112,-2)+1</f>
        <v>45413</v>
      </c>
      <c r="M112" s="23">
        <f t="shared" ref="M112:N112" si="118">EOMONTH(N112,-2)+1</f>
        <v>45444</v>
      </c>
      <c r="N112" s="23">
        <f t="shared" si="118"/>
        <v>45474</v>
      </c>
      <c r="O112" s="23">
        <f t="shared" ref="O112:Q112" si="119">EOMONTH(P112,-2)+1</f>
        <v>45505</v>
      </c>
      <c r="P112" s="23">
        <f t="shared" si="119"/>
        <v>45536</v>
      </c>
      <c r="Q112" s="23">
        <f t="shared" si="119"/>
        <v>45566</v>
      </c>
      <c r="R112" s="23">
        <f>EOMONTH(S112,-2)+1</f>
        <v>45597</v>
      </c>
      <c r="S112" s="23">
        <f>EOMONTH(Dict!$A$2,-2)+1</f>
        <v>45627</v>
      </c>
      <c r="T112" s="28">
        <f>Dict!$A$2</f>
        <v>45658</v>
      </c>
      <c r="U112" s="95" t="s">
        <v>78</v>
      </c>
      <c r="V112" s="24"/>
      <c r="W112" s="22"/>
      <c r="X112" s="22"/>
      <c r="Y112" s="22"/>
      <c r="Z112" s="22"/>
      <c r="AA112" s="22"/>
      <c r="AB112" s="22"/>
      <c r="AC112" s="18"/>
      <c r="AD112" s="18"/>
    </row>
    <row r="113" spans="1:30" ht="52.8" customHeight="1" x14ac:dyDescent="0.3">
      <c r="A113">
        <v>10</v>
      </c>
      <c r="B113" t="str">
        <f>VLOOKUP(A113,Індикатори!A:E,5,0)</f>
        <v>Заклад/Лікар</v>
      </c>
      <c r="C113" t="str">
        <f>$H$3</f>
        <v>Надавач</v>
      </c>
      <c r="D113" s="18">
        <f>Dict!$A$2</f>
        <v>45658</v>
      </c>
      <c r="E113" t="s">
        <v>37</v>
      </c>
      <c r="H113" s="87" t="str">
        <f>VLOOKUP($A113,Індикатори!$A:$D,3,0)</f>
        <v xml:space="preserve">Кількість пацієнтів (задекларованих) з гіпертонією, віком 18 років і старші, які мають контрольований артеріальний тиск (САТ&lt;140 і ДАТ&lt;90) під час останнього у звітному кварталі візиту пацієнта: </v>
      </c>
      <c r="I113" s="29">
        <f>IF(AND($B113="Надавач",$H$3&lt;&gt;"Надавач"),"-",SUMIFS(Заклад!$F:$F,Заклад!$A:$A,$A113,Заклад!$B:$B,I112,Заклад!$C:$C,Звіт!$C113))</f>
        <v>112</v>
      </c>
      <c r="J113" s="29">
        <f>IF(AND($B113="Надавач",$H$3&lt;&gt;"Надавач"),"-",SUMIFS(Заклад!$F:$F,Заклад!$A:$A,$A113,Заклад!$B:$B,J112,Заклад!$C:$C,Звіт!$C113))</f>
        <v>486</v>
      </c>
      <c r="K113" s="29">
        <f>IF(AND($B113="Надавач",$H$3&lt;&gt;"Надавач"),"-",SUMIFS(Заклад!$F:$F,Заклад!$A:$A,$A113,Заклад!$B:$B,K112,Заклад!$C:$C,Звіт!$C113))</f>
        <v>766</v>
      </c>
      <c r="L113" s="29">
        <f>IF(AND($B113="Надавач",$H$3&lt;&gt;"Надавач"),"-",SUMIFS(Заклад!$F:$F,Заклад!$A:$A,$A113,Заклад!$B:$B,L112,Заклад!$C:$C,Звіт!$C113))</f>
        <v>874</v>
      </c>
      <c r="M113" s="29">
        <f>IF(AND($B113="Надавач",$H$3&lt;&gt;"Надавач"),"-",SUMIFS(Заклад!$F:$F,Заклад!$A:$A,$A113,Заклад!$B:$B,M112,Заклад!$C:$C,Звіт!$C113))</f>
        <v>835</v>
      </c>
      <c r="N113" s="29">
        <f>IF(AND($B113="Надавач",$H$3&lt;&gt;"Надавач"),"-",SUMIFS(Заклад!$F:$F,Заклад!$A:$A,$A113,Заклад!$B:$B,N112,Заклад!$C:$C,Звіт!$C113))</f>
        <v>794</v>
      </c>
      <c r="O113" s="29">
        <f>IF(AND($B113="Надавач",$H$3&lt;&gt;"Надавач"),"-",SUMIFS(Заклад!$F:$F,Заклад!$A:$A,$A113,Заклад!$B:$B,O112,Заклад!$C:$C,Звіт!$C113))</f>
        <v>729</v>
      </c>
      <c r="P113" s="29">
        <f>IF(AND($B113="Надавач",$H$3&lt;&gt;"Надавач"),"-",SUMIFS(Заклад!$F:$F,Заклад!$A:$A,$A113,Заклад!$B:$B,P112,Заклад!$C:$C,Звіт!$C113))</f>
        <v>759</v>
      </c>
      <c r="Q113" s="29">
        <f>IF(AND($B113="Надавач",$H$3&lt;&gt;"Надавач"),"-",SUMIFS(Заклад!$F:$F,Заклад!$A:$A,$A113,Заклад!$B:$B,Q112,Заклад!$C:$C,Звіт!$C113))</f>
        <v>750</v>
      </c>
      <c r="R113" s="29">
        <f>IF(AND($B113="Надавач",$H$3&lt;&gt;"Надавач"),"-",SUMIFS(Заклад!$F:$F,Заклад!$A:$A,$A113,Заклад!$B:$B,R112,Заклад!$C:$C,Звіт!$C113))</f>
        <v>1014</v>
      </c>
      <c r="S113" s="29">
        <f>IF(AND($B113="Надавач",$H$3&lt;&gt;"Надавач"),"-",SUMIFS(Заклад!$F:$F,Заклад!$A:$A,$A113,Заклад!$B:$B,$S112,Заклад!$C:$C,Звіт!$C113))</f>
        <v>1228</v>
      </c>
      <c r="T113" s="19">
        <f>IF(AND($B113="Надавач",$H$3&lt;&gt;"Надавач"),"-",SUMIFS(Заклад!$F:$F,Заклад!$A:$A,$A113,Заклад!$B:$B,$T112,Заклад!$C:$C,Звіт!$C113))</f>
        <v>1344</v>
      </c>
      <c r="U113" s="19">
        <f>T113-S113</f>
        <v>116</v>
      </c>
      <c r="V113" s="19"/>
    </row>
    <row r="114" spans="1:30" ht="60" customHeight="1" x14ac:dyDescent="0.3">
      <c r="A114">
        <v>10</v>
      </c>
      <c r="B114" t="str">
        <f>VLOOKUP(A114,Індикатори!A:E,5,0)</f>
        <v>Заклад/Лікар</v>
      </c>
      <c r="C114" t="str">
        <f>$H$3</f>
        <v>Надавач</v>
      </c>
      <c r="D114" s="18">
        <f>Dict!$A$2</f>
        <v>45658</v>
      </c>
      <c r="E114" t="s">
        <v>38</v>
      </c>
      <c r="H114" s="87" t="str">
        <f>VLOOKUP($A114,Індикатори!$A:$D,4,0)</f>
        <v>Загальна кількість осіб (задекларованих) віком 18 років і старше з основним діагнозом К86, К87, виключаються пацієнти із вперше встановленим діагнозом, які мали електронні медичні записи під час візиту:</v>
      </c>
      <c r="I114" s="29">
        <f>IF(AND($B114="Надавач",$H$3&lt;&gt;"Надавач"),"-",SUMIFS(Заклад!$G:$G,Заклад!$A:$A,$A114,Заклад!$B:$B,I112,Заклад!$C:$C,Звіт!$C114))</f>
        <v>3735</v>
      </c>
      <c r="J114" s="29">
        <f>IF(AND($B114="Надавач",$H$3&lt;&gt;"Надавач"),"-",SUMIFS(Заклад!$G:$G,Заклад!$A:$A,$A114,Заклад!$B:$B,J112,Заклад!$C:$C,Звіт!$C114))</f>
        <v>3803</v>
      </c>
      <c r="K114" s="29">
        <f>IF(AND($B114="Надавач",$H$3&lt;&gt;"Надавач"),"-",SUMIFS(Заклад!$G:$G,Заклад!$A:$A,$A114,Заклад!$B:$B,K112,Заклад!$C:$C,Звіт!$C114))</f>
        <v>3893</v>
      </c>
      <c r="L114" s="29">
        <f>IF(AND($B114="Надавач",$H$3&lt;&gt;"Надавач"),"-",SUMIFS(Заклад!$G:$G,Заклад!$A:$A,$A114,Заклад!$B:$B,L112,Заклад!$C:$C,Звіт!$C114))</f>
        <v>3926</v>
      </c>
      <c r="M114" s="29">
        <f>IF(AND($B114="Надавач",$H$3&lt;&gt;"Надавач"),"-",SUMIFS(Заклад!$G:$G,Заклад!$A:$A,$A114,Заклад!$B:$B,M112,Заклад!$C:$C,Звіт!$C114))</f>
        <v>3858</v>
      </c>
      <c r="N114" s="29">
        <f>IF(AND($B114="Надавач",$H$3&lt;&gt;"Надавач"),"-",SUMIFS(Заклад!$G:$G,Заклад!$A:$A,$A114,Заклад!$B:$B,N112,Заклад!$C:$C,Звіт!$C114))</f>
        <v>3582</v>
      </c>
      <c r="O114" s="29">
        <f>IF(AND($B114="Надавач",$H$3&lt;&gt;"Надавач"),"-",SUMIFS(Заклад!$G:$G,Заклад!$A:$A,$A114,Заклад!$B:$B,O112,Заклад!$C:$C,Звіт!$C114))</f>
        <v>3302</v>
      </c>
      <c r="P114" s="29">
        <f>IF(AND($B114="Надавач",$H$3&lt;&gt;"Надавач"),"-",SUMIFS(Заклад!$G:$G,Заклад!$A:$A,$A114,Заклад!$B:$B,P112,Заклад!$C:$C,Звіт!$C114))</f>
        <v>3066</v>
      </c>
      <c r="Q114" s="29">
        <f>IF(AND($B114="Надавач",$H$3&lt;&gt;"Надавач"),"-",SUMIFS(Заклад!$G:$G,Заклад!$A:$A,$A114,Заклад!$B:$B,Q112,Заклад!$C:$C,Звіт!$C114))</f>
        <v>3079</v>
      </c>
      <c r="R114" s="29">
        <f>IF(AND($B114="Надавач",$H$3&lt;&gt;"Надавач"),"-",SUMIFS(Заклад!$G:$G,Заклад!$A:$A,$A114,Заклад!$B:$B,R112,Заклад!$C:$C,Звіт!$C114))</f>
        <v>3576</v>
      </c>
      <c r="S114" s="29">
        <f>IF(AND($B114="Надавач",$H$3&lt;&gt;"Надавач"),"-",SUMIFS(Заклад!$G:$G,Заклад!$A:$A,$A114,Заклад!$B:$B,$S112,Заклад!$C:$C,Звіт!$C114))</f>
        <v>3954</v>
      </c>
      <c r="T114" s="19">
        <f>IF(AND($B114="Надавач",$H$3&lt;&gt;"Надавач"),"-",SUMIFS(Заклад!$G:$G,Заклад!$A:$A,$A114,Заклад!$B:$B,$T112,Заклад!$C:$C,Звіт!$C114))</f>
        <v>4196</v>
      </c>
      <c r="U114" s="19">
        <f>T114-S114</f>
        <v>242</v>
      </c>
      <c r="V114" s="19"/>
    </row>
    <row r="115" spans="1:30" x14ac:dyDescent="0.3">
      <c r="A115">
        <v>10</v>
      </c>
      <c r="B115" t="str">
        <f>VLOOKUP(A115,Індикатори!A:E,5,0)</f>
        <v>Заклад/Лікар</v>
      </c>
      <c r="C115" t="str">
        <f>$H$3</f>
        <v>Надавач</v>
      </c>
      <c r="D115" s="18">
        <f>Dict!$A$2</f>
        <v>45658</v>
      </c>
      <c r="E115" t="s">
        <v>5</v>
      </c>
      <c r="H115" s="92" t="s">
        <v>39</v>
      </c>
      <c r="I115" s="70">
        <f>IF(AND($B115="Надавач",$H$3&lt;&gt;"Надавач"),"-",SUMIFS(Заклад!$E:$E,Заклад!$A:$A,$A115,Заклад!$B:$B,I112,Заклад!$C:$C,Звіт!$C115))</f>
        <v>2.9986613119143239E-2</v>
      </c>
      <c r="J115" s="70">
        <f>IF(AND($B115="Надавач",$H$3&lt;&gt;"Надавач"),"-",SUMIFS(Заклад!$E:$E,Заклад!$A:$A,$A115,Заклад!$B:$B,J112,Заклад!$C:$C,Звіт!$C115))</f>
        <v>0.12779384696292401</v>
      </c>
      <c r="K115" s="70">
        <f>IF(AND($B115="Надавач",$H$3&lt;&gt;"Надавач"),"-",SUMIFS(Заклад!$E:$E,Заклад!$A:$A,$A115,Заклад!$B:$B,K112,Заклад!$C:$C,Звіт!$C115))</f>
        <v>0.19676342152581558</v>
      </c>
      <c r="L115" s="70">
        <f>IF(AND($B115="Надавач",$H$3&lt;&gt;"Надавач"),"-",SUMIFS(Заклад!$E:$E,Заклад!$A:$A,$A115,Заклад!$B:$B,L112,Заклад!$C:$C,Звіт!$C115))</f>
        <v>0.22261844116148752</v>
      </c>
      <c r="M115" s="70">
        <f>IF(AND($B115="Надавач",$H$3&lt;&gt;"Надавач"),"-",SUMIFS(Заклад!$E:$E,Заклад!$A:$A,$A115,Заклад!$B:$B,M112,Заклад!$C:$C,Звіт!$C115))</f>
        <v>0.21643338517366512</v>
      </c>
      <c r="N115" s="70">
        <f>IF(AND($B115="Надавач",$H$3&lt;&gt;"Надавач"),"-",SUMIFS(Заклад!$E:$E,Заклад!$A:$A,$A115,Заклад!$B:$B,N112,Заклад!$C:$C,Звіт!$C115))</f>
        <v>0.22166387493020659</v>
      </c>
      <c r="O115" s="70">
        <f>IF(AND($B115="Надавач",$H$3&lt;&gt;"Надавач"),"-",SUMIFS(Заклад!$E:$E,Заклад!$A:$A,$A115,Заклад!$B:$B,O112,Заклад!$C:$C,Звіт!$C115))</f>
        <v>0.22077528770442156</v>
      </c>
      <c r="P115" s="70">
        <f>IF(AND($B115="Надавач",$H$3&lt;&gt;"Надавач"),"-",SUMIFS(Заклад!$E:$E,Заклад!$A:$A,$A115,Заклад!$B:$B,P112,Заклад!$C:$C,Звіт!$C115))</f>
        <v>0.24755381604696672</v>
      </c>
      <c r="Q115" s="70">
        <f>IF(AND($B115="Надавач",$H$3&lt;&gt;"Надавач"),"-",SUMIFS(Заклад!$E:$E,Заклад!$A:$A,$A115,Заклад!$B:$B,Q112,Заклад!$C:$C,Звіт!$C115))</f>
        <v>0.24358557973367975</v>
      </c>
      <c r="R115" s="70">
        <f>IF(AND($B115="Надавач",$H$3&lt;&gt;"Надавач"),"-",SUMIFS(Заклад!$E:$E,Заклад!$A:$A,$A115,Заклад!$B:$B,R112,Заклад!$C:$C,Звіт!$C115))</f>
        <v>0.28355704697986578</v>
      </c>
      <c r="S115" s="70">
        <f>IF(AND($B115="Надавач",$H$3&lt;&gt;"Надавач"),"-",SUMIFS(Заклад!$E:$E,Заклад!$A:$A,$A115,Заклад!$B:$B,$S112,Заклад!$C:$C,Звіт!$C115))</f>
        <v>0.31057157309054123</v>
      </c>
      <c r="T115" s="71">
        <f>IF(AND($B115="Надавач",$H$3&lt;&gt;"Надавач"),"-",SUMIFS(Заклад!$E:$E,Заклад!$A:$A,$A115,Заклад!$B:$B,$T112,Заклад!$C:$C,Звіт!$C115))</f>
        <v>0.32030505243088658</v>
      </c>
      <c r="U115" s="83">
        <f>T115-S115</f>
        <v>9.7334793403453523E-3</v>
      </c>
      <c r="V115" s="30"/>
    </row>
    <row r="116" spans="1:30" x14ac:dyDescent="0.3">
      <c r="A116">
        <v>10</v>
      </c>
      <c r="D116" s="18"/>
    </row>
    <row r="117" spans="1:30" x14ac:dyDescent="0.3">
      <c r="A117">
        <v>11</v>
      </c>
      <c r="D117" s="18"/>
      <c r="G117" s="25" t="str">
        <f>VLOOKUP($A117,Індикатори!$A:$B,2,0)</f>
        <v>Скринінг на виявлення цукрового діабету у групі ризику.</v>
      </c>
      <c r="H117" s="26"/>
      <c r="I117" s="27"/>
      <c r="J117" s="27"/>
      <c r="K117" s="27"/>
      <c r="L117" s="27"/>
      <c r="M117" s="27"/>
      <c r="N117" s="27"/>
      <c r="O117" s="27"/>
      <c r="P117" s="27"/>
      <c r="Q117" s="27"/>
      <c r="R117" s="27"/>
      <c r="S117" s="27"/>
      <c r="T117" s="26"/>
      <c r="U117" s="26"/>
      <c r="V117" s="26"/>
      <c r="W117" s="26"/>
      <c r="X117" s="26"/>
      <c r="Y117" s="26"/>
      <c r="Z117" s="26"/>
      <c r="AA117" s="26"/>
      <c r="AB117" s="26"/>
    </row>
    <row r="118" spans="1:30" ht="39" customHeight="1" x14ac:dyDescent="0.3">
      <c r="A118">
        <v>11</v>
      </c>
      <c r="D118" s="18"/>
      <c r="E118" t="s">
        <v>36</v>
      </c>
      <c r="G118" s="22"/>
      <c r="H118" s="89" t="str">
        <f>VLOOKUP($A118,Індикатори!$A:$G,7,0)</f>
        <v>Частка пацієнтів із цільової групи та пацієнтів з групи ризику, яким були проведені необхідні вимірювання.</v>
      </c>
      <c r="I118" s="23">
        <f t="shared" ref="I118" si="120">EOMONTH(J118,-2)+1</f>
        <v>45323</v>
      </c>
      <c r="J118" s="23">
        <f t="shared" ref="J118" si="121">EOMONTH(K118,-2)+1</f>
        <v>45352</v>
      </c>
      <c r="K118" s="23">
        <f t="shared" ref="K118" si="122">EOMONTH(L118,-2)+1</f>
        <v>45383</v>
      </c>
      <c r="L118" s="23">
        <f t="shared" ref="L118" si="123">EOMONTH(M118,-2)+1</f>
        <v>45413</v>
      </c>
      <c r="M118" s="23">
        <f t="shared" ref="M118:N118" si="124">EOMONTH(N118,-2)+1</f>
        <v>45444</v>
      </c>
      <c r="N118" s="23">
        <f t="shared" si="124"/>
        <v>45474</v>
      </c>
      <c r="O118" s="23">
        <f t="shared" ref="O118:Q118" si="125">EOMONTH(P118,-2)+1</f>
        <v>45505</v>
      </c>
      <c r="P118" s="23">
        <f t="shared" si="125"/>
        <v>45536</v>
      </c>
      <c r="Q118" s="23">
        <f t="shared" si="125"/>
        <v>45566</v>
      </c>
      <c r="R118" s="23">
        <f>EOMONTH(S118,-2)+1</f>
        <v>45597</v>
      </c>
      <c r="S118" s="23">
        <f>EOMONTH(Dict!$A$2,-2)+1</f>
        <v>45627</v>
      </c>
      <c r="T118" s="28">
        <f>Dict!$A$2</f>
        <v>45658</v>
      </c>
      <c r="U118" s="95" t="s">
        <v>78</v>
      </c>
      <c r="V118" s="24"/>
      <c r="W118" s="22"/>
      <c r="X118" s="22"/>
      <c r="Y118" s="22"/>
      <c r="Z118" s="22"/>
      <c r="AA118" s="22"/>
      <c r="AB118" s="22"/>
      <c r="AC118" s="18"/>
      <c r="AD118" s="18"/>
    </row>
    <row r="119" spans="1:30" ht="51.6" customHeight="1" x14ac:dyDescent="0.3">
      <c r="A119">
        <v>11</v>
      </c>
      <c r="B119" t="str">
        <f>VLOOKUP(A119,Індикатори!A:E,5,0)</f>
        <v>Заклад/Лікар</v>
      </c>
      <c r="C119" t="str">
        <f>$H$3</f>
        <v>Надавач</v>
      </c>
      <c r="D119" s="18">
        <f>Dict!$A$2</f>
        <v>45658</v>
      </c>
      <c r="E119" t="s">
        <v>37</v>
      </c>
      <c r="H119" s="87" t="str">
        <f>VLOOKUP($A119,Індикатори!$A:$D,3,0)</f>
        <v>Кількість осіб у знаменнику, дані про яких включають інформацію про проведення оцінки ризику розвитку цукрового діабету:</v>
      </c>
      <c r="I119" s="29">
        <f>IF(AND($B119="Надавач",$H$3&lt;&gt;"Надавач"),"-",SUMIFS(Заклад!$F:$F,Заклад!$A:$A,$A119,Заклад!$B:$B,I118,Заклад!$C:$C,Звіт!$C119))</f>
        <v>79</v>
      </c>
      <c r="J119" s="29">
        <f>IF(AND($B119="Надавач",$H$3&lt;&gt;"Надавач"),"-",SUMIFS(Заклад!$F:$F,Заклад!$A:$A,$A119,Заклад!$B:$B,J118,Заклад!$C:$C,Звіт!$C119))</f>
        <v>374</v>
      </c>
      <c r="K119" s="29">
        <f>IF(AND($B119="Надавач",$H$3&lt;&gt;"Надавач"),"-",SUMIFS(Заклад!$F:$F,Заклад!$A:$A,$A119,Заклад!$B:$B,K118,Заклад!$C:$C,Звіт!$C119))</f>
        <v>738</v>
      </c>
      <c r="L119" s="29">
        <f>IF(AND($B119="Надавач",$H$3&lt;&gt;"Надавач"),"-",SUMIFS(Заклад!$F:$F,Заклад!$A:$A,$A119,Заклад!$B:$B,L118,Заклад!$C:$C,Звіт!$C119))</f>
        <v>1242</v>
      </c>
      <c r="M119" s="29">
        <f>IF(AND($B119="Надавач",$H$3&lt;&gt;"Надавач"),"-",SUMIFS(Заклад!$F:$F,Заклад!$A:$A,$A119,Заклад!$B:$B,M118,Заклад!$C:$C,Звіт!$C119))</f>
        <v>1664</v>
      </c>
      <c r="N119" s="29">
        <f>IF(AND($B119="Надавач",$H$3&lt;&gt;"Надавач"),"-",SUMIFS(Заклад!$F:$F,Заклад!$A:$A,$A119,Заклад!$B:$B,N118,Заклад!$C:$C,Звіт!$C119))</f>
        <v>1798</v>
      </c>
      <c r="O119" s="29">
        <f>IF(AND($B119="Надавач",$H$3&lt;&gt;"Надавач"),"-",SUMIFS(Заклад!$F:$F,Заклад!$A:$A,$A119,Заклад!$B:$B,O118,Заклад!$C:$C,Звіт!$C119))</f>
        <v>1891</v>
      </c>
      <c r="P119" s="29">
        <f>IF(AND($B119="Надавач",$H$3&lt;&gt;"Надавач"),"-",SUMIFS(Заклад!$F:$F,Заклад!$A:$A,$A119,Заклад!$B:$B,P118,Заклад!$C:$C,Звіт!$C119))</f>
        <v>2006</v>
      </c>
      <c r="Q119" s="29">
        <f>IF(AND($B119="Надавач",$H$3&lt;&gt;"Надавач"),"-",SUMIFS(Заклад!$F:$F,Заклад!$A:$A,$A119,Заклад!$B:$B,Q118,Заклад!$C:$C,Звіт!$C119))</f>
        <v>2195</v>
      </c>
      <c r="R119" s="29">
        <f>IF(AND($B119="Надавач",$H$3&lt;&gt;"Надавач"),"-",SUMIFS(Заклад!$F:$F,Заклад!$A:$A,$A119,Заклад!$B:$B,R118,Заклад!$C:$C,Звіт!$C119))</f>
        <v>3477</v>
      </c>
      <c r="S119" s="29">
        <f>IF(AND($B119="Надавач",$H$3&lt;&gt;"Надавач"),"-",SUMIFS(Заклад!$F:$F,Заклад!$A:$A,$A119,Заклад!$B:$B,$S118,Заклад!$C:$C,Звіт!$C119))</f>
        <v>4420</v>
      </c>
      <c r="T119" s="19">
        <f>IF(AND($B119="Надавач",$H$3&lt;&gt;"Надавач"),"-",SUMIFS(Заклад!$F:$F,Заклад!$A:$A,$A119,Заклад!$B:$B,$T118,Заклад!$C:$C,Звіт!$C119))</f>
        <v>5077</v>
      </c>
      <c r="U119" s="19">
        <f>T119-S119</f>
        <v>657</v>
      </c>
      <c r="V119" s="19"/>
    </row>
    <row r="120" spans="1:30" ht="47.4" customHeight="1" x14ac:dyDescent="0.3">
      <c r="A120">
        <v>11</v>
      </c>
      <c r="B120" t="str">
        <f>VLOOKUP(A120,Індикатори!A:E,5,0)</f>
        <v>Заклад/Лікар</v>
      </c>
      <c r="C120" t="str">
        <f>$H$3</f>
        <v>Надавач</v>
      </c>
      <c r="D120" s="18">
        <f>Dict!$A$2</f>
        <v>45658</v>
      </c>
      <c r="E120" t="s">
        <v>38</v>
      </c>
      <c r="H120" s="87" t="str">
        <f>VLOOKUP($A120,Індикатори!$A:$D,4,0)</f>
        <v>Кількість осіб (задекларована), які досягли віку в 45 повних років і були внесені електронні медичні записи під час візиту протягом 1 року, якщо немає факторів ризику:</v>
      </c>
      <c r="I120" s="29">
        <f>IF(AND($B120="Надавач",$H$3&lt;&gt;"Надавач"),"-",SUMIFS(Заклад!$G:$G,Заклад!$A:$A,$A120,Заклад!$B:$B,I118,Заклад!$C:$C,Звіт!$C120))</f>
        <v>12669</v>
      </c>
      <c r="J120" s="29">
        <f>IF(AND($B120="Надавач",$H$3&lt;&gt;"Надавач"),"-",SUMIFS(Заклад!$G:$G,Заклад!$A:$A,$A120,Заклад!$B:$B,J118,Заклад!$C:$C,Звіт!$C120))</f>
        <v>12829</v>
      </c>
      <c r="K120" s="29">
        <f>IF(AND($B120="Надавач",$H$3&lt;&gt;"Надавач"),"-",SUMIFS(Заклад!$G:$G,Заклад!$A:$A,$A120,Заклад!$B:$B,K118,Заклад!$C:$C,Звіт!$C120))</f>
        <v>12826</v>
      </c>
      <c r="L120" s="29">
        <f>IF(AND($B120="Надавач",$H$3&lt;&gt;"Надавач"),"-",SUMIFS(Заклад!$G:$G,Заклад!$A:$A,$A120,Заклад!$B:$B,L118,Заклад!$C:$C,Звіт!$C120))</f>
        <v>12773</v>
      </c>
      <c r="M120" s="29">
        <f>IF(AND($B120="Надавач",$H$3&lt;&gt;"Надавач"),"-",SUMIFS(Заклад!$G:$G,Заклад!$A:$A,$A120,Заклад!$B:$B,M118,Заклад!$C:$C,Звіт!$C120))</f>
        <v>12712</v>
      </c>
      <c r="N120" s="29">
        <f>IF(AND($B120="Надавач",$H$3&lt;&gt;"Надавач"),"-",SUMIFS(Заклад!$G:$G,Заклад!$A:$A,$A120,Заклад!$B:$B,N118,Заклад!$C:$C,Звіт!$C120))</f>
        <v>12669</v>
      </c>
      <c r="O120" s="29">
        <f>IF(AND($B120="Надавач",$H$3&lt;&gt;"Надавач"),"-",SUMIFS(Заклад!$G:$G,Заклад!$A:$A,$A120,Заклад!$B:$B,O118,Заклад!$C:$C,Звіт!$C120))</f>
        <v>12664</v>
      </c>
      <c r="P120" s="29">
        <f>IF(AND($B120="Надавач",$H$3&lt;&gt;"Надавач"),"-",SUMIFS(Заклад!$G:$G,Заклад!$A:$A,$A120,Заклад!$B:$B,P118,Заклад!$C:$C,Звіт!$C120))</f>
        <v>12696</v>
      </c>
      <c r="Q120" s="29">
        <f>IF(AND($B120="Надавач",$H$3&lt;&gt;"Надавач"),"-",SUMIFS(Заклад!$G:$G,Заклад!$A:$A,$A120,Заклад!$B:$B,Q118,Заклад!$C:$C,Звіт!$C120))</f>
        <v>12694</v>
      </c>
      <c r="R120" s="29">
        <f>IF(AND($B120="Надавач",$H$3&lt;&gt;"Надавач"),"-",SUMIFS(Заклад!$G:$G,Заклад!$A:$A,$A120,Заклад!$B:$B,R118,Заклад!$C:$C,Звіт!$C120))</f>
        <v>12791</v>
      </c>
      <c r="S120" s="29">
        <f>IF(AND($B120="Надавач",$H$3&lt;&gt;"Надавач"),"-",SUMIFS(Заклад!$G:$G,Заклад!$A:$A,$A120,Заклад!$B:$B,$S118,Заклад!$C:$C,Звіт!$C120))</f>
        <v>12841</v>
      </c>
      <c r="T120" s="19">
        <f>IF(AND($B120="Надавач",$H$3&lt;&gt;"Надавач"),"-",SUMIFS(Заклад!$G:$G,Заклад!$A:$A,$A120,Заклад!$B:$B,$T118,Заклад!$C:$C,Звіт!$C120))</f>
        <v>12720</v>
      </c>
      <c r="U120" s="19">
        <f>T120-S120</f>
        <v>-121</v>
      </c>
      <c r="V120" s="19"/>
    </row>
    <row r="121" spans="1:30" x14ac:dyDescent="0.3">
      <c r="A121">
        <v>11</v>
      </c>
      <c r="B121" t="str">
        <f>VLOOKUP(A121,Індикатори!A:E,5,0)</f>
        <v>Заклад/Лікар</v>
      </c>
      <c r="C121" t="str">
        <f>$H$3</f>
        <v>Надавач</v>
      </c>
      <c r="D121" s="18">
        <f>Dict!$A$2</f>
        <v>45658</v>
      </c>
      <c r="E121" t="s">
        <v>5</v>
      </c>
      <c r="H121" s="92" t="s">
        <v>39</v>
      </c>
      <c r="I121" s="70">
        <f>IF(AND($B121="Надавач",$H$3&lt;&gt;"Надавач"),"-",SUMIFS(Заклад!$E:$E,Заклад!$A:$A,$A121,Заклад!$B:$B,I118,Заклад!$C:$C,Звіт!$C121))</f>
        <v>6.2356934248954136E-3</v>
      </c>
      <c r="J121" s="70">
        <f>IF(AND($B121="Надавач",$H$3&lt;&gt;"Надавач"),"-",SUMIFS(Заклад!$E:$E,Заклад!$A:$A,$A121,Заклад!$B:$B,J118,Заклад!$C:$C,Звіт!$C121))</f>
        <v>2.915270091199626E-2</v>
      </c>
      <c r="K121" s="70">
        <f>IF(AND($B121="Надавач",$H$3&lt;&gt;"Надавач"),"-",SUMIFS(Заклад!$E:$E,Заклад!$A:$A,$A121,Заклад!$B:$B,K118,Заклад!$C:$C,Звіт!$C121))</f>
        <v>5.7539373148292529E-2</v>
      </c>
      <c r="L121" s="70">
        <f>IF(AND($B121="Надавач",$H$3&lt;&gt;"Надавач"),"-",SUMIFS(Заклад!$E:$E,Заклад!$A:$A,$A121,Заклад!$B:$B,L118,Заклад!$C:$C,Звіт!$C121))</f>
        <v>9.7236357942535032E-2</v>
      </c>
      <c r="M121" s="70">
        <f>IF(AND($B121="Надавач",$H$3&lt;&gt;"Надавач"),"-",SUMIFS(Заклад!$E:$E,Заклад!$A:$A,$A121,Заклад!$B:$B,M118,Заклад!$C:$C,Звіт!$C121))</f>
        <v>0.13089993706733793</v>
      </c>
      <c r="N121" s="70">
        <f>IF(AND($B121="Надавач",$H$3&lt;&gt;"Надавач"),"-",SUMIFS(Заклад!$E:$E,Заклад!$A:$A,$A121,Заклад!$B:$B,N118,Заклад!$C:$C,Звіт!$C121))</f>
        <v>0.1419212250374931</v>
      </c>
      <c r="O121" s="70">
        <f>IF(AND($B121="Надавач",$H$3&lt;&gt;"Надавач"),"-",SUMIFS(Заклад!$E:$E,Заклад!$A:$A,$A121,Заклад!$B:$B,O118,Заклад!$C:$C,Звіт!$C121))</f>
        <v>0.14932090966519268</v>
      </c>
      <c r="P121" s="70">
        <f>IF(AND($B121="Надавач",$H$3&lt;&gt;"Надавач"),"-",SUMIFS(Заклад!$E:$E,Заклад!$A:$A,$A121,Заклад!$B:$B,P118,Заклад!$C:$C,Звіт!$C121))</f>
        <v>0.15800252047889099</v>
      </c>
      <c r="Q121" s="70">
        <f>IF(AND($B121="Надавач",$H$3&lt;&gt;"Надавач"),"-",SUMIFS(Заклад!$E:$E,Заклад!$A:$A,$A121,Заклад!$B:$B,Q118,Заклад!$C:$C,Звіт!$C121))</f>
        <v>0.17291633842760359</v>
      </c>
      <c r="R121" s="70">
        <f>IF(AND($B121="Надавач",$H$3&lt;&gt;"Надавач"),"-",SUMIFS(Заклад!$E:$E,Заклад!$A:$A,$A121,Заклад!$B:$B,R118,Заклад!$C:$C,Звіт!$C121))</f>
        <v>0.27183175670393245</v>
      </c>
      <c r="S121" s="70">
        <f>IF(AND($B121="Надавач",$H$3&lt;&gt;"Надавач"),"-",SUMIFS(Заклад!$E:$E,Заклад!$A:$A,$A121,Заклад!$B:$B,$S118,Заклад!$C:$C,Звіт!$C121))</f>
        <v>0.34420995249591152</v>
      </c>
      <c r="T121" s="71">
        <f>IF(AND($B121="Надавач",$H$3&lt;&gt;"Надавач"),"-",SUMIFS(Заклад!$E:$E,Заклад!$A:$A,$A121,Заклад!$B:$B,$T118,Заклад!$C:$C,Звіт!$C121))</f>
        <v>0.39913522012578617</v>
      </c>
      <c r="U121" s="83">
        <f>T121-S121</f>
        <v>5.4925267629874652E-2</v>
      </c>
      <c r="V121" s="30"/>
    </row>
    <row r="122" spans="1:30" x14ac:dyDescent="0.3">
      <c r="A122">
        <v>11</v>
      </c>
      <c r="D122" s="18"/>
    </row>
    <row r="123" spans="1:30" x14ac:dyDescent="0.3">
      <c r="A123">
        <v>12</v>
      </c>
      <c r="D123" s="18"/>
      <c r="G123" s="25" t="str">
        <f>VLOOKUP($A123,Індикатори!$A:$B,2,0)</f>
        <v>Скринінг на виявлення раку передміхурової залози (направлено на скринінг).</v>
      </c>
      <c r="H123" s="26"/>
      <c r="I123" s="27"/>
      <c r="J123" s="27"/>
      <c r="K123" s="27"/>
      <c r="L123" s="27"/>
      <c r="M123" s="27"/>
      <c r="N123" s="27"/>
      <c r="O123" s="27"/>
      <c r="P123" s="27"/>
      <c r="Q123" s="27"/>
      <c r="R123" s="27"/>
      <c r="S123" s="27"/>
      <c r="T123" s="26"/>
      <c r="U123" s="26"/>
      <c r="V123" s="26"/>
      <c r="W123" s="26"/>
      <c r="X123" s="26"/>
      <c r="Y123" s="26"/>
      <c r="Z123" s="26"/>
      <c r="AA123" s="26"/>
      <c r="AB123" s="26"/>
    </row>
    <row r="124" spans="1:30" ht="46.8" customHeight="1" x14ac:dyDescent="0.3">
      <c r="A124">
        <v>12</v>
      </c>
      <c r="D124" s="18"/>
      <c r="E124" t="s">
        <v>36</v>
      </c>
      <c r="G124" s="22"/>
      <c r="H124" s="89" t="str">
        <f>VLOOKUP($A124,Індикатори!$A:$G,7,0)</f>
        <v>Частка пацієнтів із цільової групи та пацієнтів з групи ризику, яким були виписані направлення на необхідні обстеження.</v>
      </c>
      <c r="I124" s="23">
        <f t="shared" ref="I124" si="126">EOMONTH(J124,-2)+1</f>
        <v>45323</v>
      </c>
      <c r="J124" s="23">
        <f t="shared" ref="J124" si="127">EOMONTH(K124,-2)+1</f>
        <v>45352</v>
      </c>
      <c r="K124" s="23">
        <f t="shared" ref="K124" si="128">EOMONTH(L124,-2)+1</f>
        <v>45383</v>
      </c>
      <c r="L124" s="23">
        <f t="shared" ref="L124" si="129">EOMONTH(M124,-2)+1</f>
        <v>45413</v>
      </c>
      <c r="M124" s="23">
        <f t="shared" ref="M124:N124" si="130">EOMONTH(N124,-2)+1</f>
        <v>45444</v>
      </c>
      <c r="N124" s="23">
        <f t="shared" si="130"/>
        <v>45474</v>
      </c>
      <c r="O124" s="23">
        <f t="shared" ref="O124:Q124" si="131">EOMONTH(P124,-2)+1</f>
        <v>45505</v>
      </c>
      <c r="P124" s="23">
        <f t="shared" si="131"/>
        <v>45536</v>
      </c>
      <c r="Q124" s="23">
        <f t="shared" si="131"/>
        <v>45566</v>
      </c>
      <c r="R124" s="23">
        <f>EOMONTH(S124,-2)+1</f>
        <v>45597</v>
      </c>
      <c r="S124" s="23">
        <f>EOMONTH(Dict!$A$2,-2)+1</f>
        <v>45627</v>
      </c>
      <c r="T124" s="28">
        <f>Dict!$A$2</f>
        <v>45658</v>
      </c>
      <c r="U124" s="95" t="s">
        <v>78</v>
      </c>
      <c r="V124" s="24"/>
      <c r="W124" s="22"/>
      <c r="X124" s="22"/>
      <c r="Y124" s="22"/>
      <c r="Z124" s="22"/>
      <c r="AA124" s="22"/>
      <c r="AB124" s="22"/>
      <c r="AC124" s="18"/>
      <c r="AD124" s="18"/>
    </row>
    <row r="125" spans="1:30" ht="50.4" customHeight="1" x14ac:dyDescent="0.3">
      <c r="A125">
        <v>12</v>
      </c>
      <c r="B125" t="str">
        <f>VLOOKUP(A125,Індикатори!A:E,5,0)</f>
        <v>Заклад/Лікар</v>
      </c>
      <c r="C125" t="str">
        <f>$H$3</f>
        <v>Надавач</v>
      </c>
      <c r="D125" s="18">
        <f>Dict!$A$2</f>
        <v>45658</v>
      </c>
      <c r="E125" t="s">
        <v>37</v>
      </c>
      <c r="H125" s="87" t="str">
        <f>VLOOKUP($A125,Індикатори!$A:$D,3,0)</f>
        <v>Кількість чоловіків у знаменнику, дані про яких включають інформацію про проведення оцінки ризику розвитку раку передміхурової залози (направлено на тест):</v>
      </c>
      <c r="I125" s="29">
        <f>IF(AND($B125="Надавач",$H$3&lt;&gt;"Надавач"),"-",SUMIFS(Заклад!$F:$F,Заклад!$A:$A,$A125,Заклад!$B:$B,I124,Заклад!$C:$C,Звіт!$C125))</f>
        <v>629</v>
      </c>
      <c r="J125" s="29">
        <f>IF(AND($B125="Надавач",$H$3&lt;&gt;"Надавач"),"-",SUMIFS(Заклад!$F:$F,Заклад!$A:$A,$A125,Заклад!$B:$B,J124,Заклад!$C:$C,Звіт!$C125))</f>
        <v>873</v>
      </c>
      <c r="K125" s="29">
        <f>IF(AND($B125="Надавач",$H$3&lt;&gt;"Надавач"),"-",SUMIFS(Заклад!$F:$F,Заклад!$A:$A,$A125,Заклад!$B:$B,K124,Заклад!$C:$C,Звіт!$C125))</f>
        <v>1087</v>
      </c>
      <c r="L125" s="29">
        <f>IF(AND($B125="Надавач",$H$3&lt;&gt;"Надавач"),"-",SUMIFS(Заклад!$F:$F,Заклад!$A:$A,$A125,Заклад!$B:$B,L124,Заклад!$C:$C,Звіт!$C125))</f>
        <v>1266</v>
      </c>
      <c r="M125" s="29">
        <f>IF(AND($B125="Надавач",$H$3&lt;&gt;"Надавач"),"-",SUMIFS(Заклад!$F:$F,Заклад!$A:$A,$A125,Заклад!$B:$B,M124,Заклад!$C:$C,Звіт!$C125))</f>
        <v>1422</v>
      </c>
      <c r="N125" s="29">
        <f>IF(AND($B125="Надавач",$H$3&lt;&gt;"Надавач"),"-",SUMIFS(Заклад!$F:$F,Заклад!$A:$A,$A125,Заклад!$B:$B,N124,Заклад!$C:$C,Звіт!$C125))</f>
        <v>1514</v>
      </c>
      <c r="O125" s="29">
        <f>IF(AND($B125="Надавач",$H$3&lt;&gt;"Надавач"),"-",SUMIFS(Заклад!$F:$F,Заклад!$A:$A,$A125,Заклад!$B:$B,O124,Заклад!$C:$C,Звіт!$C125))</f>
        <v>1579</v>
      </c>
      <c r="P125" s="29">
        <f>IF(AND($B125="Надавач",$H$3&lt;&gt;"Надавач"),"-",SUMIFS(Заклад!$F:$F,Заклад!$A:$A,$A125,Заклад!$B:$B,P124,Заклад!$C:$C,Звіт!$C125))</f>
        <v>1643</v>
      </c>
      <c r="Q125" s="29">
        <f>IF(AND($B125="Надавач",$H$3&lt;&gt;"Надавач"),"-",SUMIFS(Заклад!$F:$F,Заклад!$A:$A,$A125,Заклад!$B:$B,Q124,Заклад!$C:$C,Звіт!$C125))</f>
        <v>1699</v>
      </c>
      <c r="R125" s="29">
        <f>IF(AND($B125="Надавач",$H$3&lt;&gt;"Надавач"),"-",SUMIFS(Заклад!$F:$F,Заклад!$A:$A,$A125,Заклад!$B:$B,R124,Заклад!$C:$C,Звіт!$C125))</f>
        <v>1882</v>
      </c>
      <c r="S125" s="29">
        <f>IF(AND($B125="Надавач",$H$3&lt;&gt;"Надавач"),"-",SUMIFS(Заклад!$F:$F,Заклад!$A:$A,$A125,Заклад!$B:$B,$S124,Заклад!$C:$C,Звіт!$C125))</f>
        <v>2059</v>
      </c>
      <c r="T125" s="19">
        <f>IF(AND($B125="Надавач",$H$3&lt;&gt;"Надавач"),"-",SUMIFS(Заклад!$F:$F,Заклад!$A:$A,$A125,Заклад!$B:$B,$T124,Заклад!$C:$C,Звіт!$C125))</f>
        <v>2185</v>
      </c>
      <c r="U125" s="19">
        <f>T125-S125</f>
        <v>126</v>
      </c>
      <c r="V125" s="19"/>
    </row>
    <row r="126" spans="1:30" ht="62.4" customHeight="1" x14ac:dyDescent="0.3">
      <c r="A126">
        <v>12</v>
      </c>
      <c r="B126" t="str">
        <f>VLOOKUP(A126,Індикатори!A:E,5,0)</f>
        <v>Заклад/Лікар</v>
      </c>
      <c r="C126" t="str">
        <f>$H$3</f>
        <v>Надавач</v>
      </c>
      <c r="D126" s="18">
        <f>Dict!$A$2</f>
        <v>45658</v>
      </c>
      <c r="E126" t="s">
        <v>38</v>
      </c>
      <c r="H126" s="87" t="str">
        <f>VLOOKUP($A126,Індикатори!$A:$D,4,0)</f>
        <v>Кількість чоловіків (задекларованих), які досягли віку в 50 повних років  і були внесені електронні медичні записи під час візиту протягом останніх 2 років, якщо немає факторів ризику і з 40 років, за наявності факторів ризику:</v>
      </c>
      <c r="I126" s="29">
        <f>IF(AND($B126="Надавач",$H$3&lt;&gt;"Надавач"),"-",SUMIFS(Заклад!$G:$G,Заклад!$A:$A,$A126,Заклад!$B:$B,I124,Заклад!$C:$C,Звіт!$C126))</f>
        <v>5437</v>
      </c>
      <c r="J126" s="29">
        <f>IF(AND($B126="Надавач",$H$3&lt;&gt;"Надавач"),"-",SUMIFS(Заклад!$G:$G,Заклад!$A:$A,$A126,Заклад!$B:$B,J124,Заклад!$C:$C,Звіт!$C126))</f>
        <v>5462</v>
      </c>
      <c r="K126" s="29">
        <f>IF(AND($B126="Надавач",$H$3&lt;&gt;"Надавач"),"-",SUMIFS(Заклад!$G:$G,Заклад!$A:$A,$A126,Заклад!$B:$B,K124,Заклад!$C:$C,Звіт!$C126))</f>
        <v>5487</v>
      </c>
      <c r="L126" s="29">
        <f>IF(AND($B126="Надавач",$H$3&lt;&gt;"Надавач"),"-",SUMIFS(Заклад!$G:$G,Заклад!$A:$A,$A126,Заклад!$B:$B,L124,Заклад!$C:$C,Звіт!$C126))</f>
        <v>5505</v>
      </c>
      <c r="M126" s="29">
        <f>IF(AND($B126="Надавач",$H$3&lt;&gt;"Надавач"),"-",SUMIFS(Заклад!$G:$G,Заклад!$A:$A,$A126,Заклад!$B:$B,M124,Заклад!$C:$C,Звіт!$C126))</f>
        <v>5511</v>
      </c>
      <c r="N126" s="29">
        <f>IF(AND($B126="Надавач",$H$3&lt;&gt;"Надавач"),"-",SUMIFS(Заклад!$G:$G,Заклад!$A:$A,$A126,Заклад!$B:$B,N124,Заклад!$C:$C,Звіт!$C126))</f>
        <v>5484</v>
      </c>
      <c r="O126" s="29">
        <f>IF(AND($B126="Надавач",$H$3&lt;&gt;"Надавач"),"-",SUMIFS(Заклад!$G:$G,Заклад!$A:$A,$A126,Заклад!$B:$B,O124,Заклад!$C:$C,Звіт!$C126))</f>
        <v>5479</v>
      </c>
      <c r="P126" s="29">
        <f>IF(AND($B126="Надавач",$H$3&lt;&gt;"Надавач"),"-",SUMIFS(Заклад!$G:$G,Заклад!$A:$A,$A126,Заклад!$B:$B,P124,Заклад!$C:$C,Звіт!$C126))</f>
        <v>5478</v>
      </c>
      <c r="Q126" s="29">
        <f>IF(AND($B126="Надавач",$H$3&lt;&gt;"Надавач"),"-",SUMIFS(Заклад!$G:$G,Заклад!$A:$A,$A126,Заклад!$B:$B,Q124,Заклад!$C:$C,Звіт!$C126))</f>
        <v>5479</v>
      </c>
      <c r="R126" s="29">
        <f>IF(AND($B126="Надавач",$H$3&lt;&gt;"Надавач"),"-",SUMIFS(Заклад!$G:$G,Заклад!$A:$A,$A126,Заклад!$B:$B,R124,Заклад!$C:$C,Звіт!$C126))</f>
        <v>5500</v>
      </c>
      <c r="S126" s="29">
        <f>IF(AND($B126="Надавач",$H$3&lt;&gt;"Надавач"),"-",SUMIFS(Заклад!$G:$G,Заклад!$A:$A,$A126,Заклад!$B:$B,$S124,Заклад!$C:$C,Звіт!$C126))</f>
        <v>5544</v>
      </c>
      <c r="T126" s="19">
        <f>IF(AND($B126="Надавач",$H$3&lt;&gt;"Надавач"),"-",SUMIFS(Заклад!$G:$G,Заклад!$A:$A,$A126,Заклад!$B:$B,$T124,Заклад!$C:$C,Звіт!$C126))</f>
        <v>5629</v>
      </c>
      <c r="U126" s="19">
        <f>T126-S126</f>
        <v>85</v>
      </c>
      <c r="V126" s="19"/>
    </row>
    <row r="127" spans="1:30" x14ac:dyDescent="0.3">
      <c r="A127">
        <v>12</v>
      </c>
      <c r="B127" t="str">
        <f>VLOOKUP(A127,Індикатори!A:E,5,0)</f>
        <v>Заклад/Лікар</v>
      </c>
      <c r="C127" t="str">
        <f>$H$3</f>
        <v>Надавач</v>
      </c>
      <c r="D127" s="18">
        <f>Dict!$A$2</f>
        <v>45658</v>
      </c>
      <c r="E127" t="s">
        <v>5</v>
      </c>
      <c r="H127" s="92" t="s">
        <v>39</v>
      </c>
      <c r="I127" s="70">
        <f>IF(AND($B127="Надавач",$H$3&lt;&gt;"Надавач"),"-",SUMIFS(Заклад!$E:$E,Заклад!$A:$A,$A127,Заклад!$B:$B,I124,Заклад!$C:$C,Звіт!$C127))</f>
        <v>0.11568879897002023</v>
      </c>
      <c r="J127" s="70">
        <f>IF(AND($B127="Надавач",$H$3&lt;&gt;"Надавач"),"-",SUMIFS(Заклад!$E:$E,Заклад!$A:$A,$A127,Заклад!$B:$B,J124,Заклад!$C:$C,Звіт!$C127))</f>
        <v>0.15983156352984254</v>
      </c>
      <c r="K127" s="70">
        <f>IF(AND($B127="Надавач",$H$3&lt;&gt;"Надавач"),"-",SUMIFS(Заклад!$E:$E,Заклад!$A:$A,$A127,Заклад!$B:$B,K124,Заклад!$C:$C,Звіт!$C127))</f>
        <v>0.19810461089848733</v>
      </c>
      <c r="L127" s="70">
        <f>IF(AND($B127="Надавач",$H$3&lt;&gt;"Надавач"),"-",SUMIFS(Заклад!$E:$E,Заклад!$A:$A,$A127,Заклад!$B:$B,L124,Заклад!$C:$C,Звіт!$C127))</f>
        <v>0.22997275204359674</v>
      </c>
      <c r="M127" s="70">
        <f>IF(AND($B127="Надавач",$H$3&lt;&gt;"Надавач"),"-",SUMIFS(Заклад!$E:$E,Заклад!$A:$A,$A127,Заклад!$B:$B,M124,Заклад!$C:$C,Звіт!$C127))</f>
        <v>0.25802939575394668</v>
      </c>
      <c r="N127" s="70">
        <f>IF(AND($B127="Надавач",$H$3&lt;&gt;"Надавач"),"-",SUMIFS(Заклад!$E:$E,Заклад!$A:$A,$A127,Заклад!$B:$B,N124,Заклад!$C:$C,Звіт!$C127))</f>
        <v>0.27607585703865789</v>
      </c>
      <c r="O127" s="70">
        <f>IF(AND($B127="Надавач",$H$3&lt;&gt;"Надавач"),"-",SUMIFS(Заклад!$E:$E,Заклад!$A:$A,$A127,Заклад!$B:$B,O124,Заклад!$C:$C,Звіт!$C127))</f>
        <v>0.28819127578025189</v>
      </c>
      <c r="P127" s="70">
        <f>IF(AND($B127="Надавач",$H$3&lt;&gt;"Надавач"),"-",SUMIFS(Заклад!$E:$E,Заклад!$A:$A,$A127,Заклад!$B:$B,P124,Заклад!$C:$C,Звіт!$C127))</f>
        <v>0.29992698064987222</v>
      </c>
      <c r="Q127" s="70">
        <f>IF(AND($B127="Надавач",$H$3&lt;&gt;"Надавач"),"-",SUMIFS(Заклад!$E:$E,Заклад!$A:$A,$A127,Заклад!$B:$B,Q124,Заклад!$C:$C,Звіт!$C127))</f>
        <v>0.31009308267932106</v>
      </c>
      <c r="R127" s="70">
        <f>IF(AND($B127="Надавач",$H$3&lt;&gt;"Надавач"),"-",SUMIFS(Заклад!$E:$E,Заклад!$A:$A,$A127,Заклад!$B:$B,R124,Заклад!$C:$C,Звіт!$C127))</f>
        <v>0.3421818181818182</v>
      </c>
      <c r="S127" s="70">
        <f>IF(AND($B127="Надавач",$H$3&lt;&gt;"Надавач"),"-",SUMIFS(Заклад!$E:$E,Заклад!$A:$A,$A127,Заклад!$B:$B,$S124,Заклад!$C:$C,Звіт!$C127))</f>
        <v>0.37139249639249639</v>
      </c>
      <c r="T127" s="71">
        <f>IF(AND($B127="Надавач",$H$3&lt;&gt;"Надавач"),"-",SUMIFS(Заклад!$E:$E,Заклад!$A:$A,$A127,Заклад!$B:$B,$T124,Заклад!$C:$C,Звіт!$C127))</f>
        <v>0.38816841357257059</v>
      </c>
      <c r="U127" s="83">
        <f>T127-S127</f>
        <v>1.6775917180074207E-2</v>
      </c>
      <c r="V127" s="30"/>
    </row>
    <row r="128" spans="1:30" x14ac:dyDescent="0.3">
      <c r="A128">
        <v>12</v>
      </c>
      <c r="D128" s="18"/>
    </row>
    <row r="129" spans="1:30" x14ac:dyDescent="0.3">
      <c r="A129">
        <v>13</v>
      </c>
      <c r="D129" s="18"/>
      <c r="G129" s="25" t="str">
        <f>VLOOKUP($A129,Індикатори!$A:$B,2,0)</f>
        <v>Скринінг на виявлення раку передміхурової залози (проведено скринінг).</v>
      </c>
      <c r="H129" s="26"/>
      <c r="I129" s="27"/>
      <c r="J129" s="27"/>
      <c r="K129" s="27"/>
      <c r="L129" s="27"/>
      <c r="M129" s="27"/>
      <c r="N129" s="27"/>
      <c r="O129" s="27"/>
      <c r="P129" s="27"/>
      <c r="Q129" s="27"/>
      <c r="R129" s="27"/>
      <c r="S129" s="27"/>
      <c r="T129" s="26"/>
      <c r="U129" s="26"/>
      <c r="V129" s="26"/>
      <c r="W129" s="26"/>
      <c r="X129" s="26"/>
      <c r="Y129" s="26"/>
      <c r="Z129" s="26"/>
      <c r="AA129" s="26"/>
      <c r="AB129" s="26"/>
    </row>
    <row r="130" spans="1:30" ht="37.799999999999997" customHeight="1" x14ac:dyDescent="0.3">
      <c r="A130">
        <v>13</v>
      </c>
      <c r="D130" s="18"/>
      <c r="E130" t="s">
        <v>36</v>
      </c>
      <c r="G130" s="22"/>
      <c r="H130" s="89" t="str">
        <f>VLOOKUP($A130,Індикатори!$A:$G,7,0)</f>
        <v>Частка пацієнтів із цільової групи та пацієнтів з групи ризику, яким були проведені необхідні обстеження.</v>
      </c>
      <c r="I130" s="23">
        <f t="shared" ref="I130" si="132">EOMONTH(J130,-2)+1</f>
        <v>45323</v>
      </c>
      <c r="J130" s="23">
        <f t="shared" ref="J130" si="133">EOMONTH(K130,-2)+1</f>
        <v>45352</v>
      </c>
      <c r="K130" s="23">
        <f t="shared" ref="K130" si="134">EOMONTH(L130,-2)+1</f>
        <v>45383</v>
      </c>
      <c r="L130" s="23">
        <f t="shared" ref="L130" si="135">EOMONTH(M130,-2)+1</f>
        <v>45413</v>
      </c>
      <c r="M130" s="23">
        <f t="shared" ref="M130:N130" si="136">EOMONTH(N130,-2)+1</f>
        <v>45444</v>
      </c>
      <c r="N130" s="23">
        <f t="shared" si="136"/>
        <v>45474</v>
      </c>
      <c r="O130" s="23">
        <f t="shared" ref="O130:Q130" si="137">EOMONTH(P130,-2)+1</f>
        <v>45505</v>
      </c>
      <c r="P130" s="23">
        <f t="shared" si="137"/>
        <v>45536</v>
      </c>
      <c r="Q130" s="23">
        <f t="shared" si="137"/>
        <v>45566</v>
      </c>
      <c r="R130" s="23">
        <f>EOMONTH(S130,-2)+1</f>
        <v>45597</v>
      </c>
      <c r="S130" s="23">
        <f>EOMONTH(Dict!$A$2,-2)+1</f>
        <v>45627</v>
      </c>
      <c r="T130" s="28">
        <f>Dict!$A$2</f>
        <v>45658</v>
      </c>
      <c r="U130" s="95" t="s">
        <v>78</v>
      </c>
      <c r="V130" s="24"/>
      <c r="W130" s="22"/>
      <c r="X130" s="22"/>
      <c r="Y130" s="22"/>
      <c r="Z130" s="22"/>
      <c r="AA130" s="22"/>
      <c r="AB130" s="22"/>
      <c r="AC130" s="18"/>
      <c r="AD130" s="18"/>
    </row>
    <row r="131" spans="1:30" ht="51.6" customHeight="1" x14ac:dyDescent="0.3">
      <c r="A131">
        <v>13</v>
      </c>
      <c r="B131" t="str">
        <f>VLOOKUP(A131,Індикатори!A:E,5,0)</f>
        <v>Заклад/Лікар</v>
      </c>
      <c r="C131" t="str">
        <f>$H$3</f>
        <v>Надавач</v>
      </c>
      <c r="D131" s="18">
        <f>Dict!$A$2</f>
        <v>45658</v>
      </c>
      <c r="E131" t="s">
        <v>37</v>
      </c>
      <c r="H131" s="87" t="str">
        <f>VLOOKUP($A131,Індикатори!$A:$D,3,0)</f>
        <v>Кількість чоловіків у знаменнику, дані про яких включають інформацію про проведення оцінки ризику розвитку раку передміхурової залози (проведено тест):</v>
      </c>
      <c r="I131" s="29">
        <f>IF(AND($B131="Надавач",$H$3&lt;&gt;"Надавач"),"-",SUMIFS(Заклад!$F:$F,Заклад!$A:$A,$A131,Заклад!$B:$B,I130,Заклад!$C:$C,Звіт!$C131))</f>
        <v>7</v>
      </c>
      <c r="J131" s="29">
        <f>IF(AND($B131="Надавач",$H$3&lt;&gt;"Надавач"),"-",SUMIFS(Заклад!$F:$F,Заклад!$A:$A,$A131,Заклад!$B:$B,J130,Заклад!$C:$C,Звіт!$C131))</f>
        <v>13</v>
      </c>
      <c r="K131" s="29">
        <f>IF(AND($B131="Надавач",$H$3&lt;&gt;"Надавач"),"-",SUMIFS(Заклад!$F:$F,Заклад!$A:$A,$A131,Заклад!$B:$B,K130,Заклад!$C:$C,Звіт!$C131))</f>
        <v>15</v>
      </c>
      <c r="L131" s="29">
        <f>IF(AND($B131="Надавач",$H$3&lt;&gt;"Надавач"),"-",SUMIFS(Заклад!$F:$F,Заклад!$A:$A,$A131,Заклад!$B:$B,L130,Заклад!$C:$C,Звіт!$C131))</f>
        <v>18</v>
      </c>
      <c r="M131" s="29">
        <f>IF(AND($B131="Надавач",$H$3&lt;&gt;"Надавач"),"-",SUMIFS(Заклад!$F:$F,Заклад!$A:$A,$A131,Заклад!$B:$B,M130,Заклад!$C:$C,Звіт!$C131))</f>
        <v>18</v>
      </c>
      <c r="N131" s="29">
        <f>IF(AND($B131="Надавач",$H$3&lt;&gt;"Надавач"),"-",SUMIFS(Заклад!$F:$F,Заклад!$A:$A,$A131,Заклад!$B:$B,N130,Заклад!$C:$C,Звіт!$C131))</f>
        <v>19</v>
      </c>
      <c r="O131" s="29">
        <f>IF(AND($B131="Надавач",$H$3&lt;&gt;"Надавач"),"-",SUMIFS(Заклад!$F:$F,Заклад!$A:$A,$A131,Заклад!$B:$B,O130,Заклад!$C:$C,Звіт!$C131))</f>
        <v>19</v>
      </c>
      <c r="P131" s="29">
        <f>IF(AND($B131="Надавач",$H$3&lt;&gt;"Надавач"),"-",SUMIFS(Заклад!$F:$F,Заклад!$A:$A,$A131,Заклад!$B:$B,P130,Заклад!$C:$C,Звіт!$C131))</f>
        <v>20</v>
      </c>
      <c r="Q131" s="29">
        <f>IF(AND($B131="Надавач",$H$3&lt;&gt;"Надавач"),"-",SUMIFS(Заклад!$F:$F,Заклад!$A:$A,$A131,Заклад!$B:$B,Q130,Заклад!$C:$C,Звіт!$C131))</f>
        <v>20</v>
      </c>
      <c r="R131" s="29">
        <f>IF(AND($B131="Надавач",$H$3&lt;&gt;"Надавач"),"-",SUMIFS(Заклад!$F:$F,Заклад!$A:$A,$A131,Заклад!$B:$B,R130,Заклад!$C:$C,Звіт!$C131))</f>
        <v>21</v>
      </c>
      <c r="S131" s="29">
        <f>IF(AND($B131="Надавач",$H$3&lt;&gt;"Надавач"),"-",SUMIFS(Заклад!$F:$F,Заклад!$A:$A,$A131,Заклад!$B:$B,$S130,Заклад!$C:$C,Звіт!$C131))</f>
        <v>25</v>
      </c>
      <c r="T131" s="19">
        <f>IF(AND($B131="Надавач",$H$3&lt;&gt;"Надавач"),"-",SUMIFS(Заклад!$F:$F,Заклад!$A:$A,$A131,Заклад!$B:$B,$T130,Заклад!$C:$C,Звіт!$C131))</f>
        <v>31</v>
      </c>
      <c r="U131" s="19">
        <f>T131-S131</f>
        <v>6</v>
      </c>
      <c r="V131" s="19"/>
    </row>
    <row r="132" spans="1:30" ht="60" customHeight="1" x14ac:dyDescent="0.3">
      <c r="A132">
        <v>13</v>
      </c>
      <c r="B132" t="str">
        <f>VLOOKUP(A132,Індикатори!A:E,5,0)</f>
        <v>Заклад/Лікар</v>
      </c>
      <c r="C132" t="str">
        <f>$H$3</f>
        <v>Надавач</v>
      </c>
      <c r="D132" s="18">
        <f>Dict!$A$2</f>
        <v>45658</v>
      </c>
      <c r="E132" t="s">
        <v>38</v>
      </c>
      <c r="H132" s="87" t="str">
        <f>VLOOKUP($A132,Індикатори!$A:$D,4,0)</f>
        <v>Кількість чоловіків (задекларованих), які досягли віку в 50 повних років, якщо немає факторів ризику і з 40 років, за наявності факторів ризику,  яких було направлено на тест:</v>
      </c>
      <c r="I132" s="29">
        <f>IF(AND($B132="Надавач",$H$3&lt;&gt;"Надавач"),"-",SUMIFS(Заклад!$G:$G,Заклад!$A:$A,$A132,Заклад!$B:$B,I130,Заклад!$C:$C,Звіт!$C132))</f>
        <v>629</v>
      </c>
      <c r="J132" s="29">
        <f>IF(AND($B132="Надавач",$H$3&lt;&gt;"Надавач"),"-",SUMIFS(Заклад!$G:$G,Заклад!$A:$A,$A132,Заклад!$B:$B,J130,Заклад!$C:$C,Звіт!$C132))</f>
        <v>873</v>
      </c>
      <c r="K132" s="29">
        <f>IF(AND($B132="Надавач",$H$3&lt;&gt;"Надавач"),"-",SUMIFS(Заклад!$G:$G,Заклад!$A:$A,$A132,Заклад!$B:$B,K130,Заклад!$C:$C,Звіт!$C132))</f>
        <v>1087</v>
      </c>
      <c r="L132" s="29">
        <f>IF(AND($B132="Надавач",$H$3&lt;&gt;"Надавач"),"-",SUMIFS(Заклад!$G:$G,Заклад!$A:$A,$A132,Заклад!$B:$B,L130,Заклад!$C:$C,Звіт!$C132))</f>
        <v>1266</v>
      </c>
      <c r="M132" s="29">
        <f>IF(AND($B132="Надавач",$H$3&lt;&gt;"Надавач"),"-",SUMIFS(Заклад!$G:$G,Заклад!$A:$A,$A132,Заклад!$B:$B,M130,Заклад!$C:$C,Звіт!$C132))</f>
        <v>1422</v>
      </c>
      <c r="N132" s="29">
        <f>IF(AND($B132="Надавач",$H$3&lt;&gt;"Надавач"),"-",SUMIFS(Заклад!$G:$G,Заклад!$A:$A,$A132,Заклад!$B:$B,N130,Заклад!$C:$C,Звіт!$C132))</f>
        <v>1514</v>
      </c>
      <c r="O132" s="29">
        <f>IF(AND($B132="Надавач",$H$3&lt;&gt;"Надавач"),"-",SUMIFS(Заклад!$G:$G,Заклад!$A:$A,$A132,Заклад!$B:$B,O130,Заклад!$C:$C,Звіт!$C132))</f>
        <v>1579</v>
      </c>
      <c r="P132" s="29">
        <f>IF(AND($B132="Надавач",$H$3&lt;&gt;"Надавач"),"-",SUMIFS(Заклад!$G:$G,Заклад!$A:$A,$A132,Заклад!$B:$B,P130,Заклад!$C:$C,Звіт!$C132))</f>
        <v>1643</v>
      </c>
      <c r="Q132" s="29">
        <f>IF(AND($B132="Надавач",$H$3&lt;&gt;"Надавач"),"-",SUMIFS(Заклад!$G:$G,Заклад!$A:$A,$A132,Заклад!$B:$B,Q130,Заклад!$C:$C,Звіт!$C132))</f>
        <v>1699</v>
      </c>
      <c r="R132" s="29">
        <f>IF(AND($B132="Надавач",$H$3&lt;&gt;"Надавач"),"-",SUMIFS(Заклад!$G:$G,Заклад!$A:$A,$A132,Заклад!$B:$B,R130,Заклад!$C:$C,Звіт!$C132))</f>
        <v>1882</v>
      </c>
      <c r="S132" s="29">
        <f>IF(AND($B132="Надавач",$H$3&lt;&gt;"Надавач"),"-",SUMIFS(Заклад!$G:$G,Заклад!$A:$A,$A132,Заклад!$B:$B,$S130,Заклад!$C:$C,Звіт!$C132))</f>
        <v>2059</v>
      </c>
      <c r="T132" s="19">
        <f>IF(AND($B132="Надавач",$H$3&lt;&gt;"Надавач"),"-",SUMIFS(Заклад!$G:$G,Заклад!$A:$A,$A132,Заклад!$B:$B,$T130,Заклад!$C:$C,Звіт!$C132))</f>
        <v>2185</v>
      </c>
      <c r="U132" s="19">
        <f>T132-S132</f>
        <v>126</v>
      </c>
      <c r="V132" s="19"/>
    </row>
    <row r="133" spans="1:30" x14ac:dyDescent="0.3">
      <c r="A133">
        <v>13</v>
      </c>
      <c r="B133" t="str">
        <f>VLOOKUP(A133,Індикатори!A:E,5,0)</f>
        <v>Заклад/Лікар</v>
      </c>
      <c r="C133" t="str">
        <f>$H$3</f>
        <v>Надавач</v>
      </c>
      <c r="D133" s="18">
        <f>Dict!$A$2</f>
        <v>45658</v>
      </c>
      <c r="E133" t="s">
        <v>5</v>
      </c>
      <c r="H133" s="92" t="s">
        <v>39</v>
      </c>
      <c r="I133" s="70">
        <f>IF(AND($B133="Надавач",$H$3&lt;&gt;"Надавач"),"-",SUMIFS(Заклад!$E:$E,Заклад!$A:$A,$A133,Заклад!$B:$B,I130,Заклад!$C:$C,Звіт!$C133))</f>
        <v>1.1128775834658187E-2</v>
      </c>
      <c r="J133" s="70">
        <f>IF(AND($B133="Надавач",$H$3&lt;&gt;"Надавач"),"-",SUMIFS(Заклад!$E:$E,Заклад!$A:$A,$A133,Заклад!$B:$B,J130,Заклад!$C:$C,Звіт!$C133))</f>
        <v>1.4891179839633447E-2</v>
      </c>
      <c r="K133" s="70">
        <f>IF(AND($B133="Надавач",$H$3&lt;&gt;"Надавач"),"-",SUMIFS(Заклад!$E:$E,Заклад!$A:$A,$A133,Заклад!$B:$B,K130,Заклад!$C:$C,Звіт!$C133))</f>
        <v>1.3799448022079117E-2</v>
      </c>
      <c r="L133" s="70">
        <f>IF(AND($B133="Надавач",$H$3&lt;&gt;"Надавач"),"-",SUMIFS(Заклад!$E:$E,Заклад!$A:$A,$A133,Заклад!$B:$B,L130,Заклад!$C:$C,Звіт!$C133))</f>
        <v>1.4218009478672985E-2</v>
      </c>
      <c r="M133" s="70">
        <f>IF(AND($B133="Надавач",$H$3&lt;&gt;"Надавач"),"-",SUMIFS(Заклад!$E:$E,Заклад!$A:$A,$A133,Заклад!$B:$B,M130,Заклад!$C:$C,Звіт!$C133))</f>
        <v>1.2658227848101266E-2</v>
      </c>
      <c r="N133" s="70">
        <f>IF(AND($B133="Надавач",$H$3&lt;&gt;"Надавач"),"-",SUMIFS(Заклад!$E:$E,Заклад!$A:$A,$A133,Заклад!$B:$B,N130,Заклад!$C:$C,Звіт!$C133))</f>
        <v>1.2549537648612946E-2</v>
      </c>
      <c r="O133" s="70">
        <f>IF(AND($B133="Надавач",$H$3&lt;&gt;"Надавач"),"-",SUMIFS(Заклад!$E:$E,Заклад!$A:$A,$A133,Заклад!$B:$B,O130,Заклад!$C:$C,Звіт!$C133))</f>
        <v>1.2032932235592146E-2</v>
      </c>
      <c r="P133" s="70">
        <f>IF(AND($B133="Надавач",$H$3&lt;&gt;"Надавач"),"-",SUMIFS(Заклад!$E:$E,Заклад!$A:$A,$A133,Заклад!$B:$B,P130,Заклад!$C:$C,Звіт!$C133))</f>
        <v>1.2172854534388313E-2</v>
      </c>
      <c r="Q133" s="70">
        <f>IF(AND($B133="Надавач",$H$3&lt;&gt;"Надавач"),"-",SUMIFS(Заклад!$E:$E,Заклад!$A:$A,$A133,Заклад!$B:$B,Q130,Заклад!$C:$C,Звіт!$C133))</f>
        <v>1.1771630370806356E-2</v>
      </c>
      <c r="R133" s="70">
        <f>IF(AND($B133="Надавач",$H$3&lt;&gt;"Надавач"),"-",SUMIFS(Заклад!$E:$E,Заклад!$A:$A,$A133,Заклад!$B:$B,R130,Заклад!$C:$C,Звіт!$C133))</f>
        <v>1.1158342189160468E-2</v>
      </c>
      <c r="S133" s="70">
        <f>IF(AND($B133="Надавач",$H$3&lt;&gt;"Надавач"),"-",SUMIFS(Заклад!$E:$E,Заклад!$A:$A,$A133,Заклад!$B:$B,$S130,Заклад!$C:$C,Звіт!$C133))</f>
        <v>1.2141816415735794E-2</v>
      </c>
      <c r="T133" s="71">
        <f>IF(AND($B133="Надавач",$H$3&lt;&gt;"Надавач"),"-",SUMIFS(Заклад!$E:$E,Заклад!$A:$A,$A133,Заклад!$B:$B,$T130,Заклад!$C:$C,Звіт!$C133))</f>
        <v>1.4187643020594966E-2</v>
      </c>
      <c r="U133" s="83">
        <f>T133-S133</f>
        <v>2.045826604859172E-3</v>
      </c>
      <c r="V133" s="30"/>
    </row>
    <row r="134" spans="1:30" x14ac:dyDescent="0.3">
      <c r="A134">
        <v>13</v>
      </c>
      <c r="D134" s="18"/>
    </row>
    <row r="135" spans="1:30" x14ac:dyDescent="0.3">
      <c r="A135">
        <v>14</v>
      </c>
      <c r="D135" s="18"/>
      <c r="G135" s="25" t="str">
        <f>VLOOKUP($A135,Індикатори!$A:$B,2,0)</f>
        <v>Скринінг на виявлення колоректального раку (направлено на скринінг).</v>
      </c>
      <c r="H135" s="26"/>
      <c r="I135" s="27"/>
      <c r="J135" s="27"/>
      <c r="K135" s="27"/>
      <c r="L135" s="27"/>
      <c r="M135" s="27"/>
      <c r="N135" s="27"/>
      <c r="O135" s="27"/>
      <c r="P135" s="27"/>
      <c r="Q135" s="27"/>
      <c r="R135" s="27"/>
      <c r="S135" s="27"/>
      <c r="T135" s="26"/>
      <c r="U135" s="26"/>
      <c r="V135" s="26"/>
      <c r="W135" s="26"/>
      <c r="X135" s="26"/>
      <c r="Y135" s="26"/>
      <c r="Z135" s="26"/>
      <c r="AA135" s="26"/>
      <c r="AB135" s="26"/>
    </row>
    <row r="136" spans="1:30" ht="37.200000000000003" customHeight="1" x14ac:dyDescent="0.3">
      <c r="A136">
        <v>14</v>
      </c>
      <c r="D136" s="18"/>
      <c r="E136" t="s">
        <v>36</v>
      </c>
      <c r="G136" s="22"/>
      <c r="H136" s="89" t="str">
        <f>VLOOKUP($A136,Індикатори!$A:$G,7,0)</f>
        <v>Частка пацієнтів із цільової групи та пацієнтів з групи ризику, яким були виписані направлення на необхідні обстеження.</v>
      </c>
      <c r="I136" s="23">
        <f t="shared" ref="I136" si="138">EOMONTH(J136,-2)+1</f>
        <v>45323</v>
      </c>
      <c r="J136" s="23">
        <f t="shared" ref="J136" si="139">EOMONTH(K136,-2)+1</f>
        <v>45352</v>
      </c>
      <c r="K136" s="23">
        <f t="shared" ref="K136" si="140">EOMONTH(L136,-2)+1</f>
        <v>45383</v>
      </c>
      <c r="L136" s="23">
        <f t="shared" ref="L136" si="141">EOMONTH(M136,-2)+1</f>
        <v>45413</v>
      </c>
      <c r="M136" s="23">
        <f t="shared" ref="M136:N136" si="142">EOMONTH(N136,-2)+1</f>
        <v>45444</v>
      </c>
      <c r="N136" s="23">
        <f t="shared" si="142"/>
        <v>45474</v>
      </c>
      <c r="O136" s="23">
        <f t="shared" ref="O136:Q136" si="143">EOMONTH(P136,-2)+1</f>
        <v>45505</v>
      </c>
      <c r="P136" s="23">
        <f t="shared" si="143"/>
        <v>45536</v>
      </c>
      <c r="Q136" s="23">
        <f t="shared" si="143"/>
        <v>45566</v>
      </c>
      <c r="R136" s="23">
        <f>EOMONTH(S136,-2)+1</f>
        <v>45597</v>
      </c>
      <c r="S136" s="23">
        <f>EOMONTH(Dict!$A$2,-2)+1</f>
        <v>45627</v>
      </c>
      <c r="T136" s="28">
        <f>Dict!$A$2</f>
        <v>45658</v>
      </c>
      <c r="U136" s="95" t="s">
        <v>78</v>
      </c>
      <c r="V136" s="24"/>
      <c r="W136" s="22"/>
      <c r="X136" s="22"/>
      <c r="Y136" s="22"/>
      <c r="Z136" s="22"/>
      <c r="AA136" s="22"/>
      <c r="AB136" s="22"/>
      <c r="AC136" s="18"/>
      <c r="AD136" s="18"/>
    </row>
    <row r="137" spans="1:30" ht="61.8" customHeight="1" x14ac:dyDescent="0.3">
      <c r="A137">
        <v>14</v>
      </c>
      <c r="B137" t="str">
        <f>VLOOKUP(A137,Індикатори!A:E,5,0)</f>
        <v>Заклад/Лікар</v>
      </c>
      <c r="C137" t="str">
        <f>$H$3</f>
        <v>Надавач</v>
      </c>
      <c r="D137" s="18">
        <f>Dict!$A$2</f>
        <v>45658</v>
      </c>
      <c r="E137" t="s">
        <v>37</v>
      </c>
      <c r="H137" s="87" t="str">
        <f>VLOOKUP($A137,Індикатори!$A:$D,3,0)</f>
        <v>Кількість осіб у знаменнику, дані про яких включають інформацію про проведення оцінки ризику розвитку колоректального раку (направлено на тест на приховану кров):</v>
      </c>
      <c r="I137" s="29">
        <f>IF(AND($B137="Надавач",$H$3&lt;&gt;"Надавач"),"-",SUMIFS(Заклад!$F:$F,Заклад!$A:$A,$A137,Заклад!$B:$B,I136,Заклад!$C:$C,Звіт!$C137))</f>
        <v>16</v>
      </c>
      <c r="J137" s="29">
        <f>IF(AND($B137="Надавач",$H$3&lt;&gt;"Надавач"),"-",SUMIFS(Заклад!$F:$F,Заклад!$A:$A,$A137,Заклад!$B:$B,J136,Заклад!$C:$C,Звіт!$C137))</f>
        <v>20</v>
      </c>
      <c r="K137" s="29">
        <f>IF(AND($B137="Надавач",$H$3&lt;&gt;"Надавач"),"-",SUMIFS(Заклад!$F:$F,Заклад!$A:$A,$A137,Заклад!$B:$B,K136,Заклад!$C:$C,Звіт!$C137))</f>
        <v>22</v>
      </c>
      <c r="L137" s="29">
        <f>IF(AND($B137="Надавач",$H$3&lt;&gt;"Надавач"),"-",SUMIFS(Заклад!$F:$F,Заклад!$A:$A,$A137,Заклад!$B:$B,L136,Заклад!$C:$C,Звіт!$C137))</f>
        <v>59</v>
      </c>
      <c r="M137" s="29">
        <f>IF(AND($B137="Надавач",$H$3&lt;&gt;"Надавач"),"-",SUMIFS(Заклад!$F:$F,Заклад!$A:$A,$A137,Заклад!$B:$B,M136,Заклад!$C:$C,Звіт!$C137))</f>
        <v>61</v>
      </c>
      <c r="N137" s="29">
        <f>IF(AND($B137="Надавач",$H$3&lt;&gt;"Надавач"),"-",SUMIFS(Заклад!$F:$F,Заклад!$A:$A,$A137,Заклад!$B:$B,N136,Заклад!$C:$C,Звіт!$C137))</f>
        <v>61</v>
      </c>
      <c r="O137" s="29">
        <f>IF(AND($B137="Надавач",$H$3&lt;&gt;"Надавач"),"-",SUMIFS(Заклад!$F:$F,Заклад!$A:$A,$A137,Заклад!$B:$B,O136,Заклад!$C:$C,Звіт!$C137))</f>
        <v>75</v>
      </c>
      <c r="P137" s="29">
        <f>IF(AND($B137="Надавач",$H$3&lt;&gt;"Надавач"),"-",SUMIFS(Заклад!$F:$F,Заклад!$A:$A,$A137,Заклад!$B:$B,P136,Заклад!$C:$C,Звіт!$C137))</f>
        <v>93</v>
      </c>
      <c r="Q137" s="29">
        <f>IF(AND($B137="Надавач",$H$3&lt;&gt;"Надавач"),"-",SUMIFS(Заклад!$F:$F,Заклад!$A:$A,$A137,Заклад!$B:$B,Q136,Заклад!$C:$C,Звіт!$C137))</f>
        <v>117</v>
      </c>
      <c r="R137" s="29">
        <f>IF(AND($B137="Надавач",$H$3&lt;&gt;"Надавач"),"-",SUMIFS(Заклад!$F:$F,Заклад!$A:$A,$A137,Заклад!$B:$B,R136,Заклад!$C:$C,Звіт!$C137))</f>
        <v>320</v>
      </c>
      <c r="S137" s="29">
        <f>IF(AND($B137="Надавач",$H$3&lt;&gt;"Надавач"),"-",SUMIFS(Заклад!$F:$F,Заклад!$A:$A,$A137,Заклад!$B:$B,$S136,Заклад!$C:$C,Звіт!$C137))</f>
        <v>399</v>
      </c>
      <c r="T137" s="19">
        <f>IF(AND($B137="Надавач",$H$3&lt;&gt;"Надавач"),"-",SUMIFS(Заклад!$F:$F,Заклад!$A:$A,$A137,Заклад!$B:$B,$T136,Заклад!$C:$C,Звіт!$C137))</f>
        <v>449</v>
      </c>
      <c r="U137" s="19">
        <f>T137-S137</f>
        <v>50</v>
      </c>
      <c r="V137" s="19"/>
    </row>
    <row r="138" spans="1:30" ht="64.2" customHeight="1" x14ac:dyDescent="0.3">
      <c r="A138">
        <v>14</v>
      </c>
      <c r="B138" t="str">
        <f>VLOOKUP(A138,Індикатори!A:E,5,0)</f>
        <v>Заклад/Лікар</v>
      </c>
      <c r="C138" t="str">
        <f>$H$3</f>
        <v>Надавач</v>
      </c>
      <c r="D138" s="18">
        <f>Dict!$A$2</f>
        <v>45658</v>
      </c>
      <c r="E138" t="s">
        <v>38</v>
      </c>
      <c r="H138" s="87" t="str">
        <f>VLOOKUP($A138,Індикатори!$A:$D,4,0)</f>
        <v>Кількість осіб (задекларована), які мають вік від 50 до 75 повних років і були внесені електронні медичні записи під час візиту протягом останніх 2 років, якщо немає факторів ризику і 1 року, за наявності факторів ризику:</v>
      </c>
      <c r="I138" s="29">
        <f>IF(AND($B138="Надавач",$H$3&lt;&gt;"Надавач"),"-",SUMIFS(Заклад!$G:$G,Заклад!$A:$A,$A138,Заклад!$B:$B,I136,Заклад!$C:$C,Звіт!$C138))</f>
        <v>10870</v>
      </c>
      <c r="J138" s="29">
        <f>IF(AND($B138="Надавач",$H$3&lt;&gt;"Надавач"),"-",SUMIFS(Заклад!$G:$G,Заклад!$A:$A,$A138,Заклад!$B:$B,J136,Заклад!$C:$C,Звіт!$C138))</f>
        <v>10919</v>
      </c>
      <c r="K138" s="29">
        <f>IF(AND($B138="Надавач",$H$3&lt;&gt;"Надавач"),"-",SUMIFS(Заклад!$G:$G,Заклад!$A:$A,$A138,Заклад!$B:$B,K136,Заклад!$C:$C,Звіт!$C138))</f>
        <v>10983</v>
      </c>
      <c r="L138" s="29">
        <f>IF(AND($B138="Надавач",$H$3&lt;&gt;"Надавач"),"-",SUMIFS(Заклад!$G:$G,Заклад!$A:$A,$A138,Заклад!$B:$B,L136,Заклад!$C:$C,Звіт!$C138))</f>
        <v>11032</v>
      </c>
      <c r="M138" s="29">
        <f>IF(AND($B138="Надавач",$H$3&lt;&gt;"Надавач"),"-",SUMIFS(Заклад!$G:$G,Заклад!$A:$A,$A138,Заклад!$B:$B,M136,Заклад!$C:$C,Звіт!$C138))</f>
        <v>11057</v>
      </c>
      <c r="N138" s="29">
        <f>IF(AND($B138="Надавач",$H$3&lt;&gt;"Надавач"),"-",SUMIFS(Заклад!$G:$G,Заклад!$A:$A,$A138,Заклад!$B:$B,N136,Заклад!$C:$C,Звіт!$C138))</f>
        <v>10990</v>
      </c>
      <c r="O138" s="29">
        <f>IF(AND($B138="Надавач",$H$3&lt;&gt;"Надавач"),"-",SUMIFS(Заклад!$G:$G,Заклад!$A:$A,$A138,Заклад!$B:$B,O136,Заклад!$C:$C,Звіт!$C138))</f>
        <v>10967</v>
      </c>
      <c r="P138" s="29">
        <f>IF(AND($B138="Надавач",$H$3&lt;&gt;"Надавач"),"-",SUMIFS(Заклад!$G:$G,Заклад!$A:$A,$A138,Заклад!$B:$B,P136,Заклад!$C:$C,Звіт!$C138))</f>
        <v>10971</v>
      </c>
      <c r="Q138" s="29">
        <f>IF(AND($B138="Надавач",$H$3&lt;&gt;"Надавач"),"-",SUMIFS(Заклад!$G:$G,Заклад!$A:$A,$A138,Заклад!$B:$B,Q136,Заклад!$C:$C,Звіт!$C138))</f>
        <v>10976</v>
      </c>
      <c r="R138" s="29">
        <f>IF(AND($B138="Надавач",$H$3&lt;&gt;"Надавач"),"-",SUMIFS(Заклад!$G:$G,Заклад!$A:$A,$A138,Заклад!$B:$B,R136,Заклад!$C:$C,Звіт!$C138))</f>
        <v>11057</v>
      </c>
      <c r="S138" s="29">
        <f>IF(AND($B138="Надавач",$H$3&lt;&gt;"Надавач"),"-",SUMIFS(Заклад!$G:$G,Заклад!$A:$A,$A138,Заклад!$B:$B,$S136,Заклад!$C:$C,Звіт!$C138))</f>
        <v>11147</v>
      </c>
      <c r="T138" s="19">
        <f>IF(AND($B138="Надавач",$H$3&lt;&gt;"Надавач"),"-",SUMIFS(Заклад!$G:$G,Заклад!$A:$A,$A138,Заклад!$B:$B,$T136,Заклад!$C:$C,Звіт!$C138))</f>
        <v>11284</v>
      </c>
      <c r="U138" s="19">
        <f>T138-S138</f>
        <v>137</v>
      </c>
      <c r="V138" s="19"/>
    </row>
    <row r="139" spans="1:30" x14ac:dyDescent="0.3">
      <c r="A139">
        <v>14</v>
      </c>
      <c r="B139" t="str">
        <f>VLOOKUP(A139,Індикатори!A:E,5,0)</f>
        <v>Заклад/Лікар</v>
      </c>
      <c r="C139" t="str">
        <f>$H$3</f>
        <v>Надавач</v>
      </c>
      <c r="D139" s="18">
        <f>Dict!$A$2</f>
        <v>45658</v>
      </c>
      <c r="E139" t="s">
        <v>5</v>
      </c>
      <c r="H139" s="92" t="s">
        <v>39</v>
      </c>
      <c r="I139" s="70">
        <f>IF(AND($B139="Надавач",$H$3&lt;&gt;"Надавач"),"-",SUMIFS(Заклад!$E:$E,Заклад!$A:$A,$A139,Заклад!$B:$B,I136,Заклад!$C:$C,Звіт!$C139))</f>
        <v>1.4719411223551057E-3</v>
      </c>
      <c r="J139" s="70">
        <f>IF(AND($B139="Надавач",$H$3&lt;&gt;"Надавач"),"-",SUMIFS(Заклад!$E:$E,Заклад!$A:$A,$A139,Заклад!$B:$B,J136,Заклад!$C:$C,Звіт!$C139))</f>
        <v>1.8316695668101474E-3</v>
      </c>
      <c r="K139" s="70">
        <f>IF(AND($B139="Надавач",$H$3&lt;&gt;"Надавач"),"-",SUMIFS(Заклад!$E:$E,Заклад!$A:$A,$A139,Заклад!$B:$B,K136,Заклад!$C:$C,Звіт!$C139))</f>
        <v>2.0030956933442595E-3</v>
      </c>
      <c r="L139" s="70">
        <f>IF(AND($B139="Надавач",$H$3&lt;&gt;"Надавач"),"-",SUMIFS(Заклад!$E:$E,Заклад!$A:$A,$A139,Заклад!$B:$B,L136,Заклад!$C:$C,Звіт!$C139))</f>
        <v>5.3480783176214648E-3</v>
      </c>
      <c r="M139" s="70">
        <f>IF(AND($B139="Надавач",$H$3&lt;&gt;"Надавач"),"-",SUMIFS(Заклад!$E:$E,Заклад!$A:$A,$A139,Заклад!$B:$B,M136,Заклад!$C:$C,Звіт!$C139))</f>
        <v>5.5168671429863432E-3</v>
      </c>
      <c r="N139" s="70">
        <f>IF(AND($B139="Надавач",$H$3&lt;&gt;"Надавач"),"-",SUMIFS(Заклад!$E:$E,Заклад!$A:$A,$A139,Заклад!$B:$B,N136,Заклад!$C:$C,Звіт!$C139))</f>
        <v>5.5505004549590538E-3</v>
      </c>
      <c r="O139" s="70">
        <f>IF(AND($B139="Надавач",$H$3&lt;&gt;"Надавач"),"-",SUMIFS(Заклад!$E:$E,Заклад!$A:$A,$A139,Заклад!$B:$B,O136,Заклад!$C:$C,Звіт!$C139))</f>
        <v>6.8386979119175713E-3</v>
      </c>
      <c r="P139" s="70">
        <f>IF(AND($B139="Надавач",$H$3&lt;&gt;"Надавач"),"-",SUMIFS(Заклад!$E:$E,Заклад!$A:$A,$A139,Заклад!$B:$B,P136,Заклад!$C:$C,Звіт!$C139))</f>
        <v>8.4768936286573702E-3</v>
      </c>
      <c r="Q139" s="70">
        <f>IF(AND($B139="Надавач",$H$3&lt;&gt;"Надавач"),"-",SUMIFS(Заклад!$E:$E,Заклад!$A:$A,$A139,Заклад!$B:$B,Q136,Заклад!$C:$C,Звіт!$C139))</f>
        <v>1.0659620991253645E-2</v>
      </c>
      <c r="R139" s="70">
        <f>IF(AND($B139="Надавач",$H$3&lt;&gt;"Надавач"),"-",SUMIFS(Заклад!$E:$E,Заклад!$A:$A,$A139,Заклад!$B:$B,R136,Заклад!$C:$C,Звіт!$C139))</f>
        <v>2.8940942389436557E-2</v>
      </c>
      <c r="S139" s="70">
        <f>IF(AND($B139="Надавач",$H$3&lt;&gt;"Надавач"),"-",SUMIFS(Заклад!$E:$E,Заклад!$A:$A,$A139,Заклад!$B:$B,$S136,Заклад!$C:$C,Звіт!$C139))</f>
        <v>3.5794384139230286E-2</v>
      </c>
      <c r="T139" s="71">
        <f>IF(AND($B139="Надавач",$H$3&lt;&gt;"Надавач"),"-",SUMIFS(Заклад!$E:$E,Заклад!$A:$A,$A139,Заклад!$B:$B,$T136,Заклад!$C:$C,Звіт!$C139))</f>
        <v>3.9790854306983342E-2</v>
      </c>
      <c r="U139" s="83">
        <f>T139-S139</f>
        <v>3.9964701677530565E-3</v>
      </c>
      <c r="V139" s="30"/>
    </row>
    <row r="140" spans="1:30" x14ac:dyDescent="0.3">
      <c r="A140">
        <v>14</v>
      </c>
      <c r="D140" s="18"/>
    </row>
    <row r="141" spans="1:30" x14ac:dyDescent="0.3">
      <c r="A141">
        <v>15</v>
      </c>
      <c r="D141" s="18"/>
      <c r="G141" s="25" t="str">
        <f>VLOOKUP($A141,Індикатори!$A:$B,2,0)</f>
        <v>Скринінг на виявлення колоректального раку (проведено скринінг).</v>
      </c>
      <c r="H141" s="26"/>
      <c r="I141" s="27"/>
      <c r="J141" s="27"/>
      <c r="K141" s="27"/>
      <c r="L141" s="27"/>
      <c r="M141" s="27"/>
      <c r="N141" s="27"/>
      <c r="O141" s="27"/>
      <c r="P141" s="27"/>
      <c r="Q141" s="27"/>
      <c r="R141" s="27"/>
      <c r="S141" s="27"/>
      <c r="T141" s="26"/>
      <c r="U141" s="26"/>
      <c r="V141" s="26"/>
      <c r="W141" s="26"/>
      <c r="X141" s="26"/>
      <c r="Y141" s="26"/>
      <c r="Z141" s="26"/>
      <c r="AA141" s="26"/>
      <c r="AB141" s="26"/>
    </row>
    <row r="142" spans="1:30" ht="33.6" customHeight="1" x14ac:dyDescent="0.3">
      <c r="A142">
        <v>15</v>
      </c>
      <c r="D142" s="18"/>
      <c r="E142" t="s">
        <v>36</v>
      </c>
      <c r="G142" s="22"/>
      <c r="H142" s="89" t="str">
        <f>VLOOKUP($A142,Індикатори!$A:$G,7,0)</f>
        <v>Частка пацієнтів із цільової групи та пацієнтів з групи ризику, яким були проведені необхідні обстеження.</v>
      </c>
      <c r="I142" s="23">
        <f t="shared" ref="I142" si="144">EOMONTH(J142,-2)+1</f>
        <v>45323</v>
      </c>
      <c r="J142" s="23">
        <f t="shared" ref="J142" si="145">EOMONTH(K142,-2)+1</f>
        <v>45352</v>
      </c>
      <c r="K142" s="23">
        <f t="shared" ref="K142" si="146">EOMONTH(L142,-2)+1</f>
        <v>45383</v>
      </c>
      <c r="L142" s="23">
        <f t="shared" ref="L142" si="147">EOMONTH(M142,-2)+1</f>
        <v>45413</v>
      </c>
      <c r="M142" s="23">
        <f t="shared" ref="M142:N142" si="148">EOMONTH(N142,-2)+1</f>
        <v>45444</v>
      </c>
      <c r="N142" s="23">
        <f t="shared" si="148"/>
        <v>45474</v>
      </c>
      <c r="O142" s="23">
        <f t="shared" ref="O142:Q142" si="149">EOMONTH(P142,-2)+1</f>
        <v>45505</v>
      </c>
      <c r="P142" s="23">
        <f t="shared" si="149"/>
        <v>45536</v>
      </c>
      <c r="Q142" s="23">
        <f t="shared" si="149"/>
        <v>45566</v>
      </c>
      <c r="R142" s="23">
        <f>EOMONTH(S142,-2)+1</f>
        <v>45597</v>
      </c>
      <c r="S142" s="23">
        <f>EOMONTH(Dict!$A$2,-2)+1</f>
        <v>45627</v>
      </c>
      <c r="T142" s="28">
        <f>Dict!$A$2</f>
        <v>45658</v>
      </c>
      <c r="U142" s="95" t="s">
        <v>78</v>
      </c>
      <c r="V142" s="24"/>
      <c r="W142" s="22"/>
      <c r="X142" s="22"/>
      <c r="Y142" s="22"/>
      <c r="Z142" s="22"/>
      <c r="AA142" s="22"/>
      <c r="AB142" s="22"/>
      <c r="AC142" s="18"/>
      <c r="AD142" s="18"/>
    </row>
    <row r="143" spans="1:30" ht="57" customHeight="1" x14ac:dyDescent="0.3">
      <c r="A143">
        <v>15</v>
      </c>
      <c r="B143" t="str">
        <f>VLOOKUP(A143,Індикатори!A:E,5,0)</f>
        <v>Заклад/Лікар</v>
      </c>
      <c r="C143" t="str">
        <f>$H$3</f>
        <v>Надавач</v>
      </c>
      <c r="D143" s="18">
        <f>Dict!$A$2</f>
        <v>45658</v>
      </c>
      <c r="E143" t="s">
        <v>37</v>
      </c>
      <c r="H143" s="87" t="str">
        <f>VLOOKUP($A143,Індикатори!$A:$D,3,0)</f>
        <v>Кількість осіб у знаменнику, дані про яких включають інформацію про проведення оцінки ризику розвитку колоректального раку (проведено тест на приховану кров):</v>
      </c>
      <c r="I143" s="29">
        <f>IF(AND($B143="Надавач",$H$3&lt;&gt;"Надавач"),"-",SUMIFS(Заклад!$F:$F,Заклад!$A:$A,$A143,Заклад!$B:$B,I142,Заклад!$C:$C,Звіт!$C143))</f>
        <v>9</v>
      </c>
      <c r="J143" s="29">
        <f>IF(AND($B143="Надавач",$H$3&lt;&gt;"Надавач"),"-",SUMIFS(Заклад!$F:$F,Заклад!$A:$A,$A143,Заклад!$B:$B,J142,Заклад!$C:$C,Звіт!$C143))</f>
        <v>10</v>
      </c>
      <c r="K143" s="29">
        <f>IF(AND($B143="Надавач",$H$3&lt;&gt;"Надавач"),"-",SUMIFS(Заклад!$F:$F,Заклад!$A:$A,$A143,Заклад!$B:$B,K142,Заклад!$C:$C,Звіт!$C143))</f>
        <v>11</v>
      </c>
      <c r="L143" s="29">
        <f>IF(AND($B143="Надавач",$H$3&lt;&gt;"Надавач"),"-",SUMIFS(Заклад!$F:$F,Заклад!$A:$A,$A143,Заклад!$B:$B,L142,Заклад!$C:$C,Звіт!$C143))</f>
        <v>11</v>
      </c>
      <c r="M143" s="29">
        <f>IF(AND($B143="Надавач",$H$3&lt;&gt;"Надавач"),"-",SUMIFS(Заклад!$F:$F,Заклад!$A:$A,$A143,Заклад!$B:$B,M142,Заклад!$C:$C,Звіт!$C143))</f>
        <v>11</v>
      </c>
      <c r="N143" s="29">
        <f>IF(AND($B143="Надавач",$H$3&lt;&gt;"Надавач"),"-",SUMIFS(Заклад!$F:$F,Заклад!$A:$A,$A143,Заклад!$B:$B,N142,Заклад!$C:$C,Звіт!$C143))</f>
        <v>10</v>
      </c>
      <c r="O143" s="29">
        <f>IF(AND($B143="Надавач",$H$3&lt;&gt;"Надавач"),"-",SUMIFS(Заклад!$F:$F,Заклад!$A:$A,$A143,Заклад!$B:$B,O142,Заклад!$C:$C,Звіт!$C143))</f>
        <v>10</v>
      </c>
      <c r="P143" s="29">
        <f>IF(AND($B143="Надавач",$H$3&lt;&gt;"Надавач"),"-",SUMIFS(Заклад!$F:$F,Заклад!$A:$A,$A143,Заклад!$B:$B,P142,Заклад!$C:$C,Звіт!$C143))</f>
        <v>10</v>
      </c>
      <c r="Q143" s="29">
        <f>IF(AND($B143="Надавач",$H$3&lt;&gt;"Надавач"),"-",SUMIFS(Заклад!$F:$F,Заклад!$A:$A,$A143,Заклад!$B:$B,Q142,Заклад!$C:$C,Звіт!$C143))</f>
        <v>11</v>
      </c>
      <c r="R143" s="29">
        <f>IF(AND($B143="Надавач",$H$3&lt;&gt;"Надавач"),"-",SUMIFS(Заклад!$F:$F,Заклад!$A:$A,$A143,Заклад!$B:$B,R142,Заклад!$C:$C,Звіт!$C143))</f>
        <v>11</v>
      </c>
      <c r="S143" s="29">
        <f>IF(AND($B143="Надавач",$H$3&lt;&gt;"Надавач"),"-",SUMIFS(Заклад!$F:$F,Заклад!$A:$A,$A143,Заклад!$B:$B,$S142,Заклад!$C:$C,Звіт!$C143))</f>
        <v>11</v>
      </c>
      <c r="T143" s="19">
        <f>IF(AND($B143="Надавач",$H$3&lt;&gt;"Надавач"),"-",SUMIFS(Заклад!$F:$F,Заклад!$A:$A,$A143,Заклад!$B:$B,$T142,Заклад!$C:$C,Звіт!$C143))</f>
        <v>12</v>
      </c>
      <c r="U143" s="19">
        <f>T143-S143</f>
        <v>1</v>
      </c>
      <c r="V143" s="19"/>
    </row>
    <row r="144" spans="1:30" ht="71.400000000000006" customHeight="1" x14ac:dyDescent="0.3">
      <c r="A144">
        <v>15</v>
      </c>
      <c r="B144" t="str">
        <f>VLOOKUP(A144,Індикатори!A:E,5,0)</f>
        <v>Заклад/Лікар</v>
      </c>
      <c r="C144" t="str">
        <f>$H$3</f>
        <v>Надавач</v>
      </c>
      <c r="D144" s="18">
        <f>Dict!$A$2</f>
        <v>45658</v>
      </c>
      <c r="E144" t="s">
        <v>38</v>
      </c>
      <c r="H144" s="87" t="str">
        <f>VLOOKUP($A144,Індикатори!$A:$D,4,0)</f>
        <v>Кількість осіб (задекларована), які мають вік від 50 до 75 повних років і були внесені електронні медичні записи під час візиту протягом останніх 2 років, якщо немає факторів ризику і 1 року, за наявності факторів ризику, яких було направлено на тест:</v>
      </c>
      <c r="I144" s="29">
        <f>IF(AND($B144="Надавач",$H$3&lt;&gt;"Надавач"),"-",SUMIFS(Заклад!$G:$G,Заклад!$A:$A,$A144,Заклад!$B:$B,I142,Заклад!$C:$C,Звіт!$C144))</f>
        <v>16</v>
      </c>
      <c r="J144" s="29">
        <f>IF(AND($B144="Надавач",$H$3&lt;&gt;"Надавач"),"-",SUMIFS(Заклад!$G:$G,Заклад!$A:$A,$A144,Заклад!$B:$B,J142,Заклад!$C:$C,Звіт!$C144))</f>
        <v>20</v>
      </c>
      <c r="K144" s="29">
        <f>IF(AND($B144="Надавач",$H$3&lt;&gt;"Надавач"),"-",SUMIFS(Заклад!$G:$G,Заклад!$A:$A,$A144,Заклад!$B:$B,K142,Заклад!$C:$C,Звіт!$C144))</f>
        <v>22</v>
      </c>
      <c r="L144" s="29">
        <f>IF(AND($B144="Надавач",$H$3&lt;&gt;"Надавач"),"-",SUMIFS(Заклад!$G:$G,Заклад!$A:$A,$A144,Заклад!$B:$B,L142,Заклад!$C:$C,Звіт!$C144))</f>
        <v>59</v>
      </c>
      <c r="M144" s="29">
        <f>IF(AND($B144="Надавач",$H$3&lt;&gt;"Надавач"),"-",SUMIFS(Заклад!$G:$G,Заклад!$A:$A,$A144,Заклад!$B:$B,M142,Заклад!$C:$C,Звіт!$C144))</f>
        <v>61</v>
      </c>
      <c r="N144" s="29">
        <f>IF(AND($B144="Надавач",$H$3&lt;&gt;"Надавач"),"-",SUMIFS(Заклад!$G:$G,Заклад!$A:$A,$A144,Заклад!$B:$B,N142,Заклад!$C:$C,Звіт!$C144))</f>
        <v>61</v>
      </c>
      <c r="O144" s="29">
        <f>IF(AND($B144="Надавач",$H$3&lt;&gt;"Надавач"),"-",SUMIFS(Заклад!$G:$G,Заклад!$A:$A,$A144,Заклад!$B:$B,O142,Заклад!$C:$C,Звіт!$C144))</f>
        <v>75</v>
      </c>
      <c r="P144" s="29">
        <f>IF(AND($B144="Надавач",$H$3&lt;&gt;"Надавач"),"-",SUMIFS(Заклад!$G:$G,Заклад!$A:$A,$A144,Заклад!$B:$B,P142,Заклад!$C:$C,Звіт!$C144))</f>
        <v>93</v>
      </c>
      <c r="Q144" s="29">
        <f>IF(AND($B144="Надавач",$H$3&lt;&gt;"Надавач"),"-",SUMIFS(Заклад!$G:$G,Заклад!$A:$A,$A144,Заклад!$B:$B,Q142,Заклад!$C:$C,Звіт!$C144))</f>
        <v>117</v>
      </c>
      <c r="R144" s="29">
        <f>IF(AND($B144="Надавач",$H$3&lt;&gt;"Надавач"),"-",SUMIFS(Заклад!$G:$G,Заклад!$A:$A,$A144,Заклад!$B:$B,R142,Заклад!$C:$C,Звіт!$C144))</f>
        <v>320</v>
      </c>
      <c r="S144" s="29">
        <f>IF(AND($B144="Надавач",$H$3&lt;&gt;"Надавач"),"-",SUMIFS(Заклад!$G:$G,Заклад!$A:$A,$A144,Заклад!$B:$B,$S142,Заклад!$C:$C,Звіт!$C144))</f>
        <v>399</v>
      </c>
      <c r="T144" s="19">
        <f>IF(AND($B144="Надавач",$H$3&lt;&gt;"Надавач"),"-",SUMIFS(Заклад!$G:$G,Заклад!$A:$A,$A144,Заклад!$B:$B,$T142,Заклад!$C:$C,Звіт!$C144))</f>
        <v>449</v>
      </c>
      <c r="U144" s="19">
        <f>T144-S144</f>
        <v>50</v>
      </c>
      <c r="V144" s="19"/>
    </row>
    <row r="145" spans="1:30" x14ac:dyDescent="0.3">
      <c r="A145">
        <v>15</v>
      </c>
      <c r="B145" t="str">
        <f>VLOOKUP(A145,Індикатори!A:E,5,0)</f>
        <v>Заклад/Лікар</v>
      </c>
      <c r="C145" t="str">
        <f>$H$3</f>
        <v>Надавач</v>
      </c>
      <c r="D145" s="18">
        <f>Dict!$A$2</f>
        <v>45658</v>
      </c>
      <c r="E145" t="s">
        <v>5</v>
      </c>
      <c r="H145" s="32" t="s">
        <v>39</v>
      </c>
      <c r="I145" s="70">
        <f>IF(AND($B145="Надавач",$H$3&lt;&gt;"Надавач"),"-",SUMIFS(Заклад!$E:$E,Заклад!$A:$A,$A145,Заклад!$B:$B,I142,Заклад!$C:$C,Звіт!$C145))</f>
        <v>0.5625</v>
      </c>
      <c r="J145" s="70">
        <f>IF(AND($B145="Надавач",$H$3&lt;&gt;"Надавач"),"-",SUMIFS(Заклад!$E:$E,Заклад!$A:$A,$A145,Заклад!$B:$B,J142,Заклад!$C:$C,Звіт!$C145))</f>
        <v>0.5</v>
      </c>
      <c r="K145" s="70">
        <f>IF(AND($B145="Надавач",$H$3&lt;&gt;"Надавач"),"-",SUMIFS(Заклад!$E:$E,Заклад!$A:$A,$A145,Заклад!$B:$B,K142,Заклад!$C:$C,Звіт!$C145))</f>
        <v>0.5</v>
      </c>
      <c r="L145" s="70">
        <f>IF(AND($B145="Надавач",$H$3&lt;&gt;"Надавач"),"-",SUMIFS(Заклад!$E:$E,Заклад!$A:$A,$A145,Заклад!$B:$B,L142,Заклад!$C:$C,Звіт!$C145))</f>
        <v>0.1864406779661017</v>
      </c>
      <c r="M145" s="70">
        <f>IF(AND($B145="Надавач",$H$3&lt;&gt;"Надавач"),"-",SUMIFS(Заклад!$E:$E,Заклад!$A:$A,$A145,Заклад!$B:$B,M142,Заклад!$C:$C,Звіт!$C145))</f>
        <v>0.18032786885245902</v>
      </c>
      <c r="N145" s="70">
        <f>IF(AND($B145="Надавач",$H$3&lt;&gt;"Надавач"),"-",SUMIFS(Заклад!$E:$E,Заклад!$A:$A,$A145,Заклад!$B:$B,N142,Заклад!$C:$C,Звіт!$C145))</f>
        <v>0.16393442622950818</v>
      </c>
      <c r="O145" s="70">
        <f>IF(AND($B145="Надавач",$H$3&lt;&gt;"Надавач"),"-",SUMIFS(Заклад!$E:$E,Заклад!$A:$A,$A145,Заклад!$B:$B,O142,Заклад!$C:$C,Звіт!$C145))</f>
        <v>0.13333333333333333</v>
      </c>
      <c r="P145" s="70">
        <f>IF(AND($B145="Надавач",$H$3&lt;&gt;"Надавач"),"-",SUMIFS(Заклад!$E:$E,Заклад!$A:$A,$A145,Заклад!$B:$B,P142,Заклад!$C:$C,Звіт!$C145))</f>
        <v>0.10752688172043011</v>
      </c>
      <c r="Q145" s="70">
        <f>IF(AND($B145="Надавач",$H$3&lt;&gt;"Надавач"),"-",SUMIFS(Заклад!$E:$E,Заклад!$A:$A,$A145,Заклад!$B:$B,Q142,Заклад!$C:$C,Звіт!$C145))</f>
        <v>9.4017094017094016E-2</v>
      </c>
      <c r="R145" s="70">
        <f>IF(AND($B145="Надавач",$H$3&lt;&gt;"Надавач"),"-",SUMIFS(Заклад!$E:$E,Заклад!$A:$A,$A145,Заклад!$B:$B,R142,Заклад!$C:$C,Звіт!$C145))</f>
        <v>3.4375000000000003E-2</v>
      </c>
      <c r="S145" s="70">
        <f>IF(AND($B145="Надавач",$H$3&lt;&gt;"Надавач"),"-",SUMIFS(Заклад!$E:$E,Заклад!$A:$A,$A145,Заклад!$B:$B,$S142,Заклад!$C:$C,Звіт!$C145))</f>
        <v>2.7568922305764409E-2</v>
      </c>
      <c r="T145" s="71">
        <f>IF(AND($B145="Надавач",$H$3&lt;&gt;"Надавач"),"-",SUMIFS(Заклад!$E:$E,Заклад!$A:$A,$A145,Заклад!$B:$B,$T142,Заклад!$C:$C,Звіт!$C145))</f>
        <v>2.6726057906458798E-2</v>
      </c>
      <c r="U145" s="83">
        <f>T145-S145</f>
        <v>-8.4286439930561161E-4</v>
      </c>
      <c r="V145" s="30"/>
    </row>
    <row r="146" spans="1:30" x14ac:dyDescent="0.3">
      <c r="A146">
        <v>15</v>
      </c>
      <c r="D146" s="18"/>
    </row>
    <row r="147" spans="1:30" x14ac:dyDescent="0.3">
      <c r="A147">
        <v>16</v>
      </c>
      <c r="D147" s="18"/>
      <c r="G147" s="25" t="str">
        <f>VLOOKUP($A147,Індикатори!$A:$B,2,0)</f>
        <v>Скринінг на виявлення раку молочної залози серед жінок (направлено на скринінг).</v>
      </c>
      <c r="H147" s="26"/>
      <c r="I147" s="27"/>
      <c r="J147" s="27"/>
      <c r="K147" s="27"/>
      <c r="L147" s="27"/>
      <c r="M147" s="27"/>
      <c r="N147" s="27"/>
      <c r="O147" s="27"/>
      <c r="P147" s="27"/>
      <c r="Q147" s="27"/>
      <c r="R147" s="27"/>
      <c r="S147" s="27"/>
      <c r="T147" s="26"/>
      <c r="U147" s="26"/>
      <c r="V147" s="26"/>
      <c r="W147" s="26"/>
      <c r="X147" s="26"/>
      <c r="Y147" s="26"/>
      <c r="Z147" s="26"/>
      <c r="AA147" s="26"/>
      <c r="AB147" s="26"/>
    </row>
    <row r="148" spans="1:30" ht="35.4" customHeight="1" x14ac:dyDescent="0.3">
      <c r="A148">
        <v>16</v>
      </c>
      <c r="D148" s="18"/>
      <c r="E148" t="s">
        <v>36</v>
      </c>
      <c r="G148" s="22"/>
      <c r="H148" s="89" t="str">
        <f>VLOOKUP($A148,Індикатори!$A:$G,7,0)</f>
        <v>Частка пацієнтів із цільової групи та пацієнтів з групи ризику, яким були виписані направлення на необхідні обстеження.</v>
      </c>
      <c r="I148" s="23">
        <f t="shared" ref="I148" si="150">EOMONTH(J148,-2)+1</f>
        <v>45323</v>
      </c>
      <c r="J148" s="23">
        <f t="shared" ref="J148" si="151">EOMONTH(K148,-2)+1</f>
        <v>45352</v>
      </c>
      <c r="K148" s="23">
        <f t="shared" ref="K148" si="152">EOMONTH(L148,-2)+1</f>
        <v>45383</v>
      </c>
      <c r="L148" s="23">
        <f t="shared" ref="L148" si="153">EOMONTH(M148,-2)+1</f>
        <v>45413</v>
      </c>
      <c r="M148" s="23">
        <f t="shared" ref="M148:N148" si="154">EOMONTH(N148,-2)+1</f>
        <v>45444</v>
      </c>
      <c r="N148" s="23">
        <f t="shared" si="154"/>
        <v>45474</v>
      </c>
      <c r="O148" s="23">
        <f t="shared" ref="O148:Q148" si="155">EOMONTH(P148,-2)+1</f>
        <v>45505</v>
      </c>
      <c r="P148" s="23">
        <f t="shared" si="155"/>
        <v>45536</v>
      </c>
      <c r="Q148" s="23">
        <f t="shared" si="155"/>
        <v>45566</v>
      </c>
      <c r="R148" s="23">
        <f>EOMONTH(S148,-2)+1</f>
        <v>45597</v>
      </c>
      <c r="S148" s="23">
        <f>EOMONTH(Dict!$A$2,-2)+1</f>
        <v>45627</v>
      </c>
      <c r="T148" s="28">
        <f>Dict!$A$2</f>
        <v>45658</v>
      </c>
      <c r="U148" s="95" t="s">
        <v>78</v>
      </c>
      <c r="V148" s="24"/>
      <c r="W148" s="22"/>
      <c r="X148" s="22"/>
      <c r="Y148" s="22"/>
      <c r="Z148" s="22"/>
      <c r="AA148" s="22"/>
      <c r="AB148" s="22"/>
      <c r="AC148" s="18"/>
      <c r="AD148" s="18"/>
    </row>
    <row r="149" spans="1:30" ht="34.799999999999997" customHeight="1" x14ac:dyDescent="0.3">
      <c r="A149">
        <v>16</v>
      </c>
      <c r="B149" t="str">
        <f>VLOOKUP(A149,Індикатори!A:E,5,0)</f>
        <v>Заклад/Лікар</v>
      </c>
      <c r="C149" t="str">
        <f>$H$3</f>
        <v>Надавач</v>
      </c>
      <c r="D149" s="18">
        <f>Dict!$A$2</f>
        <v>45658</v>
      </c>
      <c r="E149" t="s">
        <v>37</v>
      </c>
      <c r="H149" s="87" t="str">
        <f>VLOOKUP($A149,Індикатори!$A:$D,3,0)</f>
        <v>Кількість жінок у знаменнику, дані про яких включають інформацію про направлення на мамографію:</v>
      </c>
      <c r="I149" s="29">
        <f>IF(AND($B149="Надавач",$H$3&lt;&gt;"Надавач"),"-",SUMIFS(Заклад!$F:$F,Заклад!$A:$A,$A149,Заклад!$B:$B,I148,Заклад!$C:$C,Звіт!$C149))</f>
        <v>536</v>
      </c>
      <c r="J149" s="29">
        <f>IF(AND($B149="Надавач",$H$3&lt;&gt;"Надавач"),"-",SUMIFS(Заклад!$F:$F,Заклад!$A:$A,$A149,Заклад!$B:$B,J148,Заклад!$C:$C,Звіт!$C149))</f>
        <v>749</v>
      </c>
      <c r="K149" s="29">
        <f>IF(AND($B149="Надавач",$H$3&lt;&gt;"Надавач"),"-",SUMIFS(Заклад!$F:$F,Заклад!$A:$A,$A149,Заклад!$B:$B,K148,Заклад!$C:$C,Звіт!$C149))</f>
        <v>898</v>
      </c>
      <c r="L149" s="29">
        <f>IF(AND($B149="Надавач",$H$3&lt;&gt;"Надавач"),"-",SUMIFS(Заклад!$F:$F,Заклад!$A:$A,$A149,Заклад!$B:$B,L148,Заклад!$C:$C,Звіт!$C149))</f>
        <v>1008</v>
      </c>
      <c r="M149" s="29">
        <f>IF(AND($B149="Надавач",$H$3&lt;&gt;"Надавач"),"-",SUMIFS(Заклад!$F:$F,Заклад!$A:$A,$A149,Заклад!$B:$B,M148,Заклад!$C:$C,Звіт!$C149))</f>
        <v>1169</v>
      </c>
      <c r="N149" s="29">
        <f>IF(AND($B149="Надавач",$H$3&lt;&gt;"Надавач"),"-",SUMIFS(Заклад!$F:$F,Заклад!$A:$A,$A149,Заклад!$B:$B,N148,Заклад!$C:$C,Звіт!$C149))</f>
        <v>1287</v>
      </c>
      <c r="O149" s="29">
        <f>IF(AND($B149="Надавач",$H$3&lt;&gt;"Надавач"),"-",SUMIFS(Заклад!$F:$F,Заклад!$A:$A,$A149,Заклад!$B:$B,O148,Заклад!$C:$C,Звіт!$C149))</f>
        <v>1324</v>
      </c>
      <c r="P149" s="29">
        <f>IF(AND($B149="Надавач",$H$3&lt;&gt;"Надавач"),"-",SUMIFS(Заклад!$F:$F,Заклад!$A:$A,$A149,Заклад!$B:$B,P148,Заклад!$C:$C,Звіт!$C149))</f>
        <v>1352</v>
      </c>
      <c r="Q149" s="29">
        <f>IF(AND($B149="Надавач",$H$3&lt;&gt;"Надавач"),"-",SUMIFS(Заклад!$F:$F,Заклад!$A:$A,$A149,Заклад!$B:$B,Q148,Заклад!$C:$C,Звіт!$C149))</f>
        <v>1395</v>
      </c>
      <c r="R149" s="29">
        <f>IF(AND($B149="Надавач",$H$3&lt;&gt;"Надавач"),"-",SUMIFS(Заклад!$F:$F,Заклад!$A:$A,$A149,Заклад!$B:$B,R148,Заклад!$C:$C,Звіт!$C149))</f>
        <v>1972</v>
      </c>
      <c r="S149" s="29">
        <f>IF(AND($B149="Надавач",$H$3&lt;&gt;"Надавач"),"-",SUMIFS(Заклад!$F:$F,Заклад!$A:$A,$A149,Заклад!$B:$B,$S148,Заклад!$C:$C,Звіт!$C149))</f>
        <v>2097</v>
      </c>
      <c r="T149" s="19">
        <f>IF(AND($B149="Надавач",$H$3&lt;&gt;"Надавач"),"-",SUMIFS(Заклад!$F:$F,Заклад!$A:$A,$A149,Заклад!$B:$B,$T148,Заклад!$C:$C,Звіт!$C149))</f>
        <v>2188</v>
      </c>
      <c r="U149" s="19">
        <f>T149-S149</f>
        <v>91</v>
      </c>
      <c r="V149" s="19"/>
    </row>
    <row r="150" spans="1:30" ht="79.2" customHeight="1" x14ac:dyDescent="0.3">
      <c r="A150">
        <v>16</v>
      </c>
      <c r="B150" t="str">
        <f>VLOOKUP(A150,Індикатори!A:E,5,0)</f>
        <v>Заклад/Лікар</v>
      </c>
      <c r="C150" t="str">
        <f>$H$3</f>
        <v>Надавач</v>
      </c>
      <c r="D150" s="18">
        <f>Dict!$A$2</f>
        <v>45658</v>
      </c>
      <c r="E150" t="s">
        <v>38</v>
      </c>
      <c r="H150" s="87" t="str">
        <f>VLOOKUP($A150,Індикатори!$A:$D,4,0)</f>
        <v>Кількість жінок (задекларованих), які мають вік від 50 до 69 повних років і були внесені електронні медичні записи під час візиту протягом останніх 2 років, якщо немає факторів ризику і 1 року, та віком  в 40 - 69 повних років за наявності факторів ризику:</v>
      </c>
      <c r="I150" s="29">
        <f>IF(AND($B150="Надавач",$H$3&lt;&gt;"Надавач"),"-",SUMIFS(Заклад!$G:$G,Заклад!$A:$A,$A150,Заклад!$B:$B,I148,Заклад!$C:$C,Звіт!$C150))</f>
        <v>4974</v>
      </c>
      <c r="J150" s="29">
        <f>IF(AND($B150="Надавач",$H$3&lt;&gt;"Надавач"),"-",SUMIFS(Заклад!$G:$G,Заклад!$A:$A,$A150,Заклад!$B:$B,J148,Заклад!$C:$C,Звіт!$C150))</f>
        <v>4998</v>
      </c>
      <c r="K150" s="29">
        <f>IF(AND($B150="Надавач",$H$3&lt;&gt;"Надавач"),"-",SUMIFS(Заклад!$G:$G,Заклад!$A:$A,$A150,Заклад!$B:$B,K148,Заклад!$C:$C,Звіт!$C150))</f>
        <v>5039</v>
      </c>
      <c r="L150" s="29">
        <f>IF(AND($B150="Надавач",$H$3&lt;&gt;"Надавач"),"-",SUMIFS(Заклад!$G:$G,Заклад!$A:$A,$A150,Заклад!$B:$B,L148,Заклад!$C:$C,Звіт!$C150))</f>
        <v>5068</v>
      </c>
      <c r="M150" s="29">
        <f>IF(AND($B150="Надавач",$H$3&lt;&gt;"Надавач"),"-",SUMIFS(Заклад!$G:$G,Заклад!$A:$A,$A150,Заклад!$B:$B,M148,Заклад!$C:$C,Звіт!$C150))</f>
        <v>5075</v>
      </c>
      <c r="N150" s="29">
        <f>IF(AND($B150="Надавач",$H$3&lt;&gt;"Надавач"),"-",SUMIFS(Заклад!$G:$G,Заклад!$A:$A,$A150,Заклад!$B:$B,N148,Заклад!$C:$C,Звіт!$C150))</f>
        <v>5037</v>
      </c>
      <c r="O150" s="29">
        <f>IF(AND($B150="Надавач",$H$3&lt;&gt;"Надавач"),"-",SUMIFS(Заклад!$G:$G,Заклад!$A:$A,$A150,Заклад!$B:$B,O148,Заклад!$C:$C,Звіт!$C150))</f>
        <v>5024</v>
      </c>
      <c r="P150" s="29">
        <f>IF(AND($B150="Надавач",$H$3&lt;&gt;"Надавач"),"-",SUMIFS(Заклад!$G:$G,Заклад!$A:$A,$A150,Заклад!$B:$B,P148,Заклад!$C:$C,Звіт!$C150))</f>
        <v>5027</v>
      </c>
      <c r="Q150" s="29">
        <f>IF(AND($B150="Надавач",$H$3&lt;&gt;"Надавач"),"-",SUMIFS(Заклад!$G:$G,Заклад!$A:$A,$A150,Заклад!$B:$B,Q148,Заклад!$C:$C,Звіт!$C150))</f>
        <v>5032</v>
      </c>
      <c r="R150" s="29">
        <f>IF(AND($B150="Надавач",$H$3&lt;&gt;"Надавач"),"-",SUMIFS(Заклад!$G:$G,Заклад!$A:$A,$A150,Заклад!$B:$B,R148,Заклад!$C:$C,Звіт!$C150))</f>
        <v>5080</v>
      </c>
      <c r="S150" s="29">
        <f>IF(AND($B150="Надавач",$H$3&lt;&gt;"Надавач"),"-",SUMIFS(Заклад!$G:$G,Заклад!$A:$A,$A150,Заклад!$B:$B,$S148,Заклад!$C:$C,Звіт!$C150))</f>
        <v>5117</v>
      </c>
      <c r="T150" s="19">
        <f>IF(AND($B150="Надавач",$H$3&lt;&gt;"Надавач"),"-",SUMIFS(Заклад!$G:$G,Заклад!$A:$A,$A150,Заклад!$B:$B,$T148,Заклад!$C:$C,Звіт!$C150))</f>
        <v>5166</v>
      </c>
      <c r="U150" s="19">
        <f>T150-S150</f>
        <v>49</v>
      </c>
      <c r="V150" s="19"/>
    </row>
    <row r="151" spans="1:30" x14ac:dyDescent="0.3">
      <c r="A151">
        <v>16</v>
      </c>
      <c r="B151" t="str">
        <f>VLOOKUP(A151,Індикатори!A:E,5,0)</f>
        <v>Заклад/Лікар</v>
      </c>
      <c r="C151" t="str">
        <f>$H$3</f>
        <v>Надавач</v>
      </c>
      <c r="D151" s="18">
        <f>Dict!$A$2</f>
        <v>45658</v>
      </c>
      <c r="E151" t="s">
        <v>5</v>
      </c>
      <c r="H151" s="92" t="s">
        <v>39</v>
      </c>
      <c r="I151" s="70">
        <f>IF(AND($B151="Надавач",$H$3&lt;&gt;"Надавач"),"-",SUMIFS(Заклад!$E:$E,Заклад!$A:$A,$A151,Заклад!$B:$B,I148,Заклад!$C:$C,Звіт!$C151))</f>
        <v>0.10776035383996783</v>
      </c>
      <c r="J151" s="70">
        <f>IF(AND($B151="Надавач",$H$3&lt;&gt;"Надавач"),"-",SUMIFS(Заклад!$E:$E,Заклад!$A:$A,$A151,Заклад!$B:$B,J148,Заклад!$C:$C,Звіт!$C151))</f>
        <v>0.14985994397759103</v>
      </c>
      <c r="K151" s="70">
        <f>IF(AND($B151="Надавач",$H$3&lt;&gt;"Надавач"),"-",SUMIFS(Заклад!$E:$E,Заклад!$A:$A,$A151,Заклад!$B:$B,K148,Заклад!$C:$C,Звіт!$C151))</f>
        <v>0.17820996229410596</v>
      </c>
      <c r="L151" s="70">
        <f>IF(AND($B151="Надавач",$H$3&lt;&gt;"Надавач"),"-",SUMIFS(Заклад!$E:$E,Заклад!$A:$A,$A151,Заклад!$B:$B,L148,Заклад!$C:$C,Звіт!$C151))</f>
        <v>0.19889502762430938</v>
      </c>
      <c r="M151" s="70">
        <f>IF(AND($B151="Надавач",$H$3&lt;&gt;"Надавач"),"-",SUMIFS(Заклад!$E:$E,Заклад!$A:$A,$A151,Заклад!$B:$B,M148,Заклад!$C:$C,Звіт!$C151))</f>
        <v>0.23034482758620689</v>
      </c>
      <c r="N151" s="70">
        <f>IF(AND($B151="Надавач",$H$3&lt;&gt;"Надавач"),"-",SUMIFS(Заклад!$E:$E,Заклад!$A:$A,$A151,Заклад!$B:$B,N148,Заклад!$C:$C,Звіт!$C151))</f>
        <v>0.25550923168552708</v>
      </c>
      <c r="O151" s="70">
        <f>IF(AND($B151="Надавач",$H$3&lt;&gt;"Надавач"),"-",SUMIFS(Заклад!$E:$E,Заклад!$A:$A,$A151,Заклад!$B:$B,O148,Заклад!$C:$C,Звіт!$C151))</f>
        <v>0.26353503184713378</v>
      </c>
      <c r="P151" s="70">
        <f>IF(AND($B151="Надавач",$H$3&lt;&gt;"Надавач"),"-",SUMIFS(Заклад!$E:$E,Заклад!$A:$A,$A151,Заклад!$B:$B,P148,Заклад!$C:$C,Звіт!$C151))</f>
        <v>0.26894768251442214</v>
      </c>
      <c r="Q151" s="70">
        <f>IF(AND($B151="Надавач",$H$3&lt;&gt;"Надавач"),"-",SUMIFS(Заклад!$E:$E,Заклад!$A:$A,$A151,Заклад!$B:$B,Q148,Заклад!$C:$C,Звіт!$C151))</f>
        <v>0.27722575516693165</v>
      </c>
      <c r="R151" s="70">
        <f>IF(AND($B151="Надавач",$H$3&lt;&gt;"Надавач"),"-",SUMIFS(Заклад!$E:$E,Заклад!$A:$A,$A151,Заклад!$B:$B,R148,Заклад!$C:$C,Звіт!$C151))</f>
        <v>0.38818897637795274</v>
      </c>
      <c r="S151" s="70">
        <f>IF(AND($B151="Надавач",$H$3&lt;&gt;"Надавач"),"-",SUMIFS(Заклад!$E:$E,Заклад!$A:$A,$A151,Заклад!$B:$B,$S148,Заклад!$C:$C,Звіт!$C151))</f>
        <v>0.40981043580222787</v>
      </c>
      <c r="T151" s="71">
        <f>IF(AND($B151="Надавач",$H$3&lt;&gt;"Надавач"),"-",SUMIFS(Заклад!$E:$E,Заклад!$A:$A,$A151,Заклад!$B:$B,$T148,Заклад!$C:$C,Звіт!$C151))</f>
        <v>0.42353852109949669</v>
      </c>
      <c r="U151" s="83">
        <f>T151-S151</f>
        <v>1.3728085297268822E-2</v>
      </c>
      <c r="V151" s="30"/>
    </row>
    <row r="152" spans="1:30" x14ac:dyDescent="0.3">
      <c r="A152">
        <v>16</v>
      </c>
      <c r="D152" s="18"/>
    </row>
    <row r="153" spans="1:30" x14ac:dyDescent="0.3">
      <c r="A153">
        <v>17</v>
      </c>
      <c r="D153" s="18"/>
      <c r="G153" s="25" t="str">
        <f>VLOOKUP($A153,Індикатори!$A:$B,2,0)</f>
        <v>Скринінг на виявлення раку молочної залози серед жінок (проведено скринінг).</v>
      </c>
      <c r="H153" s="26"/>
      <c r="I153" s="27"/>
      <c r="J153" s="27"/>
      <c r="K153" s="27"/>
      <c r="L153" s="27"/>
      <c r="M153" s="27"/>
      <c r="N153" s="27"/>
      <c r="O153" s="27"/>
      <c r="P153" s="27"/>
      <c r="Q153" s="27"/>
      <c r="R153" s="27"/>
      <c r="S153" s="27"/>
      <c r="T153" s="26"/>
      <c r="U153" s="26"/>
      <c r="V153" s="26"/>
      <c r="W153" s="26"/>
      <c r="X153" s="26"/>
      <c r="Y153" s="26"/>
      <c r="Z153" s="26"/>
      <c r="AA153" s="26"/>
      <c r="AB153" s="26"/>
    </row>
    <row r="154" spans="1:30" ht="37.200000000000003" customHeight="1" x14ac:dyDescent="0.3">
      <c r="A154">
        <v>17</v>
      </c>
      <c r="D154" s="18"/>
      <c r="E154" t="s">
        <v>36</v>
      </c>
      <c r="G154" s="22"/>
      <c r="H154" s="89" t="str">
        <f>VLOOKUP($A154,Індикатори!$A:$G,7,0)</f>
        <v>Частка пацієнтів із цільової групи та пацієнтів з групи ризику, яким були проведені необхідні обстеження.</v>
      </c>
      <c r="I154" s="23">
        <f t="shared" ref="I154" si="156">EOMONTH(J154,-2)+1</f>
        <v>45323</v>
      </c>
      <c r="J154" s="23">
        <f t="shared" ref="J154" si="157">EOMONTH(K154,-2)+1</f>
        <v>45352</v>
      </c>
      <c r="K154" s="23">
        <f t="shared" ref="K154" si="158">EOMONTH(L154,-2)+1</f>
        <v>45383</v>
      </c>
      <c r="L154" s="23">
        <f t="shared" ref="L154" si="159">EOMONTH(M154,-2)+1</f>
        <v>45413</v>
      </c>
      <c r="M154" s="23">
        <f t="shared" ref="M154:N154" si="160">EOMONTH(N154,-2)+1</f>
        <v>45444</v>
      </c>
      <c r="N154" s="23">
        <f t="shared" si="160"/>
        <v>45474</v>
      </c>
      <c r="O154" s="23">
        <f t="shared" ref="O154:Q154" si="161">EOMONTH(P154,-2)+1</f>
        <v>45505</v>
      </c>
      <c r="P154" s="23">
        <f t="shared" si="161"/>
        <v>45536</v>
      </c>
      <c r="Q154" s="23">
        <f t="shared" si="161"/>
        <v>45566</v>
      </c>
      <c r="R154" s="23">
        <f>EOMONTH(S154,-2)+1</f>
        <v>45597</v>
      </c>
      <c r="S154" s="23">
        <f>EOMONTH(Dict!$A$2,-2)+1</f>
        <v>45627</v>
      </c>
      <c r="T154" s="28">
        <f>Dict!$A$2</f>
        <v>45658</v>
      </c>
      <c r="U154" s="95" t="s">
        <v>78</v>
      </c>
      <c r="V154" s="24"/>
      <c r="W154" s="22"/>
      <c r="X154" s="22"/>
      <c r="Y154" s="22"/>
      <c r="Z154" s="22"/>
      <c r="AA154" s="22"/>
      <c r="AB154" s="22"/>
      <c r="AC154" s="18"/>
      <c r="AD154" s="18"/>
    </row>
    <row r="155" spans="1:30" ht="36" customHeight="1" x14ac:dyDescent="0.3">
      <c r="A155">
        <v>17</v>
      </c>
      <c r="B155" t="str">
        <f>VLOOKUP(A155,Індикатори!A:E,5,0)</f>
        <v>Заклад/Лікар</v>
      </c>
      <c r="C155" t="str">
        <f>$H$3</f>
        <v>Надавач</v>
      </c>
      <c r="D155" s="18">
        <f>Dict!$A$2</f>
        <v>45658</v>
      </c>
      <c r="E155" t="s">
        <v>37</v>
      </c>
      <c r="H155" s="87" t="str">
        <f>VLOOKUP($A155,Індикатори!$A:$D,3,0)</f>
        <v>Кількість жінок у знаменнику, дані про яких включають інформацію про проведення мамографії:</v>
      </c>
      <c r="I155" s="29">
        <f>IF(AND($B155="Надавач",$H$3&lt;&gt;"Надавач"),"-",SUMIFS(Заклад!$F:$F,Заклад!$A:$A,$A155,Заклад!$B:$B,I154,Заклад!$C:$C,Звіт!$C155))</f>
        <v>12</v>
      </c>
      <c r="J155" s="29">
        <f>IF(AND($B155="Надавач",$H$3&lt;&gt;"Надавач"),"-",SUMIFS(Заклад!$F:$F,Заклад!$A:$A,$A155,Заклад!$B:$B,J154,Заклад!$C:$C,Звіт!$C155))</f>
        <v>14</v>
      </c>
      <c r="K155" s="29">
        <f>IF(AND($B155="Надавач",$H$3&lt;&gt;"Надавач"),"-",SUMIFS(Заклад!$F:$F,Заклад!$A:$A,$A155,Заклад!$B:$B,K154,Заклад!$C:$C,Звіт!$C155))</f>
        <v>20</v>
      </c>
      <c r="L155" s="29">
        <f>IF(AND($B155="Надавач",$H$3&lt;&gt;"Надавач"),"-",SUMIFS(Заклад!$F:$F,Заклад!$A:$A,$A155,Заклад!$B:$B,L154,Заклад!$C:$C,Звіт!$C155))</f>
        <v>22</v>
      </c>
      <c r="M155" s="29">
        <f>IF(AND($B155="Надавач",$H$3&lt;&gt;"Надавач"),"-",SUMIFS(Заклад!$F:$F,Заклад!$A:$A,$A155,Заклад!$B:$B,M154,Заклад!$C:$C,Звіт!$C155))</f>
        <v>24</v>
      </c>
      <c r="N155" s="29">
        <f>IF(AND($B155="Надавач",$H$3&lt;&gt;"Надавач"),"-",SUMIFS(Заклад!$F:$F,Заклад!$A:$A,$A155,Заклад!$B:$B,N154,Заклад!$C:$C,Звіт!$C155))</f>
        <v>24</v>
      </c>
      <c r="O155" s="29">
        <f>IF(AND($B155="Надавач",$H$3&lt;&gt;"Надавач"),"-",SUMIFS(Заклад!$F:$F,Заклад!$A:$A,$A155,Заклад!$B:$B,O154,Заклад!$C:$C,Звіт!$C155))</f>
        <v>25</v>
      </c>
      <c r="P155" s="29">
        <f>IF(AND($B155="Надавач",$H$3&lt;&gt;"Надавач"),"-",SUMIFS(Заклад!$F:$F,Заклад!$A:$A,$A155,Заклад!$B:$B,P154,Заклад!$C:$C,Звіт!$C155))</f>
        <v>24</v>
      </c>
      <c r="Q155" s="29">
        <f>IF(AND($B155="Надавач",$H$3&lt;&gt;"Надавач"),"-",SUMIFS(Заклад!$F:$F,Заклад!$A:$A,$A155,Заклад!$B:$B,Q154,Заклад!$C:$C,Звіт!$C155))</f>
        <v>24</v>
      </c>
      <c r="R155" s="29">
        <f>IF(AND($B155="Надавач",$H$3&lt;&gt;"Надавач"),"-",SUMIFS(Заклад!$F:$F,Заклад!$A:$A,$A155,Заклад!$B:$B,R154,Заклад!$C:$C,Звіт!$C155))</f>
        <v>28</v>
      </c>
      <c r="S155" s="29">
        <f>IF(AND($B155="Надавач",$H$3&lt;&gt;"Надавач"),"-",SUMIFS(Заклад!$F:$F,Заклад!$A:$A,$A155,Заклад!$B:$B,$S154,Заклад!$C:$C,Звіт!$C155))</f>
        <v>31</v>
      </c>
      <c r="T155" s="19">
        <f>IF(AND($B155="Надавач",$H$3&lt;&gt;"Надавач"),"-",SUMIFS(Заклад!$F:$F,Заклад!$A:$A,$A155,Заклад!$B:$B,$T154,Заклад!$C:$C,Звіт!$C155))</f>
        <v>31</v>
      </c>
      <c r="U155" s="19">
        <f>T155-S155</f>
        <v>0</v>
      </c>
      <c r="V155" s="19"/>
    </row>
    <row r="156" spans="1:30" ht="79.2" customHeight="1" x14ac:dyDescent="0.3">
      <c r="A156">
        <v>17</v>
      </c>
      <c r="B156" t="str">
        <f>VLOOKUP(A156,Індикатори!A:E,5,0)</f>
        <v>Заклад/Лікар</v>
      </c>
      <c r="C156" t="str">
        <f>$H$3</f>
        <v>Надавач</v>
      </c>
      <c r="D156" s="18">
        <f>Dict!$A$2</f>
        <v>45658</v>
      </c>
      <c r="E156" t="s">
        <v>38</v>
      </c>
      <c r="H156" s="87" t="str">
        <f>VLOOKUP($A156,Індикатори!$A:$D,4,0)</f>
        <v xml:space="preserve">Кількість жінок (задекларованих), які мають вік від 50 до 69 повних років і були внесені електронні медичні записи під час візиту протягом останніх 2 років, якщо немає факторів ризику і 1 року, та віком  в 40 - 69 повних років за наявності факторів ризику,  яким було направлено на мамографію: </v>
      </c>
      <c r="I156" s="29">
        <f>IF(AND($B156="Надавач",$H$3&lt;&gt;"Надавач"),"-",SUMIFS(Заклад!$G:$G,Заклад!$A:$A,$A156,Заклад!$B:$B,I154,Заклад!$C:$C,Звіт!$C156))</f>
        <v>536</v>
      </c>
      <c r="J156" s="29">
        <f>IF(AND($B156="Надавач",$H$3&lt;&gt;"Надавач"),"-",SUMIFS(Заклад!$G:$G,Заклад!$A:$A,$A156,Заклад!$B:$B,J154,Заклад!$C:$C,Звіт!$C156))</f>
        <v>749</v>
      </c>
      <c r="K156" s="29">
        <f>IF(AND($B156="Надавач",$H$3&lt;&gt;"Надавач"),"-",SUMIFS(Заклад!$G:$G,Заклад!$A:$A,$A156,Заклад!$B:$B,K154,Заклад!$C:$C,Звіт!$C156))</f>
        <v>898</v>
      </c>
      <c r="L156" s="29">
        <f>IF(AND($B156="Надавач",$H$3&lt;&gt;"Надавач"),"-",SUMIFS(Заклад!$G:$G,Заклад!$A:$A,$A156,Заклад!$B:$B,L154,Заклад!$C:$C,Звіт!$C156))</f>
        <v>1008</v>
      </c>
      <c r="M156" s="29">
        <f>IF(AND($B156="Надавач",$H$3&lt;&gt;"Надавач"),"-",SUMIFS(Заклад!$G:$G,Заклад!$A:$A,$A156,Заклад!$B:$B,M154,Заклад!$C:$C,Звіт!$C156))</f>
        <v>1169</v>
      </c>
      <c r="N156" s="29">
        <f>IF(AND($B156="Надавач",$H$3&lt;&gt;"Надавач"),"-",SUMIFS(Заклад!$G:$G,Заклад!$A:$A,$A156,Заклад!$B:$B,N154,Заклад!$C:$C,Звіт!$C156))</f>
        <v>1287</v>
      </c>
      <c r="O156" s="29">
        <f>IF(AND($B156="Надавач",$H$3&lt;&gt;"Надавач"),"-",SUMIFS(Заклад!$G:$G,Заклад!$A:$A,$A156,Заклад!$B:$B,O154,Заклад!$C:$C,Звіт!$C156))</f>
        <v>1324</v>
      </c>
      <c r="P156" s="29">
        <f>IF(AND($B156="Надавач",$H$3&lt;&gt;"Надавач"),"-",SUMIFS(Заклад!$G:$G,Заклад!$A:$A,$A156,Заклад!$B:$B,P154,Заклад!$C:$C,Звіт!$C156))</f>
        <v>1352</v>
      </c>
      <c r="Q156" s="29">
        <f>IF(AND($B156="Надавач",$H$3&lt;&gt;"Надавач"),"-",SUMIFS(Заклад!$G:$G,Заклад!$A:$A,$A156,Заклад!$B:$B,Q154,Заклад!$C:$C,Звіт!$C156))</f>
        <v>1395</v>
      </c>
      <c r="R156" s="29">
        <f>IF(AND($B156="Надавач",$H$3&lt;&gt;"Надавач"),"-",SUMIFS(Заклад!$G:$G,Заклад!$A:$A,$A156,Заклад!$B:$B,R154,Заклад!$C:$C,Звіт!$C156))</f>
        <v>1972</v>
      </c>
      <c r="S156" s="29">
        <f>IF(AND($B156="Надавач",$H$3&lt;&gt;"Надавач"),"-",SUMIFS(Заклад!$G:$G,Заклад!$A:$A,$A156,Заклад!$B:$B,$S154,Заклад!$C:$C,Звіт!$C156))</f>
        <v>2097</v>
      </c>
      <c r="T156" s="19">
        <f>IF(AND($B156="Надавач",$H$3&lt;&gt;"Надавач"),"-",SUMIFS(Заклад!$G:$G,Заклад!$A:$A,$A156,Заклад!$B:$B,$T154,Заклад!$C:$C,Звіт!$C156))</f>
        <v>2188</v>
      </c>
      <c r="U156" s="19">
        <f>T156-S156</f>
        <v>91</v>
      </c>
      <c r="V156" s="19"/>
    </row>
    <row r="157" spans="1:30" x14ac:dyDescent="0.3">
      <c r="A157">
        <v>17</v>
      </c>
      <c r="B157" t="str">
        <f>VLOOKUP(A157,Індикатори!A:E,5,0)</f>
        <v>Заклад/Лікар</v>
      </c>
      <c r="C157" t="str">
        <f>$H$3</f>
        <v>Надавач</v>
      </c>
      <c r="D157" s="18">
        <f>Dict!$A$2</f>
        <v>45658</v>
      </c>
      <c r="E157" t="s">
        <v>5</v>
      </c>
      <c r="H157" s="92" t="s">
        <v>39</v>
      </c>
      <c r="I157" s="70">
        <f>IF(AND($B157="Надавач",$H$3&lt;&gt;"Надавач"),"-",SUMIFS(Заклад!$E:$E,Заклад!$A:$A,$A157,Заклад!$B:$B,I154,Заклад!$C:$C,Звіт!$C157))</f>
        <v>2.2388059701492536E-2</v>
      </c>
      <c r="J157" s="70">
        <f>IF(AND($B157="Надавач",$H$3&lt;&gt;"Надавач"),"-",SUMIFS(Заклад!$E:$E,Заклад!$A:$A,$A157,Заклад!$B:$B,J154,Заклад!$C:$C,Звіт!$C157))</f>
        <v>1.8691588785046728E-2</v>
      </c>
      <c r="K157" s="70">
        <f>IF(AND($B157="Надавач",$H$3&lt;&gt;"Надавач"),"-",SUMIFS(Заклад!$E:$E,Заклад!$A:$A,$A157,Заклад!$B:$B,K154,Заклад!$C:$C,Звіт!$C157))</f>
        <v>2.2271714922048998E-2</v>
      </c>
      <c r="L157" s="70">
        <f>IF(AND($B157="Надавач",$H$3&lt;&gt;"Надавач"),"-",SUMIFS(Заклад!$E:$E,Заклад!$A:$A,$A157,Заклад!$B:$B,L154,Заклад!$C:$C,Звіт!$C157))</f>
        <v>2.1825396825396824E-2</v>
      </c>
      <c r="M157" s="70">
        <f>IF(AND($B157="Надавач",$H$3&lt;&gt;"Надавач"),"-",SUMIFS(Заклад!$E:$E,Заклад!$A:$A,$A157,Заклад!$B:$B,M154,Заклад!$C:$C,Звіт!$C157))</f>
        <v>2.0530367835757058E-2</v>
      </c>
      <c r="N157" s="70">
        <f>IF(AND($B157="Надавач",$H$3&lt;&gt;"Надавач"),"-",SUMIFS(Заклад!$E:$E,Заклад!$A:$A,$A157,Заклад!$B:$B,N154,Заклад!$C:$C,Звіт!$C157))</f>
        <v>1.8648018648018648E-2</v>
      </c>
      <c r="O157" s="70">
        <f>IF(AND($B157="Надавач",$H$3&lt;&gt;"Надавач"),"-",SUMIFS(Заклад!$E:$E,Заклад!$A:$A,$A157,Заклад!$B:$B,O154,Заклад!$C:$C,Звіт!$C157))</f>
        <v>1.8882175226586102E-2</v>
      </c>
      <c r="P157" s="70">
        <f>IF(AND($B157="Надавач",$H$3&lt;&gt;"Надавач"),"-",SUMIFS(Заклад!$E:$E,Заклад!$A:$A,$A157,Заклад!$B:$B,P154,Заклад!$C:$C,Звіт!$C157))</f>
        <v>1.7751479289940829E-2</v>
      </c>
      <c r="Q157" s="70">
        <f>IF(AND($B157="Надавач",$H$3&lt;&gt;"Надавач"),"-",SUMIFS(Заклад!$E:$E,Заклад!$A:$A,$A157,Заклад!$B:$B,Q154,Заклад!$C:$C,Звіт!$C157))</f>
        <v>1.7204301075268817E-2</v>
      </c>
      <c r="R157" s="70">
        <f>IF(AND($B157="Надавач",$H$3&lt;&gt;"Надавач"),"-",SUMIFS(Заклад!$E:$E,Заклад!$A:$A,$A157,Заклад!$B:$B,R154,Заклад!$C:$C,Звіт!$C157))</f>
        <v>1.4198782961460446E-2</v>
      </c>
      <c r="S157" s="70">
        <f>IF(AND($B157="Надавач",$H$3&lt;&gt;"Надавач"),"-",SUMIFS(Заклад!$E:$E,Заклад!$A:$A,$A157,Заклад!$B:$B,$S154,Заклад!$C:$C,Звіт!$C157))</f>
        <v>1.4783023366714354E-2</v>
      </c>
      <c r="T157" s="71">
        <f>IF(AND($B157="Надавач",$H$3&lt;&gt;"Надавач"),"-",SUMIFS(Заклад!$E:$E,Заклад!$A:$A,$A157,Заклад!$B:$B,$T154,Заклад!$C:$C,Звіт!$C157))</f>
        <v>1.4168190127970749E-2</v>
      </c>
      <c r="U157" s="83">
        <f>T157-S157</f>
        <v>-6.1483323874360514E-4</v>
      </c>
      <c r="V157" s="30"/>
    </row>
    <row r="158" spans="1:30" x14ac:dyDescent="0.3">
      <c r="A158">
        <v>17</v>
      </c>
      <c r="D158" s="18"/>
    </row>
    <row r="159" spans="1:30" x14ac:dyDescent="0.3">
      <c r="A159">
        <v>18</v>
      </c>
      <c r="D159" s="18"/>
      <c r="G159" s="25" t="str">
        <f>VLOOKUP($A159,Індикатори!$A:$B,2,0)</f>
        <v>Скринінг на наявність туберкульозу.</v>
      </c>
      <c r="H159" s="26"/>
      <c r="I159" s="27"/>
      <c r="J159" s="27"/>
      <c r="K159" s="27"/>
      <c r="L159" s="27"/>
      <c r="M159" s="27"/>
      <c r="N159" s="27"/>
      <c r="O159" s="27"/>
      <c r="P159" s="27"/>
      <c r="Q159" s="27"/>
      <c r="R159" s="27"/>
      <c r="S159" s="27"/>
      <c r="T159" s="26"/>
      <c r="U159" s="26"/>
      <c r="V159" s="26"/>
      <c r="W159" s="26"/>
      <c r="X159" s="26"/>
      <c r="Y159" s="26"/>
      <c r="Z159" s="26"/>
      <c r="AA159" s="26"/>
      <c r="AB159" s="26"/>
    </row>
    <row r="160" spans="1:30" ht="37.799999999999997" customHeight="1" x14ac:dyDescent="0.3">
      <c r="A160">
        <v>18</v>
      </c>
      <c r="D160" s="18"/>
      <c r="G160" s="22"/>
      <c r="H160" s="89" t="str">
        <f>VLOOKUP($A160,Індикатори!$A:$G,7,0)</f>
        <v>Частка пацієнтів, яким було проведено скринінг на захворювання на туберкульоз.</v>
      </c>
      <c r="I160" s="23">
        <f t="shared" ref="I160" si="162">EOMONTH(J160,-2)+1</f>
        <v>45323</v>
      </c>
      <c r="J160" s="23">
        <f t="shared" ref="J160" si="163">EOMONTH(K160,-2)+1</f>
        <v>45352</v>
      </c>
      <c r="K160" s="23">
        <f t="shared" ref="K160" si="164">EOMONTH(L160,-2)+1</f>
        <v>45383</v>
      </c>
      <c r="L160" s="23">
        <f t="shared" ref="L160" si="165">EOMONTH(M160,-2)+1</f>
        <v>45413</v>
      </c>
      <c r="M160" s="23">
        <f t="shared" ref="M160:N160" si="166">EOMONTH(N160,-2)+1</f>
        <v>45444</v>
      </c>
      <c r="N160" s="23">
        <f t="shared" si="166"/>
        <v>45474</v>
      </c>
      <c r="O160" s="23">
        <f t="shared" ref="O160:Q160" si="167">EOMONTH(P160,-2)+1</f>
        <v>45505</v>
      </c>
      <c r="P160" s="23">
        <f t="shared" si="167"/>
        <v>45536</v>
      </c>
      <c r="Q160" s="23">
        <f t="shared" si="167"/>
        <v>45566</v>
      </c>
      <c r="R160" s="23">
        <f>EOMONTH(S160,-2)+1</f>
        <v>45597</v>
      </c>
      <c r="S160" s="23">
        <f>EOMONTH(Dict!$A$2,-2)+1</f>
        <v>45627</v>
      </c>
      <c r="T160" s="28">
        <f>Dict!$A$2</f>
        <v>45658</v>
      </c>
      <c r="U160" s="95" t="s">
        <v>78</v>
      </c>
      <c r="V160" s="24"/>
      <c r="W160" s="22"/>
      <c r="X160" s="22"/>
      <c r="Y160" s="22"/>
      <c r="Z160" s="22"/>
      <c r="AA160" s="22"/>
      <c r="AB160" s="22"/>
    </row>
    <row r="161" spans="1:28" ht="35.4" customHeight="1" x14ac:dyDescent="0.3">
      <c r="A161">
        <v>18</v>
      </c>
      <c r="B161" t="str">
        <f>VLOOKUP(A161,Індикатори!A:E,5,0)</f>
        <v>Заклад/Лікар</v>
      </c>
      <c r="C161" t="str">
        <f>$H$3</f>
        <v>Надавач</v>
      </c>
      <c r="D161" s="18">
        <f>Dict!$A$2</f>
        <v>45658</v>
      </c>
      <c r="E161" t="s">
        <v>37</v>
      </c>
      <c r="H161" s="87" t="str">
        <f>VLOOKUP($A161,Індикатори!$A:$D,3,0)</f>
        <v>Кількість пацієнтів (задекларованих) з групи ризику, яким було проведено скринінг на туберкульоз:</v>
      </c>
      <c r="I161" s="29">
        <f>IF(AND($B161="Надавач",$H$3&lt;&gt;"Надавач"),"-",SUMIFS(Заклад!$F:$F,Заклад!$A:$A,$A161,Заклад!$B:$B,I160,Заклад!$C:$C,Звіт!$C161))</f>
        <v>2</v>
      </c>
      <c r="J161" s="29">
        <f>IF(AND($B161="Надавач",$H$3&lt;&gt;"Надавач"),"-",SUMIFS(Заклад!$F:$F,Заклад!$A:$A,$A161,Заклад!$B:$B,J160,Заклад!$C:$C,Звіт!$C161))</f>
        <v>2</v>
      </c>
      <c r="K161" s="29">
        <f>IF(AND($B161="Надавач",$H$3&lt;&gt;"Надавач"),"-",SUMIFS(Заклад!$F:$F,Заклад!$A:$A,$A161,Заклад!$B:$B,K160,Заклад!$C:$C,Звіт!$C161))</f>
        <v>3</v>
      </c>
      <c r="L161" s="29">
        <f>IF(AND($B161="Надавач",$H$3&lt;&gt;"Надавач"),"-",SUMIFS(Заклад!$F:$F,Заклад!$A:$A,$A161,Заклад!$B:$B,L160,Заклад!$C:$C,Звіт!$C161))</f>
        <v>3</v>
      </c>
      <c r="M161" s="29">
        <f>IF(AND($B161="Надавач",$H$3&lt;&gt;"Надавач"),"-",SUMIFS(Заклад!$F:$F,Заклад!$A:$A,$A161,Заклад!$B:$B,M160,Заклад!$C:$C,Звіт!$C161))</f>
        <v>1</v>
      </c>
      <c r="N161" s="29">
        <f>IF(AND($B161="Надавач",$H$3&lt;&gt;"Надавач"),"-",SUMIFS(Заклад!$F:$F,Заклад!$A:$A,$A161,Заклад!$B:$B,N160,Заклад!$C:$C,Звіт!$C161))</f>
        <v>1</v>
      </c>
      <c r="O161" s="29">
        <f>IF(AND($B161="Надавач",$H$3&lt;&gt;"Надавач"),"-",SUMIFS(Заклад!$F:$F,Заклад!$A:$A,$A161,Заклад!$B:$B,O160,Заклад!$C:$C,Звіт!$C161))</f>
        <v>3</v>
      </c>
      <c r="P161" s="29">
        <f>IF(AND($B161="Надавач",$H$3&lt;&gt;"Надавач"),"-",SUMIFS(Заклад!$F:$F,Заклад!$A:$A,$A161,Заклад!$B:$B,P160,Заклад!$C:$C,Звіт!$C161))</f>
        <v>2</v>
      </c>
      <c r="Q161" s="29">
        <f>IF(AND($B161="Надавач",$H$3&lt;&gt;"Надавач"),"-",SUMIFS(Заклад!$F:$F,Заклад!$A:$A,$A161,Заклад!$B:$B,Q160,Заклад!$C:$C,Звіт!$C161))</f>
        <v>3</v>
      </c>
      <c r="R161" s="29">
        <f>IF(AND($B161="Надавач",$H$3&lt;&gt;"Надавач"),"-",SUMIFS(Заклад!$F:$F,Заклад!$A:$A,$A161,Заклад!$B:$B,R160,Заклад!$C:$C,Звіт!$C161))</f>
        <v>2</v>
      </c>
      <c r="S161" s="29">
        <f>IF(AND($B161="Надавач",$H$3&lt;&gt;"Надавач"),"-",SUMIFS(Заклад!$F:$F,Заклад!$A:$A,$A161,Заклад!$B:$B,$S160,Заклад!$C:$C,Звіт!$C161))</f>
        <v>1</v>
      </c>
      <c r="T161" s="19">
        <f>IF(AND($B161="Надавач",$H$3&lt;&gt;"Надавач"),"-",SUMIFS(Заклад!$F:$F,Заклад!$A:$A,$A161,Заклад!$B:$B,$T160,Заклад!$C:$C,Звіт!$C161))</f>
        <v>1</v>
      </c>
      <c r="U161" s="19">
        <f>T161-S161</f>
        <v>0</v>
      </c>
      <c r="V161" s="19"/>
    </row>
    <row r="162" spans="1:28" ht="30" customHeight="1" x14ac:dyDescent="0.3">
      <c r="A162">
        <v>18</v>
      </c>
      <c r="B162" t="str">
        <f>VLOOKUP(A162,Індикатори!A:E,5,0)</f>
        <v>Заклад/Лікар</v>
      </c>
      <c r="C162" t="str">
        <f>$H$3</f>
        <v>Надавач</v>
      </c>
      <c r="D162" s="18">
        <f>Dict!$A$2</f>
        <v>45658</v>
      </c>
      <c r="E162" t="s">
        <v>38</v>
      </c>
      <c r="H162" s="87" t="str">
        <f>VLOOKUP($A162,Індикатори!$A:$D,4,0)</f>
        <v>Кількість пацієнтів (задекларованих) з групи ризику, які мали візити:</v>
      </c>
      <c r="I162" s="29">
        <f>IF(AND($B162="Надавач",$H$3&lt;&gt;"Надавач"),"-",SUMIFS(Заклад!$G:$G,Заклад!$A:$A,$A162,Заклад!$B:$B,I160,Заклад!$C:$C,Звіт!$C162))</f>
        <v>137</v>
      </c>
      <c r="J162" s="29">
        <f>IF(AND($B162="Надавач",$H$3&lt;&gt;"Надавач"),"-",SUMIFS(Заклад!$G:$G,Заклад!$A:$A,$A162,Заклад!$B:$B,J160,Заклад!$C:$C,Звіт!$C162))</f>
        <v>136</v>
      </c>
      <c r="K162" s="29">
        <f>IF(AND($B162="Надавач",$H$3&lt;&gt;"Надавач"),"-",SUMIFS(Заклад!$G:$G,Заклад!$A:$A,$A162,Заклад!$B:$B,K160,Заклад!$C:$C,Звіт!$C162))</f>
        <v>153</v>
      </c>
      <c r="L162" s="29">
        <f>IF(AND($B162="Надавач",$H$3&lt;&gt;"Надавач"),"-",SUMIFS(Заклад!$G:$G,Заклад!$A:$A,$A162,Заклад!$B:$B,L160,Заклад!$C:$C,Звіт!$C162))</f>
        <v>136</v>
      </c>
      <c r="M162" s="29">
        <f>IF(AND($B162="Надавач",$H$3&lt;&gt;"Надавач"),"-",SUMIFS(Заклад!$G:$G,Заклад!$A:$A,$A162,Заклад!$B:$B,M160,Заклад!$C:$C,Звіт!$C162))</f>
        <v>126</v>
      </c>
      <c r="N162" s="29">
        <f>IF(AND($B162="Надавач",$H$3&lt;&gt;"Надавач"),"-",SUMIFS(Заклад!$G:$G,Заклад!$A:$A,$A162,Заклад!$B:$B,N160,Заклад!$C:$C,Звіт!$C162))</f>
        <v>129</v>
      </c>
      <c r="O162" s="29">
        <f>IF(AND($B162="Надавач",$H$3&lt;&gt;"Надавач"),"-",SUMIFS(Заклад!$G:$G,Заклад!$A:$A,$A162,Заклад!$B:$B,O160,Заклад!$C:$C,Звіт!$C162))</f>
        <v>119</v>
      </c>
      <c r="P162" s="29">
        <f>IF(AND($B162="Надавач",$H$3&lt;&gt;"Надавач"),"-",SUMIFS(Заклад!$G:$G,Заклад!$A:$A,$A162,Заклад!$B:$B,P160,Заклад!$C:$C,Звіт!$C162))</f>
        <v>85</v>
      </c>
      <c r="Q162" s="29">
        <f>IF(AND($B162="Надавач",$H$3&lt;&gt;"Надавач"),"-",SUMIFS(Заклад!$G:$G,Заклад!$A:$A,$A162,Заклад!$B:$B,Q160,Заклад!$C:$C,Звіт!$C162))</f>
        <v>74</v>
      </c>
      <c r="R162" s="29">
        <f>IF(AND($B162="Надавач",$H$3&lt;&gt;"Надавач"),"-",SUMIFS(Заклад!$G:$G,Заклад!$A:$A,$A162,Заклад!$B:$B,R160,Заклад!$C:$C,Звіт!$C162))</f>
        <v>85</v>
      </c>
      <c r="S162" s="29">
        <f>IF(AND($B162="Надавач",$H$3&lt;&gt;"Надавач"),"-",SUMIFS(Заклад!$G:$G,Заклад!$A:$A,$A162,Заклад!$B:$B,$S160,Заклад!$C:$C,Звіт!$C162))</f>
        <v>93</v>
      </c>
      <c r="T162" s="19">
        <f>IF(AND($B162="Надавач",$H$3&lt;&gt;"Надавач"),"-",SUMIFS(Заклад!$G:$G,Заклад!$A:$A,$A162,Заклад!$B:$B,$T160,Заклад!$C:$C,Звіт!$C162))</f>
        <v>112</v>
      </c>
      <c r="U162" s="19">
        <f>T162-S162</f>
        <v>19</v>
      </c>
      <c r="V162" s="19"/>
    </row>
    <row r="163" spans="1:28" x14ac:dyDescent="0.3">
      <c r="A163">
        <v>18</v>
      </c>
      <c r="B163" t="str">
        <f>VLOOKUP(A163,Індикатори!A:E,5,0)</f>
        <v>Заклад/Лікар</v>
      </c>
      <c r="C163" t="str">
        <f>$H$3</f>
        <v>Надавач</v>
      </c>
      <c r="D163" s="18">
        <f>Dict!$A$2</f>
        <v>45658</v>
      </c>
      <c r="E163" t="s">
        <v>5</v>
      </c>
      <c r="H163" s="92" t="str">
        <f t="array" ref="H163">_xlfn.SWITCH(E163,"Чисельник", VLOOKUP($A163,Індикатори!$A:$G,4,0),"Знаменник", VLOOKUP($A163,Індикатори!$A:$G,6,0),"Значення індикатора:")</f>
        <v>Значення індикатора:</v>
      </c>
      <c r="I163" s="70">
        <f>IF(AND($B163="Надавач",$H$3&lt;&gt;"Надавач"),"-",SUMIFS(Заклад!$E:$E,Заклад!$A:$A,$A163,Заклад!$B:$B,I160,Заклад!$C:$C,Звіт!$C163))</f>
        <v>1.4598540145985401E-2</v>
      </c>
      <c r="J163" s="70">
        <f>IF(AND($B163="Надавач",$H$3&lt;&gt;"Надавач"),"-",SUMIFS(Заклад!$E:$E,Заклад!$A:$A,$A163,Заклад!$B:$B,J160,Заклад!$C:$C,Звіт!$C163))</f>
        <v>1.4705882352941176E-2</v>
      </c>
      <c r="K163" s="70">
        <f>IF(AND($B163="Надавач",$H$3&lt;&gt;"Надавач"),"-",SUMIFS(Заклад!$E:$E,Заклад!$A:$A,$A163,Заклад!$B:$B,K160,Заклад!$C:$C,Звіт!$C163))</f>
        <v>1.9607843137254902E-2</v>
      </c>
      <c r="L163" s="70">
        <f>IF(AND($B163="Надавач",$H$3&lt;&gt;"Надавач"),"-",SUMIFS(Заклад!$E:$E,Заклад!$A:$A,$A163,Заклад!$B:$B,L160,Заклад!$C:$C,Звіт!$C163))</f>
        <v>2.2058823529411766E-2</v>
      </c>
      <c r="M163" s="70">
        <f>IF(AND($B163="Надавач",$H$3&lt;&gt;"Надавач"),"-",SUMIFS(Заклад!$E:$E,Заклад!$A:$A,$A163,Заклад!$B:$B,M160,Заклад!$C:$C,Звіт!$C163))</f>
        <v>7.9365079365079361E-3</v>
      </c>
      <c r="N163" s="70">
        <f>IF(AND($B163="Надавач",$H$3&lt;&gt;"Надавач"),"-",SUMIFS(Заклад!$E:$E,Заклад!$A:$A,$A163,Заклад!$B:$B,N160,Заклад!$C:$C,Звіт!$C163))</f>
        <v>7.7519379844961239E-3</v>
      </c>
      <c r="O163" s="70">
        <f>IF(AND($B163="Надавач",$H$3&lt;&gt;"Надавач"),"-",SUMIFS(Заклад!$E:$E,Заклад!$A:$A,$A163,Заклад!$B:$B,O160,Заклад!$C:$C,Звіт!$C163))</f>
        <v>2.5210084033613446E-2</v>
      </c>
      <c r="P163" s="70">
        <f>IF(AND($B163="Надавач",$H$3&lt;&gt;"Надавач"),"-",SUMIFS(Заклад!$E:$E,Заклад!$A:$A,$A163,Заклад!$B:$B,P160,Заклад!$C:$C,Звіт!$C163))</f>
        <v>2.3529411764705882E-2</v>
      </c>
      <c r="Q163" s="70">
        <f>IF(AND($B163="Надавач",$H$3&lt;&gt;"Надавач"),"-",SUMIFS(Заклад!$E:$E,Заклад!$A:$A,$A163,Заклад!$B:$B,Q160,Заклад!$C:$C,Звіт!$C163))</f>
        <v>4.0540540540540543E-2</v>
      </c>
      <c r="R163" s="70">
        <f>IF(AND($B163="Надавач",$H$3&lt;&gt;"Надавач"),"-",SUMIFS(Заклад!$E:$E,Заклад!$A:$A,$A163,Заклад!$B:$B,R160,Заклад!$C:$C,Звіт!$C163))</f>
        <v>2.3529411764705882E-2</v>
      </c>
      <c r="S163" s="70">
        <f>IF(AND($B163="Надавач",$H$3&lt;&gt;"Надавач"),"-",SUMIFS(Заклад!$E:$E,Заклад!$A:$A,$A163,Заклад!$B:$B,$S160,Заклад!$C:$C,Звіт!$C163))</f>
        <v>1.0752688172043012E-2</v>
      </c>
      <c r="T163" s="71">
        <f>IF(AND($B163="Надавач",$H$3&lt;&gt;"Надавач"),"-",SUMIFS(Заклад!$E:$E,Заклад!$A:$A,$A163,Заклад!$B:$B,$T160,Заклад!$C:$C,Звіт!$C163))</f>
        <v>8.9285714285714281E-3</v>
      </c>
      <c r="U163" s="83">
        <f>T163-S163</f>
        <v>-1.8241167434715835E-3</v>
      </c>
      <c r="V163" s="30"/>
    </row>
    <row r="164" spans="1:28" x14ac:dyDescent="0.3">
      <c r="A164">
        <v>18</v>
      </c>
      <c r="D164" s="18"/>
    </row>
    <row r="165" spans="1:28" x14ac:dyDescent="0.3">
      <c r="A165">
        <v>20</v>
      </c>
      <c r="D165" s="18"/>
      <c r="G165" s="25" t="str">
        <f>VLOOKUP($A165,Індикатори!$A:$B,2,0)</f>
        <v>Виявлення ВІЛ у пацієнтів з індикаторними станами.</v>
      </c>
      <c r="H165" s="26"/>
      <c r="I165" s="27"/>
      <c r="J165" s="27"/>
      <c r="K165" s="27"/>
      <c r="L165" s="27"/>
      <c r="M165" s="27"/>
      <c r="N165" s="27"/>
      <c r="O165" s="27"/>
      <c r="P165" s="27"/>
      <c r="Q165" s="27"/>
      <c r="R165" s="27"/>
      <c r="S165" s="27"/>
      <c r="T165" s="26"/>
      <c r="U165" s="26"/>
      <c r="V165" s="26"/>
      <c r="W165" s="26"/>
      <c r="X165" s="26"/>
      <c r="Y165" s="26"/>
      <c r="Z165" s="26"/>
      <c r="AA165" s="26"/>
      <c r="AB165" s="26"/>
    </row>
    <row r="166" spans="1:28" ht="51.6" customHeight="1" x14ac:dyDescent="0.3">
      <c r="A166">
        <v>20</v>
      </c>
      <c r="D166" s="18"/>
      <c r="G166" s="22"/>
      <c r="H166" s="89" t="str">
        <f>VLOOKUP($A166,Індикатори!$A:$G,7,0)</f>
        <v>Частка пацієнтів, яким було проведено скринінг на виявлення ВІЛ-інфекції, серед пацієнтів, які звернулися за допомогою і мають індикаторні стани.</v>
      </c>
      <c r="I166" s="23">
        <f t="shared" ref="I166" si="168">EOMONTH(J166,-2)+1</f>
        <v>45323</v>
      </c>
      <c r="J166" s="23">
        <f t="shared" ref="J166" si="169">EOMONTH(K166,-2)+1</f>
        <v>45352</v>
      </c>
      <c r="K166" s="23">
        <f t="shared" ref="K166" si="170">EOMONTH(L166,-2)+1</f>
        <v>45383</v>
      </c>
      <c r="L166" s="23">
        <f t="shared" ref="L166" si="171">EOMONTH(M166,-2)+1</f>
        <v>45413</v>
      </c>
      <c r="M166" s="23">
        <f t="shared" ref="M166:N166" si="172">EOMONTH(N166,-2)+1</f>
        <v>45444</v>
      </c>
      <c r="N166" s="23">
        <f t="shared" si="172"/>
        <v>45474</v>
      </c>
      <c r="O166" s="23">
        <f t="shared" ref="O166:Q166" si="173">EOMONTH(P166,-2)+1</f>
        <v>45505</v>
      </c>
      <c r="P166" s="23">
        <f t="shared" si="173"/>
        <v>45536</v>
      </c>
      <c r="Q166" s="23">
        <f t="shared" si="173"/>
        <v>45566</v>
      </c>
      <c r="R166" s="23">
        <f>EOMONTH(S166,-2)+1</f>
        <v>45597</v>
      </c>
      <c r="S166" s="23">
        <f>EOMONTH(Dict!$A$2,-2)+1</f>
        <v>45627</v>
      </c>
      <c r="T166" s="28">
        <f>Dict!$A$2</f>
        <v>45658</v>
      </c>
      <c r="U166" s="95" t="s">
        <v>78</v>
      </c>
      <c r="V166" s="24"/>
      <c r="W166" s="22"/>
      <c r="X166" s="22"/>
      <c r="Y166" s="22"/>
      <c r="Z166" s="22"/>
      <c r="AA166" s="22"/>
      <c r="AB166" s="22"/>
    </row>
    <row r="167" spans="1:28" ht="39" customHeight="1" x14ac:dyDescent="0.3">
      <c r="A167">
        <v>20</v>
      </c>
      <c r="B167" t="str">
        <f>VLOOKUP(A167,Індикатори!A:E,5,0)</f>
        <v>Заклад/Лікар</v>
      </c>
      <c r="C167" t="str">
        <f>$H$3</f>
        <v>Надавач</v>
      </c>
      <c r="D167" s="18">
        <f>Dict!$A$2</f>
        <v>45658</v>
      </c>
      <c r="E167" t="s">
        <v>37</v>
      </c>
      <c r="H167" s="87" t="str">
        <f>VLOOKUP($A167,Індикатори!$A:$D,3,0)</f>
        <v>Кількість пацієнтів (задекларованих) із знаменника, яким було проведено скринінг на ВІЛ:</v>
      </c>
      <c r="I167" s="29">
        <f>IF(AND($B167="Надавач",$H$3&lt;&gt;"Надавач"),"-",SUMIFS(Заклад!$F:$F,Заклад!$A:$A,$A167,Заклад!$B:$B,I166,Заклад!$C:$C,Звіт!$C167))</f>
        <v>0</v>
      </c>
      <c r="J167" s="29">
        <f>IF(AND($B167="Надавач",$H$3&lt;&gt;"Надавач"),"-",SUMIFS(Заклад!$F:$F,Заклад!$A:$A,$A167,Заклад!$B:$B,J166,Заклад!$C:$C,Звіт!$C167))</f>
        <v>0</v>
      </c>
      <c r="K167" s="29">
        <f>IF(AND($B167="Надавач",$H$3&lt;&gt;"Надавач"),"-",SUMIFS(Заклад!$F:$F,Заклад!$A:$A,$A167,Заклад!$B:$B,K166,Заклад!$C:$C,Звіт!$C167))</f>
        <v>0</v>
      </c>
      <c r="L167" s="29">
        <f>IF(AND($B167="Надавач",$H$3&lt;&gt;"Надавач"),"-",SUMIFS(Заклад!$F:$F,Заклад!$A:$A,$A167,Заклад!$B:$B,L166,Заклад!$C:$C,Звіт!$C167))</f>
        <v>0</v>
      </c>
      <c r="M167" s="29">
        <f>IF(AND($B167="Надавач",$H$3&lt;&gt;"Надавач"),"-",SUMIFS(Заклад!$F:$F,Заклад!$A:$A,$A167,Заклад!$B:$B,M166,Заклад!$C:$C,Звіт!$C167))</f>
        <v>0</v>
      </c>
      <c r="N167" s="29">
        <f>IF(AND($B167="Надавач",$H$3&lt;&gt;"Надавач"),"-",SUMIFS(Заклад!$F:$F,Заклад!$A:$A,$A167,Заклад!$B:$B,N166,Заклад!$C:$C,Звіт!$C167))</f>
        <v>0</v>
      </c>
      <c r="O167" s="29">
        <f>IF(AND($B167="Надавач",$H$3&lt;&gt;"Надавач"),"-",SUMIFS(Заклад!$F:$F,Заклад!$A:$A,$A167,Заклад!$B:$B,O166,Заклад!$C:$C,Звіт!$C167))</f>
        <v>0</v>
      </c>
      <c r="P167" s="29">
        <f>IF(AND($B167="Надавач",$H$3&lt;&gt;"Надавач"),"-",SUMIFS(Заклад!$F:$F,Заклад!$A:$A,$A167,Заклад!$B:$B,P166,Заклад!$C:$C,Звіт!$C167))</f>
        <v>1</v>
      </c>
      <c r="Q167" s="29">
        <f>IF(AND($B167="Надавач",$H$3&lt;&gt;"Надавач"),"-",SUMIFS(Заклад!$F:$F,Заклад!$A:$A,$A167,Заклад!$B:$B,Q166,Заклад!$C:$C,Звіт!$C167))</f>
        <v>0</v>
      </c>
      <c r="R167" s="29">
        <f>IF(AND($B167="Надавач",$H$3&lt;&gt;"Надавач"),"-",SUMIFS(Заклад!$F:$F,Заклад!$A:$A,$A167,Заклад!$B:$B,R166,Заклад!$C:$C,Звіт!$C167))</f>
        <v>0</v>
      </c>
      <c r="S167" s="29">
        <f>IF(AND($B167="Надавач",$H$3&lt;&gt;"Надавач"),"-",SUMIFS(Заклад!$F:$F,Заклад!$A:$A,$A167,Заклад!$B:$B,$S166,Заклад!$C:$C,Звіт!$C167))</f>
        <v>0</v>
      </c>
      <c r="T167" s="19">
        <f>IF(AND($B167="Надавач",$H$3&lt;&gt;"Надавач"),"-",SUMIFS(Заклад!$F:$F,Заклад!$A:$A,$A167,Заклад!$B:$B,$T166,Заклад!$C:$C,Звіт!$C167))</f>
        <v>0</v>
      </c>
      <c r="U167" s="19">
        <f>T167-S167</f>
        <v>0</v>
      </c>
      <c r="V167" s="19"/>
    </row>
    <row r="168" spans="1:28" ht="33.6" customHeight="1" x14ac:dyDescent="0.3">
      <c r="A168">
        <v>20</v>
      </c>
      <c r="B168" t="str">
        <f>VLOOKUP(A168,Індикатори!A:E,5,0)</f>
        <v>Заклад/Лікар</v>
      </c>
      <c r="C168" t="str">
        <f>$H$3</f>
        <v>Надавач</v>
      </c>
      <c r="D168" s="18">
        <f>Dict!$A$2</f>
        <v>45658</v>
      </c>
      <c r="E168" t="s">
        <v>38</v>
      </c>
      <c r="H168" s="87" t="str">
        <f>VLOOKUP($A168,Індикатори!$A:$D,4,0)</f>
        <v>Кількість пацієнтів (задекларованих) з індикаторними станами, які мали електронні медичні записи під час візиту:</v>
      </c>
      <c r="I168" s="29">
        <f>IF(AND($B168="Надавач",$H$3&lt;&gt;"Надавач"),"-",SUMIFS(Заклад!$G:$G,Заклад!$A:$A,$A168,Заклад!$B:$B,I166,Заклад!$C:$C,Звіт!$C168))</f>
        <v>50</v>
      </c>
      <c r="J168" s="29">
        <f>IF(AND($B168="Надавач",$H$3&lt;&gt;"Надавач"),"-",SUMIFS(Заклад!$G:$G,Заклад!$A:$A,$A168,Заклад!$B:$B,J166,Заклад!$C:$C,Звіт!$C168))</f>
        <v>47</v>
      </c>
      <c r="K168" s="29">
        <f>IF(AND($B168="Надавач",$H$3&lt;&gt;"Надавач"),"-",SUMIFS(Заклад!$G:$G,Заклад!$A:$A,$A168,Заклад!$B:$B,K166,Заклад!$C:$C,Звіт!$C168))</f>
        <v>51</v>
      </c>
      <c r="L168" s="29">
        <f>IF(AND($B168="Надавач",$H$3&lt;&gt;"Надавач"),"-",SUMIFS(Заклад!$G:$G,Заклад!$A:$A,$A168,Заклад!$B:$B,L166,Заклад!$C:$C,Звіт!$C168))</f>
        <v>55</v>
      </c>
      <c r="M168" s="29">
        <f>IF(AND($B168="Надавач",$H$3&lt;&gt;"Надавач"),"-",SUMIFS(Заклад!$G:$G,Заклад!$A:$A,$A168,Заклад!$B:$B,M166,Заклад!$C:$C,Звіт!$C168))</f>
        <v>51</v>
      </c>
      <c r="N168" s="29">
        <f>IF(AND($B168="Надавач",$H$3&lt;&gt;"Надавач"),"-",SUMIFS(Заклад!$G:$G,Заклад!$A:$A,$A168,Заклад!$B:$B,N166,Заклад!$C:$C,Звіт!$C168))</f>
        <v>55</v>
      </c>
      <c r="O168" s="29">
        <f>IF(AND($B168="Надавач",$H$3&lt;&gt;"Надавач"),"-",SUMIFS(Заклад!$G:$G,Заклад!$A:$A,$A168,Заклад!$B:$B,O166,Заклад!$C:$C,Звіт!$C168))</f>
        <v>63</v>
      </c>
      <c r="P168" s="29">
        <f>IF(AND($B168="Надавач",$H$3&lt;&gt;"Надавач"),"-",SUMIFS(Заклад!$G:$G,Заклад!$A:$A,$A168,Заклад!$B:$B,P166,Заклад!$C:$C,Звіт!$C168))</f>
        <v>68</v>
      </c>
      <c r="Q168" s="29">
        <f>IF(AND($B168="Надавач",$H$3&lt;&gt;"Надавач"),"-",SUMIFS(Заклад!$G:$G,Заклад!$A:$A,$A168,Заклад!$B:$B,Q166,Заклад!$C:$C,Звіт!$C168))</f>
        <v>55</v>
      </c>
      <c r="R168" s="29">
        <f>IF(AND($B168="Надавач",$H$3&lt;&gt;"Надавач"),"-",SUMIFS(Заклад!$G:$G,Заклад!$A:$A,$A168,Заклад!$B:$B,R166,Заклад!$C:$C,Звіт!$C168))</f>
        <v>60</v>
      </c>
      <c r="S168" s="29">
        <f>IF(AND($B168="Надавач",$H$3&lt;&gt;"Надавач"),"-",SUMIFS(Заклад!$G:$G,Заклад!$A:$A,$A168,Заклад!$B:$B,$S166,Заклад!$C:$C,Звіт!$C168))</f>
        <v>54</v>
      </c>
      <c r="T168" s="19">
        <f>IF(AND($B168="Надавач",$H$3&lt;&gt;"Надавач"),"-",SUMIFS(Заклад!$G:$G,Заклад!$A:$A,$A168,Заклад!$B:$B,$T166,Заклад!$C:$C,Звіт!$C168))</f>
        <v>59</v>
      </c>
      <c r="U168" s="19">
        <f>T168-S168</f>
        <v>5</v>
      </c>
      <c r="V168" s="19"/>
    </row>
    <row r="169" spans="1:28" x14ac:dyDescent="0.3">
      <c r="A169">
        <v>20</v>
      </c>
      <c r="B169" t="str">
        <f>VLOOKUP(A169,Індикатори!A:E,5,0)</f>
        <v>Заклад/Лікар</v>
      </c>
      <c r="C169" t="str">
        <f>$H$3</f>
        <v>Надавач</v>
      </c>
      <c r="D169" s="18">
        <f>Dict!$A$2</f>
        <v>45658</v>
      </c>
      <c r="E169" t="s">
        <v>5</v>
      </c>
      <c r="H169" s="92" t="str">
        <f t="array" ref="H169">_xlfn.SWITCH(E169,"Чисельник", VLOOKUP($A169,Індикатори!$A:$G,4,0),"Знаменник", VLOOKUP($A169,Індикатори!$A:$G,6,0),"Значення індикатора:")</f>
        <v>Значення індикатора:</v>
      </c>
      <c r="I169" s="70">
        <f>IF(AND($B169="Надавач",$H$3&lt;&gt;"Надавач"),"-",SUMIFS(Заклад!$E:$E,Заклад!$A:$A,$A169,Заклад!$B:$B,I166,Заклад!$C:$C,Звіт!$C169))</f>
        <v>0</v>
      </c>
      <c r="J169" s="70">
        <f>IF(AND($B169="Надавач",$H$3&lt;&gt;"Надавач"),"-",SUMIFS(Заклад!$E:$E,Заклад!$A:$A,$A169,Заклад!$B:$B,J166,Заклад!$C:$C,Звіт!$C169))</f>
        <v>0</v>
      </c>
      <c r="K169" s="70">
        <f>IF(AND($B169="Надавач",$H$3&lt;&gt;"Надавач"),"-",SUMIFS(Заклад!$E:$E,Заклад!$A:$A,$A169,Заклад!$B:$B,K166,Заклад!$C:$C,Звіт!$C169))</f>
        <v>0</v>
      </c>
      <c r="L169" s="70">
        <f>IF(AND($B169="Надавач",$H$3&lt;&gt;"Надавач"),"-",SUMIFS(Заклад!$E:$E,Заклад!$A:$A,$A169,Заклад!$B:$B,L166,Заклад!$C:$C,Звіт!$C169))</f>
        <v>0</v>
      </c>
      <c r="M169" s="70">
        <f>IF(AND($B169="Надавач",$H$3&lt;&gt;"Надавач"),"-",SUMIFS(Заклад!$E:$E,Заклад!$A:$A,$A169,Заклад!$B:$B,M166,Заклад!$C:$C,Звіт!$C169))</f>
        <v>0</v>
      </c>
      <c r="N169" s="70">
        <f>IF(AND($B169="Надавач",$H$3&lt;&gt;"Надавач"),"-",SUMIFS(Заклад!$E:$E,Заклад!$A:$A,$A169,Заклад!$B:$B,N166,Заклад!$C:$C,Звіт!$C169))</f>
        <v>0</v>
      </c>
      <c r="O169" s="70">
        <f>IF(AND($B169="Надавач",$H$3&lt;&gt;"Надавач"),"-",SUMIFS(Заклад!$E:$E,Заклад!$A:$A,$A169,Заклад!$B:$B,O166,Заклад!$C:$C,Звіт!$C169))</f>
        <v>0</v>
      </c>
      <c r="P169" s="70">
        <f>IF(AND($B169="Надавач",$H$3&lt;&gt;"Надавач"),"-",SUMIFS(Заклад!$E:$E,Заклад!$A:$A,$A169,Заклад!$B:$B,P166,Заклад!$C:$C,Звіт!$C169))</f>
        <v>1.4705882352941176E-2</v>
      </c>
      <c r="Q169" s="70">
        <f>IF(AND($B169="Надавач",$H$3&lt;&gt;"Надавач"),"-",SUMIFS(Заклад!$E:$E,Заклад!$A:$A,$A169,Заклад!$B:$B,Q166,Заклад!$C:$C,Звіт!$C169))</f>
        <v>0</v>
      </c>
      <c r="R169" s="70">
        <f>IF(AND($B169="Надавач",$H$3&lt;&gt;"Надавач"),"-",SUMIFS(Заклад!$E:$E,Заклад!$A:$A,$A169,Заклад!$B:$B,R166,Заклад!$C:$C,Звіт!$C169))</f>
        <v>0</v>
      </c>
      <c r="S169" s="70">
        <f>IF(AND($B169="Надавач",$H$3&lt;&gt;"Надавач"),"-",SUMIFS(Заклад!$E:$E,Заклад!$A:$A,$A169,Заклад!$B:$B,$S166,Заклад!$C:$C,Звіт!$C169))</f>
        <v>0</v>
      </c>
      <c r="T169" s="71">
        <f>IF(AND($B169="Надавач",$H$3&lt;&gt;"Надавач"),"-",SUMIFS(Заклад!$E:$E,Заклад!$A:$A,$A169,Заклад!$B:$B,$T166,Заклад!$C:$C,Звіт!$C169))</f>
        <v>0</v>
      </c>
      <c r="U169" s="83">
        <f>T169-S169</f>
        <v>0</v>
      </c>
      <c r="V169" s="30"/>
    </row>
    <row r="170" spans="1:28" x14ac:dyDescent="0.3">
      <c r="A170">
        <v>20</v>
      </c>
      <c r="D170" s="18"/>
    </row>
    <row r="171" spans="1:28" x14ac:dyDescent="0.3">
      <c r="A171">
        <v>23</v>
      </c>
      <c r="D171" s="18"/>
      <c r="G171" s="25" t="str">
        <f>VLOOKUP($A171,Індикатори!$A:$B,2,0)</f>
        <v>Охоплення реімбурсацією (виписування рецептів).</v>
      </c>
      <c r="H171" s="26"/>
      <c r="I171" s="27"/>
      <c r="J171" s="27"/>
      <c r="K171" s="27"/>
      <c r="L171" s="27"/>
      <c r="M171" s="27"/>
      <c r="N171" s="27"/>
      <c r="O171" s="27"/>
      <c r="P171" s="27"/>
      <c r="Q171" s="27"/>
      <c r="R171" s="27"/>
      <c r="S171" s="27"/>
      <c r="T171" s="26"/>
      <c r="U171" s="26"/>
      <c r="V171" s="26"/>
      <c r="W171" s="26"/>
      <c r="X171" s="26"/>
      <c r="Y171" s="26"/>
      <c r="Z171" s="26"/>
      <c r="AA171" s="26"/>
      <c r="AB171" s="26"/>
    </row>
    <row r="172" spans="1:28" ht="38.4" customHeight="1" x14ac:dyDescent="0.3">
      <c r="A172">
        <v>23</v>
      </c>
      <c r="D172" s="18"/>
      <c r="G172" s="22"/>
      <c r="H172" s="89" t="str">
        <f>VLOOKUP($A172,Індикатори!$A:$G,7,0)</f>
        <v>Частка пацієнтів, яким було виписано рецепти за програмою реімбурсації.</v>
      </c>
      <c r="I172" s="23">
        <f t="shared" ref="I172" si="174">EOMONTH(J172,-2)+1</f>
        <v>45323</v>
      </c>
      <c r="J172" s="23">
        <f t="shared" ref="J172" si="175">EOMONTH(K172,-2)+1</f>
        <v>45352</v>
      </c>
      <c r="K172" s="23">
        <f t="shared" ref="K172" si="176">EOMONTH(L172,-2)+1</f>
        <v>45383</v>
      </c>
      <c r="L172" s="23">
        <f t="shared" ref="L172" si="177">EOMONTH(M172,-2)+1</f>
        <v>45413</v>
      </c>
      <c r="M172" s="23">
        <f t="shared" ref="M172:N172" si="178">EOMONTH(N172,-2)+1</f>
        <v>45444</v>
      </c>
      <c r="N172" s="23">
        <f t="shared" si="178"/>
        <v>45474</v>
      </c>
      <c r="O172" s="23">
        <f t="shared" ref="O172:Q172" si="179">EOMONTH(P172,-2)+1</f>
        <v>45505</v>
      </c>
      <c r="P172" s="23">
        <f t="shared" si="179"/>
        <v>45536</v>
      </c>
      <c r="Q172" s="23">
        <f t="shared" si="179"/>
        <v>45566</v>
      </c>
      <c r="R172" s="23">
        <f>EOMONTH(S172,-2)+1</f>
        <v>45597</v>
      </c>
      <c r="S172" s="23">
        <f>EOMONTH(Dict!$A$2,-2)+1</f>
        <v>45627</v>
      </c>
      <c r="T172" s="28">
        <f>Dict!$A$2</f>
        <v>45658</v>
      </c>
      <c r="U172" s="95" t="s">
        <v>78</v>
      </c>
      <c r="V172" s="24"/>
      <c r="W172" s="22"/>
      <c r="X172" s="22"/>
      <c r="Y172" s="22"/>
      <c r="Z172" s="22"/>
      <c r="AA172" s="22"/>
      <c r="AB172" s="22"/>
    </row>
    <row r="173" spans="1:28" ht="34.200000000000003" customHeight="1" x14ac:dyDescent="0.3">
      <c r="A173">
        <v>23</v>
      </c>
      <c r="B173" t="str">
        <f>VLOOKUP(A173,Індикатори!A:E,5,0)</f>
        <v>Заклад/Лікар</v>
      </c>
      <c r="C173" t="str">
        <f>$H$3</f>
        <v>Надавач</v>
      </c>
      <c r="D173" s="18">
        <f>Dict!$A$2</f>
        <v>45658</v>
      </c>
      <c r="E173" t="s">
        <v>37</v>
      </c>
      <c r="H173" s="87" t="str">
        <f>VLOOKUP($A173,Індикатори!$A:$D,3,0)</f>
        <v>Кількість пацієнтів (задекларованих), яким було виписано рецепти за програмою "Доступні ліки" :</v>
      </c>
      <c r="I173" s="29">
        <f>IF(AND($B173="Надавач",$H$3&lt;&gt;"Надавач"),"-",SUMIFS(Заклад!$F:$F,Заклад!$A:$A,$A173,Заклад!$B:$B,I172,Заклад!$C:$C,Звіт!$C173))</f>
        <v>2042</v>
      </c>
      <c r="J173" s="29">
        <f>IF(AND($B173="Надавач",$H$3&lt;&gt;"Надавач"),"-",SUMIFS(Заклад!$F:$F,Заклад!$A:$A,$A173,Заклад!$B:$B,J172,Заклад!$C:$C,Звіт!$C173))</f>
        <v>2203</v>
      </c>
      <c r="K173" s="29">
        <f>IF(AND($B173="Надавач",$H$3&lt;&gt;"Надавач"),"-",SUMIFS(Заклад!$F:$F,Заклад!$A:$A,$A173,Заклад!$B:$B,K172,Заклад!$C:$C,Звіт!$C173))</f>
        <v>2194</v>
      </c>
      <c r="L173" s="29">
        <f>IF(AND($B173="Надавач",$H$3&lt;&gt;"Надавач"),"-",SUMIFS(Заклад!$F:$F,Заклад!$A:$A,$A173,Заклад!$B:$B,L172,Заклад!$C:$C,Звіт!$C173))</f>
        <v>2084</v>
      </c>
      <c r="M173" s="29">
        <f>IF(AND($B173="Надавач",$H$3&lt;&gt;"Надавач"),"-",SUMIFS(Заклад!$F:$F,Заклад!$A:$A,$A173,Заклад!$B:$B,M172,Заклад!$C:$C,Звіт!$C173))</f>
        <v>1934</v>
      </c>
      <c r="N173" s="29">
        <f>IF(AND($B173="Надавач",$H$3&lt;&gt;"Надавач"),"-",SUMIFS(Заклад!$F:$F,Заклад!$A:$A,$A173,Заклад!$B:$B,N172,Заклад!$C:$C,Звіт!$C173))</f>
        <v>1734</v>
      </c>
      <c r="O173" s="29">
        <f>IF(AND($B173="Надавач",$H$3&lt;&gt;"Надавач"),"-",SUMIFS(Заклад!$F:$F,Заклад!$A:$A,$A173,Заклад!$B:$B,O172,Заклад!$C:$C,Звіт!$C173))</f>
        <v>1602</v>
      </c>
      <c r="P173" s="29">
        <f>IF(AND($B173="Надавач",$H$3&lt;&gt;"Надавач"),"-",SUMIFS(Заклад!$F:$F,Заклад!$A:$A,$A173,Заклад!$B:$B,P172,Заклад!$C:$C,Звіт!$C173))</f>
        <v>1523</v>
      </c>
      <c r="Q173" s="29">
        <f>IF(AND($B173="Надавач",$H$3&lt;&gt;"Надавач"),"-",SUMIFS(Заклад!$F:$F,Заклад!$A:$A,$A173,Заклад!$B:$B,Q172,Заклад!$C:$C,Звіт!$C173))</f>
        <v>1580</v>
      </c>
      <c r="R173" s="29">
        <f>IF(AND($B173="Надавач",$H$3&lt;&gt;"Надавач"),"-",SUMIFS(Заклад!$F:$F,Заклад!$A:$A,$A173,Заклад!$B:$B,R172,Заклад!$C:$C,Звіт!$C173))</f>
        <v>1707</v>
      </c>
      <c r="S173" s="29">
        <f>IF(AND($B173="Надавач",$H$3&lt;&gt;"Надавач"),"-",SUMIFS(Заклад!$F:$F,Заклад!$A:$A,$A173,Заклад!$B:$B,$S172,Заклад!$C:$C,Звіт!$C173))</f>
        <v>1926</v>
      </c>
      <c r="T173" s="19">
        <f>IF(AND($B173="Надавач",$H$3&lt;&gt;"Надавач"),"-",SUMIFS(Заклад!$F:$F,Заклад!$A:$A,$A173,Заклад!$B:$B,$T172,Заклад!$C:$C,Звіт!$C173))</f>
        <v>2079</v>
      </c>
      <c r="U173" s="19">
        <f>T173-S173</f>
        <v>153</v>
      </c>
      <c r="V173" s="19"/>
    </row>
    <row r="174" spans="1:28" ht="18.600000000000001" customHeight="1" x14ac:dyDescent="0.3">
      <c r="A174">
        <v>23</v>
      </c>
      <c r="B174" t="str">
        <f>VLOOKUP(A174,Індикатори!A:E,5,0)</f>
        <v>Заклад/Лікар</v>
      </c>
      <c r="C174" t="str">
        <f>$H$3</f>
        <v>Надавач</v>
      </c>
      <c r="D174" s="18">
        <f>Dict!$A$2</f>
        <v>45658</v>
      </c>
      <c r="E174" t="s">
        <v>38</v>
      </c>
      <c r="H174" s="87" t="str">
        <f>VLOOKUP($A174,Індикатори!$A:$D,4,0)</f>
        <v>Кількість задекларованих пацієнтів протягом звітного періоду:</v>
      </c>
      <c r="I174" s="29">
        <f>IF(AND($B174="Надавач",$H$3&lt;&gt;"Надавач"),"-",SUMIFS(Заклад!$G:$G,Заклад!$A:$A,$A174,Заклад!$B:$B,I172,Заклад!$C:$C,Звіт!$C174))</f>
        <v>34381</v>
      </c>
      <c r="J174" s="29">
        <f>IF(AND($B174="Надавач",$H$3&lt;&gt;"Надавач"),"-",SUMIFS(Заклад!$G:$G,Заклад!$A:$A,$A174,Заклад!$B:$B,J172,Заклад!$C:$C,Звіт!$C174))</f>
        <v>34347</v>
      </c>
      <c r="K174" s="29">
        <f>IF(AND($B174="Надавач",$H$3&lt;&gt;"Надавач"),"-",SUMIFS(Заклад!$G:$G,Заклад!$A:$A,$A174,Заклад!$B:$B,K172,Заклад!$C:$C,Звіт!$C174))</f>
        <v>34342</v>
      </c>
      <c r="L174" s="29">
        <f>IF(AND($B174="Надавач",$H$3&lt;&gt;"Надавач"),"-",SUMIFS(Заклад!$G:$G,Заклад!$A:$A,$A174,Заклад!$B:$B,L172,Заклад!$C:$C,Звіт!$C174))</f>
        <v>34310</v>
      </c>
      <c r="M174" s="29">
        <f>IF(AND($B174="Надавач",$H$3&lt;&gt;"Надавач"),"-",SUMIFS(Заклад!$G:$G,Заклад!$A:$A,$A174,Заклад!$B:$B,M172,Заклад!$C:$C,Звіт!$C174))</f>
        <v>34250</v>
      </c>
      <c r="N174" s="29">
        <f>IF(AND($B174="Надавач",$H$3&lt;&gt;"Надавач"),"-",SUMIFS(Заклад!$G:$G,Заклад!$A:$A,$A174,Заклад!$B:$B,N172,Заклад!$C:$C,Звіт!$C174))</f>
        <v>34205</v>
      </c>
      <c r="O174" s="29">
        <f>IF(AND($B174="Надавач",$H$3&lt;&gt;"Надавач"),"-",SUMIFS(Заклад!$G:$G,Заклад!$A:$A,$A174,Заклад!$B:$B,O172,Заклад!$C:$C,Звіт!$C174))</f>
        <v>34158</v>
      </c>
      <c r="P174" s="29">
        <f>IF(AND($B174="Надавач",$H$3&lt;&gt;"Надавач"),"-",SUMIFS(Заклад!$G:$G,Заклад!$A:$A,$A174,Заклад!$B:$B,P172,Заклад!$C:$C,Звіт!$C174))</f>
        <v>34163</v>
      </c>
      <c r="Q174" s="29">
        <f>IF(AND($B174="Надавач",$H$3&lt;&gt;"Надавач"),"-",SUMIFS(Заклад!$G:$G,Заклад!$A:$A,$A174,Заклад!$B:$B,Q172,Заклад!$C:$C,Звіт!$C174))</f>
        <v>34152</v>
      </c>
      <c r="R174" s="29">
        <f>IF(AND($B174="Надавач",$H$3&lt;&gt;"Надавач"),"-",SUMIFS(Заклад!$G:$G,Заклад!$A:$A,$A174,Заклад!$B:$B,R172,Заклад!$C:$C,Звіт!$C174))</f>
        <v>34176</v>
      </c>
      <c r="S174" s="29">
        <f>IF(AND($B174="Надавач",$H$3&lt;&gt;"Надавач"),"-",SUMIFS(Заклад!$G:$G,Заклад!$A:$A,$A174,Заклад!$B:$B,$S172,Заклад!$C:$C,Звіт!$C174))</f>
        <v>34185</v>
      </c>
      <c r="T174" s="19">
        <f>IF(AND($B174="Надавач",$H$3&lt;&gt;"Надавач"),"-",SUMIFS(Заклад!$G:$G,Заклад!$A:$A,$A174,Заклад!$B:$B,$T172,Заклад!$C:$C,Звіт!$C174))</f>
        <v>34071</v>
      </c>
      <c r="U174" s="19">
        <f>T174-S174</f>
        <v>-114</v>
      </c>
      <c r="V174" s="19"/>
    </row>
    <row r="175" spans="1:28" x14ac:dyDescent="0.3">
      <c r="A175">
        <v>23</v>
      </c>
      <c r="B175" t="str">
        <f>VLOOKUP(A175,Індикатори!A:E,5,0)</f>
        <v>Заклад/Лікар</v>
      </c>
      <c r="C175" t="str">
        <f>$H$3</f>
        <v>Надавач</v>
      </c>
      <c r="D175" s="18">
        <f>Dict!$A$2</f>
        <v>45658</v>
      </c>
      <c r="E175" t="s">
        <v>5</v>
      </c>
      <c r="H175" s="92" t="str">
        <f t="array" ref="H175">_xlfn.SWITCH(E175,"Чисельник", VLOOKUP($A175,Індикатори!$A:$G,4,0),"Знаменник", VLOOKUP($A175,Індикатори!$A:$G,6,0),"Значення індикатора:")</f>
        <v>Значення індикатора:</v>
      </c>
      <c r="I175" s="70">
        <f>IF(AND($B175="Надавач",$H$3&lt;&gt;"Надавач"),"-",SUMIFS(Заклад!$E:$E,Заклад!$A:$A,$A175,Заклад!$B:$B,I172,Заклад!$C:$C,Звіт!$C175))</f>
        <v>5.9393269538407845E-2</v>
      </c>
      <c r="J175" s="70">
        <f>IF(AND($B175="Надавач",$H$3&lt;&gt;"Надавач"),"-",SUMIFS(Заклад!$E:$E,Заклад!$A:$A,$A175,Заклад!$B:$B,J172,Заклад!$C:$C,Звіт!$C175))</f>
        <v>6.4139517279529504E-2</v>
      </c>
      <c r="K175" s="70">
        <f>IF(AND($B175="Надавач",$H$3&lt;&gt;"Надавач"),"-",SUMIFS(Заклад!$E:$E,Заклад!$A:$A,$A175,Заклад!$B:$B,K172,Заклад!$C:$C,Звіт!$C175))</f>
        <v>6.388678585988003E-2</v>
      </c>
      <c r="L175" s="70">
        <f>IF(AND($B175="Надавач",$H$3&lt;&gt;"Надавач"),"-",SUMIFS(Заклад!$E:$E,Заклад!$A:$A,$A175,Заклад!$B:$B,L172,Заклад!$C:$C,Звіт!$C175))</f>
        <v>6.0740308947828621E-2</v>
      </c>
      <c r="M175" s="70">
        <f>IF(AND($B175="Надавач",$H$3&lt;&gt;"Надавач"),"-",SUMIFS(Заклад!$E:$E,Заклад!$A:$A,$A175,Заклад!$B:$B,M172,Заклад!$C:$C,Звіт!$C175))</f>
        <v>5.6467153284671535E-2</v>
      </c>
      <c r="N175" s="70">
        <f>IF(AND($B175="Надавач",$H$3&lt;&gt;"Надавач"),"-",SUMIFS(Заклад!$E:$E,Заклад!$A:$A,$A175,Заклад!$B:$B,N172,Заклад!$C:$C,Звіт!$C175))</f>
        <v>5.0694342932319836E-2</v>
      </c>
      <c r="O175" s="70">
        <f>IF(AND($B175="Надавач",$H$3&lt;&gt;"Надавач"),"-",SUMIFS(Заклад!$E:$E,Заклад!$A:$A,$A175,Заклад!$B:$B,O172,Заклад!$C:$C,Звіт!$C175))</f>
        <v>4.6899701387669065E-2</v>
      </c>
      <c r="P175" s="70">
        <f>IF(AND($B175="Надавач",$H$3&lt;&gt;"Надавач"),"-",SUMIFS(Заклад!$E:$E,Заклад!$A:$A,$A175,Заклад!$B:$B,P172,Заклад!$C:$C,Звіт!$C175))</f>
        <v>4.4580393993501742E-2</v>
      </c>
      <c r="Q175" s="70">
        <f>IF(AND($B175="Надавач",$H$3&lt;&gt;"Надавач"),"-",SUMIFS(Заклад!$E:$E,Заклад!$A:$A,$A175,Заклад!$B:$B,Q172,Заклад!$C:$C,Звіт!$C175))</f>
        <v>4.6263762005153433E-2</v>
      </c>
      <c r="R175" s="70">
        <f>IF(AND($B175="Надавач",$H$3&lt;&gt;"Надавач"),"-",SUMIFS(Заклад!$E:$E,Заклад!$A:$A,$A175,Заклад!$B:$B,R172,Заклад!$C:$C,Звіт!$C175))</f>
        <v>4.9947331460674156E-2</v>
      </c>
      <c r="S175" s="70">
        <f>IF(AND($B175="Надавач",$H$3&lt;&gt;"Надавач"),"-",SUMIFS(Заклад!$E:$E,Заклад!$A:$A,$A175,Заклад!$B:$B,$S172,Заклад!$C:$C,Звіт!$C175))</f>
        <v>5.634050021939447E-2</v>
      </c>
      <c r="T175" s="71">
        <f>IF(AND($B175="Надавач",$H$3&lt;&gt;"Надавач"),"-",SUMIFS(Заклад!$E:$E,Заклад!$A:$A,$A175,Заклад!$B:$B,$T172,Заклад!$C:$C,Звіт!$C175))</f>
        <v>6.1019635467112796E-2</v>
      </c>
      <c r="U175" s="83">
        <f>T175-S175</f>
        <v>4.679135247718326E-3</v>
      </c>
      <c r="V175" s="30"/>
    </row>
    <row r="176" spans="1:28" x14ac:dyDescent="0.3">
      <c r="A176">
        <v>23</v>
      </c>
      <c r="D176" s="18"/>
    </row>
    <row r="177" spans="1:28" x14ac:dyDescent="0.3">
      <c r="A177">
        <v>24</v>
      </c>
      <c r="D177" s="18"/>
      <c r="G177" s="25" t="str">
        <f>VLOOKUP($A177,Індикатори!$A:$B,2,0)</f>
        <v>Охоплення реімбурсацією (отоварення рецептів).</v>
      </c>
      <c r="H177" s="26"/>
      <c r="I177" s="27"/>
      <c r="J177" s="27"/>
      <c r="K177" s="27"/>
      <c r="L177" s="27"/>
      <c r="M177" s="27"/>
      <c r="N177" s="27"/>
      <c r="O177" s="27"/>
      <c r="P177" s="27"/>
      <c r="Q177" s="27"/>
      <c r="R177" s="27"/>
      <c r="S177" s="27"/>
      <c r="T177" s="26"/>
      <c r="U177" s="26"/>
      <c r="V177" s="26"/>
      <c r="W177" s="26"/>
      <c r="X177" s="26"/>
      <c r="Y177" s="26"/>
      <c r="Z177" s="26"/>
      <c r="AA177" s="26"/>
      <c r="AB177" s="26"/>
    </row>
    <row r="178" spans="1:28" ht="36" customHeight="1" x14ac:dyDescent="0.3">
      <c r="A178">
        <v>24</v>
      </c>
      <c r="D178" s="18"/>
      <c r="G178" s="22"/>
      <c r="H178" s="89" t="str">
        <f>VLOOKUP($A178,Індикатори!$A:$G,7,0)</f>
        <v>Частка пацієнтів, які отримали ліки за програмою реімбурсації.</v>
      </c>
      <c r="I178" s="23">
        <f t="shared" ref="I178" si="180">EOMONTH(J178,-2)+1</f>
        <v>45323</v>
      </c>
      <c r="J178" s="23">
        <f t="shared" ref="J178" si="181">EOMONTH(K178,-2)+1</f>
        <v>45352</v>
      </c>
      <c r="K178" s="23">
        <f t="shared" ref="K178" si="182">EOMONTH(L178,-2)+1</f>
        <v>45383</v>
      </c>
      <c r="L178" s="23">
        <f t="shared" ref="L178" si="183">EOMONTH(M178,-2)+1</f>
        <v>45413</v>
      </c>
      <c r="M178" s="23">
        <f t="shared" ref="M178:N178" si="184">EOMONTH(N178,-2)+1</f>
        <v>45444</v>
      </c>
      <c r="N178" s="23">
        <f t="shared" si="184"/>
        <v>45474</v>
      </c>
      <c r="O178" s="23">
        <f t="shared" ref="O178:Q178" si="185">EOMONTH(P178,-2)+1</f>
        <v>45505</v>
      </c>
      <c r="P178" s="23">
        <f t="shared" si="185"/>
        <v>45536</v>
      </c>
      <c r="Q178" s="23">
        <f t="shared" si="185"/>
        <v>45566</v>
      </c>
      <c r="R178" s="23">
        <f>EOMONTH(S178,-2)+1</f>
        <v>45597</v>
      </c>
      <c r="S178" s="23">
        <f>EOMONTH(Dict!$A$2,-2)+1</f>
        <v>45627</v>
      </c>
      <c r="T178" s="28">
        <f>Dict!$A$2</f>
        <v>45658</v>
      </c>
      <c r="U178" s="95" t="s">
        <v>78</v>
      </c>
      <c r="V178" s="24"/>
      <c r="W178" s="22"/>
      <c r="X178" s="22"/>
      <c r="Y178" s="22"/>
      <c r="Z178" s="22"/>
      <c r="AA178" s="22"/>
      <c r="AB178" s="22"/>
    </row>
    <row r="179" spans="1:28" ht="34.200000000000003" customHeight="1" x14ac:dyDescent="0.3">
      <c r="A179">
        <v>24</v>
      </c>
      <c r="B179" t="str">
        <f>VLOOKUP(A179,Індикатори!A:E,5,0)</f>
        <v>Заклад/Лікар</v>
      </c>
      <c r="C179" t="str">
        <f>$H$3</f>
        <v>Надавач</v>
      </c>
      <c r="D179" s="18">
        <f>Dict!$A$2</f>
        <v>45658</v>
      </c>
      <c r="E179" t="s">
        <v>37</v>
      </c>
      <c r="H179" s="87" t="str">
        <f>VLOOKUP($A179,Індикатори!$A:$D,3,0)</f>
        <v>Кількість пацієнтів, які отримали ліки за програмою "Доступні ліки":</v>
      </c>
      <c r="I179" s="29">
        <f>IF(AND($B179="Надавач",$H$3&lt;&gt;"Надавач"),"-",SUMIFS(Заклад!$F:$F,Заклад!$A:$A,$A179,Заклад!$B:$B,I178,Заклад!$C:$C,Звіт!$C179))</f>
        <v>1654</v>
      </c>
      <c r="J179" s="29">
        <f>IF(AND($B179="Надавач",$H$3&lt;&gt;"Надавач"),"-",SUMIFS(Заклад!$F:$F,Заклад!$A:$A,$A179,Заклад!$B:$B,J178,Заклад!$C:$C,Звіт!$C179))</f>
        <v>1766</v>
      </c>
      <c r="K179" s="29">
        <f>IF(AND($B179="Надавач",$H$3&lt;&gt;"Надавач"),"-",SUMIFS(Заклад!$F:$F,Заклад!$A:$A,$A179,Заклад!$B:$B,K178,Заклад!$C:$C,Звіт!$C179))</f>
        <v>1793</v>
      </c>
      <c r="L179" s="29">
        <f>IF(AND($B179="Надавач",$H$3&lt;&gt;"Надавач"),"-",SUMIFS(Заклад!$F:$F,Заклад!$A:$A,$A179,Заклад!$B:$B,L178,Заклад!$C:$C,Звіт!$C179))</f>
        <v>1739</v>
      </c>
      <c r="M179" s="29">
        <f>IF(AND($B179="Надавач",$H$3&lt;&gt;"Надавач"),"-",SUMIFS(Заклад!$F:$F,Заклад!$A:$A,$A179,Заклад!$B:$B,M178,Заклад!$C:$C,Звіт!$C179))</f>
        <v>1630</v>
      </c>
      <c r="N179" s="29">
        <f>IF(AND($B179="Надавач",$H$3&lt;&gt;"Надавач"),"-",SUMIFS(Заклад!$F:$F,Заклад!$A:$A,$A179,Заклад!$B:$B,N178,Заклад!$C:$C,Звіт!$C179))</f>
        <v>1474</v>
      </c>
      <c r="O179" s="29">
        <f>IF(AND($B179="Надавач",$H$3&lt;&gt;"Надавач"),"-",SUMIFS(Заклад!$F:$F,Заклад!$A:$A,$A179,Заклад!$B:$B,O178,Заклад!$C:$C,Звіт!$C179))</f>
        <v>1349</v>
      </c>
      <c r="P179" s="29">
        <f>IF(AND($B179="Надавач",$H$3&lt;&gt;"Надавач"),"-",SUMIFS(Заклад!$F:$F,Заклад!$A:$A,$A179,Заклад!$B:$B,P178,Заклад!$C:$C,Звіт!$C179))</f>
        <v>1293</v>
      </c>
      <c r="Q179" s="29">
        <f>IF(AND($B179="Надавач",$H$3&lt;&gt;"Надавач"),"-",SUMIFS(Заклад!$F:$F,Заклад!$A:$A,$A179,Заклад!$B:$B,Q178,Заклад!$C:$C,Звіт!$C179))</f>
        <v>1314</v>
      </c>
      <c r="R179" s="29">
        <f>IF(AND($B179="Надавач",$H$3&lt;&gt;"Надавач"),"-",SUMIFS(Заклад!$F:$F,Заклад!$A:$A,$A179,Заклад!$B:$B,R178,Заклад!$C:$C,Звіт!$C179))</f>
        <v>1418</v>
      </c>
      <c r="S179" s="29">
        <f>IF(AND($B179="Надавач",$H$3&lt;&gt;"Надавач"),"-",SUMIFS(Заклад!$F:$F,Заклад!$A:$A,$A179,Заклад!$B:$B,$S178,Заклад!$C:$C,Звіт!$C179))</f>
        <v>1580</v>
      </c>
      <c r="T179" s="19">
        <f>IF(AND($B179="Надавач",$H$3&lt;&gt;"Надавач"),"-",SUMIFS(Заклад!$F:$F,Заклад!$A:$A,$A179,Заклад!$B:$B,$T178,Заклад!$C:$C,Звіт!$C179))</f>
        <v>1712</v>
      </c>
      <c r="U179" s="19">
        <f>T179-S179</f>
        <v>132</v>
      </c>
      <c r="V179" s="19"/>
    </row>
    <row r="180" spans="1:28" ht="34.799999999999997" customHeight="1" x14ac:dyDescent="0.3">
      <c r="A180">
        <v>24</v>
      </c>
      <c r="B180" t="str">
        <f>VLOOKUP(A180,Індикатори!A:E,5,0)</f>
        <v>Заклад/Лікар</v>
      </c>
      <c r="C180" t="str">
        <f>$H$3</f>
        <v>Надавач</v>
      </c>
      <c r="D180" s="18">
        <f>Dict!$A$2</f>
        <v>45658</v>
      </c>
      <c r="E180" t="s">
        <v>38</v>
      </c>
      <c r="H180" s="87" t="str">
        <f>VLOOKUP($A180,Індикатори!$A:$D,4,0)</f>
        <v>Кількість пацієнтів (задекларованих), яким було виписано рецепти за програмою "Доступні ліки" :</v>
      </c>
      <c r="I180" s="29">
        <f>IF(AND($B180="Надавач",$H$3&lt;&gt;"Надавач"),"-",SUMIFS(Заклад!$G:$G,Заклад!$A:$A,$A180,Заклад!$B:$B,I178,Заклад!$C:$C,Звіт!$C180))</f>
        <v>2042</v>
      </c>
      <c r="J180" s="29">
        <f>IF(AND($B180="Надавач",$H$3&lt;&gt;"Надавач"),"-",SUMIFS(Заклад!$G:$G,Заклад!$A:$A,$A180,Заклад!$B:$B,J178,Заклад!$C:$C,Звіт!$C180))</f>
        <v>2203</v>
      </c>
      <c r="K180" s="29">
        <f>IF(AND($B180="Надавач",$H$3&lt;&gt;"Надавач"),"-",SUMIFS(Заклад!$G:$G,Заклад!$A:$A,$A180,Заклад!$B:$B,K178,Заклад!$C:$C,Звіт!$C180))</f>
        <v>2194</v>
      </c>
      <c r="L180" s="29">
        <f>IF(AND($B180="Надавач",$H$3&lt;&gt;"Надавач"),"-",SUMIFS(Заклад!$G:$G,Заклад!$A:$A,$A180,Заклад!$B:$B,L178,Заклад!$C:$C,Звіт!$C180))</f>
        <v>2084</v>
      </c>
      <c r="M180" s="29">
        <f>IF(AND($B180="Надавач",$H$3&lt;&gt;"Надавач"),"-",SUMIFS(Заклад!$G:$G,Заклад!$A:$A,$A180,Заклад!$B:$B,M178,Заклад!$C:$C,Звіт!$C180))</f>
        <v>1934</v>
      </c>
      <c r="N180" s="29">
        <f>IF(AND($B180="Надавач",$H$3&lt;&gt;"Надавач"),"-",SUMIFS(Заклад!$G:$G,Заклад!$A:$A,$A180,Заклад!$B:$B,N178,Заклад!$C:$C,Звіт!$C180))</f>
        <v>1734</v>
      </c>
      <c r="O180" s="29">
        <f>IF(AND($B180="Надавач",$H$3&lt;&gt;"Надавач"),"-",SUMIFS(Заклад!$G:$G,Заклад!$A:$A,$A180,Заклад!$B:$B,O178,Заклад!$C:$C,Звіт!$C180))</f>
        <v>1602</v>
      </c>
      <c r="P180" s="29">
        <f>IF(AND($B180="Надавач",$H$3&lt;&gt;"Надавач"),"-",SUMIFS(Заклад!$G:$G,Заклад!$A:$A,$A180,Заклад!$B:$B,P178,Заклад!$C:$C,Звіт!$C180))</f>
        <v>1523</v>
      </c>
      <c r="Q180" s="29">
        <f>IF(AND($B180="Надавач",$H$3&lt;&gt;"Надавач"),"-",SUMIFS(Заклад!$G:$G,Заклад!$A:$A,$A180,Заклад!$B:$B,Q178,Заклад!$C:$C,Звіт!$C180))</f>
        <v>1580</v>
      </c>
      <c r="R180" s="29">
        <f>IF(AND($B180="Надавач",$H$3&lt;&gt;"Надавач"),"-",SUMIFS(Заклад!$G:$G,Заклад!$A:$A,$A180,Заклад!$B:$B,R178,Заклад!$C:$C,Звіт!$C180))</f>
        <v>1707</v>
      </c>
      <c r="S180" s="29">
        <f>IF(AND($B180="Надавач",$H$3&lt;&gt;"Надавач"),"-",SUMIFS(Заклад!$G:$G,Заклад!$A:$A,$A180,Заклад!$B:$B,$S178,Заклад!$C:$C,Звіт!$C180))</f>
        <v>1926</v>
      </c>
      <c r="T180" s="19">
        <f>IF(AND($B180="Надавач",$H$3&lt;&gt;"Надавач"),"-",SUMIFS(Заклад!$G:$G,Заклад!$A:$A,$A180,Заклад!$B:$B,$T178,Заклад!$C:$C,Звіт!$C180))</f>
        <v>2079</v>
      </c>
      <c r="U180" s="19">
        <f>T180-S180</f>
        <v>153</v>
      </c>
      <c r="V180" s="19"/>
    </row>
    <row r="181" spans="1:28" x14ac:dyDescent="0.3">
      <c r="A181">
        <v>24</v>
      </c>
      <c r="B181" t="str">
        <f>VLOOKUP(A181,Індикатори!A:E,5,0)</f>
        <v>Заклад/Лікар</v>
      </c>
      <c r="C181" t="str">
        <f>$H$3</f>
        <v>Надавач</v>
      </c>
      <c r="D181" s="18">
        <f>Dict!$A$2</f>
        <v>45658</v>
      </c>
      <c r="E181" t="s">
        <v>5</v>
      </c>
      <c r="H181" s="92" t="str">
        <f t="array" ref="H181">_xlfn.SWITCH(E181,"Чисельник", VLOOKUP($A181,Індикатори!$A:$G,4,0),"Знаменник", VLOOKUP($A181,Індикатори!$A:$G,6,0),"Значення індикатора:")</f>
        <v>Значення індикатора:</v>
      </c>
      <c r="I181" s="70">
        <f>IF(AND($B181="Надавач",$H$3&lt;&gt;"Надавач"),"-",SUMIFS(Заклад!$E:$E,Заклад!$A:$A,$A181,Заклад!$B:$B,I178,Заклад!$C:$C,Звіт!$C181))</f>
        <v>0.80999020568070523</v>
      </c>
      <c r="J181" s="70">
        <f>IF(AND($B181="Надавач",$H$3&lt;&gt;"Надавач"),"-",SUMIFS(Заклад!$E:$E,Заклад!$A:$A,$A181,Заклад!$B:$B,J178,Заклад!$C:$C,Звіт!$C181))</f>
        <v>0.8016341352700862</v>
      </c>
      <c r="K181" s="70">
        <f>IF(AND($B181="Надавач",$H$3&lt;&gt;"Надавач"),"-",SUMIFS(Заклад!$E:$E,Заклад!$A:$A,$A181,Заклад!$B:$B,K178,Заклад!$C:$C,Звіт!$C181))</f>
        <v>0.81722880583409296</v>
      </c>
      <c r="L181" s="70">
        <f>IF(AND($B181="Надавач",$H$3&lt;&gt;"Надавач"),"-",SUMIFS(Заклад!$E:$E,Заклад!$A:$A,$A181,Заклад!$B:$B,L178,Заклад!$C:$C,Звіт!$C181))</f>
        <v>0.83445297504798466</v>
      </c>
      <c r="M181" s="70">
        <f>IF(AND($B181="Надавач",$H$3&lt;&gt;"Надавач"),"-",SUMIFS(Заклад!$E:$E,Заклад!$A:$A,$A181,Заклад!$B:$B,M178,Заклад!$C:$C,Звіт!$C181))</f>
        <v>0.84281282316442607</v>
      </c>
      <c r="N181" s="70">
        <f>IF(AND($B181="Надавач",$H$3&lt;&gt;"Надавач"),"-",SUMIFS(Заклад!$E:$E,Заклад!$A:$A,$A181,Заклад!$B:$B,N178,Заклад!$C:$C,Звіт!$C181))</f>
        <v>0.85005767012687428</v>
      </c>
      <c r="O181" s="70">
        <f>IF(AND($B181="Надавач",$H$3&lt;&gt;"Надавач"),"-",SUMIFS(Заклад!$E:$E,Заклад!$A:$A,$A181,Заклад!$B:$B,O178,Заклад!$C:$C,Звіт!$C181))</f>
        <v>0.84207240948813977</v>
      </c>
      <c r="P181" s="70">
        <f>IF(AND($B181="Надавач",$H$3&lt;&gt;"Надавач"),"-",SUMIFS(Заклад!$E:$E,Заклад!$A:$A,$A181,Заклад!$B:$B,P178,Заклад!$C:$C,Звіт!$C181))</f>
        <v>0.84898227183191066</v>
      </c>
      <c r="Q181" s="70">
        <f>IF(AND($B181="Надавач",$H$3&lt;&gt;"Надавач"),"-",SUMIFS(Заклад!$E:$E,Заклад!$A:$A,$A181,Заклад!$B:$B,Q178,Заклад!$C:$C,Звіт!$C181))</f>
        <v>0.83164556962025316</v>
      </c>
      <c r="R181" s="70">
        <f>IF(AND($B181="Надавач",$H$3&lt;&gt;"Надавач"),"-",SUMIFS(Заклад!$E:$E,Заклад!$A:$A,$A181,Заклад!$B:$B,R178,Заклад!$C:$C,Звіт!$C181))</f>
        <v>0.830697129466901</v>
      </c>
      <c r="S181" s="70">
        <f>IF(AND($B181="Надавач",$H$3&lt;&gt;"Надавач"),"-",SUMIFS(Заклад!$E:$E,Заклад!$A:$A,$A181,Заклад!$B:$B,$S178,Заклад!$C:$C,Звіт!$C181))</f>
        <v>0.8203530633437176</v>
      </c>
      <c r="T181" s="71">
        <f>IF(AND($B181="Надавач",$H$3&lt;&gt;"Надавач"),"-",SUMIFS(Заклад!$E:$E,Заклад!$A:$A,$A181,Заклад!$B:$B,$T178,Заклад!$C:$C,Звіт!$C181))</f>
        <v>0.82347282347282347</v>
      </c>
      <c r="U181" s="83">
        <f>T181-S181</f>
        <v>3.1197601291058641E-3</v>
      </c>
      <c r="V181" s="30"/>
    </row>
    <row r="182" spans="1:28" x14ac:dyDescent="0.3">
      <c r="A182">
        <v>24</v>
      </c>
      <c r="D182" s="18"/>
    </row>
    <row r="183" spans="1:28" x14ac:dyDescent="0.3">
      <c r="A183">
        <v>25</v>
      </c>
      <c r="D183" s="18"/>
      <c r="G183" s="25" t="str">
        <f>VLOOKUP($A183,Індикатори!$A:$B,2,0)</f>
        <v>Виписування антимікробних препаратів групи доступу на рівні ПМД.</v>
      </c>
      <c r="H183" s="26"/>
      <c r="I183" s="27"/>
      <c r="J183" s="27"/>
      <c r="K183" s="27"/>
      <c r="L183" s="27"/>
      <c r="M183" s="27"/>
      <c r="N183" s="27"/>
      <c r="O183" s="27"/>
      <c r="P183" s="27"/>
      <c r="Q183" s="27"/>
      <c r="R183" s="27"/>
      <c r="S183" s="27"/>
      <c r="T183" s="26"/>
      <c r="U183" s="26"/>
      <c r="V183" s="26"/>
      <c r="W183" s="26"/>
      <c r="X183" s="26"/>
      <c r="Y183" s="26"/>
      <c r="Z183" s="26"/>
      <c r="AA183" s="26"/>
      <c r="AB183" s="26"/>
    </row>
    <row r="184" spans="1:28" ht="36" customHeight="1" x14ac:dyDescent="0.3">
      <c r="A184">
        <v>25</v>
      </c>
      <c r="D184" s="18"/>
      <c r="G184" s="22"/>
      <c r="H184" s="89" t="str">
        <f>VLOOKUP($A184,Індикатори!$A:$G,7,0)</f>
        <v>Частка пацієнтів, яким було виписано рецепти на антимікробні препарати групи доступу.</v>
      </c>
      <c r="I184" s="23">
        <f t="shared" ref="I184" si="186">EOMONTH(J184,-2)+1</f>
        <v>45323</v>
      </c>
      <c r="J184" s="23">
        <f t="shared" ref="J184" si="187">EOMONTH(K184,-2)+1</f>
        <v>45352</v>
      </c>
      <c r="K184" s="23">
        <f t="shared" ref="K184" si="188">EOMONTH(L184,-2)+1</f>
        <v>45383</v>
      </c>
      <c r="L184" s="23">
        <f t="shared" ref="L184" si="189">EOMONTH(M184,-2)+1</f>
        <v>45413</v>
      </c>
      <c r="M184" s="23">
        <f t="shared" ref="M184:N184" si="190">EOMONTH(N184,-2)+1</f>
        <v>45444</v>
      </c>
      <c r="N184" s="23">
        <f t="shared" si="190"/>
        <v>45474</v>
      </c>
      <c r="O184" s="23">
        <f t="shared" ref="O184:Q184" si="191">EOMONTH(P184,-2)+1</f>
        <v>45505</v>
      </c>
      <c r="P184" s="23">
        <f t="shared" si="191"/>
        <v>45536</v>
      </c>
      <c r="Q184" s="23">
        <f t="shared" si="191"/>
        <v>45566</v>
      </c>
      <c r="R184" s="23">
        <f>EOMONTH(S184,-2)+1</f>
        <v>45597</v>
      </c>
      <c r="S184" s="23">
        <f>EOMONTH(Dict!$A$2,-2)+1</f>
        <v>45627</v>
      </c>
      <c r="T184" s="28">
        <f>Dict!$A$2</f>
        <v>45658</v>
      </c>
      <c r="U184" s="95" t="s">
        <v>78</v>
      </c>
    </row>
    <row r="185" spans="1:28" ht="36.6" customHeight="1" x14ac:dyDescent="0.3">
      <c r="A185">
        <v>25</v>
      </c>
      <c r="B185" t="str">
        <f>VLOOKUP(A185,Індикатори!A:E,5,0)</f>
        <v>Заклад/Лікар</v>
      </c>
      <c r="C185" t="str">
        <f>$H$3</f>
        <v>Надавач</v>
      </c>
      <c r="D185" s="18">
        <f>Dict!$A$2</f>
        <v>45658</v>
      </c>
      <c r="E185" t="s">
        <v>37</v>
      </c>
      <c r="H185" s="87" t="str">
        <f>VLOOKUP($A185,Індикатори!$A:$D,3,0)</f>
        <v>Кількість пацієнтів (задекларованих), яким було виписано рецепти на антимікробні препарати групи доступу:</v>
      </c>
      <c r="I185" s="29">
        <f>IF(AND($B185="Надавач",$H$3&lt;&gt;"Надавач"),"-",SUMIFS(Заклад!$F:$F,Заклад!$A:$A,$A185,Заклад!$B:$B,I184,Заклад!$C:$C,Звіт!$C185))</f>
        <v>21</v>
      </c>
      <c r="J185" s="29">
        <f>IF(AND($B185="Надавач",$H$3&lt;&gt;"Надавач"),"-",SUMIFS(Заклад!$F:$F,Заклад!$A:$A,$A185,Заклад!$B:$B,J184,Заклад!$C:$C,Звіт!$C185))</f>
        <v>25</v>
      </c>
      <c r="K185" s="29">
        <f>IF(AND($B185="Надавач",$H$3&lt;&gt;"Надавач"),"-",SUMIFS(Заклад!$F:$F,Заклад!$A:$A,$A185,Заклад!$B:$B,K184,Заклад!$C:$C,Звіт!$C185))</f>
        <v>24</v>
      </c>
      <c r="L185" s="29">
        <f>IF(AND($B185="Надавач",$H$3&lt;&gt;"Надавач"),"-",SUMIFS(Заклад!$F:$F,Заклад!$A:$A,$A185,Заклад!$B:$B,L184,Заклад!$C:$C,Звіт!$C185))</f>
        <v>22</v>
      </c>
      <c r="M185" s="29">
        <f>IF(AND($B185="Надавач",$H$3&lt;&gt;"Надавач"),"-",SUMIFS(Заклад!$F:$F,Заклад!$A:$A,$A185,Заклад!$B:$B,M184,Заклад!$C:$C,Звіт!$C185))</f>
        <v>16</v>
      </c>
      <c r="N185" s="29">
        <f>IF(AND($B185="Надавач",$H$3&lt;&gt;"Надавач"),"-",SUMIFS(Заклад!$F:$F,Заклад!$A:$A,$A185,Заклад!$B:$B,N184,Заклад!$C:$C,Звіт!$C185))</f>
        <v>12</v>
      </c>
      <c r="O185" s="29">
        <f>IF(AND($B185="Надавач",$H$3&lt;&gt;"Надавач"),"-",SUMIFS(Заклад!$F:$F,Заклад!$A:$A,$A185,Заклад!$B:$B,O184,Заклад!$C:$C,Звіт!$C185))</f>
        <v>11</v>
      </c>
      <c r="P185" s="29">
        <f>IF(AND($B185="Надавач",$H$3&lt;&gt;"Надавач"),"-",SUMIFS(Заклад!$F:$F,Заклад!$A:$A,$A185,Заклад!$B:$B,P184,Заклад!$C:$C,Звіт!$C185))</f>
        <v>6</v>
      </c>
      <c r="Q185" s="29">
        <f>IF(AND($B185="Надавач",$H$3&lt;&gt;"Надавач"),"-",SUMIFS(Заклад!$F:$F,Заклад!$A:$A,$A185,Заклад!$B:$B,Q184,Заклад!$C:$C,Звіт!$C185))</f>
        <v>6</v>
      </c>
      <c r="R185" s="29">
        <f>IF(AND($B185="Надавач",$H$3&lt;&gt;"Надавач"),"-",SUMIFS(Заклад!$F:$F,Заклад!$A:$A,$A185,Заклад!$B:$B,R184,Заклад!$C:$C,Звіт!$C185))</f>
        <v>6</v>
      </c>
      <c r="S185" s="29">
        <f>IF(AND($B185="Надавач",$H$3&lt;&gt;"Надавач"),"-",SUMIFS(Заклад!$F:$F,Заклад!$A:$A,$A185,Заклад!$B:$B,$S184,Заклад!$C:$C,Звіт!$C185))</f>
        <v>10</v>
      </c>
      <c r="T185" s="19">
        <f>IF(AND($B185="Надавач",$H$3&lt;&gt;"Надавач"),"-",SUMIFS(Заклад!$F:$F,Заклад!$A:$A,$A185,Заклад!$B:$B,$T184,Заклад!$C:$C,Звіт!$C185))</f>
        <v>13</v>
      </c>
      <c r="U185" s="19">
        <f>T185-S185</f>
        <v>3</v>
      </c>
    </row>
    <row r="186" spans="1:28" ht="33.6" customHeight="1" x14ac:dyDescent="0.3">
      <c r="A186">
        <v>25</v>
      </c>
      <c r="B186" t="str">
        <f>VLOOKUP(A186,Індикатори!A:E,5,0)</f>
        <v>Заклад/Лікар</v>
      </c>
      <c r="C186" t="str">
        <f>$H$3</f>
        <v>Надавач</v>
      </c>
      <c r="D186" s="18">
        <f>Dict!$A$2</f>
        <v>45658</v>
      </c>
      <c r="E186" t="s">
        <v>38</v>
      </c>
      <c r="H186" s="87" t="str">
        <f>VLOOKUP($A186,Індикатори!$A:$D,4,0)</f>
        <v>Кількість пацієнтів (задекларованих), яким було виписано рецепти на антимікробні препарати:</v>
      </c>
      <c r="I186" s="29">
        <f>IF(AND($B186="Надавач",$H$3&lt;&gt;"Надавач"),"-",SUMIFS(Заклад!$G:$G,Заклад!$A:$A,$A186,Заклад!$B:$B,I184,Заклад!$C:$C,Звіт!$C186))</f>
        <v>54</v>
      </c>
      <c r="J186" s="29">
        <f>IF(AND($B186="Надавач",$H$3&lt;&gt;"Надавач"),"-",SUMIFS(Заклад!$G:$G,Заклад!$A:$A,$A186,Заклад!$B:$B,J184,Заклад!$C:$C,Звіт!$C186))</f>
        <v>67</v>
      </c>
      <c r="K186" s="29">
        <f>IF(AND($B186="Надавач",$H$3&lt;&gt;"Надавач"),"-",SUMIFS(Заклад!$G:$G,Заклад!$A:$A,$A186,Заклад!$B:$B,K184,Заклад!$C:$C,Звіт!$C186))</f>
        <v>73</v>
      </c>
      <c r="L186" s="29">
        <f>IF(AND($B186="Надавач",$H$3&lt;&gt;"Надавач"),"-",SUMIFS(Заклад!$G:$G,Заклад!$A:$A,$A186,Заклад!$B:$B,L184,Заклад!$C:$C,Звіт!$C186))</f>
        <v>58</v>
      </c>
      <c r="M186" s="29">
        <f>IF(AND($B186="Надавач",$H$3&lt;&gt;"Надавач"),"-",SUMIFS(Заклад!$G:$G,Заклад!$A:$A,$A186,Заклад!$B:$B,M184,Заклад!$C:$C,Звіт!$C186))</f>
        <v>41</v>
      </c>
      <c r="N186" s="29">
        <f>IF(AND($B186="Надавач",$H$3&lt;&gt;"Надавач"),"-",SUMIFS(Заклад!$G:$G,Заклад!$A:$A,$A186,Заклад!$B:$B,N184,Заклад!$C:$C,Звіт!$C186))</f>
        <v>26</v>
      </c>
      <c r="O186" s="29">
        <f>IF(AND($B186="Надавач",$H$3&lt;&gt;"Надавач"),"-",SUMIFS(Заклад!$G:$G,Заклад!$A:$A,$A186,Заклад!$B:$B,O184,Заклад!$C:$C,Звіт!$C186))</f>
        <v>24</v>
      </c>
      <c r="P186" s="29">
        <f>IF(AND($B186="Надавач",$H$3&lt;&gt;"Надавач"),"-",SUMIFS(Заклад!$G:$G,Заклад!$A:$A,$A186,Заклад!$B:$B,P184,Заклад!$C:$C,Звіт!$C186))</f>
        <v>14</v>
      </c>
      <c r="Q186" s="29">
        <f>IF(AND($B186="Надавач",$H$3&lt;&gt;"Надавач"),"-",SUMIFS(Заклад!$G:$G,Заклад!$A:$A,$A186,Заклад!$B:$B,Q184,Заклад!$C:$C,Звіт!$C186))</f>
        <v>16</v>
      </c>
      <c r="R186" s="29">
        <f>IF(AND($B186="Надавач",$H$3&lt;&gt;"Надавач"),"-",SUMIFS(Заклад!$G:$G,Заклад!$A:$A,$A186,Заклад!$B:$B,R184,Заклад!$C:$C,Звіт!$C186))</f>
        <v>22</v>
      </c>
      <c r="S186" s="29">
        <f>IF(AND($B186="Надавач",$H$3&lt;&gt;"Надавач"),"-",SUMIFS(Заклад!$G:$G,Заклад!$A:$A,$A186,Заклад!$B:$B,$S184,Заклад!$C:$C,Звіт!$C186))</f>
        <v>30</v>
      </c>
      <c r="T186" s="19">
        <f>IF(AND($B186="Надавач",$H$3&lt;&gt;"Надавач"),"-",SUMIFS(Заклад!$G:$G,Заклад!$A:$A,$A186,Заклад!$B:$B,$T184,Заклад!$C:$C,Звіт!$C186))</f>
        <v>34</v>
      </c>
      <c r="U186" s="19">
        <f>T186-S186</f>
        <v>4</v>
      </c>
    </row>
    <row r="187" spans="1:28" x14ac:dyDescent="0.3">
      <c r="A187">
        <v>25</v>
      </c>
      <c r="B187" t="str">
        <f>VLOOKUP(A187,Індикатори!A:E,5,0)</f>
        <v>Заклад/Лікар</v>
      </c>
      <c r="C187" t="str">
        <f>$H$3</f>
        <v>Надавач</v>
      </c>
      <c r="D187" s="18">
        <f>Dict!$A$2</f>
        <v>45658</v>
      </c>
      <c r="E187" t="s">
        <v>5</v>
      </c>
      <c r="H187" s="92" t="str">
        <f t="array" ref="H187">_xlfn.SWITCH(E187,"Чисельник", VLOOKUP($A187,Індикатори!$A:$G,4,0),"Знаменник", VLOOKUP($A187,Індикатори!$A:$G,6,0),"Значення індикатора:")</f>
        <v>Значення індикатора:</v>
      </c>
      <c r="I187" s="70">
        <f>IF(AND($B187="Надавач",$H$3&lt;&gt;"Надавач"),"-",SUMIFS(Заклад!$E:$E,Заклад!$A:$A,$A187,Заклад!$B:$B,I184,Заклад!$C:$C,Звіт!$C187))</f>
        <v>0.3888888888888889</v>
      </c>
      <c r="J187" s="70">
        <f>IF(AND($B187="Надавач",$H$3&lt;&gt;"Надавач"),"-",SUMIFS(Заклад!$E:$E,Заклад!$A:$A,$A187,Заклад!$B:$B,J184,Заклад!$C:$C,Звіт!$C187))</f>
        <v>0.37313432835820898</v>
      </c>
      <c r="K187" s="70">
        <f>IF(AND($B187="Надавач",$H$3&lt;&gt;"Надавач"),"-",SUMIFS(Заклад!$E:$E,Заклад!$A:$A,$A187,Заклад!$B:$B,K184,Заклад!$C:$C,Звіт!$C187))</f>
        <v>0.32876712328767121</v>
      </c>
      <c r="L187" s="70">
        <f>IF(AND($B187="Надавач",$H$3&lt;&gt;"Надавач"),"-",SUMIFS(Заклад!$E:$E,Заклад!$A:$A,$A187,Заклад!$B:$B,L184,Заклад!$C:$C,Звіт!$C187))</f>
        <v>0.37931034482758619</v>
      </c>
      <c r="M187" s="70">
        <f>IF(AND($B187="Надавач",$H$3&lt;&gt;"Надавач"),"-",SUMIFS(Заклад!$E:$E,Заклад!$A:$A,$A187,Заклад!$B:$B,M184,Заклад!$C:$C,Звіт!$C187))</f>
        <v>0.3902439024390244</v>
      </c>
      <c r="N187" s="70">
        <f>IF(AND($B187="Надавач",$H$3&lt;&gt;"Надавач"),"-",SUMIFS(Заклад!$E:$E,Заклад!$A:$A,$A187,Заклад!$B:$B,N184,Заклад!$C:$C,Звіт!$C187))</f>
        <v>0.46153846153846156</v>
      </c>
      <c r="O187" s="70">
        <f>IF(AND($B187="Надавач",$H$3&lt;&gt;"Надавач"),"-",SUMIFS(Заклад!$E:$E,Заклад!$A:$A,$A187,Заклад!$B:$B,O184,Заклад!$C:$C,Звіт!$C187))</f>
        <v>0.45833333333333331</v>
      </c>
      <c r="P187" s="70">
        <f>IF(AND($B187="Надавач",$H$3&lt;&gt;"Надавач"),"-",SUMIFS(Заклад!$E:$E,Заклад!$A:$A,$A187,Заклад!$B:$B,P184,Заклад!$C:$C,Звіт!$C187))</f>
        <v>0.42857142857142855</v>
      </c>
      <c r="Q187" s="70">
        <f>IF(AND($B187="Надавач",$H$3&lt;&gt;"Надавач"),"-",SUMIFS(Заклад!$E:$E,Заклад!$A:$A,$A187,Заклад!$B:$B,Q184,Заклад!$C:$C,Звіт!$C187))</f>
        <v>0.375</v>
      </c>
      <c r="R187" s="70">
        <f>IF(AND($B187="Надавач",$H$3&lt;&gt;"Надавач"),"-",SUMIFS(Заклад!$E:$E,Заклад!$A:$A,$A187,Заклад!$B:$B,R184,Заклад!$C:$C,Звіт!$C187))</f>
        <v>0.27272727272727271</v>
      </c>
      <c r="S187" s="70">
        <f>IF(AND($B187="Надавач",$H$3&lt;&gt;"Надавач"),"-",SUMIFS(Заклад!$E:$E,Заклад!$A:$A,$A187,Заклад!$B:$B,$S184,Заклад!$C:$C,Звіт!$C187))</f>
        <v>0.33333333333333331</v>
      </c>
      <c r="T187" s="71">
        <f>IF(AND($B187="Надавач",$H$3&lt;&gt;"Надавач"),"-",SUMIFS(Заклад!$E:$E,Заклад!$A:$A,$A187,Заклад!$B:$B,$T184,Заклад!$C:$C,Звіт!$C187))</f>
        <v>0.38235294117647056</v>
      </c>
      <c r="U187" s="83">
        <f>T187-S187</f>
        <v>4.9019607843137247E-2</v>
      </c>
    </row>
    <row r="188" spans="1:28" x14ac:dyDescent="0.3">
      <c r="A188">
        <v>25</v>
      </c>
      <c r="D188" s="18"/>
    </row>
    <row r="189" spans="1:28" x14ac:dyDescent="0.3">
      <c r="A189">
        <v>26</v>
      </c>
      <c r="D189" s="18"/>
      <c r="G189" s="25" t="str">
        <f>VLOOKUP($A189,Індикатори!$A:$B,2,0)</f>
        <v>Профілактичний огляд осіб вікової групи 40-64 роки</v>
      </c>
      <c r="H189" s="26"/>
      <c r="I189" s="27"/>
      <c r="J189" s="27"/>
      <c r="K189" s="27"/>
      <c r="L189" s="27"/>
      <c r="M189" s="27"/>
      <c r="N189" s="27"/>
      <c r="O189" s="27"/>
      <c r="P189" s="27"/>
      <c r="Q189" s="27"/>
      <c r="R189" s="27"/>
      <c r="S189" s="27"/>
      <c r="T189" s="26"/>
      <c r="U189" s="26"/>
      <c r="V189" s="26"/>
      <c r="W189" s="26"/>
      <c r="X189" s="26"/>
      <c r="Y189" s="26"/>
      <c r="Z189" s="26"/>
      <c r="AA189" s="26"/>
      <c r="AB189" s="26"/>
    </row>
    <row r="190" spans="1:28" ht="37.200000000000003" customHeight="1" x14ac:dyDescent="0.3">
      <c r="A190">
        <v>26</v>
      </c>
      <c r="D190" s="18"/>
      <c r="G190" s="22"/>
      <c r="H190" s="89" t="str">
        <f>VLOOKUP($A190,Індикатори!$A:$G,7,0)</f>
        <v>Частка пацієнтів з цільової групи, яким було проведенно профілактичні огляди за період.</v>
      </c>
      <c r="I190" s="23">
        <f t="shared" ref="I190" si="192">EOMONTH(J190,-2)+1</f>
        <v>45323</v>
      </c>
      <c r="J190" s="23">
        <f t="shared" ref="J190" si="193">EOMONTH(K190,-2)+1</f>
        <v>45352</v>
      </c>
      <c r="K190" s="23">
        <f t="shared" ref="K190" si="194">EOMONTH(L190,-2)+1</f>
        <v>45383</v>
      </c>
      <c r="L190" s="23">
        <f t="shared" ref="L190" si="195">EOMONTH(M190,-2)+1</f>
        <v>45413</v>
      </c>
      <c r="M190" s="23">
        <f t="shared" ref="M190:N190" si="196">EOMONTH(N190,-2)+1</f>
        <v>45444</v>
      </c>
      <c r="N190" s="23">
        <f t="shared" si="196"/>
        <v>45474</v>
      </c>
      <c r="O190" s="23">
        <f t="shared" ref="O190:Q190" si="197">EOMONTH(P190,-2)+1</f>
        <v>45505</v>
      </c>
      <c r="P190" s="23">
        <f t="shared" si="197"/>
        <v>45536</v>
      </c>
      <c r="Q190" s="23">
        <f t="shared" si="197"/>
        <v>45566</v>
      </c>
      <c r="R190" s="23">
        <f>EOMONTH(S190,-2)+1</f>
        <v>45597</v>
      </c>
      <c r="S190" s="23">
        <f>EOMONTH(Dict!$A$2,-2)+1</f>
        <v>45627</v>
      </c>
      <c r="T190" s="28">
        <f>Dict!$A$2</f>
        <v>45658</v>
      </c>
      <c r="U190" s="95" t="s">
        <v>78</v>
      </c>
    </row>
    <row r="191" spans="1:28" ht="63.6" customHeight="1" x14ac:dyDescent="0.3">
      <c r="A191">
        <v>26</v>
      </c>
      <c r="B191" t="str">
        <f>VLOOKUP(A191,Індикатори!A:E,5,0)</f>
        <v>Заклад/Лікар</v>
      </c>
      <c r="C191" t="str">
        <f>$H$3</f>
        <v>Надавач</v>
      </c>
      <c r="D191" s="18">
        <f>Dict!$A$2</f>
        <v>45658</v>
      </c>
      <c r="E191" t="s">
        <v>37</v>
      </c>
      <c r="H191" s="87" t="str">
        <f>VLOOKUP($A191,Індикатори!$A:$D,3,0)</f>
        <v>Кількість пацієнтів (задекларованих) віком 40 - 64 роки включно, які за останній рік мали хоча б 1 візит до лікаря з причиною звернення або діагнозом "А98 Підтримання здоров'я/профілактика" і надано повний обсяг послуг:</v>
      </c>
      <c r="I191" s="29">
        <f>IF(AND($B191="Надавач",$H$3&lt;&gt;"Надавач"),"-",SUMIFS(Заклад!$F:$F,Заклад!$A:$A,$A191,Заклад!$B:$B,I190,Заклад!$C:$C,Звіт!$C191))</f>
        <v>48</v>
      </c>
      <c r="J191" s="29">
        <f>IF(AND($B191="Надавач",$H$3&lt;&gt;"Надавач"),"-",SUMIFS(Заклад!$F:$F,Заклад!$A:$A,$A191,Заклад!$B:$B,J190,Заклад!$C:$C,Звіт!$C191))</f>
        <v>347</v>
      </c>
      <c r="K191" s="29">
        <f>IF(AND($B191="Надавач",$H$3&lt;&gt;"Надавач"),"-",SUMIFS(Заклад!$F:$F,Заклад!$A:$A,$A191,Заклад!$B:$B,K190,Заклад!$C:$C,Звіт!$C191))</f>
        <v>723</v>
      </c>
      <c r="L191" s="29">
        <f>IF(AND($B191="Надавач",$H$3&lt;&gt;"Надавач"),"-",SUMIFS(Заклад!$F:$F,Заклад!$A:$A,$A191,Заклад!$B:$B,L190,Заклад!$C:$C,Звіт!$C191))</f>
        <v>1020</v>
      </c>
      <c r="M191" s="29">
        <f>IF(AND($B191="Надавач",$H$3&lt;&gt;"Надавач"),"-",SUMIFS(Заклад!$F:$F,Заклад!$A:$A,$A191,Заклад!$B:$B,M190,Заклад!$C:$C,Звіт!$C191))</f>
        <v>1378</v>
      </c>
      <c r="N191" s="29">
        <f>IF(AND($B191="Надавач",$H$3&lt;&gt;"Надавач"),"-",SUMIFS(Заклад!$F:$F,Заклад!$A:$A,$A191,Заклад!$B:$B,N190,Заклад!$C:$C,Звіт!$C191))</f>
        <v>1514</v>
      </c>
      <c r="O191" s="29">
        <f>IF(AND($B191="Надавач",$H$3&lt;&gt;"Надавач"),"-",SUMIFS(Заклад!$F:$F,Заклад!$A:$A,$A191,Заклад!$B:$B,O190,Заклад!$C:$C,Звіт!$C191))</f>
        <v>1587</v>
      </c>
      <c r="P191" s="29">
        <f>IF(AND($B191="Надавач",$H$3&lt;&gt;"Надавач"),"-",SUMIFS(Заклад!$F:$F,Заклад!$A:$A,$A191,Заклад!$B:$B,P190,Заклад!$C:$C,Звіт!$C191))</f>
        <v>1669</v>
      </c>
      <c r="Q191" s="29">
        <f>IF(AND($B191="Надавач",$H$3&lt;&gt;"Надавач"),"-",SUMIFS(Заклад!$F:$F,Заклад!$A:$A,$A191,Заклад!$B:$B,Q190,Заклад!$C:$C,Звіт!$C191))</f>
        <v>1779</v>
      </c>
      <c r="R191" s="29">
        <f>IF(AND($B191="Надавач",$H$3&lt;&gt;"Надавач"),"-",SUMIFS(Заклад!$F:$F,Заклад!$A:$A,$A191,Заклад!$B:$B,R190,Заклад!$C:$C,Звіт!$C191))</f>
        <v>2601</v>
      </c>
      <c r="S191" s="29">
        <f>IF(AND($B191="Надавач",$H$3&lt;&gt;"Надавач"),"-",SUMIFS(Заклад!$F:$F,Заклад!$A:$A,$A191,Заклад!$B:$B,$S190,Заклад!$C:$C,Звіт!$C191))</f>
        <v>3286</v>
      </c>
      <c r="T191" s="19">
        <f>IF(AND($B191="Надавач",$H$3&lt;&gt;"Надавач"),"-",SUMIFS(Заклад!$F:$F,Заклад!$A:$A,$A191,Заклад!$B:$B,$T190,Заклад!$C:$C,Звіт!$C191))</f>
        <v>3689</v>
      </c>
      <c r="U191" s="19">
        <f>T191-S191</f>
        <v>403</v>
      </c>
    </row>
    <row r="192" spans="1:28" ht="33" customHeight="1" x14ac:dyDescent="0.3">
      <c r="A192">
        <v>26</v>
      </c>
      <c r="B192" t="str">
        <f>VLOOKUP(A192,Індикатори!A:E,5,0)</f>
        <v>Заклад/Лікар</v>
      </c>
      <c r="C192" t="str">
        <f>$H$3</f>
        <v>Надавач</v>
      </c>
      <c r="D192" s="18">
        <f>Dict!$A$2</f>
        <v>45658</v>
      </c>
      <c r="E192" t="s">
        <v>38</v>
      </c>
      <c r="H192" s="87" t="str">
        <f>VLOOKUP($A192,Індикатори!$A:$D,4,0)</f>
        <v>Кількість пацієнтів (задекларованих) віком 40 - 64 роки включно, які за останній рік мали хоча б 1 візит до лікаря:</v>
      </c>
      <c r="I192" s="29">
        <f>IF(AND($B192="Надавач",$H$3&lt;&gt;"Надавач"),"-",SUMIFS(Заклад!$G:$G,Заклад!$A:$A,$A192,Заклад!$B:$B,I190,Заклад!$C:$C,Звіт!$C192))</f>
        <v>9285</v>
      </c>
      <c r="J192" s="29">
        <f>IF(AND($B192="Надавач",$H$3&lt;&gt;"Надавач"),"-",SUMIFS(Заклад!$G:$G,Заклад!$A:$A,$A192,Заклад!$B:$B,J190,Заклад!$C:$C,Звіт!$C192))</f>
        <v>9408</v>
      </c>
      <c r="K192" s="29">
        <f>IF(AND($B192="Надавач",$H$3&lt;&gt;"Надавач"),"-",SUMIFS(Заклад!$G:$G,Заклад!$A:$A,$A192,Заклад!$B:$B,K190,Заклад!$C:$C,Звіт!$C192))</f>
        <v>9416</v>
      </c>
      <c r="L192" s="29">
        <f>IF(AND($B192="Надавач",$H$3&lt;&gt;"Надавач"),"-",SUMIFS(Заклад!$G:$G,Заклад!$A:$A,$A192,Заклад!$B:$B,L190,Заклад!$C:$C,Звіт!$C192))</f>
        <v>9310</v>
      </c>
      <c r="M192" s="29">
        <f>IF(AND($B192="Надавач",$H$3&lt;&gt;"Надавач"),"-",SUMIFS(Заклад!$G:$G,Заклад!$A:$A,$A192,Заклад!$B:$B,M190,Заклад!$C:$C,Звіт!$C192))</f>
        <v>9267</v>
      </c>
      <c r="N192" s="29">
        <f>IF(AND($B192="Надавач",$H$3&lt;&gt;"Надавач"),"-",SUMIFS(Заклад!$G:$G,Заклад!$A:$A,$A192,Заклад!$B:$B,N190,Заклад!$C:$C,Звіт!$C192))</f>
        <v>9239</v>
      </c>
      <c r="O192" s="29">
        <f>IF(AND($B192="Надавач",$H$3&lt;&gt;"Надавач"),"-",SUMIFS(Заклад!$G:$G,Заклад!$A:$A,$A192,Заклад!$B:$B,O190,Заклад!$C:$C,Звіт!$C192))</f>
        <v>9212</v>
      </c>
      <c r="P192" s="29">
        <f>IF(AND($B192="Надавач",$H$3&lt;&gt;"Надавач"),"-",SUMIFS(Заклад!$G:$G,Заклад!$A:$A,$A192,Заклад!$B:$B,P190,Заклад!$C:$C,Звіт!$C192))</f>
        <v>9218</v>
      </c>
      <c r="Q192" s="29">
        <f>IF(AND($B192="Надавач",$H$3&lt;&gt;"Надавач"),"-",SUMIFS(Заклад!$G:$G,Заклад!$A:$A,$A192,Заклад!$B:$B,Q190,Заклад!$C:$C,Звіт!$C192))</f>
        <v>9234</v>
      </c>
      <c r="R192" s="29">
        <f>IF(AND($B192="Надавач",$H$3&lt;&gt;"Надавач"),"-",SUMIFS(Заклад!$G:$G,Заклад!$A:$A,$A192,Заклад!$B:$B,R190,Заклад!$C:$C,Звіт!$C192))</f>
        <v>9299</v>
      </c>
      <c r="S192" s="29">
        <f>IF(AND($B192="Надавач",$H$3&lt;&gt;"Надавач"),"-",SUMIFS(Заклад!$G:$G,Заклад!$A:$A,$A192,Заклад!$B:$B,$S190,Заклад!$C:$C,Звіт!$C192))</f>
        <v>9330</v>
      </c>
      <c r="T192" s="19">
        <f>IF(AND($B192="Надавач",$H$3&lt;&gt;"Надавач"),"-",SUMIFS(Заклад!$G:$G,Заклад!$A:$A,$A192,Заклад!$B:$B,$T190,Заклад!$C:$C,Звіт!$C192))</f>
        <v>9071</v>
      </c>
      <c r="U192" s="19">
        <f>T192-S192</f>
        <v>-259</v>
      </c>
    </row>
    <row r="193" spans="1:28" x14ac:dyDescent="0.3">
      <c r="A193">
        <v>26</v>
      </c>
      <c r="B193" t="str">
        <f>VLOOKUP(A193,Індикатори!A:E,5,0)</f>
        <v>Заклад/Лікар</v>
      </c>
      <c r="C193" t="str">
        <f>$H$3</f>
        <v>Надавач</v>
      </c>
      <c r="D193" s="18">
        <f>Dict!$A$2</f>
        <v>45658</v>
      </c>
      <c r="E193" t="s">
        <v>5</v>
      </c>
      <c r="H193" s="92" t="str">
        <f t="array" ref="H193">_xlfn.SWITCH(E193,"Чисельник", VLOOKUP($A193,Індикатори!$A:$G,4,0),"Знаменник", VLOOKUP($A193,Індикатори!$A:$G,6,0),"Значення індикатора:")</f>
        <v>Значення індикатора:</v>
      </c>
      <c r="I193" s="70">
        <f>IF(AND($B193="Надавач",$H$3&lt;&gt;"Надавач"),"-",SUMIFS(Заклад!$E:$E,Заклад!$A:$A,$A193,Заклад!$B:$B,I190,Заклад!$C:$C,Звіт!$C193))</f>
        <v>5.1696284329563816E-3</v>
      </c>
      <c r="J193" s="70">
        <f>IF(AND($B193="Надавач",$H$3&lt;&gt;"Надавач"),"-",SUMIFS(Заклад!$E:$E,Заклад!$A:$A,$A193,Заклад!$B:$B,J190,Заклад!$C:$C,Звіт!$C193))</f>
        <v>3.6883503401360547E-2</v>
      </c>
      <c r="K193" s="70">
        <f>IF(AND($B193="Надавач",$H$3&lt;&gt;"Надавач"),"-",SUMIFS(Заклад!$E:$E,Заклад!$A:$A,$A193,Заклад!$B:$B,K190,Заклад!$C:$C,Звіт!$C193))</f>
        <v>7.6784197111299912E-2</v>
      </c>
      <c r="L193" s="70">
        <f>IF(AND($B193="Надавач",$H$3&lt;&gt;"Надавач"),"-",SUMIFS(Заклад!$E:$E,Заклад!$A:$A,$A193,Заклад!$B:$B,L190,Заклад!$C:$C,Звіт!$C193))</f>
        <v>0.10955961331901182</v>
      </c>
      <c r="M193" s="70">
        <f>IF(AND($B193="Надавач",$H$3&lt;&gt;"Надавач"),"-",SUMIFS(Заклад!$E:$E,Заклад!$A:$A,$A193,Заклад!$B:$B,M190,Заклад!$C:$C,Звіт!$C193))</f>
        <v>0.14869968706161649</v>
      </c>
      <c r="N193" s="70">
        <f>IF(AND($B193="Надавач",$H$3&lt;&gt;"Надавач"),"-",SUMIFS(Заклад!$E:$E,Заклад!$A:$A,$A193,Заклад!$B:$B,N190,Заклад!$C:$C,Звіт!$C193))</f>
        <v>0.16387054876068838</v>
      </c>
      <c r="O193" s="70">
        <f>IF(AND($B193="Надавач",$H$3&lt;&gt;"Надавач"),"-",SUMIFS(Заклад!$E:$E,Заклад!$A:$A,$A193,Заклад!$B:$B,O190,Заклад!$C:$C,Звіт!$C193))</f>
        <v>0.17227529309596179</v>
      </c>
      <c r="P193" s="70">
        <f>IF(AND($B193="Надавач",$H$3&lt;&gt;"Надавач"),"-",SUMIFS(Заклад!$E:$E,Заклад!$A:$A,$A193,Заклад!$B:$B,P190,Заклад!$C:$C,Звіт!$C193))</f>
        <v>0.1810587980039054</v>
      </c>
      <c r="Q193" s="70">
        <f>IF(AND($B193="Надавач",$H$3&lt;&gt;"Надавач"),"-",SUMIFS(Заклад!$E:$E,Заклад!$A:$A,$A193,Заклад!$B:$B,Q190,Заклад!$C:$C,Звіт!$C193))</f>
        <v>0.1926575698505523</v>
      </c>
      <c r="R193" s="70">
        <f>IF(AND($B193="Надавач",$H$3&lt;&gt;"Надавач"),"-",SUMIFS(Заклад!$E:$E,Заклад!$A:$A,$A193,Заклад!$B:$B,R190,Заклад!$C:$C,Звіт!$C193))</f>
        <v>0.27970749542961609</v>
      </c>
      <c r="S193" s="70">
        <f>IF(AND($B193="Надавач",$H$3&lt;&gt;"Надавач"),"-",SUMIFS(Заклад!$E:$E,Заклад!$A:$A,$A193,Заклад!$B:$B,$S190,Заклад!$C:$C,Звіт!$C193))</f>
        <v>0.35219721329046089</v>
      </c>
      <c r="T193" s="71">
        <f>IF(AND($B193="Надавач",$H$3&lt;&gt;"Надавач"),"-",SUMIFS(Заклад!$E:$E,Заклад!$A:$A,$A193,Заклад!$B:$B,$T190,Заклад!$C:$C,Звіт!$C193))</f>
        <v>0.40668063058097231</v>
      </c>
      <c r="U193" s="83">
        <f>T193-S193</f>
        <v>5.4483417290511427E-2</v>
      </c>
    </row>
    <row r="194" spans="1:28" x14ac:dyDescent="0.3">
      <c r="A194">
        <v>26</v>
      </c>
      <c r="D194" s="18"/>
    </row>
    <row r="195" spans="1:28" x14ac:dyDescent="0.3">
      <c r="A195">
        <v>27</v>
      </c>
      <c r="D195" s="18"/>
      <c r="G195" s="25" t="str">
        <f>VLOOKUP($A195,Індикатори!$A:$B,2,0)</f>
        <v>Профілактичний огляд осіб вікової групи 65 років і старше</v>
      </c>
      <c r="H195" s="26"/>
      <c r="I195" s="27"/>
      <c r="J195" s="27"/>
      <c r="K195" s="27"/>
      <c r="L195" s="27"/>
      <c r="M195" s="27"/>
      <c r="N195" s="27"/>
      <c r="O195" s="27"/>
      <c r="P195" s="27"/>
      <c r="Q195" s="27"/>
      <c r="R195" s="27"/>
      <c r="S195" s="27"/>
      <c r="T195" s="26"/>
      <c r="U195" s="26"/>
      <c r="V195" s="26"/>
      <c r="W195" s="26"/>
      <c r="X195" s="26"/>
      <c r="Y195" s="26"/>
      <c r="Z195" s="26"/>
      <c r="AA195" s="26"/>
      <c r="AB195" s="26"/>
    </row>
    <row r="196" spans="1:28" ht="39.6" customHeight="1" x14ac:dyDescent="0.3">
      <c r="A196">
        <v>27</v>
      </c>
      <c r="D196" s="18"/>
      <c r="G196" s="22"/>
      <c r="H196" s="89" t="str">
        <f>VLOOKUP($A196,Індикатори!$A:$G,7,0)</f>
        <v>Частка пацієнтів з цільової групи, яким було проведенно профілактичні огляди за період.</v>
      </c>
      <c r="I196" s="23">
        <f t="shared" ref="I196" si="198">EOMONTH(J196,-2)+1</f>
        <v>45323</v>
      </c>
      <c r="J196" s="23">
        <f t="shared" ref="J196" si="199">EOMONTH(K196,-2)+1</f>
        <v>45352</v>
      </c>
      <c r="K196" s="23">
        <f t="shared" ref="K196" si="200">EOMONTH(L196,-2)+1</f>
        <v>45383</v>
      </c>
      <c r="L196" s="23">
        <f t="shared" ref="L196" si="201">EOMONTH(M196,-2)+1</f>
        <v>45413</v>
      </c>
      <c r="M196" s="23">
        <f>EOMONTH(N196,-2)+1</f>
        <v>45444</v>
      </c>
      <c r="N196" s="23">
        <f>EOMONTH(O196,-2)+1</f>
        <v>45474</v>
      </c>
      <c r="O196" s="23">
        <f t="shared" ref="O196:Q196" si="202">EOMONTH(P196,-2)+1</f>
        <v>45505</v>
      </c>
      <c r="P196" s="23">
        <f t="shared" si="202"/>
        <v>45536</v>
      </c>
      <c r="Q196" s="23">
        <f t="shared" si="202"/>
        <v>45566</v>
      </c>
      <c r="R196" s="23">
        <f>EOMONTH(S196,-2)+1</f>
        <v>45597</v>
      </c>
      <c r="S196" s="23">
        <f>EOMONTH(Dict!$A$2,-2)+1</f>
        <v>45627</v>
      </c>
      <c r="T196" s="28">
        <f>Dict!$A$2</f>
        <v>45658</v>
      </c>
      <c r="U196" s="95" t="s">
        <v>78</v>
      </c>
    </row>
    <row r="197" spans="1:28" ht="98.4" customHeight="1" x14ac:dyDescent="0.3">
      <c r="A197">
        <v>27</v>
      </c>
      <c r="B197" t="str">
        <f>VLOOKUP(A197,Індикатори!A:E,5,0)</f>
        <v>Заклад/Лікар</v>
      </c>
      <c r="C197" t="str">
        <f>$H$3</f>
        <v>Надавач</v>
      </c>
      <c r="D197" s="18">
        <f>Dict!$A$2</f>
        <v>45658</v>
      </c>
      <c r="E197" t="s">
        <v>37</v>
      </c>
      <c r="H197" s="87" t="str">
        <f>VLOOKUP($A197,Індикатори!$A:$D,3,0)</f>
        <v>Кількість пацієнтів (задекларованих) віком 65+ років, та діагнозами гіпертонічна хвороба, серцево-судинні захворювання, цукровий діабет, які за звітний період мали хоча б 1 візит до лікаря, з причиною звернення або діагнозом "А98 Підтримання здоров'я/профілактика" і надано повний обсяг послуг:</v>
      </c>
      <c r="I197" s="29">
        <f>IF(AND($B197="Надавач",$H$3&lt;&gt;"Надавач"),"-",SUMIFS(Заклад!$F:$F,Заклад!$A:$A,$A197,Заклад!$B:$B,I196,Заклад!$C:$C,Звіт!$C197))</f>
        <v>26</v>
      </c>
      <c r="J197" s="29">
        <f>IF(AND($B197="Надавач",$H$3&lt;&gt;"Надавач"),"-",SUMIFS(Заклад!$F:$F,Заклад!$A:$A,$A197,Заклад!$B:$B,J196,Заклад!$C:$C,Звіт!$C197))</f>
        <v>190</v>
      </c>
      <c r="K197" s="29">
        <f>IF(AND($B197="Надавач",$H$3&lt;&gt;"Надавач"),"-",SUMIFS(Заклад!$F:$F,Заклад!$A:$A,$A197,Заклад!$B:$B,K196,Заклад!$C:$C,Звіт!$C197))</f>
        <v>397</v>
      </c>
      <c r="L197" s="29">
        <f>IF(AND($B197="Надавач",$H$3&lt;&gt;"Надавач"),"-",SUMIFS(Заклад!$F:$F,Заклад!$A:$A,$A197,Заклад!$B:$B,L196,Заклад!$C:$C,Звіт!$C197))</f>
        <v>657</v>
      </c>
      <c r="M197" s="29">
        <f>IF(AND($B197="Надавач",$H$3&lt;&gt;"Надавач"),"-",SUMIFS(Заклад!$F:$F,Заклад!$A:$A,$A197,Заклад!$B:$B,M196,Заклад!$C:$C,Звіт!$C197))</f>
        <v>766</v>
      </c>
      <c r="N197" s="29">
        <f>IF(AND($B197="Надавач",$H$3&lt;&gt;"Надавач"),"-",SUMIFS(Заклад!$F:$F,Заклад!$A:$A,$A197,Заклад!$B:$B,N196,Заклад!$C:$C,Звіт!$C197))</f>
        <v>777</v>
      </c>
      <c r="O197" s="29">
        <f>IF(AND($B197="Надавач",$H$3&lt;&gt;"Надавач"),"-",SUMIFS(Заклад!$F:$F,Заклад!$A:$A,$A197,Заклад!$B:$B,O196,Заклад!$C:$C,Звіт!$C197))</f>
        <v>802</v>
      </c>
      <c r="P197" s="29">
        <f>IF(AND($B197="Надавач",$H$3&lt;&gt;"Надавач"),"-",SUMIFS(Заклад!$F:$F,Заклад!$A:$A,$A197,Заклад!$B:$B,P196,Заклад!$C:$C,Звіт!$C197))</f>
        <v>827</v>
      </c>
      <c r="Q197" s="29">
        <f>IF(AND($B197="Надавач",$H$3&lt;&gt;"Надавач"),"-",SUMIFS(Заклад!$F:$F,Заклад!$A:$A,$A197,Заклад!$B:$B,Q196,Заклад!$C:$C,Звіт!$C197))</f>
        <v>900</v>
      </c>
      <c r="R197" s="29">
        <f>IF(AND($B197="Надавач",$H$3&lt;&gt;"Надавач"),"-",SUMIFS(Заклад!$F:$F,Заклад!$A:$A,$A197,Заклад!$B:$B,R196,Заклад!$C:$C,Звіт!$C197))</f>
        <v>1488</v>
      </c>
      <c r="S197" s="29">
        <f>IF(AND($B197="Надавач",$H$3&lt;&gt;"Надавач"),"-",SUMIFS(Заклад!$F:$F,Заклад!$A:$A,$A197,Заклад!$B:$B,$S196,Заклад!$C:$C,Звіт!$C197))</f>
        <v>1879</v>
      </c>
      <c r="T197" s="19">
        <f>IF(AND($B197="Надавач",$H$3&lt;&gt;"Надавач"),"-",SUMIFS(Заклад!$F:$F,Заклад!$A:$A,$A197,Заклад!$B:$B,$T196,Заклад!$C:$C,Звіт!$C197))</f>
        <v>2190</v>
      </c>
      <c r="U197" s="19">
        <f>T197-S197</f>
        <v>311</v>
      </c>
    </row>
    <row r="198" spans="1:28" ht="64.2" customHeight="1" x14ac:dyDescent="0.3">
      <c r="A198">
        <v>27</v>
      </c>
      <c r="B198" t="str">
        <f>VLOOKUP(A198,Індикатори!A:E,5,0)</f>
        <v>Заклад/Лікар</v>
      </c>
      <c r="C198" t="str">
        <f>$H$3</f>
        <v>Надавач</v>
      </c>
      <c r="D198" s="18">
        <f>Dict!$A$2</f>
        <v>45658</v>
      </c>
      <c r="E198" t="s">
        <v>38</v>
      </c>
      <c r="H198" s="87" t="str">
        <f>VLOOKUP($A198,Індикатори!$A:$D,4,0)</f>
        <v>Кількість пацієнтів (задекларованих) віком 65+ років та діагнозами гіпертонічна хвороба, серцево-судинні захворювання, цукровий діабет, які за звітний період мали хоча б 1 візит до лікаря:</v>
      </c>
      <c r="I198" s="29">
        <f>IF(AND($B198="Надавач",$H$3&lt;&gt;"Надавач"),"-",SUMIFS(Заклад!$G:$G,Заклад!$A:$A,$A198,Заклад!$B:$B,I196,Заклад!$C:$C,Звіт!$C198))</f>
        <v>4282</v>
      </c>
      <c r="J198" s="29">
        <f>IF(AND($B198="Надавач",$H$3&lt;&gt;"Надавач"),"-",SUMIFS(Заклад!$G:$G,Заклад!$A:$A,$A198,Заклад!$B:$B,J196,Заклад!$C:$C,Звіт!$C198))</f>
        <v>4358</v>
      </c>
      <c r="K198" s="29">
        <f>IF(AND($B198="Надавач",$H$3&lt;&gt;"Надавач"),"-",SUMIFS(Заклад!$G:$G,Заклад!$A:$A,$A198,Заклад!$B:$B,K196,Заклад!$C:$C,Звіт!$C198))</f>
        <v>4396</v>
      </c>
      <c r="L198" s="29">
        <f>IF(AND($B198="Надавач",$H$3&lt;&gt;"Надавач"),"-",SUMIFS(Заклад!$G:$G,Заклад!$A:$A,$A198,Заклад!$B:$B,L196,Заклад!$C:$C,Звіт!$C198))</f>
        <v>4459</v>
      </c>
      <c r="M198" s="29">
        <f>IF(AND($B198="Надавач",$H$3&lt;&gt;"Надавач"),"-",SUMIFS(Заклад!$G:$G,Заклад!$A:$A,$A198,Заклад!$B:$B,M196,Заклад!$C:$C,Звіт!$C198))</f>
        <v>4489</v>
      </c>
      <c r="N198" s="29">
        <f>IF(AND($B198="Надавач",$H$3&lt;&gt;"Надавач"),"-",SUMIFS(Заклад!$G:$G,Заклад!$A:$A,$A198,Заклад!$B:$B,N196,Заклад!$C:$C,Звіт!$C198))</f>
        <v>4488</v>
      </c>
      <c r="O198" s="29">
        <f>IF(AND($B198="Надавач",$H$3&lt;&gt;"Надавач"),"-",SUMIFS(Заклад!$G:$G,Заклад!$A:$A,$A198,Заклад!$B:$B,O196,Заклад!$C:$C,Звіт!$C198))</f>
        <v>4513</v>
      </c>
      <c r="P198" s="29">
        <f>IF(AND($B198="Надавач",$H$3&lt;&gt;"Надавач"),"-",SUMIFS(Заклад!$G:$G,Заклад!$A:$A,$A198,Заклад!$B:$B,P196,Заклад!$C:$C,Звіт!$C198))</f>
        <v>4538</v>
      </c>
      <c r="Q198" s="29">
        <f>IF(AND($B198="Надавач",$H$3&lt;&gt;"Надавач"),"-",SUMIFS(Заклад!$G:$G,Заклад!$A:$A,$A198,Заклад!$B:$B,Q196,Заклад!$C:$C,Звіт!$C198))</f>
        <v>4568</v>
      </c>
      <c r="R198" s="29">
        <f>IF(AND($B198="Надавач",$H$3&lt;&gt;"Надавач"),"-",SUMIFS(Заклад!$G:$G,Заклад!$A:$A,$A198,Заклад!$B:$B,R196,Заклад!$C:$C,Звіт!$C198))</f>
        <v>4624</v>
      </c>
      <c r="S198" s="29">
        <f>IF(AND($B198="Надавач",$H$3&lt;&gt;"Надавач"),"-",SUMIFS(Заклад!$G:$G,Заклад!$A:$A,$A198,Заклад!$B:$B,$S196,Заклад!$C:$C,Звіт!$C198))</f>
        <v>4676</v>
      </c>
      <c r="T198" s="19">
        <f>IF(AND($B198="Надавач",$H$3&lt;&gt;"Надавач"),"-",SUMIFS(Заклад!$G:$G,Заклад!$A:$A,$A198,Заклад!$B:$B,$T196,Заклад!$C:$C,Звіт!$C198))</f>
        <v>4753</v>
      </c>
      <c r="U198" s="19">
        <f>T198-S198</f>
        <v>77</v>
      </c>
    </row>
    <row r="199" spans="1:28" x14ac:dyDescent="0.3">
      <c r="A199">
        <v>27</v>
      </c>
      <c r="B199" t="str">
        <f>VLOOKUP(A199,Індикатори!A:E,5,0)</f>
        <v>Заклад/Лікар</v>
      </c>
      <c r="C199" t="str">
        <f>$H$3</f>
        <v>Надавач</v>
      </c>
      <c r="D199" s="18">
        <f>Dict!$A$2</f>
        <v>45658</v>
      </c>
      <c r="E199" t="s">
        <v>5</v>
      </c>
      <c r="H199" s="92" t="str">
        <f t="array" ref="H199">_xlfn.SWITCH(E199,"Чисельник", VLOOKUP($A199,Індикатори!$A:$G,4,0),"Знаменник", VLOOKUP($A199,Індикатори!$A:$G,6,0),"Значення індикатора:")</f>
        <v>Значення індикатора:</v>
      </c>
      <c r="I199" s="70">
        <f>IF(AND($B199="Надавач",$H$3&lt;&gt;"Надавач"),"-",SUMIFS(Заклад!$E:$E,Заклад!$A:$A,$A199,Заклад!$B:$B,I196,Заклад!$C:$C,Звіт!$C199))</f>
        <v>6.0719290051377862E-3</v>
      </c>
      <c r="J199" s="70">
        <f>IF(AND($B199="Надавач",$H$3&lt;&gt;"Надавач"),"-",SUMIFS(Заклад!$E:$E,Заклад!$A:$A,$A199,Заклад!$B:$B,J196,Заклад!$C:$C,Звіт!$C199))</f>
        <v>4.3597980725103257E-2</v>
      </c>
      <c r="K199" s="70">
        <f>IF(AND($B199="Надавач",$H$3&lt;&gt;"Надавач"),"-",SUMIFS(Заклад!$E:$E,Заклад!$A:$A,$A199,Заклад!$B:$B,K196,Заклад!$C:$C,Звіт!$C199))</f>
        <v>9.0309372156505918E-2</v>
      </c>
      <c r="L199" s="70">
        <f>IF(AND($B199="Надавач",$H$3&lt;&gt;"Надавач"),"-",SUMIFS(Заклад!$E:$E,Заклад!$A:$A,$A199,Заклад!$B:$B,L196,Заклад!$C:$C,Звіт!$C199))</f>
        <v>0.14734245346490243</v>
      </c>
      <c r="M199" s="70">
        <f>IF(AND($B199="Надавач",$H$3&lt;&gt;"Надавач"),"-",SUMIFS(Заклад!$E:$E,Заклад!$A:$A,$A199,Заклад!$B:$B,M196,Заклад!$C:$C,Звіт!$C199))</f>
        <v>0.17063934061038094</v>
      </c>
      <c r="N199" s="70">
        <f>IF(AND($B199="Надавач",$H$3&lt;&gt;"Надавач"),"-",SUMIFS(Заклад!$E:$E,Заклад!$A:$A,$A199,Заклад!$B:$B,N196,Заклад!$C:$C,Звіт!$C199))</f>
        <v>0.1731283422459893</v>
      </c>
      <c r="O199" s="70">
        <f>IF(AND($B199="Надавач",$H$3&lt;&gt;"Надавач"),"-",SUMIFS(Заклад!$E:$E,Заклад!$A:$A,$A199,Заклад!$B:$B,O196,Заклад!$C:$C,Звіт!$C199))</f>
        <v>0.17770884112563703</v>
      </c>
      <c r="P199" s="70">
        <f>IF(AND($B199="Надавач",$H$3&lt;&gt;"Надавач"),"-",SUMIFS(Заклад!$E:$E,Заклад!$A:$A,$A199,Заклад!$B:$B,P196,Заклад!$C:$C,Звіт!$C199))</f>
        <v>0.18223887174966946</v>
      </c>
      <c r="Q199" s="70">
        <f>IF(AND($B199="Надавач",$H$3&lt;&gt;"Надавач"),"-",SUMIFS(Заклад!$E:$E,Заклад!$A:$A,$A199,Заклад!$B:$B,Q196,Заклад!$C:$C,Звіт!$C199))</f>
        <v>0.19702276707530647</v>
      </c>
      <c r="R199" s="70">
        <f>IF(AND($B199="Надавач",$H$3&lt;&gt;"Надавач"),"-",SUMIFS(Заклад!$E:$E,Заклад!$A:$A,$A199,Заклад!$B:$B,R196,Заклад!$C:$C,Звіт!$C199))</f>
        <v>0.3217993079584775</v>
      </c>
      <c r="S199" s="70">
        <f>IF(AND($B199="Надавач",$H$3&lt;&gt;"Надавач"),"-",SUMIFS(Заклад!$E:$E,Заклад!$A:$A,$A199,Заклад!$B:$B,$S196,Заклад!$C:$C,Звіт!$C199))</f>
        <v>0.40183917878528658</v>
      </c>
      <c r="T199" s="71">
        <f>IF(AND($B199="Надавач",$H$3&lt;&gt;"Надавач"),"-",SUMIFS(Заклад!$E:$E,Заклад!$A:$A,$A199,Заклад!$B:$B,$T196,Заклад!$C:$C,Звіт!$C199))</f>
        <v>0.46076162423732381</v>
      </c>
      <c r="U199" s="83">
        <f>T199-S199</f>
        <v>5.8922445452037231E-2</v>
      </c>
    </row>
    <row r="200" spans="1:28" x14ac:dyDescent="0.3">
      <c r="A200">
        <v>27</v>
      </c>
      <c r="D200" s="18"/>
      <c r="G200" s="26"/>
      <c r="H200" s="26"/>
      <c r="I200" s="26"/>
      <c r="J200" s="26"/>
      <c r="K200" s="26"/>
      <c r="L200" s="26"/>
      <c r="M200" s="26"/>
      <c r="N200" s="26"/>
      <c r="O200" s="26"/>
      <c r="P200" s="26"/>
      <c r="Q200" s="26"/>
      <c r="R200" s="26"/>
      <c r="S200" s="26"/>
      <c r="T200" s="26"/>
      <c r="U200" s="26"/>
      <c r="V200" s="26"/>
      <c r="W200" s="26"/>
      <c r="X200" s="26"/>
      <c r="Y200" s="26"/>
      <c r="Z200" s="26"/>
      <c r="AA200" s="26"/>
      <c r="AB200" s="26"/>
    </row>
  </sheetData>
  <mergeCells count="3">
    <mergeCell ref="F1:AF1"/>
    <mergeCell ref="G2:AA2"/>
    <mergeCell ref="I3:T3"/>
  </mergeCells>
  <conditionalFormatting sqref="I15:S19">
    <cfRule type="dataBar" priority="36">
      <dataBar>
        <cfvo type="min"/>
        <cfvo type="max"/>
        <color theme="7" tint="0.59999389629810485"/>
      </dataBar>
      <extLst>
        <ext xmlns:x14="http://schemas.microsoft.com/office/spreadsheetml/2009/9/main" uri="{B025F937-C7B1-47D3-B67F-A62EFF666E3E}">
          <x14:id>{D18CED6E-2225-49E6-A69C-C2ED0235A844}</x14:id>
        </ext>
      </extLst>
    </cfRule>
  </conditionalFormatting>
  <conditionalFormatting sqref="I24:T28">
    <cfRule type="dataBar" priority="32">
      <dataBar>
        <cfvo type="min"/>
        <cfvo type="max"/>
        <color theme="4" tint="0.59999389629810485"/>
      </dataBar>
      <extLst>
        <ext xmlns:x14="http://schemas.microsoft.com/office/spreadsheetml/2009/9/main" uri="{B025F937-C7B1-47D3-B67F-A62EFF666E3E}">
          <x14:id>{5FE6BA9F-FFB1-47A1-84D3-CC46AFCFDA45}</x14:id>
        </ext>
      </extLst>
    </cfRule>
  </conditionalFormatting>
  <conditionalFormatting sqref="T15:T19">
    <cfRule type="dataBar" priority="35">
      <dataBar>
        <cfvo type="min"/>
        <cfvo type="max"/>
        <color theme="7" tint="0.59999389629810485"/>
      </dataBar>
      <extLst>
        <ext xmlns:x14="http://schemas.microsoft.com/office/spreadsheetml/2009/9/main" uri="{B025F937-C7B1-47D3-B67F-A62EFF666E3E}">
          <x14:id>{783D17FE-2605-4DEA-B0D3-7D2140BB430F}</x14:id>
        </ext>
      </extLst>
    </cfRule>
  </conditionalFormatting>
  <conditionalFormatting sqref="U6:U9">
    <cfRule type="dataBar" priority="39">
      <dataBar>
        <cfvo type="min"/>
        <cfvo type="max"/>
        <color theme="6" tint="0.59999389629810485"/>
      </dataBar>
      <extLst>
        <ext xmlns:x14="http://schemas.microsoft.com/office/spreadsheetml/2009/9/main" uri="{B025F937-C7B1-47D3-B67F-A62EFF666E3E}">
          <x14:id>{AF93D465-4364-4F92-A702-C160267A6CF0}</x14:id>
        </ext>
      </extLst>
    </cfRule>
  </conditionalFormatting>
  <conditionalFormatting sqref="U15:U19">
    <cfRule type="dataBar" priority="34">
      <dataBar>
        <cfvo type="min"/>
        <cfvo type="max"/>
        <color theme="6" tint="0.59999389629810485"/>
      </dataBar>
      <extLst>
        <ext xmlns:x14="http://schemas.microsoft.com/office/spreadsheetml/2009/9/main" uri="{B025F937-C7B1-47D3-B67F-A62EFF666E3E}">
          <x14:id>{BBED9DFA-803A-4EAB-AF88-915068319FD1}</x14:id>
        </ext>
      </extLst>
    </cfRule>
  </conditionalFormatting>
  <conditionalFormatting sqref="U24:U28">
    <cfRule type="dataBar" priority="31">
      <dataBar>
        <cfvo type="min"/>
        <cfvo type="max"/>
        <color theme="6" tint="0.59999389629810485"/>
      </dataBar>
      <extLst>
        <ext xmlns:x14="http://schemas.microsoft.com/office/spreadsheetml/2009/9/main" uri="{B025F937-C7B1-47D3-B67F-A62EFF666E3E}">
          <x14:id>{DB17BFF8-23D9-4400-AB3C-59C55464B3F7}</x14:id>
        </ext>
      </extLst>
    </cfRule>
  </conditionalFormatting>
  <conditionalFormatting sqref="U33:U34">
    <cfRule type="dataBar" priority="29">
      <dataBar>
        <cfvo type="min"/>
        <cfvo type="max"/>
        <color theme="6" tint="0.59999389629810485"/>
      </dataBar>
      <extLst>
        <ext xmlns:x14="http://schemas.microsoft.com/office/spreadsheetml/2009/9/main" uri="{B025F937-C7B1-47D3-B67F-A62EFF666E3E}">
          <x14:id>{59482E28-CBF9-4424-AE97-533205EA25A9}</x14:id>
        </ext>
      </extLst>
    </cfRule>
  </conditionalFormatting>
  <conditionalFormatting sqref="U36:U42">
    <cfRule type="dataBar" priority="28">
      <dataBar>
        <cfvo type="min"/>
        <cfvo type="max"/>
        <color theme="6" tint="0.59999389629810485"/>
      </dataBar>
      <extLst>
        <ext xmlns:x14="http://schemas.microsoft.com/office/spreadsheetml/2009/9/main" uri="{B025F937-C7B1-47D3-B67F-A62EFF666E3E}">
          <x14:id>{494881A2-F054-4538-AFBD-0AE556FC5E1D}</x14:id>
        </ext>
      </extLst>
    </cfRule>
  </conditionalFormatting>
  <conditionalFormatting sqref="U47:U53">
    <cfRule type="dataBar" priority="26">
      <dataBar>
        <cfvo type="min"/>
        <cfvo type="max"/>
        <color theme="6" tint="0.59999389629810485"/>
      </dataBar>
      <extLst>
        <ext xmlns:x14="http://schemas.microsoft.com/office/spreadsheetml/2009/9/main" uri="{B025F937-C7B1-47D3-B67F-A62EFF666E3E}">
          <x14:id>{9DE570D5-2B56-4034-BCC9-2C1E50C208C6}</x14:id>
        </ext>
      </extLst>
    </cfRule>
  </conditionalFormatting>
  <pageMargins left="0.15748031496062989" right="0.15748031496062989" top="0.19685039370078741" bottom="0.19685039370078741" header="0" footer="0"/>
  <pageSetup paperSize="9" scale="60" fitToHeight="10" orientation="landscape"/>
  <rowBreaks count="2" manualBreakCount="2">
    <brk id="62" max="19" man="1"/>
    <brk id="122" max="19" man="1"/>
  </rowBreaks>
  <drawing r:id="rId1"/>
  <legacyDrawing r:id="rId2"/>
  <extLst>
    <ext xmlns:x14="http://schemas.microsoft.com/office/spreadsheetml/2009/9/main" uri="{78C0D931-6437-407d-A8EE-F0AAD7539E65}">
      <x14:conditionalFormattings>
        <x14:conditionalFormatting xmlns:xm="http://schemas.microsoft.com/office/excel/2006/main">
          <x14:cfRule type="dataBar" id="{D18CED6E-2225-49E6-A69C-C2ED0235A844}">
            <x14:dataBar minLength="0" maxLength="100" border="1" negativeBarBorderColorSameAsPositive="0">
              <x14:cfvo type="autoMin"/>
              <x14:cfvo type="autoMax"/>
              <x14:borderColor theme="7"/>
              <x14:negativeFillColor rgb="FFFF0000"/>
              <x14:negativeBorderColor rgb="FFFF0000"/>
              <x14:axisColor rgb="FF000000"/>
            </x14:dataBar>
          </x14:cfRule>
          <xm:sqref>I15:S19</xm:sqref>
        </x14:conditionalFormatting>
        <x14:conditionalFormatting xmlns:xm="http://schemas.microsoft.com/office/excel/2006/main">
          <x14:cfRule type="dataBar" id="{5FE6BA9F-FFB1-47A1-84D3-CC46AFCFDA45}">
            <x14:dataBar minLength="0" maxLength="100" border="1" negativeBarBorderColorSameAsPositive="0">
              <x14:cfvo type="autoMin"/>
              <x14:cfvo type="autoMax"/>
              <x14:borderColor rgb="FF008AEF"/>
              <x14:negativeFillColor rgb="FFFF0000"/>
              <x14:negativeBorderColor rgb="FFFF0000"/>
              <x14:axisColor rgb="FF000000"/>
            </x14:dataBar>
          </x14:cfRule>
          <xm:sqref>I24:T28</xm:sqref>
        </x14:conditionalFormatting>
        <x14:conditionalFormatting xmlns:xm="http://schemas.microsoft.com/office/excel/2006/main">
          <x14:cfRule type="dataBar" id="{783D17FE-2605-4DEA-B0D3-7D2140BB430F}">
            <x14:dataBar minLength="0" maxLength="100" border="1" negativeBarBorderColorSameAsPositive="0">
              <x14:cfvo type="autoMin"/>
              <x14:cfvo type="autoMax"/>
              <x14:borderColor theme="7"/>
              <x14:negativeFillColor rgb="FFFF0000"/>
              <x14:negativeBorderColor rgb="FFFF0000"/>
              <x14:axisColor rgb="FF000000"/>
            </x14:dataBar>
          </x14:cfRule>
          <xm:sqref>T15:T19</xm:sqref>
        </x14:conditionalFormatting>
        <x14:conditionalFormatting xmlns:xm="http://schemas.microsoft.com/office/excel/2006/main">
          <x14:cfRule type="dataBar" id="{AF93D465-4364-4F92-A702-C160267A6CF0}">
            <x14:dataBar minLength="0" maxLength="100" gradient="0">
              <x14:cfvo type="autoMin"/>
              <x14:cfvo type="autoMax"/>
              <x14:negativeFillColor theme="5" tint="0.79998168889431442"/>
              <x14:axisColor rgb="FF000000"/>
            </x14:dataBar>
          </x14:cfRule>
          <xm:sqref>U6:U9</xm:sqref>
        </x14:conditionalFormatting>
        <x14:conditionalFormatting xmlns:xm="http://schemas.microsoft.com/office/excel/2006/main">
          <x14:cfRule type="iconSet" priority="38" id="{7E1754AE-7C1D-4528-9541-33C0F2256A8F}">
            <x14:iconSet iconSet="3Triangles" custom="1">
              <x14:cfvo type="percent">
                <xm:f>0</xm:f>
              </x14:cfvo>
              <x14:cfvo type="formula">
                <xm:f>0</xm:f>
              </x14:cfvo>
              <x14:cfvo type="formula" gte="0">
                <xm:f>0.000001</xm:f>
              </x14:cfvo>
              <x14:cfIcon iconSet="3Triangles" iconId="0"/>
              <x14:cfIcon iconSet="NoIcons" iconId="0"/>
              <x14:cfIcon iconSet="3Triangles" iconId="2"/>
            </x14:iconSet>
          </x14:cfRule>
          <xm:sqref>U10</xm:sqref>
        </x14:conditionalFormatting>
        <x14:conditionalFormatting xmlns:xm="http://schemas.microsoft.com/office/excel/2006/main">
          <x14:cfRule type="dataBar" id="{BBED9DFA-803A-4EAB-AF88-915068319FD1}">
            <x14:dataBar minLength="0" maxLength="100" gradient="0">
              <x14:cfvo type="autoMin"/>
              <x14:cfvo type="autoMax"/>
              <x14:negativeFillColor theme="5" tint="0.79998168889431442"/>
              <x14:axisColor rgb="FF000000"/>
            </x14:dataBar>
          </x14:cfRule>
          <xm:sqref>U15:U19</xm:sqref>
        </x14:conditionalFormatting>
        <x14:conditionalFormatting xmlns:xm="http://schemas.microsoft.com/office/excel/2006/main">
          <x14:cfRule type="iconSet" priority="33" id="{22F9A4ED-3332-4B19-B042-37413E30CC1A}">
            <x14:iconSet iconSet="3Triangles" custom="1">
              <x14:cfvo type="percent">
                <xm:f>0</xm:f>
              </x14:cfvo>
              <x14:cfvo type="formula">
                <xm:f>0</xm:f>
              </x14:cfvo>
              <x14:cfvo type="formula" gte="0">
                <xm:f>0.00001</xm:f>
              </x14:cfvo>
              <x14:cfIcon iconSet="3Triangles" iconId="0"/>
              <x14:cfIcon iconSet="NoIcons" iconId="0"/>
              <x14:cfIcon iconSet="3Triangles" iconId="2"/>
            </x14:iconSet>
          </x14:cfRule>
          <xm:sqref>U20:U21</xm:sqref>
        </x14:conditionalFormatting>
        <x14:conditionalFormatting xmlns:xm="http://schemas.microsoft.com/office/excel/2006/main">
          <x14:cfRule type="dataBar" id="{DB17BFF8-23D9-4400-AB3C-59C55464B3F7}">
            <x14:dataBar minLength="0" maxLength="100" gradient="0">
              <x14:cfvo type="autoMin"/>
              <x14:cfvo type="autoMax"/>
              <x14:negativeFillColor theme="5" tint="0.79998168889431442"/>
              <x14:axisColor rgb="FF000000"/>
            </x14:dataBar>
          </x14:cfRule>
          <xm:sqref>U24:U28</xm:sqref>
        </x14:conditionalFormatting>
        <x14:conditionalFormatting xmlns:xm="http://schemas.microsoft.com/office/excel/2006/main">
          <x14:cfRule type="iconSet" priority="30" id="{9A8883BD-34B9-476D-836C-A3314348D3C0}">
            <x14:iconSet iconSet="3Triangles" custom="1">
              <x14:cfvo type="percent">
                <xm:f>0</xm:f>
              </x14:cfvo>
              <x14:cfvo type="formula">
                <xm:f>0</xm:f>
              </x14:cfvo>
              <x14:cfvo type="formula" gte="0">
                <xm:f>0.00001</xm:f>
              </x14:cfvo>
              <x14:cfIcon iconSet="3Triangles" iconId="0"/>
              <x14:cfIcon iconSet="NoIcons" iconId="0"/>
              <x14:cfIcon iconSet="3Triangles" iconId="2"/>
            </x14:iconSet>
          </x14:cfRule>
          <xm:sqref>U29</xm:sqref>
        </x14:conditionalFormatting>
        <x14:conditionalFormatting xmlns:xm="http://schemas.microsoft.com/office/excel/2006/main">
          <x14:cfRule type="iconSet" priority="27" id="{3F967432-1090-4679-BAF2-176AF612AD78}">
            <x14:iconSet iconSet="3Triangles" custom="1">
              <x14:cfvo type="percent">
                <xm:f>0</xm:f>
              </x14:cfvo>
              <x14:cfvo type="formula">
                <xm:f>0</xm:f>
              </x14:cfvo>
              <x14:cfvo type="formula">
                <xm:f>0.0001</xm:f>
              </x14:cfvo>
              <x14:cfIcon iconSet="3Triangles" iconId="0"/>
              <x14:cfIcon iconSet="NoIcons" iconId="0"/>
              <x14:cfIcon iconSet="3Triangles" iconId="2"/>
            </x14:iconSet>
          </x14:cfRule>
          <xm:sqref>U32</xm:sqref>
        </x14:conditionalFormatting>
        <x14:conditionalFormatting xmlns:xm="http://schemas.microsoft.com/office/excel/2006/main">
          <x14:cfRule type="dataBar" id="{59482E28-CBF9-4424-AE97-533205EA25A9}">
            <x14:dataBar minLength="0" maxLength="100" gradient="0">
              <x14:cfvo type="autoMin"/>
              <x14:cfvo type="autoMax"/>
              <x14:negativeFillColor theme="5" tint="0.79998168889431442"/>
              <x14:axisColor rgb="FF000000"/>
            </x14:dataBar>
          </x14:cfRule>
          <xm:sqref>U33:U34</xm:sqref>
        </x14:conditionalFormatting>
        <x14:conditionalFormatting xmlns:xm="http://schemas.microsoft.com/office/excel/2006/main">
          <x14:cfRule type="dataBar" id="{494881A2-F054-4538-AFBD-0AE556FC5E1D}">
            <x14:dataBar minLength="0" maxLength="100" gradient="0">
              <x14:cfvo type="autoMin"/>
              <x14:cfvo type="autoMax"/>
              <x14:negativeFillColor theme="5" tint="0.79998168889431442"/>
              <x14:axisColor rgb="FF000000"/>
            </x14:dataBar>
          </x14:cfRule>
          <xm:sqref>U36:U42</xm:sqref>
        </x14:conditionalFormatting>
        <x14:conditionalFormatting xmlns:xm="http://schemas.microsoft.com/office/excel/2006/main">
          <x14:cfRule type="iconSet" priority="25" id="{9E91512A-4BA3-4B87-B31B-FF10135E7E92}">
            <x14:iconSet iconSet="3Triangles" custom="1">
              <x14:cfvo type="percent">
                <xm:f>0</xm:f>
              </x14:cfvo>
              <x14:cfvo type="num">
                <xm:f>0</xm:f>
              </x14:cfvo>
              <x14:cfvo type="num">
                <xm:f>1E-3</xm:f>
              </x14:cfvo>
              <x14:cfIcon iconSet="3Triangles" iconId="0"/>
              <x14:cfIcon iconSet="NoIcons" iconId="0"/>
              <x14:cfIcon iconSet="3Triangles" iconId="2"/>
            </x14:iconSet>
          </x14:cfRule>
          <xm:sqref>U46</xm:sqref>
        </x14:conditionalFormatting>
        <x14:conditionalFormatting xmlns:xm="http://schemas.microsoft.com/office/excel/2006/main">
          <x14:cfRule type="dataBar" id="{9DE570D5-2B56-4034-BCC9-2C1E50C208C6}">
            <x14:dataBar minLength="0" maxLength="100" gradient="0">
              <x14:cfvo type="autoMin"/>
              <x14:cfvo type="autoMax"/>
              <x14:negativeFillColor theme="5" tint="0.79998168889431442"/>
              <x14:axisColor rgb="FF000000"/>
            </x14:dataBar>
          </x14:cfRule>
          <xm:sqref>U47:U53</xm:sqref>
        </x14:conditionalFormatting>
        <x14:conditionalFormatting xmlns:xm="http://schemas.microsoft.com/office/excel/2006/main">
          <x14:cfRule type="iconSet" priority="3" id="{F8677883-056A-46BB-8A21-DF753A4CEEC4}">
            <x14:iconSet iconSet="3Triangles" custom="1">
              <x14:cfvo type="percent">
                <xm:f>0</xm:f>
              </x14:cfvo>
              <x14:cfvo type="num">
                <xm:f>0</xm:f>
              </x14:cfvo>
              <x14:cfvo type="num">
                <xm:f>1E-3</xm:f>
              </x14:cfvo>
              <x14:cfIcon iconSet="3Triangles" iconId="0"/>
              <x14:cfIcon iconSet="NoIcons" iconId="0"/>
              <x14:cfIcon iconSet="3Triangles" iconId="2"/>
            </x14:iconSet>
          </x14:cfRule>
          <xm:sqref>U59:U61</xm:sqref>
        </x14:conditionalFormatting>
        <x14:conditionalFormatting xmlns:xm="http://schemas.microsoft.com/office/excel/2006/main">
          <x14:cfRule type="iconSet" priority="24" id="{A682EA01-B9EE-4C40-8DC3-426AE4E5B37E}">
            <x14:iconSet iconSet="3Triangles" custom="1">
              <x14:cfvo type="percent">
                <xm:f>0</xm:f>
              </x14:cfvo>
              <x14:cfvo type="num">
                <xm:f>0</xm:f>
              </x14:cfvo>
              <x14:cfvo type="num">
                <xm:f>1E-3</xm:f>
              </x14:cfvo>
              <x14:cfIcon iconSet="3Triangles" iconId="0"/>
              <x14:cfIcon iconSet="NoIcons" iconId="0"/>
              <x14:cfIcon iconSet="3Triangles" iconId="2"/>
            </x14:iconSet>
          </x14:cfRule>
          <xm:sqref>U65:U67</xm:sqref>
        </x14:conditionalFormatting>
        <x14:conditionalFormatting xmlns:xm="http://schemas.microsoft.com/office/excel/2006/main">
          <x14:cfRule type="iconSet" priority="23" id="{4277B18D-CE1F-47C5-8179-A511A28180E0}">
            <x14:iconSet iconSet="3Triangles" custom="1">
              <x14:cfvo type="percent">
                <xm:f>0</xm:f>
              </x14:cfvo>
              <x14:cfvo type="num">
                <xm:f>0</xm:f>
              </x14:cfvo>
              <x14:cfvo type="num">
                <xm:f>1E-3</xm:f>
              </x14:cfvo>
              <x14:cfIcon iconSet="3Triangles" iconId="0"/>
              <x14:cfIcon iconSet="NoIcons" iconId="0"/>
              <x14:cfIcon iconSet="3Triangles" iconId="2"/>
            </x14:iconSet>
          </x14:cfRule>
          <xm:sqref>U71:U73</xm:sqref>
        </x14:conditionalFormatting>
        <x14:conditionalFormatting xmlns:xm="http://schemas.microsoft.com/office/excel/2006/main">
          <x14:cfRule type="iconSet" priority="22" id="{257B9BA0-16AB-45E4-B376-1A1A73C05BD7}">
            <x14:iconSet iconSet="3Triangles" custom="1">
              <x14:cfvo type="percent">
                <xm:f>0</xm:f>
              </x14:cfvo>
              <x14:cfvo type="num">
                <xm:f>0</xm:f>
              </x14:cfvo>
              <x14:cfvo type="num">
                <xm:f>1E-3</xm:f>
              </x14:cfvo>
              <x14:cfIcon iconSet="3Triangles" iconId="0"/>
              <x14:cfIcon iconSet="NoIcons" iconId="0"/>
              <x14:cfIcon iconSet="3Triangles" iconId="2"/>
            </x14:iconSet>
          </x14:cfRule>
          <xm:sqref>U77:U79</xm:sqref>
        </x14:conditionalFormatting>
        <x14:conditionalFormatting xmlns:xm="http://schemas.microsoft.com/office/excel/2006/main">
          <x14:cfRule type="iconSet" priority="21" id="{29B1275C-92B4-47D2-8C11-5D1482AAA651}">
            <x14:iconSet iconSet="3Triangles" custom="1">
              <x14:cfvo type="percent">
                <xm:f>0</xm:f>
              </x14:cfvo>
              <x14:cfvo type="num">
                <xm:f>0</xm:f>
              </x14:cfvo>
              <x14:cfvo type="num">
                <xm:f>1E-3</xm:f>
              </x14:cfvo>
              <x14:cfIcon iconSet="3Triangles" iconId="0"/>
              <x14:cfIcon iconSet="NoIcons" iconId="0"/>
              <x14:cfIcon iconSet="3Triangles" iconId="2"/>
            </x14:iconSet>
          </x14:cfRule>
          <xm:sqref>U83:U85</xm:sqref>
        </x14:conditionalFormatting>
        <x14:conditionalFormatting xmlns:xm="http://schemas.microsoft.com/office/excel/2006/main">
          <x14:cfRule type="iconSet" priority="20" id="{FF2FE4CD-0AA8-47EE-B088-13541AB0628F}">
            <x14:iconSet iconSet="3Triangles" custom="1">
              <x14:cfvo type="percent">
                <xm:f>0</xm:f>
              </x14:cfvo>
              <x14:cfvo type="num">
                <xm:f>0</xm:f>
              </x14:cfvo>
              <x14:cfvo type="num">
                <xm:f>1E-3</xm:f>
              </x14:cfvo>
              <x14:cfIcon iconSet="3Triangles" iconId="0"/>
              <x14:cfIcon iconSet="NoIcons" iconId="0"/>
              <x14:cfIcon iconSet="3Triangles" iconId="2"/>
            </x14:iconSet>
          </x14:cfRule>
          <xm:sqref>U89:U91</xm:sqref>
        </x14:conditionalFormatting>
        <x14:conditionalFormatting xmlns:xm="http://schemas.microsoft.com/office/excel/2006/main">
          <x14:cfRule type="iconSet" priority="19" id="{581A1306-DF9E-4F94-9E22-4323A0040D69}">
            <x14:iconSet iconSet="3Triangles" custom="1">
              <x14:cfvo type="percent">
                <xm:f>0</xm:f>
              </x14:cfvo>
              <x14:cfvo type="num">
                <xm:f>0</xm:f>
              </x14:cfvo>
              <x14:cfvo type="num">
                <xm:f>1E-3</xm:f>
              </x14:cfvo>
              <x14:cfIcon iconSet="3Triangles" iconId="0"/>
              <x14:cfIcon iconSet="NoIcons" iconId="0"/>
              <x14:cfIcon iconSet="3Triangles" iconId="2"/>
            </x14:iconSet>
          </x14:cfRule>
          <xm:sqref>U95:U97</xm:sqref>
        </x14:conditionalFormatting>
        <x14:conditionalFormatting xmlns:xm="http://schemas.microsoft.com/office/excel/2006/main">
          <x14:cfRule type="iconSet" priority="18" id="{13911959-8B9E-436D-A3F7-F2834FA1827D}">
            <x14:iconSet iconSet="3Triangles" custom="1">
              <x14:cfvo type="percent">
                <xm:f>0</xm:f>
              </x14:cfvo>
              <x14:cfvo type="num">
                <xm:f>0</xm:f>
              </x14:cfvo>
              <x14:cfvo type="num">
                <xm:f>1E-3</xm:f>
              </x14:cfvo>
              <x14:cfIcon iconSet="3Triangles" iconId="0"/>
              <x14:cfIcon iconSet="NoIcons" iconId="0"/>
              <x14:cfIcon iconSet="3Triangles" iconId="2"/>
            </x14:iconSet>
          </x14:cfRule>
          <xm:sqref>U101:U103</xm:sqref>
        </x14:conditionalFormatting>
        <x14:conditionalFormatting xmlns:xm="http://schemas.microsoft.com/office/excel/2006/main">
          <x14:cfRule type="iconSet" priority="17" id="{78C8C0CB-5025-4559-B1A1-D643A5A48AE3}">
            <x14:iconSet iconSet="3Triangles" custom="1">
              <x14:cfvo type="percent">
                <xm:f>0</xm:f>
              </x14:cfvo>
              <x14:cfvo type="num">
                <xm:f>0</xm:f>
              </x14:cfvo>
              <x14:cfvo type="num">
                <xm:f>1E-3</xm:f>
              </x14:cfvo>
              <x14:cfIcon iconSet="3Triangles" iconId="0"/>
              <x14:cfIcon iconSet="NoIcons" iconId="0"/>
              <x14:cfIcon iconSet="3Triangles" iconId="2"/>
            </x14:iconSet>
          </x14:cfRule>
          <xm:sqref>U107:U109</xm:sqref>
        </x14:conditionalFormatting>
        <x14:conditionalFormatting xmlns:xm="http://schemas.microsoft.com/office/excel/2006/main">
          <x14:cfRule type="iconSet" priority="16" id="{7531D53F-43A3-4932-8DC5-E2259E5C88E7}">
            <x14:iconSet iconSet="3Triangles" custom="1">
              <x14:cfvo type="percent">
                <xm:f>0</xm:f>
              </x14:cfvo>
              <x14:cfvo type="num">
                <xm:f>0</xm:f>
              </x14:cfvo>
              <x14:cfvo type="num">
                <xm:f>1E-3</xm:f>
              </x14:cfvo>
              <x14:cfIcon iconSet="3Triangles" iconId="0"/>
              <x14:cfIcon iconSet="NoIcons" iconId="0"/>
              <x14:cfIcon iconSet="3Triangles" iconId="2"/>
            </x14:iconSet>
          </x14:cfRule>
          <xm:sqref>U113:U115</xm:sqref>
        </x14:conditionalFormatting>
        <x14:conditionalFormatting xmlns:xm="http://schemas.microsoft.com/office/excel/2006/main">
          <x14:cfRule type="iconSet" priority="15" id="{E549635C-28CA-4F24-ADA1-F38F407C9E84}">
            <x14:iconSet iconSet="3Triangles" custom="1">
              <x14:cfvo type="percent">
                <xm:f>0</xm:f>
              </x14:cfvo>
              <x14:cfvo type="num">
                <xm:f>0</xm:f>
              </x14:cfvo>
              <x14:cfvo type="num">
                <xm:f>1E-3</xm:f>
              </x14:cfvo>
              <x14:cfIcon iconSet="3Triangles" iconId="0"/>
              <x14:cfIcon iconSet="NoIcons" iconId="0"/>
              <x14:cfIcon iconSet="3Triangles" iconId="2"/>
            </x14:iconSet>
          </x14:cfRule>
          <xm:sqref>U119:U121</xm:sqref>
        </x14:conditionalFormatting>
        <x14:conditionalFormatting xmlns:xm="http://schemas.microsoft.com/office/excel/2006/main">
          <x14:cfRule type="iconSet" priority="14" id="{12989F55-AB87-47C9-85E3-62C950283A43}">
            <x14:iconSet iconSet="3Triangles" custom="1">
              <x14:cfvo type="percent">
                <xm:f>0</xm:f>
              </x14:cfvo>
              <x14:cfvo type="num">
                <xm:f>0</xm:f>
              </x14:cfvo>
              <x14:cfvo type="num">
                <xm:f>1E-3</xm:f>
              </x14:cfvo>
              <x14:cfIcon iconSet="3Triangles" iconId="0"/>
              <x14:cfIcon iconSet="NoIcons" iconId="0"/>
              <x14:cfIcon iconSet="3Triangles" iconId="2"/>
            </x14:iconSet>
          </x14:cfRule>
          <xm:sqref>U125:U127</xm:sqref>
        </x14:conditionalFormatting>
        <x14:conditionalFormatting xmlns:xm="http://schemas.microsoft.com/office/excel/2006/main">
          <x14:cfRule type="iconSet" priority="13" id="{05F0303A-D413-474B-80E3-557130BA8265}">
            <x14:iconSet iconSet="3Triangles" custom="1">
              <x14:cfvo type="percent">
                <xm:f>0</xm:f>
              </x14:cfvo>
              <x14:cfvo type="num">
                <xm:f>0</xm:f>
              </x14:cfvo>
              <x14:cfvo type="num">
                <xm:f>1E-3</xm:f>
              </x14:cfvo>
              <x14:cfIcon iconSet="3Triangles" iconId="0"/>
              <x14:cfIcon iconSet="NoIcons" iconId="0"/>
              <x14:cfIcon iconSet="3Triangles" iconId="2"/>
            </x14:iconSet>
          </x14:cfRule>
          <xm:sqref>U131:U133</xm:sqref>
        </x14:conditionalFormatting>
        <x14:conditionalFormatting xmlns:xm="http://schemas.microsoft.com/office/excel/2006/main">
          <x14:cfRule type="iconSet" priority="12" id="{ED9E388C-9FD6-4577-A4D4-EA96C8438398}">
            <x14:iconSet iconSet="3Triangles" custom="1">
              <x14:cfvo type="percent">
                <xm:f>0</xm:f>
              </x14:cfvo>
              <x14:cfvo type="num">
                <xm:f>0</xm:f>
              </x14:cfvo>
              <x14:cfvo type="num">
                <xm:f>1E-3</xm:f>
              </x14:cfvo>
              <x14:cfIcon iconSet="3Triangles" iconId="0"/>
              <x14:cfIcon iconSet="NoIcons" iconId="0"/>
              <x14:cfIcon iconSet="3Triangles" iconId="2"/>
            </x14:iconSet>
          </x14:cfRule>
          <xm:sqref>U137:U139</xm:sqref>
        </x14:conditionalFormatting>
        <x14:conditionalFormatting xmlns:xm="http://schemas.microsoft.com/office/excel/2006/main">
          <x14:cfRule type="iconSet" priority="11" id="{04F35DD6-85DF-4375-8BFD-94F3B91DBB76}">
            <x14:iconSet iconSet="3Triangles" custom="1">
              <x14:cfvo type="percent">
                <xm:f>0</xm:f>
              </x14:cfvo>
              <x14:cfvo type="num">
                <xm:f>0</xm:f>
              </x14:cfvo>
              <x14:cfvo type="num">
                <xm:f>1E-3</xm:f>
              </x14:cfvo>
              <x14:cfIcon iconSet="3Triangles" iconId="0"/>
              <x14:cfIcon iconSet="NoIcons" iconId="0"/>
              <x14:cfIcon iconSet="3Triangles" iconId="2"/>
            </x14:iconSet>
          </x14:cfRule>
          <xm:sqref>U143:U145</xm:sqref>
        </x14:conditionalFormatting>
        <x14:conditionalFormatting xmlns:xm="http://schemas.microsoft.com/office/excel/2006/main">
          <x14:cfRule type="iconSet" priority="10" id="{581A92D6-89A5-4807-9634-17705CE301BE}">
            <x14:iconSet iconSet="3Triangles" custom="1">
              <x14:cfvo type="percent">
                <xm:f>0</xm:f>
              </x14:cfvo>
              <x14:cfvo type="num">
                <xm:f>0</xm:f>
              </x14:cfvo>
              <x14:cfvo type="num">
                <xm:f>1E-3</xm:f>
              </x14:cfvo>
              <x14:cfIcon iconSet="3Triangles" iconId="0"/>
              <x14:cfIcon iconSet="NoIcons" iconId="0"/>
              <x14:cfIcon iconSet="3Triangles" iconId="2"/>
            </x14:iconSet>
          </x14:cfRule>
          <xm:sqref>U149:U151</xm:sqref>
        </x14:conditionalFormatting>
        <x14:conditionalFormatting xmlns:xm="http://schemas.microsoft.com/office/excel/2006/main">
          <x14:cfRule type="iconSet" priority="9" id="{426BAD8A-E06B-40CC-9B1C-3892C99C43E7}">
            <x14:iconSet iconSet="3Triangles" custom="1">
              <x14:cfvo type="percent">
                <xm:f>0</xm:f>
              </x14:cfvo>
              <x14:cfvo type="num">
                <xm:f>0</xm:f>
              </x14:cfvo>
              <x14:cfvo type="num">
                <xm:f>1E-3</xm:f>
              </x14:cfvo>
              <x14:cfIcon iconSet="3Triangles" iconId="0"/>
              <x14:cfIcon iconSet="NoIcons" iconId="0"/>
              <x14:cfIcon iconSet="3Triangles" iconId="2"/>
            </x14:iconSet>
          </x14:cfRule>
          <xm:sqref>U155:U157</xm:sqref>
        </x14:conditionalFormatting>
        <x14:conditionalFormatting xmlns:xm="http://schemas.microsoft.com/office/excel/2006/main">
          <x14:cfRule type="iconSet" priority="8" id="{A29C62EA-C836-4E48-8C88-BF0BE87792E7}">
            <x14:iconSet iconSet="3Triangles" custom="1">
              <x14:cfvo type="percent">
                <xm:f>0</xm:f>
              </x14:cfvo>
              <x14:cfvo type="num">
                <xm:f>0</xm:f>
              </x14:cfvo>
              <x14:cfvo type="num">
                <xm:f>1E-3</xm:f>
              </x14:cfvo>
              <x14:cfIcon iconSet="3Triangles" iconId="0"/>
              <x14:cfIcon iconSet="NoIcons" iconId="0"/>
              <x14:cfIcon iconSet="3Triangles" iconId="2"/>
            </x14:iconSet>
          </x14:cfRule>
          <xm:sqref>U161:U163</xm:sqref>
        </x14:conditionalFormatting>
        <x14:conditionalFormatting xmlns:xm="http://schemas.microsoft.com/office/excel/2006/main">
          <x14:cfRule type="iconSet" priority="7" id="{C02D7DC0-1C25-44BA-9C0F-62F389057FF2}">
            <x14:iconSet iconSet="3Triangles" custom="1">
              <x14:cfvo type="percent">
                <xm:f>0</xm:f>
              </x14:cfvo>
              <x14:cfvo type="num">
                <xm:f>0</xm:f>
              </x14:cfvo>
              <x14:cfvo type="num">
                <xm:f>1E-3</xm:f>
              </x14:cfvo>
              <x14:cfIcon iconSet="3Triangles" iconId="0"/>
              <x14:cfIcon iconSet="NoIcons" iconId="0"/>
              <x14:cfIcon iconSet="3Triangles" iconId="2"/>
            </x14:iconSet>
          </x14:cfRule>
          <xm:sqref>U167:U169</xm:sqref>
        </x14:conditionalFormatting>
        <x14:conditionalFormatting xmlns:xm="http://schemas.microsoft.com/office/excel/2006/main">
          <x14:cfRule type="iconSet" priority="6" id="{8E9EA8ED-68C6-46B7-BECC-2DBA42D55223}">
            <x14:iconSet iconSet="3Triangles" custom="1">
              <x14:cfvo type="percent">
                <xm:f>0</xm:f>
              </x14:cfvo>
              <x14:cfvo type="num">
                <xm:f>0</xm:f>
              </x14:cfvo>
              <x14:cfvo type="num">
                <xm:f>1E-3</xm:f>
              </x14:cfvo>
              <x14:cfIcon iconSet="3Triangles" iconId="0"/>
              <x14:cfIcon iconSet="NoIcons" iconId="0"/>
              <x14:cfIcon iconSet="3Triangles" iconId="2"/>
            </x14:iconSet>
          </x14:cfRule>
          <xm:sqref>U173:U175</xm:sqref>
        </x14:conditionalFormatting>
        <x14:conditionalFormatting xmlns:xm="http://schemas.microsoft.com/office/excel/2006/main">
          <x14:cfRule type="iconSet" priority="5" id="{09DC5EA3-217C-47C4-B01B-80CDCF4B2CE5}">
            <x14:iconSet iconSet="3Triangles" custom="1">
              <x14:cfvo type="percent">
                <xm:f>0</xm:f>
              </x14:cfvo>
              <x14:cfvo type="num">
                <xm:f>0</xm:f>
              </x14:cfvo>
              <x14:cfvo type="num">
                <xm:f>1E-3</xm:f>
              </x14:cfvo>
              <x14:cfIcon iconSet="3Triangles" iconId="0"/>
              <x14:cfIcon iconSet="NoIcons" iconId="0"/>
              <x14:cfIcon iconSet="3Triangles" iconId="2"/>
            </x14:iconSet>
          </x14:cfRule>
          <xm:sqref>U179:U181</xm:sqref>
        </x14:conditionalFormatting>
        <x14:conditionalFormatting xmlns:xm="http://schemas.microsoft.com/office/excel/2006/main">
          <x14:cfRule type="iconSet" priority="4" id="{F06C1F5D-7C22-4A23-9241-5E05D379CF60}">
            <x14:iconSet iconSet="3Triangles" custom="1">
              <x14:cfvo type="percent">
                <xm:f>0</xm:f>
              </x14:cfvo>
              <x14:cfvo type="num">
                <xm:f>0</xm:f>
              </x14:cfvo>
              <x14:cfvo type="num">
                <xm:f>1E-3</xm:f>
              </x14:cfvo>
              <x14:cfIcon iconSet="3Triangles" iconId="0"/>
              <x14:cfIcon iconSet="NoIcons" iconId="0"/>
              <x14:cfIcon iconSet="3Triangles" iconId="2"/>
            </x14:iconSet>
          </x14:cfRule>
          <xm:sqref>U185:U187</xm:sqref>
        </x14:conditionalFormatting>
        <x14:conditionalFormatting xmlns:xm="http://schemas.microsoft.com/office/excel/2006/main">
          <x14:cfRule type="iconSet" priority="2" id="{9628896E-6C5C-40C5-A69B-6D0694550358}">
            <x14:iconSet iconSet="3Triangles" custom="1">
              <x14:cfvo type="percent">
                <xm:f>0</xm:f>
              </x14:cfvo>
              <x14:cfvo type="num">
                <xm:f>0</xm:f>
              </x14:cfvo>
              <x14:cfvo type="num">
                <xm:f>1E-3</xm:f>
              </x14:cfvo>
              <x14:cfIcon iconSet="3Triangles" iconId="0"/>
              <x14:cfIcon iconSet="NoIcons" iconId="0"/>
              <x14:cfIcon iconSet="3Triangles" iconId="2"/>
            </x14:iconSet>
          </x14:cfRule>
          <xm:sqref>U191:U193</xm:sqref>
        </x14:conditionalFormatting>
        <x14:conditionalFormatting xmlns:xm="http://schemas.microsoft.com/office/excel/2006/main">
          <x14:cfRule type="iconSet" priority="1" id="{54073B28-47B3-453C-893A-6D456F4B28D9}">
            <x14:iconSet iconSet="3Triangles" custom="1">
              <x14:cfvo type="percent">
                <xm:f>0</xm:f>
              </x14:cfvo>
              <x14:cfvo type="num">
                <xm:f>0</xm:f>
              </x14:cfvo>
              <x14:cfvo type="num">
                <xm:f>1E-3</xm:f>
              </x14:cfvo>
              <x14:cfIcon iconSet="3Triangles" iconId="0"/>
              <x14:cfIcon iconSet="NoIcons" iconId="0"/>
              <x14:cfIcon iconSet="3Triangles" iconId="2"/>
            </x14:iconSet>
          </x14:cfRule>
          <xm:sqref>U197:U199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F2E9016-6ADB-4B06-82C4-DEDE4661CDD7}">
          <x14:formula1>
            <xm:f>OFFSET(Dict_emp!$A$2, 0, 0, COUNTA(Dict_emp!$A2:$A2000), 1)</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Right="0"/>
    <pageSetUpPr fitToPage="1"/>
  </sheetPr>
  <dimension ref="A1:AM165"/>
  <sheetViews>
    <sheetView showGridLines="0" zoomScaleNormal="100" zoomScaleSheetLayoutView="100" workbookViewId="0">
      <pane xSplit="2" ySplit="6" topLeftCell="C7" activePane="bottomRight" state="frozen"/>
      <selection pane="topRight" activeCell="C1" sqref="C1"/>
      <selection pane="bottomLeft" activeCell="A7" sqref="A7"/>
      <selection pane="bottomRight" activeCell="B4" sqref="B4"/>
    </sheetView>
  </sheetViews>
  <sheetFormatPr defaultColWidth="9.109375" defaultRowHeight="14.4" outlineLevelCol="1" x14ac:dyDescent="0.3"/>
  <cols>
    <col min="1" max="1" width="9.109375" style="5" hidden="1" customWidth="1"/>
    <col min="2" max="2" width="30.77734375" style="5" customWidth="1"/>
    <col min="3" max="3" width="7.33203125" style="7" customWidth="1" collapsed="1"/>
    <col min="4" max="13" width="7.33203125" style="7" hidden="1" customWidth="1" outlineLevel="1"/>
    <col min="14" max="14" width="7.33203125" style="7" customWidth="1" collapsed="1"/>
    <col min="15" max="15" width="7.33203125" style="7" customWidth="1"/>
    <col min="16" max="18" width="7.33203125" style="5" customWidth="1"/>
    <col min="19" max="19" width="7.33203125" style="7" customWidth="1"/>
    <col min="20" max="38" width="7.33203125" style="5" customWidth="1"/>
    <col min="39" max="40" width="9.109375" style="5" customWidth="1"/>
    <col min="41" max="16384" width="9.109375" style="5"/>
  </cols>
  <sheetData>
    <row r="1" spans="1:39" s="13" customFormat="1" ht="20.399999999999999" customHeight="1" x14ac:dyDescent="0.3">
      <c r="A1" s="123" t="str">
        <f>"Зведений звіт про роботу лікарів в ЕСОЗ станом на "&amp;TEXT(Dict!A2,"dd.mm.yyyy")</f>
        <v>Зведений звіт про роботу лікарів в ЕСОЗ станом на 01.01.2025</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row>
    <row r="2" spans="1:39" ht="32.4" customHeight="1" x14ac:dyDescent="0.3">
      <c r="P2" s="107" t="str">
        <f>Dict!C2</f>
        <v>38447215, КОМУНАЛЬНЕ НЕКОМЕРЦІЙНЕ ПІДПРИЄМСТВО "ЦЕНТР ПЕРВИННОЇ МЕДИЧНОЇ (МЕДИКО-САНІТАРНОЇ) ДОПОМОГИ" БЕРЕЖАНСЬКОЇ МІСЬКОЇ РАДИ</v>
      </c>
    </row>
    <row r="3" spans="1:39" ht="12" customHeight="1" x14ac:dyDescent="0.3">
      <c r="B3" s="33"/>
      <c r="C3" s="125" t="s">
        <v>35</v>
      </c>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row>
    <row r="4" spans="1:39" s="12" customFormat="1" ht="163.80000000000001" customHeight="1" x14ac:dyDescent="0.3">
      <c r="B4" s="34" t="s">
        <v>40</v>
      </c>
      <c r="C4" s="58" t="s">
        <v>41</v>
      </c>
      <c r="D4" s="54" t="str">
        <f>VLOOKUP(D5,Індикатори!$A:$B,2,0)</f>
        <v>Кількість декларацій чоловіки 0-5.</v>
      </c>
      <c r="E4" s="54" t="str">
        <f>VLOOKUP(E5,Індикатори!$A:$B,2,0)</f>
        <v>Кількість декларацій чоловіки 6-17.</v>
      </c>
      <c r="F4" s="54" t="str">
        <f>VLOOKUP(F5,Індикатори!$A:$B,2,0)</f>
        <v>Кількість декларацій чоловіки 18-39.</v>
      </c>
      <c r="G4" s="54" t="str">
        <f>VLOOKUP(G5,Індикатори!$A:$B,2,0)</f>
        <v>Кількість декларацій чоловіки 40-64.</v>
      </c>
      <c r="H4" s="54" t="str">
        <f>VLOOKUP(H5,Індикатори!$A:$B,2,0)</f>
        <v>Кількість декларацій чоловіки 65+.</v>
      </c>
      <c r="I4" s="54" t="str">
        <f>VLOOKUP(I5,Індикатори!$A:$B,2,0)</f>
        <v>Кількість декларацій жінки 0-5.</v>
      </c>
      <c r="J4" s="54" t="str">
        <f>VLOOKUP(J5,Індикатори!$A:$B,2,0)</f>
        <v>Кількість декларацій жінки 6-17.</v>
      </c>
      <c r="K4" s="54" t="str">
        <f>VLOOKUP(K5,Індикатори!$A:$B,2,0)</f>
        <v>Кількість декларацій жінки 18-39.</v>
      </c>
      <c r="L4" s="54" t="str">
        <f>VLOOKUP(L5,Індикатори!$A:$B,2,0)</f>
        <v>Кількість декларацій жінки 40-64.</v>
      </c>
      <c r="M4" s="54" t="str">
        <f>VLOOKUP(M5,Індикатори!$A:$B,2,0)</f>
        <v>Кількість декларацій жінки 65+.</v>
      </c>
      <c r="N4" s="54" t="str">
        <f>VLOOKUP(N5,Індикатори!$A:$B,2,0)</f>
        <v>Всього взаємодій.</v>
      </c>
      <c r="O4" s="54" t="str">
        <f>VLOOKUP(O5,Індикатори!$A:$B,2,0)</f>
        <v>Всього висписано направлень.</v>
      </c>
      <c r="P4" s="37" t="str">
        <f>VLOOKUP(P5,Індикатори!$A:$B,2,0)</f>
        <v>Відсоток задекларованих пацієнтів у порівнянні з рекомендованою кількістю.</v>
      </c>
      <c r="Q4" s="37" t="str">
        <f>VLOOKUP(Q5,Індикатори!$A:$B,2,0)</f>
        <v>Загальне використання послуг ПМД.</v>
      </c>
      <c r="R4" s="37" t="str">
        <f>VLOOKUP(R5,Індикатори!$A:$B,2,0)</f>
        <v>Частка консультацій з лікарями ПМД без перескерувань.</v>
      </c>
      <c r="S4" s="54" t="str">
        <f>VLOOKUP(S5,Індикатори!$A:$B,2,0)</f>
        <v>Завантаженість лікаря, який надає послуги ПМД.</v>
      </c>
      <c r="T4" s="37" t="str">
        <f>VLOOKUP(T5,Індикатори!$A:$B,2,0)</f>
        <v>Моніторинг розвитку дитини протягом першого року життя.</v>
      </c>
      <c r="U4" s="37" t="str">
        <f>VLOOKUP(U5,Індикатори!$A:$B,2,0)</f>
        <v>Вакцинація дітей віком до 1 року.</v>
      </c>
      <c r="V4" s="37" t="str">
        <f>VLOOKUP(V5,Індикатори!$A:$B,2,0)</f>
        <v>Вакцинація дітей віком до 6 років.</v>
      </c>
      <c r="W4" s="37" t="str">
        <f>VLOOKUP(W5,Індикатори!$A:$B,2,0)</f>
        <v>Повне оцінювання серце-судинного ризику.</v>
      </c>
      <c r="X4" s="37" t="str">
        <f>VLOOKUP(X5,Індикатори!$A:$B,2,0)</f>
        <v>Оцінювання компенсації гіпертонії.</v>
      </c>
      <c r="Y4" s="37" t="str">
        <f>VLOOKUP(Y5,Індикатори!$A:$B,2,0)</f>
        <v>Скринінг на виявлення цукрового діабету у групі ризику.</v>
      </c>
      <c r="Z4" s="37" t="str">
        <f>VLOOKUP(Z5,Індикатори!$A:$B,2,0)</f>
        <v>Скринінг на виявлення раку передміхурової залози (направлено на скринінг).</v>
      </c>
      <c r="AA4" s="37" t="str">
        <f>VLOOKUP(AA5,Індикатори!$A:$B,2,0)</f>
        <v>Скринінг на виявлення раку передміхурової залози (проведено скринінг).</v>
      </c>
      <c r="AB4" s="37" t="str">
        <f>VLOOKUP(AB5,Індикатори!$A:$B,2,0)</f>
        <v>Скринінг на виявлення колоректального раку (направлено на скринінг).</v>
      </c>
      <c r="AC4" s="37" t="str">
        <f>VLOOKUP(AC5,Індикатори!$A:$B,2,0)</f>
        <v>Скринінг на виявлення колоректального раку (проведено скринінг).</v>
      </c>
      <c r="AD4" s="37" t="str">
        <f>VLOOKUP(AD5,Індикатори!$A:$B,2,0)</f>
        <v>Скринінг на виявлення раку молочної залози серед жінок (направлено на скринінг).</v>
      </c>
      <c r="AE4" s="37" t="str">
        <f>VLOOKUP(AE5,Індикатори!$A:$B,2,0)</f>
        <v>Скринінг на виявлення раку молочної залози серед жінок (проведено скринінг).</v>
      </c>
      <c r="AF4" s="37" t="str">
        <f>VLOOKUP(AF5,Індикатори!$A:$B,2,0)</f>
        <v>Скринінг на наявність туберкульозу.</v>
      </c>
      <c r="AG4" s="37" t="str">
        <f>VLOOKUP(AG5,Індикатори!$A:$B,2,0)</f>
        <v>Виявлення ВІЛ у пацієнтів з індикаторними станами.</v>
      </c>
      <c r="AH4" s="37" t="str">
        <f>VLOOKUP(AH5,Індикатори!$A:$B,2,0)</f>
        <v>Охоплення реімбурсацією (виписування рецептів).</v>
      </c>
      <c r="AI4" s="37" t="str">
        <f>VLOOKUP(AI5,Індикатори!$A:$B,2,0)</f>
        <v>Охоплення реімбурсацією (отоварення рецептів).</v>
      </c>
      <c r="AJ4" s="37" t="str">
        <f>VLOOKUP(AJ5,Індикатори!$A:$B,2,0)</f>
        <v>Виписування антимікробних препаратів групи доступу на рівні ПМД.</v>
      </c>
      <c r="AK4" s="37" t="str">
        <f>VLOOKUP(AK5,Індикатори!$A:$B,2,0)</f>
        <v>Профілактичний огляд осіб вікової групи 40-64 роки</v>
      </c>
      <c r="AL4" s="37" t="str">
        <f>VLOOKUP(AL5,Індикатори!$A:$B,2,0)</f>
        <v>Профілактичний огляд осіб вікової групи 65 років і старше</v>
      </c>
    </row>
    <row r="5" spans="1:39" s="11" customFormat="1" x14ac:dyDescent="0.3">
      <c r="B5" s="35"/>
      <c r="C5" s="59"/>
      <c r="D5" s="60">
        <v>104</v>
      </c>
      <c r="E5" s="60">
        <v>105</v>
      </c>
      <c r="F5" s="60">
        <v>106</v>
      </c>
      <c r="G5" s="60">
        <v>107</v>
      </c>
      <c r="H5" s="60">
        <v>108</v>
      </c>
      <c r="I5" s="60">
        <v>109</v>
      </c>
      <c r="J5" s="60">
        <v>110</v>
      </c>
      <c r="K5" s="60">
        <v>111</v>
      </c>
      <c r="L5" s="60">
        <v>112</v>
      </c>
      <c r="M5" s="60">
        <v>113</v>
      </c>
      <c r="N5" s="60">
        <v>114</v>
      </c>
      <c r="O5" s="60">
        <v>127</v>
      </c>
      <c r="P5" s="60">
        <v>2</v>
      </c>
      <c r="Q5" s="60">
        <v>3</v>
      </c>
      <c r="R5" s="60">
        <v>4</v>
      </c>
      <c r="S5" s="75">
        <v>5</v>
      </c>
      <c r="T5" s="60">
        <v>6</v>
      </c>
      <c r="U5" s="60">
        <v>7</v>
      </c>
      <c r="V5" s="60">
        <v>8</v>
      </c>
      <c r="W5" s="60">
        <v>9</v>
      </c>
      <c r="X5" s="60">
        <v>10</v>
      </c>
      <c r="Y5" s="60">
        <v>11</v>
      </c>
      <c r="Z5" s="60">
        <v>12</v>
      </c>
      <c r="AA5" s="60">
        <v>13</v>
      </c>
      <c r="AB5" s="60">
        <v>14</v>
      </c>
      <c r="AC5" s="60">
        <v>15</v>
      </c>
      <c r="AD5" s="60">
        <v>16</v>
      </c>
      <c r="AE5" s="60">
        <v>17</v>
      </c>
      <c r="AF5" s="60">
        <v>18</v>
      </c>
      <c r="AG5" s="60">
        <v>20</v>
      </c>
      <c r="AH5" s="60">
        <v>23</v>
      </c>
      <c r="AI5" s="60">
        <v>24</v>
      </c>
      <c r="AJ5" s="60">
        <v>25</v>
      </c>
      <c r="AK5" s="60">
        <v>26</v>
      </c>
      <c r="AL5" s="60">
        <v>27</v>
      </c>
    </row>
    <row r="6" spans="1:39" x14ac:dyDescent="0.3">
      <c r="B6" s="61" t="s">
        <v>42</v>
      </c>
      <c r="C6" s="55">
        <f t="shared" ref="C6:C7" si="0">SUM(D6:M6)</f>
        <v>33771</v>
      </c>
      <c r="D6" s="53">
        <f>SUMIFS(Заклад!$E:$E,Заклад!$C:$C,"Надавач",Заклад!$A:$A,D$5,Заклад!$B:$B,Dict!$A$2)</f>
        <v>597</v>
      </c>
      <c r="E6" s="53">
        <f>SUMIFS(Заклад!$E:$E,Заклад!$C:$C,"Надавач",Заклад!$A:$A,E$5,Заклад!$B:$B,Dict!$A$2)</f>
        <v>2331</v>
      </c>
      <c r="F6" s="53">
        <f>SUMIFS(Заклад!$E:$E,Заклад!$C:$C,"Надавач",Заклад!$A:$A,F$5,Заклад!$B:$B,Dict!$A$2)</f>
        <v>4657</v>
      </c>
      <c r="G6" s="53">
        <f>SUMIFS(Заклад!$E:$E,Заклад!$C:$C,"Надавач",Заклад!$A:$A,G$5,Заклад!$B:$B,Dict!$A$2)</f>
        <v>5789</v>
      </c>
      <c r="H6" s="53">
        <f>SUMIFS(Заклад!$E:$E,Заклад!$C:$C,"Надавач",Заклад!$A:$A,H$5,Заклад!$B:$B,Dict!$A$2)</f>
        <v>2443</v>
      </c>
      <c r="I6" s="53">
        <f>SUMIFS(Заклад!$E:$E,Заклад!$C:$C,"Надавач",Заклад!$A:$A,I$5,Заклад!$B:$B,Dict!$A$2)</f>
        <v>625</v>
      </c>
      <c r="J6" s="53">
        <f>SUMIFS(Заклад!$E:$E,Заклад!$C:$C,"Надавач",Заклад!$A:$A,J$5,Заклад!$B:$B,Dict!$A$2)</f>
        <v>2270</v>
      </c>
      <c r="K6" s="53">
        <f>SUMIFS(Заклад!$E:$E,Заклад!$C:$C,"Надавач",Заклад!$A:$A,K$5,Заклад!$B:$B,Dict!$A$2)</f>
        <v>4354</v>
      </c>
      <c r="L6" s="53">
        <f>SUMIFS(Заклад!$E:$E,Заклад!$C:$C,"Надавач",Заклад!$A:$A,L$5,Заклад!$B:$B,Dict!$A$2)</f>
        <v>6214</v>
      </c>
      <c r="M6" s="53">
        <f>SUMIFS(Заклад!$E:$E,Заклад!$C:$C,"Надавач",Заклад!$A:$A,M$5,Заклад!$B:$B,Dict!$A$2)</f>
        <v>4491</v>
      </c>
      <c r="N6" s="53">
        <f>SUMIFS(Заклад!$E:$E,Заклад!$C:$C,"Надавач",Заклад!$A:$A,N$5,Заклад!$B:$B,Dict!$A$2)</f>
        <v>8762</v>
      </c>
      <c r="O6" s="53">
        <f>SUMIFS(Заклад!$E:$E,Заклад!$C:$C,"Надавач",Заклад!$A:$A,O$5,Заклад!$B:$B,Dict!$A$2)</f>
        <v>3182</v>
      </c>
      <c r="P6" s="73">
        <f>SUMIFS(Заклад!$E:$E,Заклад!$C:$C,"Надавач",Заклад!$A:$A,P$5,Заклад!$B:$B,Dict!$A$2)</f>
        <v>0.68224242424242421</v>
      </c>
      <c r="Q6" s="73">
        <f>SUMIFS(Заклад!$E:$E,Заклад!$C:$C,"Надавач",Заклад!$A:$A,Q$5,Заклад!$B:$B,Dict!$A$2)</f>
        <v>0.75780995528708062</v>
      </c>
      <c r="R6" s="73">
        <f>SUMIFS(Заклад!$E:$E,Заклад!$C:$C,"Надавач",Заклад!$A:$A,R$5,Заклад!$B:$B,Dict!$A$2)</f>
        <v>0.83446131333455276</v>
      </c>
      <c r="S6" s="53">
        <f>SUMIFS(Заклад!$E:$E,Заклад!$C:$C,"Надавач",Заклад!$A:$A,S$5,Заклад!$B:$B,Dict!$A$2)</f>
        <v>15.483539094650206</v>
      </c>
      <c r="T6" s="73">
        <f>SUMIFS(Заклад!$E:$E,Заклад!$C:$C,"Надавач",Заклад!$A:$A,T$5,Заклад!$B:$B,Dict!$A$2)</f>
        <v>0.89808917197452232</v>
      </c>
      <c r="U6" s="73">
        <f>SUMIFS(Заклад!$E:$E,Заклад!$C:$C,"Надавач",Заклад!$A:$A,U$5,Заклад!$B:$B,Dict!$A$2)</f>
        <v>0.78333333333333333</v>
      </c>
      <c r="V6" s="73">
        <f>SUMIFS(Заклад!$E:$E,Заклад!$C:$C,"Надавач",Заклад!$A:$A,V$5,Заклад!$B:$B,Dict!$A$2)</f>
        <v>0.48469387755102039</v>
      </c>
      <c r="W6" s="73">
        <f>SUMIFS(Заклад!$E:$E,Заклад!$C:$C,"Надавач",Заклад!$A:$A,W$5,Заклад!$B:$B,Dict!$A$2)</f>
        <v>0.29486023444544635</v>
      </c>
      <c r="X6" s="73">
        <f>SUMIFS(Заклад!$E:$E,Заклад!$C:$C,"Надавач",Заклад!$A:$A,X$5,Заклад!$B:$B,Dict!$A$2)</f>
        <v>0.32030505243088658</v>
      </c>
      <c r="Y6" s="73">
        <f>SUMIFS(Заклад!$E:$E,Заклад!$C:$C,"Надавач",Заклад!$A:$A,Y$5,Заклад!$B:$B,Dict!$A$2)</f>
        <v>0.39913522012578617</v>
      </c>
      <c r="Z6" s="73">
        <f>SUMIFS(Заклад!$E:$E,Заклад!$C:$C,"Надавач",Заклад!$A:$A,Z$5,Заклад!$B:$B,Dict!$A$2)</f>
        <v>0.38816841357257059</v>
      </c>
      <c r="AA6" s="73">
        <f>SUMIFS(Заклад!$E:$E,Заклад!$C:$C,"Надавач",Заклад!$A:$A,AA$5,Заклад!$B:$B,Dict!$A$2)</f>
        <v>1.4187643020594966E-2</v>
      </c>
      <c r="AB6" s="73">
        <f>SUMIFS(Заклад!$E:$E,Заклад!$C:$C,"Надавач",Заклад!$A:$A,AB$5,Заклад!$B:$B,Dict!$A$2)</f>
        <v>3.9790854306983342E-2</v>
      </c>
      <c r="AC6" s="73">
        <f>SUMIFS(Заклад!$E:$E,Заклад!$C:$C,"Надавач",Заклад!$A:$A,AC$5,Заклад!$B:$B,Dict!$A$2)</f>
        <v>2.6726057906458798E-2</v>
      </c>
      <c r="AD6" s="73">
        <f>SUMIFS(Заклад!$E:$E,Заклад!$C:$C,"Надавач",Заклад!$A:$A,AD$5,Заклад!$B:$B,Dict!$A$2)</f>
        <v>0.42353852109949669</v>
      </c>
      <c r="AE6" s="73">
        <f>SUMIFS(Заклад!$E:$E,Заклад!$C:$C,"Надавач",Заклад!$A:$A,AE$5,Заклад!$B:$B,Dict!$A$2)</f>
        <v>1.4168190127970749E-2</v>
      </c>
      <c r="AF6" s="73">
        <f>SUMIFS(Заклад!$E:$E,Заклад!$C:$C,"Надавач",Заклад!$A:$A,AF$5,Заклад!$B:$B,Dict!$A$2)</f>
        <v>8.9285714285714281E-3</v>
      </c>
      <c r="AG6" s="73">
        <f>SUMIFS(Заклад!$E:$E,Заклад!$C:$C,"Надавач",Заклад!$A:$A,AG$5,Заклад!$B:$B,Dict!$A$2)</f>
        <v>0</v>
      </c>
      <c r="AH6" s="73">
        <f>SUMIFS(Заклад!$E:$E,Заклад!$C:$C,"Надавач",Заклад!$A:$A,AH$5,Заклад!$B:$B,Dict!$A$2)</f>
        <v>6.1019635467112796E-2</v>
      </c>
      <c r="AI6" s="73">
        <f>SUMIFS(Заклад!$E:$E,Заклад!$C:$C,"Надавач",Заклад!$A:$A,AI$5,Заклад!$B:$B,Dict!$A$2)</f>
        <v>0.82347282347282347</v>
      </c>
      <c r="AJ6" s="73">
        <f>SUMIFS(Заклад!$E:$E,Заклад!$C:$C,"Надавач",Заклад!$A:$A,AJ$5,Заклад!$B:$B,Dict!$A$2)</f>
        <v>0.38235294117647056</v>
      </c>
      <c r="AK6" s="73">
        <f>SUMIFS(Заклад!$E:$E,Заклад!$C:$C,"Надавач",Заклад!$A:$A,AK$5,Заклад!$B:$B,Dict!$A$2)</f>
        <v>0.40668063058097231</v>
      </c>
      <c r="AL6" s="73">
        <f>SUMIFS(Заклад!$E:$E,Заклад!$C:$C,"Надавач",Заклад!$A:$A,AL$5,Заклад!$B:$B,Dict!$A$2)</f>
        <v>0.46076162423732381</v>
      </c>
    </row>
    <row r="7" spans="1:39" x14ac:dyDescent="0.3">
      <c r="B7" s="10" t="s">
        <v>331</v>
      </c>
      <c r="C7" s="56">
        <f>SUM(D7:M7)</f>
        <v>1800</v>
      </c>
      <c r="D7" s="57">
        <f>SUMIFS(Заклад!$E:$E,Заклад!$C:$C,$B7,Заклад!$A:$A,D$5,Заклад!$B:$B,Dict!$A$2)</f>
        <v>21</v>
      </c>
      <c r="E7" s="57">
        <f>SUMIFS(Заклад!$E:$E,Заклад!$C:$C,$B7,Заклад!$A:$A,E$5,Заклад!$B:$B,Dict!$A$2)</f>
        <v>182</v>
      </c>
      <c r="F7" s="57">
        <f>SUMIFS(Заклад!$E:$E,Заклад!$C:$C,$B7,Заклад!$A:$A,F$5,Заклад!$B:$B,Dict!$A$2)</f>
        <v>223</v>
      </c>
      <c r="G7" s="57">
        <f>SUMIFS(Заклад!$E:$E,Заклад!$C:$C,$B7,Заклад!$A:$A,G$5,Заклад!$B:$B,Dict!$A$2)</f>
        <v>262</v>
      </c>
      <c r="H7" s="57">
        <f>SUMIFS(Заклад!$E:$E,Заклад!$C:$C,$B7,Заклад!$A:$A,H$5,Заклад!$B:$B,Dict!$A$2)</f>
        <v>111</v>
      </c>
      <c r="I7" s="57">
        <f>SUMIFS(Заклад!$E:$E,Заклад!$C:$C,$B7,Заклад!$A:$A,I$5,Заклад!$B:$B,Dict!$A$2)</f>
        <v>24</v>
      </c>
      <c r="J7" s="57">
        <f>SUMIFS(Заклад!$E:$E,Заклад!$C:$C,$B7,Заклад!$A:$A,J$5,Заклад!$B:$B,Dict!$A$2)</f>
        <v>153</v>
      </c>
      <c r="K7" s="57">
        <f>SUMIFS(Заклад!$E:$E,Заклад!$C:$C,$B7,Заклад!$A:$A,K$5,Заклад!$B:$B,Dict!$A$2)</f>
        <v>280</v>
      </c>
      <c r="L7" s="57">
        <f>SUMIFS(Заклад!$E:$E,Заклад!$C:$C,$B7,Заклад!$A:$A,L$5,Заклад!$B:$B,Dict!$A$2)</f>
        <v>328</v>
      </c>
      <c r="M7" s="57">
        <f>SUMIFS(Заклад!$E:$E,Заклад!$C:$C,$B7,Заклад!$A:$A,M$5,Заклад!$B:$B,Dict!$A$2)</f>
        <v>216</v>
      </c>
      <c r="N7" s="57">
        <f>SUMIFS(Заклад!$E:$E,Заклад!$C:$C,$B7,Заклад!$A:$A,N$5,Заклад!$B:$B,Dict!$A$2)</f>
        <v>471</v>
      </c>
      <c r="O7" s="57">
        <f>SUMIFS(Заклад!$E:$E,Заклад!$C:$C,$B7,Заклад!$A:$A,O$5,Заклад!$B:$B,Dict!$A$2)</f>
        <v>142</v>
      </c>
      <c r="P7" s="74">
        <f>SUMIFS(Заклад!$E:$E,Заклад!$C:$C,$B7,Заклад!$A:$A,P$5,Заклад!$B:$B,Dict!$A$2)</f>
        <v>1</v>
      </c>
      <c r="Q7" s="74">
        <f>SUMIFS(Заклад!$E:$E,Заклад!$C:$C,$B7,Заклад!$A:$A,Q$5,Заклад!$B:$B,Dict!$A$2)</f>
        <v>0.79333333333333333</v>
      </c>
      <c r="R7" s="74">
        <f>SUMIFS(Заклад!$E:$E,Заклад!$C:$C,$B7,Заклад!$A:$A,R$5,Заклад!$B:$B,Dict!$A$2)</f>
        <v>0.8282442748091603</v>
      </c>
      <c r="S7" s="57">
        <f>SUMIFS(Заклад!$E:$E,Заклад!$C:$C,$B7,Заклад!$A:$A,S$5,Заклад!$B:$B,Dict!$A$2)</f>
        <v>20.571428571428573</v>
      </c>
      <c r="T7" s="74">
        <f>SUMIFS(Заклад!$E:$E,Заклад!$C:$C,$B7,Заклад!$A:$A,T$5,Заклад!$B:$B,Dict!$A$2)</f>
        <v>1</v>
      </c>
      <c r="U7" s="74">
        <f>SUMIFS(Заклад!$E:$E,Заклад!$C:$C,$B7,Заклад!$A:$A,U$5,Заклад!$B:$B,Dict!$A$2)</f>
        <v>0.55555555555555558</v>
      </c>
      <c r="V7" s="74">
        <f>SUMIFS(Заклад!$E:$E,Заклад!$C:$C,$B7,Заклад!$A:$A,V$5,Заклад!$B:$B,Dict!$A$2)</f>
        <v>0.18840579710144928</v>
      </c>
      <c r="W7" s="74">
        <f>SUMIFS(Заклад!$E:$E,Заклад!$C:$C,$B7,Заклад!$A:$A,W$5,Заклад!$B:$B,Dict!$A$2)</f>
        <v>8.4536082474226809E-2</v>
      </c>
      <c r="X7" s="74">
        <f>SUMIFS(Заклад!$E:$E,Заклад!$C:$C,$B7,Заклад!$A:$A,X$5,Заклад!$B:$B,Dict!$A$2)</f>
        <v>0.18518518518518517</v>
      </c>
      <c r="Y7" s="74">
        <f>SUMIFS(Заклад!$E:$E,Заклад!$C:$C,$B7,Заклад!$A:$A,Y$5,Заклад!$B:$B,Dict!$A$2)</f>
        <v>0.12540192926045016</v>
      </c>
      <c r="Z7" s="74">
        <f>SUMIFS(Заклад!$E:$E,Заклад!$C:$C,$B7,Заклад!$A:$A,Z$5,Заклад!$B:$B,Dict!$A$2)</f>
        <v>0.14851485148514851</v>
      </c>
      <c r="AA7" s="74">
        <f>SUMIFS(Заклад!$E:$E,Заклад!$C:$C,$B7,Заклад!$A:$A,AA$5,Заклад!$B:$B,Dict!$A$2)</f>
        <v>8.8888888888888892E-2</v>
      </c>
      <c r="AB7" s="74">
        <f>SUMIFS(Заклад!$E:$E,Заклад!$C:$C,$B7,Заклад!$A:$A,AB$5,Заклад!$B:$B,Dict!$A$2)</f>
        <v>3.0349013657056147E-3</v>
      </c>
      <c r="AC7" s="74">
        <f>SUMIFS(Заклад!$E:$E,Заклад!$C:$C,$B7,Заклад!$A:$A,AC$5,Заклад!$B:$B,Dict!$A$2)</f>
        <v>0</v>
      </c>
      <c r="AD7" s="74">
        <f>SUMIFS(Заклад!$E:$E,Заклад!$C:$C,$B7,Заклад!$A:$A,AD$5,Заклад!$B:$B,Dict!$A$2)</f>
        <v>0.19935691318327975</v>
      </c>
      <c r="AE7" s="74">
        <f>SUMIFS(Заклад!$E:$E,Заклад!$C:$C,$B7,Заклад!$A:$A,AE$5,Заклад!$B:$B,Dict!$A$2)</f>
        <v>6.4516129032258063E-2</v>
      </c>
      <c r="AF7" s="74">
        <f>SUMIFS(Заклад!$E:$E,Заклад!$C:$C,$B7,Заклад!$A:$A,AF$5,Заклад!$B:$B,Dict!$A$2)</f>
        <v>0</v>
      </c>
      <c r="AG7" s="74">
        <f>SUMIFS(Заклад!$E:$E,Заклад!$C:$C,$B7,Заклад!$A:$A,AG$5,Заклад!$B:$B,Dict!$A$2)</f>
        <v>0</v>
      </c>
      <c r="AH7" s="74">
        <f>SUMIFS(Заклад!$E:$E,Заклад!$C:$C,$B7,Заклад!$A:$A,AH$5,Заклад!$B:$B,Dict!$A$2)</f>
        <v>7.032967032967033E-2</v>
      </c>
      <c r="AI7" s="74">
        <f>SUMIFS(Заклад!$E:$E,Заклад!$C:$C,$B7,Заклад!$A:$A,AI$5,Заклад!$B:$B,Dict!$A$2)</f>
        <v>0.8828125</v>
      </c>
      <c r="AJ7" s="74">
        <f>SUMIFS(Заклад!$E:$E,Заклад!$C:$C,$B7,Заклад!$A:$A,AJ$5,Заклад!$B:$B,Dict!$A$2)</f>
        <v>0</v>
      </c>
      <c r="AK7" s="74">
        <f>SUMIFS(Заклад!$E:$E,Заклад!$C:$C,$B7,Заклад!$A:$A,AK$5,Заклад!$B:$B,Dict!$A$2)</f>
        <v>0.12931034482758622</v>
      </c>
      <c r="AL7" s="74">
        <f>SUMIFS(Заклад!$E:$E,Заклад!$C:$C,$B7,Заклад!$A:$A,AL$5,Заклад!$B:$B,Dict!$A$2)</f>
        <v>6.5384615384615388E-2</v>
      </c>
    </row>
    <row r="8" spans="1:39" x14ac:dyDescent="0.3">
      <c r="B8" s="10" t="s">
        <v>305</v>
      </c>
      <c r="C8" s="56">
        <f>SUM(D8:M8)</f>
        <v>1283</v>
      </c>
      <c r="D8" s="57">
        <f>SUMIFS(Заклад!$E:$E,Заклад!$C:$C,$B8,Заклад!$A:$A,D$5,Заклад!$B:$B,Dict!$A$2)</f>
        <v>29</v>
      </c>
      <c r="E8" s="57">
        <f>SUMIFS(Заклад!$E:$E,Заклад!$C:$C,$B8,Заклад!$A:$A,E$5,Заклад!$B:$B,Dict!$A$2)</f>
        <v>89</v>
      </c>
      <c r="F8" s="57">
        <f>SUMIFS(Заклад!$E:$E,Заклад!$C:$C,$B8,Заклад!$A:$A,F$5,Заклад!$B:$B,Dict!$A$2)</f>
        <v>180</v>
      </c>
      <c r="G8" s="57">
        <f>SUMIFS(Заклад!$E:$E,Заклад!$C:$C,$B8,Заклад!$A:$A,G$5,Заклад!$B:$B,Dict!$A$2)</f>
        <v>235</v>
      </c>
      <c r="H8" s="57">
        <f>SUMIFS(Заклад!$E:$E,Заклад!$C:$C,$B8,Заклад!$A:$A,H$5,Заклад!$B:$B,Dict!$A$2)</f>
        <v>97</v>
      </c>
      <c r="I8" s="57">
        <f>SUMIFS(Заклад!$E:$E,Заклад!$C:$C,$B8,Заклад!$A:$A,I$5,Заклад!$B:$B,Dict!$A$2)</f>
        <v>34</v>
      </c>
      <c r="J8" s="57">
        <f>SUMIFS(Заклад!$E:$E,Заклад!$C:$C,$B8,Заклад!$A:$A,J$5,Заклад!$B:$B,Dict!$A$2)</f>
        <v>72</v>
      </c>
      <c r="K8" s="57">
        <f>SUMIFS(Заклад!$E:$E,Заклад!$C:$C,$B8,Заклад!$A:$A,K$5,Заклад!$B:$B,Dict!$A$2)</f>
        <v>151</v>
      </c>
      <c r="L8" s="57">
        <f>SUMIFS(Заклад!$E:$E,Заклад!$C:$C,$B8,Заклад!$A:$A,L$5,Заклад!$B:$B,Dict!$A$2)</f>
        <v>230</v>
      </c>
      <c r="M8" s="57">
        <f>SUMIFS(Заклад!$E:$E,Заклад!$C:$C,$B8,Заклад!$A:$A,M$5,Заклад!$B:$B,Dict!$A$2)</f>
        <v>166</v>
      </c>
      <c r="N8" s="57">
        <f>SUMIFS(Заклад!$E:$E,Заклад!$C:$C,$B8,Заклад!$A:$A,N$5,Заклад!$B:$B,Dict!$A$2)</f>
        <v>249</v>
      </c>
      <c r="O8" s="57">
        <f>SUMIFS(Заклад!$E:$E,Заклад!$C:$C,$B8,Заклад!$A:$A,O$5,Заклад!$B:$B,Dict!$A$2)</f>
        <v>69</v>
      </c>
      <c r="P8" s="74">
        <f>SUMIFS(Заклад!$E:$E,Заклад!$C:$C,$B8,Заклад!$A:$A,P$5,Заклад!$B:$B,Dict!$A$2)</f>
        <v>0.71277777777777773</v>
      </c>
      <c r="Q8" s="74">
        <f>SUMIFS(Заклад!$E:$E,Заклад!$C:$C,$B8,Заклад!$A:$A,Q$5,Заклад!$B:$B,Dict!$A$2)</f>
        <v>0.83787996882307092</v>
      </c>
      <c r="R8" s="74">
        <f>SUMIFS(Заклад!$E:$E,Заклад!$C:$C,$B8,Заклад!$A:$A,R$5,Заклад!$B:$B,Dict!$A$2)</f>
        <v>0.89473684210526316</v>
      </c>
      <c r="S8" s="57">
        <f>SUMIFS(Заклад!$E:$E,Заклад!$C:$C,$B8,Заклад!$A:$A,S$5,Заклад!$B:$B,Dict!$A$2)</f>
        <v>10.478260869565217</v>
      </c>
      <c r="T8" s="74">
        <f>SUMIFS(Заклад!$E:$E,Заклад!$C:$C,$B8,Заклад!$A:$A,T$5,Заклад!$B:$B,Dict!$A$2)</f>
        <v>0.8571428571428571</v>
      </c>
      <c r="U8" s="74">
        <f>SUMIFS(Заклад!$E:$E,Заклад!$C:$C,$B8,Заклад!$A:$A,U$5,Заклад!$B:$B,Dict!$A$2)</f>
        <v>0.68421052631578949</v>
      </c>
      <c r="V8" s="74">
        <f>SUMIFS(Заклад!$E:$E,Заклад!$C:$C,$B8,Заклад!$A:$A,V$5,Заклад!$B:$B,Dict!$A$2)</f>
        <v>0.66666666666666663</v>
      </c>
      <c r="W8" s="74">
        <f>SUMIFS(Заклад!$E:$E,Заклад!$C:$C,$B8,Заклад!$A:$A,W$5,Заклад!$B:$B,Dict!$A$2)</f>
        <v>0.32524271844660196</v>
      </c>
      <c r="X8" s="74">
        <f>SUMIFS(Заклад!$E:$E,Заклад!$C:$C,$B8,Заклад!$A:$A,X$5,Заклад!$B:$B,Dict!$A$2)</f>
        <v>0.33047210300429186</v>
      </c>
      <c r="Y8" s="74">
        <f>SUMIFS(Заклад!$E:$E,Заклад!$C:$C,$B8,Заклад!$A:$A,Y$5,Заклад!$B:$B,Dict!$A$2)</f>
        <v>0.5535714285714286</v>
      </c>
      <c r="Z8" s="74">
        <f>SUMIFS(Заклад!$E:$E,Заклад!$C:$C,$B8,Заклад!$A:$A,Z$5,Заклад!$B:$B,Dict!$A$2)</f>
        <v>0.65145228215767637</v>
      </c>
      <c r="AA8" s="74">
        <f>SUMIFS(Заклад!$E:$E,Заклад!$C:$C,$B8,Заклад!$A:$A,AA$5,Заклад!$B:$B,Dict!$A$2)</f>
        <v>0</v>
      </c>
      <c r="AB8" s="74">
        <f>SUMIFS(Заклад!$E:$E,Заклад!$C:$C,$B8,Заклад!$A:$A,AB$5,Заклад!$B:$B,Dict!$A$2)</f>
        <v>0.50409836065573765</v>
      </c>
      <c r="AC8" s="74">
        <f>SUMIFS(Заклад!$E:$E,Заклад!$C:$C,$B8,Заклад!$A:$A,AC$5,Заклад!$B:$B,Dict!$A$2)</f>
        <v>0</v>
      </c>
      <c r="AD8" s="74">
        <f>SUMIFS(Заклад!$E:$E,Заклад!$C:$C,$B8,Заклад!$A:$A,AD$5,Заклад!$B:$B,Dict!$A$2)</f>
        <v>0.41284403669724773</v>
      </c>
      <c r="AE8" s="74">
        <f>SUMIFS(Заклад!$E:$E,Заклад!$C:$C,$B8,Заклад!$A:$A,AE$5,Заклад!$B:$B,Dict!$A$2)</f>
        <v>2.2222222222222223E-2</v>
      </c>
      <c r="AF8" s="74">
        <f>SUMIFS(Заклад!$E:$E,Заклад!$C:$C,$B8,Заклад!$A:$A,AF$5,Заклад!$B:$B,Dict!$A$2)</f>
        <v>0</v>
      </c>
      <c r="AG8" s="74">
        <f>SUMIFS(Заклад!$E:$E,Заклад!$C:$C,$B8,Заклад!$A:$A,AG$5,Заклад!$B:$B,Dict!$A$2)</f>
        <v>0</v>
      </c>
      <c r="AH8" s="74">
        <f>SUMIFS(Заклад!$E:$E,Заклад!$C:$C,$B8,Заклад!$A:$A,AH$5,Заклад!$B:$B,Dict!$A$2)</f>
        <v>8.1538461538461532E-2</v>
      </c>
      <c r="AI8" s="74">
        <f>SUMIFS(Заклад!$E:$E,Заклад!$C:$C,$B8,Заклад!$A:$A,AI$5,Заклад!$B:$B,Dict!$A$2)</f>
        <v>0.66981132075471694</v>
      </c>
      <c r="AJ8" s="74">
        <f>SUMIFS(Заклад!$E:$E,Заклад!$C:$C,$B8,Заклад!$A:$A,AJ$5,Заклад!$B:$B,Dict!$A$2)</f>
        <v>1</v>
      </c>
      <c r="AK8" s="74">
        <f>SUMIFS(Заклад!$E:$E,Заклад!$C:$C,$B8,Заклад!$A:$A,AK$5,Заклад!$B:$B,Dict!$A$2)</f>
        <v>0.52538071065989844</v>
      </c>
      <c r="AL8" s="74">
        <f>SUMIFS(Заклад!$E:$E,Заклад!$C:$C,$B8,Заклад!$A:$A,AL$5,Заклад!$B:$B,Dict!$A$2)</f>
        <v>0.52849740932642486</v>
      </c>
    </row>
    <row r="9" spans="1:39" x14ac:dyDescent="0.3">
      <c r="B9" s="10" t="s">
        <v>326</v>
      </c>
      <c r="C9" s="56">
        <f>SUM(D9:M9)</f>
        <v>258</v>
      </c>
      <c r="D9" s="57">
        <f>SUMIFS(Заклад!$E:$E,Заклад!$C:$C,$B9,Заклад!$A:$A,D$5,Заклад!$B:$B,Dict!$A$2)</f>
        <v>1</v>
      </c>
      <c r="E9" s="57">
        <f>SUMIFS(Заклад!$E:$E,Заклад!$C:$C,$B9,Заклад!$A:$A,E$5,Заклад!$B:$B,Dict!$A$2)</f>
        <v>13</v>
      </c>
      <c r="F9" s="57">
        <f>SUMIFS(Заклад!$E:$E,Заклад!$C:$C,$B9,Заклад!$A:$A,F$5,Заклад!$B:$B,Dict!$A$2)</f>
        <v>51</v>
      </c>
      <c r="G9" s="57">
        <f>SUMIFS(Заклад!$E:$E,Заклад!$C:$C,$B9,Заклад!$A:$A,G$5,Заклад!$B:$B,Dict!$A$2)</f>
        <v>50</v>
      </c>
      <c r="H9" s="57">
        <f>SUMIFS(Заклад!$E:$E,Заклад!$C:$C,$B9,Заклад!$A:$A,H$5,Заклад!$B:$B,Dict!$A$2)</f>
        <v>18</v>
      </c>
      <c r="I9" s="57">
        <f>SUMIFS(Заклад!$E:$E,Заклад!$C:$C,$B9,Заклад!$A:$A,I$5,Заклад!$B:$B,Dict!$A$2)</f>
        <v>2</v>
      </c>
      <c r="J9" s="57">
        <f>SUMIFS(Заклад!$E:$E,Заклад!$C:$C,$B9,Заклад!$A:$A,J$5,Заклад!$B:$B,Dict!$A$2)</f>
        <v>17</v>
      </c>
      <c r="K9" s="57">
        <f>SUMIFS(Заклад!$E:$E,Заклад!$C:$C,$B9,Заклад!$A:$A,K$5,Заклад!$B:$B,Dict!$A$2)</f>
        <v>30</v>
      </c>
      <c r="L9" s="57">
        <f>SUMIFS(Заклад!$E:$E,Заклад!$C:$C,$B9,Заклад!$A:$A,L$5,Заклад!$B:$B,Dict!$A$2)</f>
        <v>27</v>
      </c>
      <c r="M9" s="57">
        <f>SUMIFS(Заклад!$E:$E,Заклад!$C:$C,$B9,Заклад!$A:$A,M$5,Заклад!$B:$B,Dict!$A$2)</f>
        <v>49</v>
      </c>
      <c r="N9" s="57">
        <f>SUMIFS(Заклад!$E:$E,Заклад!$C:$C,$B9,Заклад!$A:$A,N$5,Заклад!$B:$B,Dict!$A$2)</f>
        <v>0</v>
      </c>
      <c r="O9" s="57">
        <f>SUMIFS(Заклад!$E:$E,Заклад!$C:$C,$B9,Заклад!$A:$A,O$5,Заклад!$B:$B,Dict!$A$2)</f>
        <v>0</v>
      </c>
      <c r="P9" s="74">
        <f>SUMIFS(Заклад!$E:$E,Заклад!$C:$C,$B9,Заклад!$A:$A,P$5,Заклад!$B:$B,Dict!$A$2)</f>
        <v>0.14333333333333334</v>
      </c>
      <c r="Q9" s="74">
        <f>SUMIFS(Заклад!$E:$E,Заклад!$C:$C,$B9,Заклад!$A:$A,Q$5,Заклад!$B:$B,Dict!$A$2)</f>
        <v>0</v>
      </c>
      <c r="R9" s="74">
        <f>SUMIFS(Заклад!$E:$E,Заклад!$C:$C,$B9,Заклад!$A:$A,R$5,Заклад!$B:$B,Dict!$A$2)</f>
        <v>0</v>
      </c>
      <c r="S9" s="57">
        <f>SUMIFS(Заклад!$E:$E,Заклад!$C:$C,$B9,Заклад!$A:$A,S$5,Заклад!$B:$B,Dict!$A$2)</f>
        <v>0</v>
      </c>
      <c r="T9" s="74">
        <f>SUMIFS(Заклад!$E:$E,Заклад!$C:$C,$B9,Заклад!$A:$A,T$5,Заклад!$B:$B,Dict!$A$2)</f>
        <v>0</v>
      </c>
      <c r="U9" s="74">
        <f>SUMIFS(Заклад!$E:$E,Заклад!$C:$C,$B9,Заклад!$A:$A,U$5,Заклад!$B:$B,Dict!$A$2)</f>
        <v>0</v>
      </c>
      <c r="V9" s="74">
        <f>SUMIFS(Заклад!$E:$E,Заклад!$C:$C,$B9,Заклад!$A:$A,V$5,Заклад!$B:$B,Dict!$A$2)</f>
        <v>0</v>
      </c>
      <c r="W9" s="74">
        <f>SUMIFS(Заклад!$E:$E,Заклад!$C:$C,$B9,Заклад!$A:$A,W$5,Заклад!$B:$B,Dict!$A$2)</f>
        <v>0</v>
      </c>
      <c r="X9" s="74">
        <f>SUMIFS(Заклад!$E:$E,Заклад!$C:$C,$B9,Заклад!$A:$A,X$5,Заклад!$B:$B,Dict!$A$2)</f>
        <v>0</v>
      </c>
      <c r="Y9" s="74">
        <f>SUMIFS(Заклад!$E:$E,Заклад!$C:$C,$B9,Заклад!$A:$A,Y$5,Заклад!$B:$B,Dict!$A$2)</f>
        <v>0</v>
      </c>
      <c r="Z9" s="74">
        <f>SUMIFS(Заклад!$E:$E,Заклад!$C:$C,$B9,Заклад!$A:$A,Z$5,Заклад!$B:$B,Dict!$A$2)</f>
        <v>0</v>
      </c>
      <c r="AA9" s="74">
        <f>SUMIFS(Заклад!$E:$E,Заклад!$C:$C,$B9,Заклад!$A:$A,AA$5,Заклад!$B:$B,Dict!$A$2)</f>
        <v>0</v>
      </c>
      <c r="AB9" s="74">
        <f>SUMIFS(Заклад!$E:$E,Заклад!$C:$C,$B9,Заклад!$A:$A,AB$5,Заклад!$B:$B,Dict!$A$2)</f>
        <v>0</v>
      </c>
      <c r="AC9" s="74">
        <f>SUMIFS(Заклад!$E:$E,Заклад!$C:$C,$B9,Заклад!$A:$A,AC$5,Заклад!$B:$B,Dict!$A$2)</f>
        <v>0</v>
      </c>
      <c r="AD9" s="74">
        <f>SUMIFS(Заклад!$E:$E,Заклад!$C:$C,$B9,Заклад!$A:$A,AD$5,Заклад!$B:$B,Dict!$A$2)</f>
        <v>0</v>
      </c>
      <c r="AE9" s="74">
        <f>SUMIFS(Заклад!$E:$E,Заклад!$C:$C,$B9,Заклад!$A:$A,AE$5,Заклад!$B:$B,Dict!$A$2)</f>
        <v>0</v>
      </c>
      <c r="AF9" s="74">
        <f>SUMIFS(Заклад!$E:$E,Заклад!$C:$C,$B9,Заклад!$A:$A,AF$5,Заклад!$B:$B,Dict!$A$2)</f>
        <v>0</v>
      </c>
      <c r="AG9" s="74">
        <f>SUMIFS(Заклад!$E:$E,Заклад!$C:$C,$B9,Заклад!$A:$A,AG$5,Заклад!$B:$B,Dict!$A$2)</f>
        <v>0</v>
      </c>
      <c r="AH9" s="74">
        <f>SUMIFS(Заклад!$E:$E,Заклад!$C:$C,$B9,Заклад!$A:$A,AH$5,Заклад!$B:$B,Dict!$A$2)</f>
        <v>0</v>
      </c>
      <c r="AI9" s="74">
        <f>SUMIFS(Заклад!$E:$E,Заклад!$C:$C,$B9,Заклад!$A:$A,AI$5,Заклад!$B:$B,Dict!$A$2)</f>
        <v>0</v>
      </c>
      <c r="AJ9" s="74">
        <f>SUMIFS(Заклад!$E:$E,Заклад!$C:$C,$B9,Заклад!$A:$A,AJ$5,Заклад!$B:$B,Dict!$A$2)</f>
        <v>0</v>
      </c>
      <c r="AK9" s="74">
        <f>SUMIFS(Заклад!$E:$E,Заклад!$C:$C,$B9,Заклад!$A:$A,AK$5,Заклад!$B:$B,Dict!$A$2)</f>
        <v>0</v>
      </c>
      <c r="AL9" s="74">
        <f>SUMIFS(Заклад!$E:$E,Заклад!$C:$C,$B9,Заклад!$A:$A,AL$5,Заклад!$B:$B,Dict!$A$2)</f>
        <v>0</v>
      </c>
    </row>
    <row r="10" spans="1:39" x14ac:dyDescent="0.3">
      <c r="B10" s="10" t="s">
        <v>258</v>
      </c>
      <c r="C10" s="56">
        <f>SUM(D10:M10)</f>
        <v>1827</v>
      </c>
      <c r="D10" s="57">
        <f>SUMIFS(Заклад!$E:$E,Заклад!$C:$C,$B10,Заклад!$A:$A,D$5,Заклад!$B:$B,Dict!$A$2)</f>
        <v>15</v>
      </c>
      <c r="E10" s="57">
        <f>SUMIFS(Заклад!$E:$E,Заклад!$C:$C,$B10,Заклад!$A:$A,E$5,Заклад!$B:$B,Dict!$A$2)</f>
        <v>67</v>
      </c>
      <c r="F10" s="57">
        <f>SUMIFS(Заклад!$E:$E,Заклад!$C:$C,$B10,Заклад!$A:$A,F$5,Заклад!$B:$B,Dict!$A$2)</f>
        <v>281</v>
      </c>
      <c r="G10" s="57">
        <f>SUMIFS(Заклад!$E:$E,Заклад!$C:$C,$B10,Заклад!$A:$A,G$5,Заклад!$B:$B,Dict!$A$2)</f>
        <v>326</v>
      </c>
      <c r="H10" s="57">
        <f>SUMIFS(Заклад!$E:$E,Заклад!$C:$C,$B10,Заклад!$A:$A,H$5,Заклад!$B:$B,Dict!$A$2)</f>
        <v>166</v>
      </c>
      <c r="I10" s="57">
        <f>SUMIFS(Заклад!$E:$E,Заклад!$C:$C,$B10,Заклад!$A:$A,I$5,Заклад!$B:$B,Dict!$A$2)</f>
        <v>12</v>
      </c>
      <c r="J10" s="57">
        <f>SUMIFS(Заклад!$E:$E,Заклад!$C:$C,$B10,Заклад!$A:$A,J$5,Заклад!$B:$B,Dict!$A$2)</f>
        <v>70</v>
      </c>
      <c r="K10" s="57">
        <f>SUMIFS(Заклад!$E:$E,Заклад!$C:$C,$B10,Заклад!$A:$A,K$5,Заклад!$B:$B,Dict!$A$2)</f>
        <v>212</v>
      </c>
      <c r="L10" s="57">
        <f>SUMIFS(Заклад!$E:$E,Заклад!$C:$C,$B10,Заклад!$A:$A,L$5,Заклад!$B:$B,Dict!$A$2)</f>
        <v>364</v>
      </c>
      <c r="M10" s="57">
        <f>SUMIFS(Заклад!$E:$E,Заклад!$C:$C,$B10,Заклад!$A:$A,M$5,Заклад!$B:$B,Dict!$A$2)</f>
        <v>314</v>
      </c>
      <c r="N10" s="57">
        <f>SUMIFS(Заклад!$E:$E,Заклад!$C:$C,$B10,Заклад!$A:$A,N$5,Заклад!$B:$B,Dict!$A$2)</f>
        <v>384</v>
      </c>
      <c r="O10" s="57">
        <f>SUMIFS(Заклад!$E:$E,Заклад!$C:$C,$B10,Заклад!$A:$A,O$5,Заклад!$B:$B,Dict!$A$2)</f>
        <v>160</v>
      </c>
      <c r="P10" s="74">
        <f>SUMIFS(Заклад!$E:$E,Заклад!$C:$C,$B10,Заклад!$A:$A,P$5,Заклад!$B:$B,Dict!$A$2)</f>
        <v>1.0149999999999999</v>
      </c>
      <c r="Q10" s="74">
        <f>SUMIFS(Заклад!$E:$E,Заклад!$C:$C,$B10,Заклад!$A:$A,Q$5,Заклад!$B:$B,Dict!$A$2)</f>
        <v>0.7328954570333881</v>
      </c>
      <c r="R10" s="74">
        <f>SUMIFS(Заклад!$E:$E,Заклад!$C:$C,$B10,Заклад!$A:$A,R$5,Заклад!$B:$B,Dict!$A$2)</f>
        <v>0.75918367346938775</v>
      </c>
      <c r="S10" s="57">
        <f>SUMIFS(Заклад!$E:$E,Заклад!$C:$C,$B10,Заклад!$A:$A,S$5,Заклад!$B:$B,Dict!$A$2)</f>
        <v>16.681818181818183</v>
      </c>
      <c r="T10" s="74">
        <f>SUMIFS(Заклад!$E:$E,Заклад!$C:$C,$B10,Заклад!$A:$A,T$5,Заклад!$B:$B,Dict!$A$2)</f>
        <v>1</v>
      </c>
      <c r="U10" s="74">
        <f>SUMIFS(Заклад!$E:$E,Заклад!$C:$C,$B10,Заклад!$A:$A,U$5,Заклад!$B:$B,Dict!$A$2)</f>
        <v>0.33333333333333331</v>
      </c>
      <c r="V10" s="74">
        <f>SUMIFS(Заклад!$E:$E,Заклад!$C:$C,$B10,Заклад!$A:$A,V$5,Заклад!$B:$B,Dict!$A$2)</f>
        <v>8.3333333333333329E-2</v>
      </c>
      <c r="W10" s="74">
        <f>SUMIFS(Заклад!$E:$E,Заклад!$C:$C,$B10,Заклад!$A:$A,W$5,Заклад!$B:$B,Dict!$A$2)</f>
        <v>6.2027231467473527E-2</v>
      </c>
      <c r="X10" s="74">
        <f>SUMIFS(Заклад!$E:$E,Заклад!$C:$C,$B10,Заклад!$A:$A,X$5,Заклад!$B:$B,Dict!$A$2)</f>
        <v>0.12554112554112554</v>
      </c>
      <c r="Y10" s="74">
        <f>SUMIFS(Заклад!$E:$E,Заклад!$C:$C,$B10,Заклад!$A:$A,Y$5,Заклад!$B:$B,Dict!$A$2)</f>
        <v>9.0789473684210531E-2</v>
      </c>
      <c r="Z10" s="74">
        <f>SUMIFS(Заклад!$E:$E,Заклад!$C:$C,$B10,Заклад!$A:$A,Z$5,Заклад!$B:$B,Dict!$A$2)</f>
        <v>0.16981132075471697</v>
      </c>
      <c r="AA10" s="74">
        <f>SUMIFS(Заклад!$E:$E,Заклад!$C:$C,$B10,Заклад!$A:$A,AA$5,Заклад!$B:$B,Dict!$A$2)</f>
        <v>0</v>
      </c>
      <c r="AB10" s="74">
        <f>SUMIFS(Заклад!$E:$E,Заклад!$C:$C,$B10,Заклад!$A:$A,AB$5,Заклад!$B:$B,Dict!$A$2)</f>
        <v>0</v>
      </c>
      <c r="AC10" s="74">
        <f>SUMIFS(Заклад!$E:$E,Заклад!$C:$C,$B10,Заклад!$A:$A,AC$5,Заклад!$B:$B,Dict!$A$2)</f>
        <v>0</v>
      </c>
      <c r="AD10" s="74">
        <f>SUMIFS(Заклад!$E:$E,Заклад!$C:$C,$B10,Заклад!$A:$A,AD$5,Заклад!$B:$B,Dict!$A$2)</f>
        <v>0.18817204301075269</v>
      </c>
      <c r="AE10" s="74">
        <f>SUMIFS(Заклад!$E:$E,Заклад!$C:$C,$B10,Заклад!$A:$A,AE$5,Заклад!$B:$B,Dict!$A$2)</f>
        <v>0</v>
      </c>
      <c r="AF10" s="74">
        <f>SUMIFS(Заклад!$E:$E,Заклад!$C:$C,$B10,Заклад!$A:$A,AF$5,Заклад!$B:$B,Dict!$A$2)</f>
        <v>0</v>
      </c>
      <c r="AG10" s="74">
        <f>SUMIFS(Заклад!$E:$E,Заклад!$C:$C,$B10,Заклад!$A:$A,AG$5,Заклад!$B:$B,Dict!$A$2)</f>
        <v>0</v>
      </c>
      <c r="AH10" s="74">
        <f>SUMIFS(Заклад!$E:$E,Заклад!$C:$C,$B10,Заклад!$A:$A,AH$5,Заклад!$B:$B,Dict!$A$2)</f>
        <v>9.1007000538502955E-2</v>
      </c>
      <c r="AI10" s="74">
        <f>SUMIFS(Заклад!$E:$E,Заклад!$C:$C,$B10,Заклад!$A:$A,AI$5,Заклад!$B:$B,Dict!$A$2)</f>
        <v>0.94674556213017746</v>
      </c>
      <c r="AJ10" s="74">
        <f>SUMIFS(Заклад!$E:$E,Заклад!$C:$C,$B10,Заклад!$A:$A,AJ$5,Заклад!$B:$B,Dict!$A$2)</f>
        <v>0</v>
      </c>
      <c r="AK10" s="74">
        <f>SUMIFS(Заклад!$E:$E,Заклад!$C:$C,$B10,Заклад!$A:$A,AK$5,Заклад!$B:$B,Dict!$A$2)</f>
        <v>0.20824742268041238</v>
      </c>
      <c r="AL10" s="74">
        <f>SUMIFS(Заклад!$E:$E,Заклад!$C:$C,$B10,Заклад!$A:$A,AL$5,Заклад!$B:$B,Dict!$A$2)</f>
        <v>8.0118694362017809E-2</v>
      </c>
    </row>
    <row r="11" spans="1:39" x14ac:dyDescent="0.3">
      <c r="B11" s="10" t="s">
        <v>309</v>
      </c>
      <c r="C11" s="56">
        <f>SUM(D11:M11)</f>
        <v>1021</v>
      </c>
      <c r="D11" s="57">
        <f>SUMIFS(Заклад!$E:$E,Заклад!$C:$C,$B11,Заклад!$A:$A,D$5,Заклад!$B:$B,Dict!$A$2)</f>
        <v>17</v>
      </c>
      <c r="E11" s="57">
        <f>SUMIFS(Заклад!$E:$E,Заклад!$C:$C,$B11,Заклад!$A:$A,E$5,Заклад!$B:$B,Dict!$A$2)</f>
        <v>72</v>
      </c>
      <c r="F11" s="57">
        <f>SUMIFS(Заклад!$E:$E,Заклад!$C:$C,$B11,Заклад!$A:$A,F$5,Заклад!$B:$B,Dict!$A$2)</f>
        <v>143</v>
      </c>
      <c r="G11" s="57">
        <f>SUMIFS(Заклад!$E:$E,Заклад!$C:$C,$B11,Заклад!$A:$A,G$5,Заклад!$B:$B,Dict!$A$2)</f>
        <v>206</v>
      </c>
      <c r="H11" s="57">
        <f>SUMIFS(Заклад!$E:$E,Заклад!$C:$C,$B11,Заклад!$A:$A,H$5,Заклад!$B:$B,Dict!$A$2)</f>
        <v>85</v>
      </c>
      <c r="I11" s="57">
        <f>SUMIFS(Заклад!$E:$E,Заклад!$C:$C,$B11,Заклад!$A:$A,I$5,Заклад!$B:$B,Dict!$A$2)</f>
        <v>15</v>
      </c>
      <c r="J11" s="57">
        <f>SUMIFS(Заклад!$E:$E,Заклад!$C:$C,$B11,Заклад!$A:$A,J$5,Заклад!$B:$B,Dict!$A$2)</f>
        <v>51</v>
      </c>
      <c r="K11" s="57">
        <f>SUMIFS(Заклад!$E:$E,Заклад!$C:$C,$B11,Заклад!$A:$A,K$5,Заклад!$B:$B,Dict!$A$2)</f>
        <v>107</v>
      </c>
      <c r="L11" s="57">
        <f>SUMIFS(Заклад!$E:$E,Заклад!$C:$C,$B11,Заклад!$A:$A,L$5,Заклад!$B:$B,Dict!$A$2)</f>
        <v>189</v>
      </c>
      <c r="M11" s="57">
        <f>SUMIFS(Заклад!$E:$E,Заклад!$C:$C,$B11,Заклад!$A:$A,M$5,Заклад!$B:$B,Dict!$A$2)</f>
        <v>136</v>
      </c>
      <c r="N11" s="57">
        <f>SUMIFS(Заклад!$E:$E,Заклад!$C:$C,$B11,Заклад!$A:$A,N$5,Заклад!$B:$B,Dict!$A$2)</f>
        <v>317</v>
      </c>
      <c r="O11" s="57">
        <f>SUMIFS(Заклад!$E:$E,Заклад!$C:$C,$B11,Заклад!$A:$A,O$5,Заклад!$B:$B,Dict!$A$2)</f>
        <v>64</v>
      </c>
      <c r="P11" s="74">
        <f>SUMIFS(Заклад!$E:$E,Заклад!$C:$C,$B11,Заклад!$A:$A,P$5,Заклад!$B:$B,Dict!$A$2)</f>
        <v>0.56722222222222218</v>
      </c>
      <c r="Q11" s="74">
        <f>SUMIFS(Заклад!$E:$E,Заклад!$C:$C,$B11,Заклад!$A:$A,Q$5,Заклад!$B:$B,Dict!$A$2)</f>
        <v>1.0577864838393731</v>
      </c>
      <c r="R11" s="74">
        <f>SUMIFS(Заклад!$E:$E,Заклад!$C:$C,$B11,Заклад!$A:$A,R$5,Заклад!$B:$B,Dict!$A$2)</f>
        <v>0.88421052631578945</v>
      </c>
      <c r="S11" s="57">
        <f>SUMIFS(Заклад!$E:$E,Заклад!$C:$C,$B11,Заклад!$A:$A,S$5,Заклад!$B:$B,Dict!$A$2)</f>
        <v>14.363636363636363</v>
      </c>
      <c r="T11" s="74">
        <f>SUMIFS(Заклад!$E:$E,Заклад!$C:$C,$B11,Заклад!$A:$A,T$5,Заклад!$B:$B,Dict!$A$2)</f>
        <v>1</v>
      </c>
      <c r="U11" s="74">
        <f>SUMIFS(Заклад!$E:$E,Заклад!$C:$C,$B11,Заклад!$A:$A,U$5,Заклад!$B:$B,Dict!$A$2)</f>
        <v>0.7142857142857143</v>
      </c>
      <c r="V11" s="74">
        <f>SUMIFS(Заклад!$E:$E,Заклад!$C:$C,$B11,Заклад!$A:$A,V$5,Заклад!$B:$B,Dict!$A$2)</f>
        <v>0.48837209302325579</v>
      </c>
      <c r="W11" s="74">
        <f>SUMIFS(Заклад!$E:$E,Заклад!$C:$C,$B11,Заклад!$A:$A,W$5,Заклад!$B:$B,Dict!$A$2)</f>
        <v>0.4952681388012618</v>
      </c>
      <c r="X11" s="74">
        <f>SUMIFS(Заклад!$E:$E,Заклад!$C:$C,$B11,Заклад!$A:$A,X$5,Заклад!$B:$B,Dict!$A$2)</f>
        <v>0.63888888888888884</v>
      </c>
      <c r="Y11" s="74">
        <f>SUMIFS(Заклад!$E:$E,Заклад!$C:$C,$B11,Заклад!$A:$A,Y$5,Заклад!$B:$B,Dict!$A$2)</f>
        <v>0.50777202072538863</v>
      </c>
      <c r="Z11" s="74">
        <f>SUMIFS(Заклад!$E:$E,Заклад!$C:$C,$B11,Заклад!$A:$A,Z$5,Заклад!$B:$B,Dict!$A$2)</f>
        <v>0.44855967078189302</v>
      </c>
      <c r="AA11" s="74">
        <f>SUMIFS(Заклад!$E:$E,Заклад!$C:$C,$B11,Заклад!$A:$A,AA$5,Заклад!$B:$B,Dict!$A$2)</f>
        <v>9.1743119266055051E-3</v>
      </c>
      <c r="AB11" s="74">
        <f>SUMIFS(Заклад!$E:$E,Заклад!$C:$C,$B11,Заклад!$A:$A,AB$5,Заклад!$B:$B,Dict!$A$2)</f>
        <v>0</v>
      </c>
      <c r="AC11" s="74">
        <f>SUMIFS(Заклад!$E:$E,Заклад!$C:$C,$B11,Заклад!$A:$A,AC$5,Заклад!$B:$B,Dict!$A$2)</f>
        <v>0</v>
      </c>
      <c r="AD11" s="74">
        <f>SUMIFS(Заклад!$E:$E,Заклад!$C:$C,$B11,Заклад!$A:$A,AD$5,Заклад!$B:$B,Dict!$A$2)</f>
        <v>0.33507853403141363</v>
      </c>
      <c r="AE11" s="74">
        <f>SUMIFS(Заклад!$E:$E,Заклад!$C:$C,$B11,Заклад!$A:$A,AE$5,Заклад!$B:$B,Dict!$A$2)</f>
        <v>0</v>
      </c>
      <c r="AF11" s="74">
        <f>SUMIFS(Заклад!$E:$E,Заклад!$C:$C,$B11,Заклад!$A:$A,AF$5,Заклад!$B:$B,Dict!$A$2)</f>
        <v>0</v>
      </c>
      <c r="AG11" s="74">
        <f>SUMIFS(Заклад!$E:$E,Заклад!$C:$C,$B11,Заклад!$A:$A,AG$5,Заклад!$B:$B,Dict!$A$2)</f>
        <v>0</v>
      </c>
      <c r="AH11" s="74">
        <f>SUMIFS(Заклад!$E:$E,Заклад!$C:$C,$B11,Заклад!$A:$A,AH$5,Заклад!$B:$B,Dict!$A$2)</f>
        <v>0.11306042884990253</v>
      </c>
      <c r="AI11" s="74">
        <f>SUMIFS(Заклад!$E:$E,Заклад!$C:$C,$B11,Заклад!$A:$A,AI$5,Заклад!$B:$B,Dict!$A$2)</f>
        <v>0.90517241379310343</v>
      </c>
      <c r="AJ11" s="74">
        <f>SUMIFS(Заклад!$E:$E,Заклад!$C:$C,$B11,Заклад!$A:$A,AJ$5,Заклад!$B:$B,Dict!$A$2)</f>
        <v>0.5</v>
      </c>
      <c r="AK11" s="74">
        <f>SUMIFS(Заклад!$E:$E,Заклад!$C:$C,$B11,Заклад!$A:$A,AK$5,Заклад!$B:$B,Dict!$A$2)</f>
        <v>0.51196172248803828</v>
      </c>
      <c r="AL11" s="74">
        <f>SUMIFS(Заклад!$E:$E,Заклад!$C:$C,$B11,Заклад!$A:$A,AL$5,Заклад!$B:$B,Dict!$A$2)</f>
        <v>0.4784688995215311</v>
      </c>
    </row>
    <row r="12" spans="1:39" x14ac:dyDescent="0.3">
      <c r="B12" s="10" t="s">
        <v>322</v>
      </c>
      <c r="C12" s="56">
        <f>SUM(D12:M12)</f>
        <v>1294</v>
      </c>
      <c r="D12" s="57">
        <f>SUMIFS(Заклад!$E:$E,Заклад!$C:$C,$B12,Заклад!$A:$A,D$5,Заклад!$B:$B,Dict!$A$2)</f>
        <v>37</v>
      </c>
      <c r="E12" s="57">
        <f>SUMIFS(Заклад!$E:$E,Заклад!$C:$C,$B12,Заклад!$A:$A,E$5,Заклад!$B:$B,Dict!$A$2)</f>
        <v>116</v>
      </c>
      <c r="F12" s="57">
        <f>SUMIFS(Заклад!$E:$E,Заклад!$C:$C,$B12,Заклад!$A:$A,F$5,Заклад!$B:$B,Dict!$A$2)</f>
        <v>153</v>
      </c>
      <c r="G12" s="57">
        <f>SUMIFS(Заклад!$E:$E,Заклад!$C:$C,$B12,Заклад!$A:$A,G$5,Заклад!$B:$B,Dict!$A$2)</f>
        <v>218</v>
      </c>
      <c r="H12" s="57">
        <f>SUMIFS(Заклад!$E:$E,Заклад!$C:$C,$B12,Заклад!$A:$A,H$5,Заклад!$B:$B,Dict!$A$2)</f>
        <v>84</v>
      </c>
      <c r="I12" s="57">
        <f>SUMIFS(Заклад!$E:$E,Заклад!$C:$C,$B12,Заклад!$A:$A,I$5,Заклад!$B:$B,Dict!$A$2)</f>
        <v>25</v>
      </c>
      <c r="J12" s="57">
        <f>SUMIFS(Заклад!$E:$E,Заклад!$C:$C,$B12,Заклад!$A:$A,J$5,Заклад!$B:$B,Dict!$A$2)</f>
        <v>125</v>
      </c>
      <c r="K12" s="57">
        <f>SUMIFS(Заклад!$E:$E,Заклад!$C:$C,$B12,Заклад!$A:$A,K$5,Заклад!$B:$B,Dict!$A$2)</f>
        <v>174</v>
      </c>
      <c r="L12" s="57">
        <f>SUMIFS(Заклад!$E:$E,Заклад!$C:$C,$B12,Заклад!$A:$A,L$5,Заклад!$B:$B,Dict!$A$2)</f>
        <v>224</v>
      </c>
      <c r="M12" s="57">
        <f>SUMIFS(Заклад!$E:$E,Заклад!$C:$C,$B12,Заклад!$A:$A,M$5,Заклад!$B:$B,Dict!$A$2)</f>
        <v>138</v>
      </c>
      <c r="N12" s="57">
        <f>SUMIFS(Заклад!$E:$E,Заклад!$C:$C,$B12,Заклад!$A:$A,N$5,Заклад!$B:$B,Dict!$A$2)</f>
        <v>374</v>
      </c>
      <c r="O12" s="57">
        <f>SUMIFS(Заклад!$E:$E,Заклад!$C:$C,$B12,Заклад!$A:$A,O$5,Заклад!$B:$B,Dict!$A$2)</f>
        <v>164</v>
      </c>
      <c r="P12" s="74">
        <f>SUMIFS(Заклад!$E:$E,Заклад!$C:$C,$B12,Заклад!$A:$A,P$5,Заклад!$B:$B,Dict!$A$2)</f>
        <v>0.71888888888888891</v>
      </c>
      <c r="Q12" s="74">
        <f>SUMIFS(Заклад!$E:$E,Заклад!$C:$C,$B12,Заклад!$A:$A,Q$5,Заклад!$B:$B,Dict!$A$2)</f>
        <v>0.9428129829984544</v>
      </c>
      <c r="R12" s="74">
        <f>SUMIFS(Заклад!$E:$E,Заклад!$C:$C,$B12,Заклад!$A:$A,R$5,Заклад!$B:$B,Dict!$A$2)</f>
        <v>0.83501683501683499</v>
      </c>
      <c r="S12" s="57">
        <f>SUMIFS(Заклад!$E:$E,Заклад!$C:$C,$B12,Заклад!$A:$A,S$5,Заклад!$B:$B,Dict!$A$2)</f>
        <v>15.695652173913043</v>
      </c>
      <c r="T12" s="74">
        <f>SUMIFS(Заклад!$E:$E,Заклад!$C:$C,$B12,Заклад!$A:$A,T$5,Заклад!$B:$B,Dict!$A$2)</f>
        <v>0.88888888888888884</v>
      </c>
      <c r="U12" s="74">
        <f>SUMIFS(Заклад!$E:$E,Заклад!$C:$C,$B12,Заклад!$A:$A,U$5,Заклад!$B:$B,Dict!$A$2)</f>
        <v>0.05</v>
      </c>
      <c r="V12" s="74">
        <f>SUMIFS(Заклад!$E:$E,Заклад!$C:$C,$B12,Заклад!$A:$A,V$5,Заклад!$B:$B,Dict!$A$2)</f>
        <v>0.14285714285714285</v>
      </c>
      <c r="W12" s="74">
        <f>SUMIFS(Заклад!$E:$E,Заклад!$C:$C,$B12,Заклад!$A:$A,W$5,Заклад!$B:$B,Dict!$A$2)</f>
        <v>0.32642487046632124</v>
      </c>
      <c r="X12" s="74">
        <f>SUMIFS(Заклад!$E:$E,Заклад!$C:$C,$B12,Заклад!$A:$A,X$5,Заклад!$B:$B,Dict!$A$2)</f>
        <v>0.15463917525773196</v>
      </c>
      <c r="Y12" s="74">
        <f>SUMIFS(Заклад!$E:$E,Заклад!$C:$C,$B12,Заклад!$A:$A,Y$5,Заклад!$B:$B,Dict!$A$2)</f>
        <v>0.42499999999999999</v>
      </c>
      <c r="Z12" s="74">
        <f>SUMIFS(Заклад!$E:$E,Заклад!$C:$C,$B12,Заклад!$A:$A,Z$5,Заклад!$B:$B,Dict!$A$2)</f>
        <v>5.128205128205128E-2</v>
      </c>
      <c r="AA12" s="74">
        <f>SUMIFS(Заклад!$E:$E,Заклад!$C:$C,$B12,Заклад!$A:$A,AA$5,Заклад!$B:$B,Dict!$A$2)</f>
        <v>0.16666666666666666</v>
      </c>
      <c r="AB12" s="74">
        <f>SUMIFS(Заклад!$E:$E,Заклад!$C:$C,$B12,Заклад!$A:$A,AB$5,Заклад!$B:$B,Dict!$A$2)</f>
        <v>0</v>
      </c>
      <c r="AC12" s="74">
        <f>SUMIFS(Заклад!$E:$E,Заклад!$C:$C,$B12,Заклад!$A:$A,AC$5,Заклад!$B:$B,Dict!$A$2)</f>
        <v>0</v>
      </c>
      <c r="AD12" s="74">
        <f>SUMIFS(Заклад!$E:$E,Заклад!$C:$C,$B12,Заклад!$A:$A,AD$5,Заклад!$B:$B,Dict!$A$2)</f>
        <v>0.13775510204081631</v>
      </c>
      <c r="AE12" s="74">
        <f>SUMIFS(Заклад!$E:$E,Заклад!$C:$C,$B12,Заклад!$A:$A,AE$5,Заклад!$B:$B,Dict!$A$2)</f>
        <v>0</v>
      </c>
      <c r="AF12" s="74">
        <f>SUMIFS(Заклад!$E:$E,Заклад!$C:$C,$B12,Заклад!$A:$A,AF$5,Заклад!$B:$B,Dict!$A$2)</f>
        <v>0</v>
      </c>
      <c r="AG12" s="74">
        <f>SUMIFS(Заклад!$E:$E,Заклад!$C:$C,$B12,Заклад!$A:$A,AG$5,Заклад!$B:$B,Dict!$A$2)</f>
        <v>0</v>
      </c>
      <c r="AH12" s="74">
        <f>SUMIFS(Заклад!$E:$E,Заклад!$C:$C,$B12,Заклад!$A:$A,AH$5,Заклад!$B:$B,Dict!$A$2)</f>
        <v>3.5498489425981876E-2</v>
      </c>
      <c r="AI12" s="74">
        <f>SUMIFS(Заклад!$E:$E,Заклад!$C:$C,$B12,Заклад!$A:$A,AI$5,Заклад!$B:$B,Dict!$A$2)</f>
        <v>0.80851063829787229</v>
      </c>
      <c r="AJ12" s="74">
        <f>SUMIFS(Заклад!$E:$E,Заклад!$C:$C,$B12,Заклад!$A:$A,AJ$5,Заклад!$B:$B,Dict!$A$2)</f>
        <v>0</v>
      </c>
      <c r="AK12" s="74">
        <f>SUMIFS(Заклад!$E:$E,Заклад!$C:$C,$B12,Заклад!$A:$A,AK$5,Заклад!$B:$B,Dict!$A$2)</f>
        <v>0.38349514563106796</v>
      </c>
      <c r="AL12" s="74">
        <f>SUMIFS(Заклад!$E:$E,Заклад!$C:$C,$B12,Заклад!$A:$A,AL$5,Заклад!$B:$B,Dict!$A$2)</f>
        <v>0.56783919597989951</v>
      </c>
    </row>
    <row r="13" spans="1:39" x14ac:dyDescent="0.3">
      <c r="B13" s="10" t="s">
        <v>330</v>
      </c>
      <c r="C13" s="56">
        <f>SUM(D13:M13)</f>
        <v>46</v>
      </c>
      <c r="D13" s="57">
        <f>SUMIFS(Заклад!$E:$E,Заклад!$C:$C,$B13,Заклад!$A:$A,D$5,Заклад!$B:$B,Dict!$A$2)</f>
        <v>0</v>
      </c>
      <c r="E13" s="57">
        <f>SUMIFS(Заклад!$E:$E,Заклад!$C:$C,$B13,Заклад!$A:$A,E$5,Заклад!$B:$B,Dict!$A$2)</f>
        <v>3</v>
      </c>
      <c r="F13" s="57">
        <f>SUMIFS(Заклад!$E:$E,Заклад!$C:$C,$B13,Заклад!$A:$A,F$5,Заклад!$B:$B,Dict!$A$2)</f>
        <v>7</v>
      </c>
      <c r="G13" s="57">
        <f>SUMIFS(Заклад!$E:$E,Заклад!$C:$C,$B13,Заклад!$A:$A,G$5,Заклад!$B:$B,Dict!$A$2)</f>
        <v>14</v>
      </c>
      <c r="H13" s="57">
        <f>SUMIFS(Заклад!$E:$E,Заклад!$C:$C,$B13,Заклад!$A:$A,H$5,Заклад!$B:$B,Dict!$A$2)</f>
        <v>3</v>
      </c>
      <c r="I13" s="57">
        <f>SUMIFS(Заклад!$E:$E,Заклад!$C:$C,$B13,Заклад!$A:$A,I$5,Заклад!$B:$B,Dict!$A$2)</f>
        <v>0</v>
      </c>
      <c r="J13" s="57">
        <f>SUMIFS(Заклад!$E:$E,Заклад!$C:$C,$B13,Заклад!$A:$A,J$5,Заклад!$B:$B,Dict!$A$2)</f>
        <v>2</v>
      </c>
      <c r="K13" s="57">
        <f>SUMIFS(Заклад!$E:$E,Заклад!$C:$C,$B13,Заклад!$A:$A,K$5,Заклад!$B:$B,Dict!$A$2)</f>
        <v>4</v>
      </c>
      <c r="L13" s="57">
        <f>SUMIFS(Заклад!$E:$E,Заклад!$C:$C,$B13,Заклад!$A:$A,L$5,Заклад!$B:$B,Dict!$A$2)</f>
        <v>8</v>
      </c>
      <c r="M13" s="57">
        <f>SUMIFS(Заклад!$E:$E,Заклад!$C:$C,$B13,Заклад!$A:$A,M$5,Заклад!$B:$B,Dict!$A$2)</f>
        <v>5</v>
      </c>
      <c r="N13" s="57">
        <f>SUMIFS(Заклад!$E:$E,Заклад!$C:$C,$B13,Заклад!$A:$A,N$5,Заклад!$B:$B,Dict!$A$2)</f>
        <v>0</v>
      </c>
      <c r="O13" s="57">
        <f>SUMIFS(Заклад!$E:$E,Заклад!$C:$C,$B13,Заклад!$A:$A,O$5,Заклад!$B:$B,Dict!$A$2)</f>
        <v>0</v>
      </c>
      <c r="P13" s="74">
        <f>SUMIFS(Заклад!$E:$E,Заклад!$C:$C,$B13,Заклад!$A:$A,P$5,Заклад!$B:$B,Dict!$A$2)</f>
        <v>2.5555555555555557E-2</v>
      </c>
      <c r="Q13" s="74">
        <f>SUMIFS(Заклад!$E:$E,Заклад!$C:$C,$B13,Заклад!$A:$A,Q$5,Заклад!$B:$B,Dict!$A$2)</f>
        <v>0.2608695652173913</v>
      </c>
      <c r="R13" s="74">
        <f>SUMIFS(Заклад!$E:$E,Заклад!$C:$C,$B13,Заклад!$A:$A,R$5,Заклад!$B:$B,Dict!$A$2)</f>
        <v>0</v>
      </c>
      <c r="S13" s="57">
        <f>SUMIFS(Заклад!$E:$E,Заклад!$C:$C,$B13,Заклад!$A:$A,S$5,Заклад!$B:$B,Dict!$A$2)</f>
        <v>0</v>
      </c>
      <c r="T13" s="74">
        <f>SUMIFS(Заклад!$E:$E,Заклад!$C:$C,$B13,Заклад!$A:$A,T$5,Заклад!$B:$B,Dict!$A$2)</f>
        <v>0</v>
      </c>
      <c r="U13" s="74">
        <f>SUMIFS(Заклад!$E:$E,Заклад!$C:$C,$B13,Заклад!$A:$A,U$5,Заклад!$B:$B,Dict!$A$2)</f>
        <v>0</v>
      </c>
      <c r="V13" s="74">
        <f>SUMIFS(Заклад!$E:$E,Заклад!$C:$C,$B13,Заклад!$A:$A,V$5,Заклад!$B:$B,Dict!$A$2)</f>
        <v>0</v>
      </c>
      <c r="W13" s="74">
        <f>SUMIFS(Заклад!$E:$E,Заклад!$C:$C,$B13,Заклад!$A:$A,W$5,Заклад!$B:$B,Dict!$A$2)</f>
        <v>0</v>
      </c>
      <c r="X13" s="74">
        <f>SUMIFS(Заклад!$E:$E,Заклад!$C:$C,$B13,Заклад!$A:$A,X$5,Заклад!$B:$B,Dict!$A$2)</f>
        <v>0</v>
      </c>
      <c r="Y13" s="74">
        <f>SUMIFS(Заклад!$E:$E,Заклад!$C:$C,$B13,Заклад!$A:$A,Y$5,Заклад!$B:$B,Dict!$A$2)</f>
        <v>0</v>
      </c>
      <c r="Z13" s="74">
        <f>SUMIFS(Заклад!$E:$E,Заклад!$C:$C,$B13,Заклад!$A:$A,Z$5,Заклад!$B:$B,Dict!$A$2)</f>
        <v>0</v>
      </c>
      <c r="AA13" s="74">
        <f>SUMIFS(Заклад!$E:$E,Заклад!$C:$C,$B13,Заклад!$A:$A,AA$5,Заклад!$B:$B,Dict!$A$2)</f>
        <v>0</v>
      </c>
      <c r="AB13" s="74">
        <f>SUMIFS(Заклад!$E:$E,Заклад!$C:$C,$B13,Заклад!$A:$A,AB$5,Заклад!$B:$B,Dict!$A$2)</f>
        <v>0</v>
      </c>
      <c r="AC13" s="74">
        <f>SUMIFS(Заклад!$E:$E,Заклад!$C:$C,$B13,Заклад!$A:$A,AC$5,Заклад!$B:$B,Dict!$A$2)</f>
        <v>0</v>
      </c>
      <c r="AD13" s="74">
        <f>SUMIFS(Заклад!$E:$E,Заклад!$C:$C,$B13,Заклад!$A:$A,AD$5,Заклад!$B:$B,Dict!$A$2)</f>
        <v>0</v>
      </c>
      <c r="AE13" s="74">
        <f>SUMIFS(Заклад!$E:$E,Заклад!$C:$C,$B13,Заклад!$A:$A,AE$5,Заклад!$B:$B,Dict!$A$2)</f>
        <v>0</v>
      </c>
      <c r="AF13" s="74">
        <f>SUMIFS(Заклад!$E:$E,Заклад!$C:$C,$B13,Заклад!$A:$A,AF$5,Заклад!$B:$B,Dict!$A$2)</f>
        <v>0</v>
      </c>
      <c r="AG13" s="74">
        <f>SUMIFS(Заклад!$E:$E,Заклад!$C:$C,$B13,Заклад!$A:$A,AG$5,Заклад!$B:$B,Dict!$A$2)</f>
        <v>0</v>
      </c>
      <c r="AH13" s="74">
        <f>SUMIFS(Заклад!$E:$E,Заклад!$C:$C,$B13,Заклад!$A:$A,AH$5,Заклад!$B:$B,Dict!$A$2)</f>
        <v>0</v>
      </c>
      <c r="AI13" s="74">
        <f>SUMIFS(Заклад!$E:$E,Заклад!$C:$C,$B13,Заклад!$A:$A,AI$5,Заклад!$B:$B,Dict!$A$2)</f>
        <v>0</v>
      </c>
      <c r="AJ13" s="74">
        <f>SUMIFS(Заклад!$E:$E,Заклад!$C:$C,$B13,Заклад!$A:$A,AJ$5,Заклад!$B:$B,Dict!$A$2)</f>
        <v>0</v>
      </c>
      <c r="AK13" s="74">
        <f>SUMIFS(Заклад!$E:$E,Заклад!$C:$C,$B13,Заклад!$A:$A,AK$5,Заклад!$B:$B,Dict!$A$2)</f>
        <v>0</v>
      </c>
      <c r="AL13" s="74">
        <f>SUMIFS(Заклад!$E:$E,Заклад!$C:$C,$B13,Заклад!$A:$A,AL$5,Заклад!$B:$B,Dict!$A$2)</f>
        <v>0</v>
      </c>
    </row>
    <row r="14" spans="1:39" x14ac:dyDescent="0.3">
      <c r="B14" s="10" t="s">
        <v>328</v>
      </c>
      <c r="C14" s="56">
        <f>SUM(D14:M14)</f>
        <v>1829</v>
      </c>
      <c r="D14" s="57">
        <f>SUMIFS(Заклад!$E:$E,Заклад!$C:$C,$B14,Заклад!$A:$A,D$5,Заклад!$B:$B,Dict!$A$2)</f>
        <v>36</v>
      </c>
      <c r="E14" s="57">
        <f>SUMIFS(Заклад!$E:$E,Заклад!$C:$C,$B14,Заклад!$A:$A,E$5,Заклад!$B:$B,Dict!$A$2)</f>
        <v>200</v>
      </c>
      <c r="F14" s="57">
        <f>SUMIFS(Заклад!$E:$E,Заклад!$C:$C,$B14,Заклад!$A:$A,F$5,Заклад!$B:$B,Dict!$A$2)</f>
        <v>269</v>
      </c>
      <c r="G14" s="57">
        <f>SUMIFS(Заклад!$E:$E,Заклад!$C:$C,$B14,Заклад!$A:$A,G$5,Заклад!$B:$B,Dict!$A$2)</f>
        <v>254</v>
      </c>
      <c r="H14" s="57">
        <f>SUMIFS(Заклад!$E:$E,Заклад!$C:$C,$B14,Заклад!$A:$A,H$5,Заклад!$B:$B,Dict!$A$2)</f>
        <v>72</v>
      </c>
      <c r="I14" s="57">
        <f>SUMIFS(Заклад!$E:$E,Заклад!$C:$C,$B14,Заклад!$A:$A,I$5,Заклад!$B:$B,Dict!$A$2)</f>
        <v>41</v>
      </c>
      <c r="J14" s="57">
        <f>SUMIFS(Заклад!$E:$E,Заклад!$C:$C,$B14,Заклад!$A:$A,J$5,Заклад!$B:$B,Dict!$A$2)</f>
        <v>185</v>
      </c>
      <c r="K14" s="57">
        <f>SUMIFS(Заклад!$E:$E,Заклад!$C:$C,$B14,Заклад!$A:$A,K$5,Заклад!$B:$B,Dict!$A$2)</f>
        <v>296</v>
      </c>
      <c r="L14" s="57">
        <f>SUMIFS(Заклад!$E:$E,Заклад!$C:$C,$B14,Заклад!$A:$A,L$5,Заклад!$B:$B,Dict!$A$2)</f>
        <v>312</v>
      </c>
      <c r="M14" s="57">
        <f>SUMIFS(Заклад!$E:$E,Заклад!$C:$C,$B14,Заклад!$A:$A,M$5,Заклад!$B:$B,Dict!$A$2)</f>
        <v>164</v>
      </c>
      <c r="N14" s="57">
        <f>SUMIFS(Заклад!$E:$E,Заклад!$C:$C,$B14,Заклад!$A:$A,N$5,Заклад!$B:$B,Dict!$A$2)</f>
        <v>522</v>
      </c>
      <c r="O14" s="57">
        <f>SUMIFS(Заклад!$E:$E,Заклад!$C:$C,$B14,Заклад!$A:$A,O$5,Заклад!$B:$B,Dict!$A$2)</f>
        <v>137</v>
      </c>
      <c r="P14" s="74">
        <f>SUMIFS(Заклад!$E:$E,Заклад!$C:$C,$B14,Заклад!$A:$A,P$5,Заклад!$B:$B,Dict!$A$2)</f>
        <v>1.0161111111111112</v>
      </c>
      <c r="Q14" s="74">
        <f>SUMIFS(Заклад!$E:$E,Заклад!$C:$C,$B14,Заклад!$A:$A,Q$5,Заклад!$B:$B,Dict!$A$2)</f>
        <v>0.99507927829414977</v>
      </c>
      <c r="R14" s="74">
        <f>SUMIFS(Заклад!$E:$E,Заклад!$C:$C,$B14,Заклад!$A:$A,R$5,Заклад!$B:$B,Dict!$A$2)</f>
        <v>0.80051813471502586</v>
      </c>
      <c r="S14" s="57">
        <f>SUMIFS(Заклад!$E:$E,Заклад!$C:$C,$B14,Заклад!$A:$A,S$5,Заклад!$B:$B,Dict!$A$2)</f>
        <v>23.09090909090909</v>
      </c>
      <c r="T14" s="74">
        <f>SUMIFS(Заклад!$E:$E,Заклад!$C:$C,$B14,Заклад!$A:$A,T$5,Заклад!$B:$B,Dict!$A$2)</f>
        <v>0.92307692307692313</v>
      </c>
      <c r="U14" s="74">
        <f>SUMIFS(Заклад!$E:$E,Заклад!$C:$C,$B14,Заклад!$A:$A,U$5,Заклад!$B:$B,Dict!$A$2)</f>
        <v>4.7619047619047616E-2</v>
      </c>
      <c r="V14" s="74">
        <f>SUMIFS(Заклад!$E:$E,Заклад!$C:$C,$B14,Заклад!$A:$A,V$5,Заклад!$B:$B,Dict!$A$2)</f>
        <v>4.807692307692308E-2</v>
      </c>
      <c r="W14" s="74">
        <f>SUMIFS(Заклад!$E:$E,Заклад!$C:$C,$B14,Заклад!$A:$A,W$5,Заклад!$B:$B,Dict!$A$2)</f>
        <v>8.5239085239085244E-2</v>
      </c>
      <c r="X14" s="74">
        <f>SUMIFS(Заклад!$E:$E,Заклад!$C:$C,$B14,Заклад!$A:$A,X$5,Заклад!$B:$B,Dict!$A$2)</f>
        <v>0.13872832369942195</v>
      </c>
      <c r="Y14" s="74">
        <f>SUMIFS(Заклад!$E:$E,Заклад!$C:$C,$B14,Заклад!$A:$A,Y$5,Заклад!$B:$B,Dict!$A$2)</f>
        <v>0.15820029027576196</v>
      </c>
      <c r="Z14" s="74">
        <f>SUMIFS(Заклад!$E:$E,Заклад!$C:$C,$B14,Заклад!$A:$A,Z$5,Заклад!$B:$B,Dict!$A$2)</f>
        <v>0.11987381703470032</v>
      </c>
      <c r="AA14" s="74">
        <f>SUMIFS(Заклад!$E:$E,Заклад!$C:$C,$B14,Заклад!$A:$A,AA$5,Заклад!$B:$B,Dict!$A$2)</f>
        <v>0</v>
      </c>
      <c r="AB14" s="74">
        <f>SUMIFS(Заклад!$E:$E,Заклад!$C:$C,$B14,Заклад!$A:$A,AB$5,Заклад!$B:$B,Dict!$A$2)</f>
        <v>0</v>
      </c>
      <c r="AC14" s="74">
        <f>SUMIFS(Заклад!$E:$E,Заклад!$C:$C,$B14,Заклад!$A:$A,AC$5,Заклад!$B:$B,Dict!$A$2)</f>
        <v>0</v>
      </c>
      <c r="AD14" s="74">
        <f>SUMIFS(Заклад!$E:$E,Заклад!$C:$C,$B14,Заклад!$A:$A,AD$5,Заклад!$B:$B,Dict!$A$2)</f>
        <v>0.20061728395061729</v>
      </c>
      <c r="AE14" s="74">
        <f>SUMIFS(Заклад!$E:$E,Заклад!$C:$C,$B14,Заклад!$A:$A,AE$5,Заклад!$B:$B,Dict!$A$2)</f>
        <v>3.0769230769230771E-2</v>
      </c>
      <c r="AF14" s="74">
        <f>SUMIFS(Заклад!$E:$E,Заклад!$C:$C,$B14,Заклад!$A:$A,AF$5,Заклад!$B:$B,Dict!$A$2)</f>
        <v>0</v>
      </c>
      <c r="AG14" s="74">
        <f>SUMIFS(Заклад!$E:$E,Заклад!$C:$C,$B14,Заклад!$A:$A,AG$5,Заклад!$B:$B,Dict!$A$2)</f>
        <v>0</v>
      </c>
      <c r="AH14" s="74">
        <f>SUMIFS(Заклад!$E:$E,Заклад!$C:$C,$B14,Заклад!$A:$A,AH$5,Заклад!$B:$B,Dict!$A$2)</f>
        <v>4.0783034257748776E-2</v>
      </c>
      <c r="AI14" s="74">
        <f>SUMIFS(Заклад!$E:$E,Заклад!$C:$C,$B14,Заклад!$A:$A,AI$5,Заклад!$B:$B,Dict!$A$2)</f>
        <v>0.88</v>
      </c>
      <c r="AJ14" s="74">
        <f>SUMIFS(Заклад!$E:$E,Заклад!$C:$C,$B14,Заклад!$A:$A,AJ$5,Заклад!$B:$B,Dict!$A$2)</f>
        <v>0</v>
      </c>
      <c r="AK14" s="74">
        <f>SUMIFS(Заклад!$E:$E,Заклад!$C:$C,$B14,Заклад!$A:$A,AK$5,Заклад!$B:$B,Dict!$A$2)</f>
        <v>0.18538324420677363</v>
      </c>
      <c r="AL14" s="74">
        <f>SUMIFS(Заклад!$E:$E,Заклад!$C:$C,$B14,Заклад!$A:$A,AL$5,Заклад!$B:$B,Dict!$A$2)</f>
        <v>0.12589928057553956</v>
      </c>
    </row>
    <row r="15" spans="1:39" x14ac:dyDescent="0.3">
      <c r="B15" s="10" t="s">
        <v>324</v>
      </c>
      <c r="C15" s="56">
        <f>SUM(D15:M15)</f>
        <v>461</v>
      </c>
      <c r="D15" s="57">
        <f>SUMIFS(Заклад!$E:$E,Заклад!$C:$C,$B15,Заклад!$A:$A,D$5,Заклад!$B:$B,Dict!$A$2)</f>
        <v>3</v>
      </c>
      <c r="E15" s="57">
        <f>SUMIFS(Заклад!$E:$E,Заклад!$C:$C,$B15,Заклад!$A:$A,E$5,Заклад!$B:$B,Dict!$A$2)</f>
        <v>22</v>
      </c>
      <c r="F15" s="57">
        <f>SUMIFS(Заклад!$E:$E,Заклад!$C:$C,$B15,Заклад!$A:$A,F$5,Заклад!$B:$B,Dict!$A$2)</f>
        <v>111</v>
      </c>
      <c r="G15" s="57">
        <f>SUMIFS(Заклад!$E:$E,Заклад!$C:$C,$B15,Заклад!$A:$A,G$5,Заклад!$B:$B,Dict!$A$2)</f>
        <v>93</v>
      </c>
      <c r="H15" s="57">
        <f>SUMIFS(Заклад!$E:$E,Заклад!$C:$C,$B15,Заклад!$A:$A,H$5,Заклад!$B:$B,Dict!$A$2)</f>
        <v>9</v>
      </c>
      <c r="I15" s="57">
        <f>SUMIFS(Заклад!$E:$E,Заклад!$C:$C,$B15,Заклад!$A:$A,I$5,Заклад!$B:$B,Dict!$A$2)</f>
        <v>3</v>
      </c>
      <c r="J15" s="57">
        <f>SUMIFS(Заклад!$E:$E,Заклад!$C:$C,$B15,Заклад!$A:$A,J$5,Заклад!$B:$B,Dict!$A$2)</f>
        <v>23</v>
      </c>
      <c r="K15" s="57">
        <f>SUMIFS(Заклад!$E:$E,Заклад!$C:$C,$B15,Заклад!$A:$A,K$5,Заклад!$B:$B,Dict!$A$2)</f>
        <v>96</v>
      </c>
      <c r="L15" s="57">
        <f>SUMIFS(Заклад!$E:$E,Заклад!$C:$C,$B15,Заклад!$A:$A,L$5,Заклад!$B:$B,Dict!$A$2)</f>
        <v>78</v>
      </c>
      <c r="M15" s="57">
        <f>SUMIFS(Заклад!$E:$E,Заклад!$C:$C,$B15,Заклад!$A:$A,M$5,Заклад!$B:$B,Dict!$A$2)</f>
        <v>23</v>
      </c>
      <c r="N15" s="57">
        <f>SUMIFS(Заклад!$E:$E,Заклад!$C:$C,$B15,Заклад!$A:$A,N$5,Заклад!$B:$B,Dict!$A$2)</f>
        <v>0</v>
      </c>
      <c r="O15" s="57">
        <f>SUMIFS(Заклад!$E:$E,Заклад!$C:$C,$B15,Заклад!$A:$A,O$5,Заклад!$B:$B,Dict!$A$2)</f>
        <v>0</v>
      </c>
      <c r="P15" s="74">
        <f>SUMIFS(Заклад!$E:$E,Заклад!$C:$C,$B15,Заклад!$A:$A,P$5,Заклад!$B:$B,Dict!$A$2)</f>
        <v>0.25611111111111112</v>
      </c>
      <c r="Q15" s="74">
        <f>SUMIFS(Заклад!$E:$E,Заклад!$C:$C,$B15,Заклад!$A:$A,Q$5,Заклад!$B:$B,Dict!$A$2)</f>
        <v>0</v>
      </c>
      <c r="R15" s="74">
        <f>SUMIFS(Заклад!$E:$E,Заклад!$C:$C,$B15,Заклад!$A:$A,R$5,Заклад!$B:$B,Dict!$A$2)</f>
        <v>0</v>
      </c>
      <c r="S15" s="57">
        <f>SUMIFS(Заклад!$E:$E,Заклад!$C:$C,$B15,Заклад!$A:$A,S$5,Заклад!$B:$B,Dict!$A$2)</f>
        <v>0</v>
      </c>
      <c r="T15" s="74">
        <f>SUMIFS(Заклад!$E:$E,Заклад!$C:$C,$B15,Заклад!$A:$A,T$5,Заклад!$B:$B,Dict!$A$2)</f>
        <v>0</v>
      </c>
      <c r="U15" s="74">
        <f>SUMIFS(Заклад!$E:$E,Заклад!$C:$C,$B15,Заклад!$A:$A,U$5,Заклад!$B:$B,Dict!$A$2)</f>
        <v>0</v>
      </c>
      <c r="V15" s="74">
        <f>SUMIFS(Заклад!$E:$E,Заклад!$C:$C,$B15,Заклад!$A:$A,V$5,Заклад!$B:$B,Dict!$A$2)</f>
        <v>0</v>
      </c>
      <c r="W15" s="74">
        <f>SUMIFS(Заклад!$E:$E,Заклад!$C:$C,$B15,Заклад!$A:$A,W$5,Заклад!$B:$B,Dict!$A$2)</f>
        <v>0</v>
      </c>
      <c r="X15" s="74">
        <f>SUMIFS(Заклад!$E:$E,Заклад!$C:$C,$B15,Заклад!$A:$A,X$5,Заклад!$B:$B,Dict!$A$2)</f>
        <v>0</v>
      </c>
      <c r="Y15" s="74">
        <f>SUMIFS(Заклад!$E:$E,Заклад!$C:$C,$B15,Заклад!$A:$A,Y$5,Заклад!$B:$B,Dict!$A$2)</f>
        <v>0</v>
      </c>
      <c r="Z15" s="74">
        <f>SUMIFS(Заклад!$E:$E,Заклад!$C:$C,$B15,Заклад!$A:$A,Z$5,Заклад!$B:$B,Dict!$A$2)</f>
        <v>0</v>
      </c>
      <c r="AA15" s="74">
        <f>SUMIFS(Заклад!$E:$E,Заклад!$C:$C,$B15,Заклад!$A:$A,AA$5,Заклад!$B:$B,Dict!$A$2)</f>
        <v>0</v>
      </c>
      <c r="AB15" s="74">
        <f>SUMIFS(Заклад!$E:$E,Заклад!$C:$C,$B15,Заклад!$A:$A,AB$5,Заклад!$B:$B,Dict!$A$2)</f>
        <v>0</v>
      </c>
      <c r="AC15" s="74">
        <f>SUMIFS(Заклад!$E:$E,Заклад!$C:$C,$B15,Заклад!$A:$A,AC$5,Заклад!$B:$B,Dict!$A$2)</f>
        <v>0</v>
      </c>
      <c r="AD15" s="74">
        <f>SUMIFS(Заклад!$E:$E,Заклад!$C:$C,$B15,Заклад!$A:$A,AD$5,Заклад!$B:$B,Dict!$A$2)</f>
        <v>0</v>
      </c>
      <c r="AE15" s="74">
        <f>SUMIFS(Заклад!$E:$E,Заклад!$C:$C,$B15,Заклад!$A:$A,AE$5,Заклад!$B:$B,Dict!$A$2)</f>
        <v>0</v>
      </c>
      <c r="AF15" s="74">
        <f>SUMIFS(Заклад!$E:$E,Заклад!$C:$C,$B15,Заклад!$A:$A,AF$5,Заклад!$B:$B,Dict!$A$2)</f>
        <v>0</v>
      </c>
      <c r="AG15" s="74">
        <f>SUMIFS(Заклад!$E:$E,Заклад!$C:$C,$B15,Заклад!$A:$A,AG$5,Заклад!$B:$B,Dict!$A$2)</f>
        <v>0</v>
      </c>
      <c r="AH15" s="74">
        <f>SUMIFS(Заклад!$E:$E,Заклад!$C:$C,$B15,Заклад!$A:$A,AH$5,Заклад!$B:$B,Dict!$A$2)</f>
        <v>0</v>
      </c>
      <c r="AI15" s="74">
        <f>SUMIFS(Заклад!$E:$E,Заклад!$C:$C,$B15,Заклад!$A:$A,AI$5,Заклад!$B:$B,Dict!$A$2)</f>
        <v>0</v>
      </c>
      <c r="AJ15" s="74">
        <f>SUMIFS(Заклад!$E:$E,Заклад!$C:$C,$B15,Заклад!$A:$A,AJ$5,Заклад!$B:$B,Dict!$A$2)</f>
        <v>0</v>
      </c>
      <c r="AK15" s="74">
        <f>SUMIFS(Заклад!$E:$E,Заклад!$C:$C,$B15,Заклад!$A:$A,AK$5,Заклад!$B:$B,Dict!$A$2)</f>
        <v>0</v>
      </c>
      <c r="AL15" s="74">
        <f>SUMIFS(Заклад!$E:$E,Заклад!$C:$C,$B15,Заклад!$A:$A,AL$5,Заклад!$B:$B,Dict!$A$2)</f>
        <v>0</v>
      </c>
    </row>
    <row r="16" spans="1:39" x14ac:dyDescent="0.3">
      <c r="B16" s="10" t="s">
        <v>307</v>
      </c>
      <c r="C16" s="56">
        <f>SUM(D16:M16)</f>
        <v>1830</v>
      </c>
      <c r="D16" s="57">
        <f>SUMIFS(Заклад!$E:$E,Заклад!$C:$C,$B16,Заклад!$A:$A,D$5,Заклад!$B:$B,Dict!$A$2)</f>
        <v>33</v>
      </c>
      <c r="E16" s="57">
        <f>SUMIFS(Заклад!$E:$E,Заклад!$C:$C,$B16,Заклад!$A:$A,E$5,Заклад!$B:$B,Dict!$A$2)</f>
        <v>141</v>
      </c>
      <c r="F16" s="57">
        <f>SUMIFS(Заклад!$E:$E,Заклад!$C:$C,$B16,Заклад!$A:$A,F$5,Заклад!$B:$B,Dict!$A$2)</f>
        <v>257</v>
      </c>
      <c r="G16" s="57">
        <f>SUMIFS(Заклад!$E:$E,Заклад!$C:$C,$B16,Заклад!$A:$A,G$5,Заклад!$B:$B,Dict!$A$2)</f>
        <v>282</v>
      </c>
      <c r="H16" s="57">
        <f>SUMIFS(Заклад!$E:$E,Заклад!$C:$C,$B16,Заклад!$A:$A,H$5,Заклад!$B:$B,Dict!$A$2)</f>
        <v>120</v>
      </c>
      <c r="I16" s="57">
        <f>SUMIFS(Заклад!$E:$E,Заклад!$C:$C,$B16,Заклад!$A:$A,I$5,Заклад!$B:$B,Dict!$A$2)</f>
        <v>44</v>
      </c>
      <c r="J16" s="57">
        <f>SUMIFS(Заклад!$E:$E,Заклад!$C:$C,$B16,Заклад!$A:$A,J$5,Заклад!$B:$B,Dict!$A$2)</f>
        <v>141</v>
      </c>
      <c r="K16" s="57">
        <f>SUMIFS(Заклад!$E:$E,Заклад!$C:$C,$B16,Заклад!$A:$A,K$5,Заклад!$B:$B,Dict!$A$2)</f>
        <v>257</v>
      </c>
      <c r="L16" s="57">
        <f>SUMIFS(Заклад!$E:$E,Заклад!$C:$C,$B16,Заклад!$A:$A,L$5,Заклад!$B:$B,Dict!$A$2)</f>
        <v>324</v>
      </c>
      <c r="M16" s="57">
        <f>SUMIFS(Заклад!$E:$E,Заклад!$C:$C,$B16,Заклад!$A:$A,M$5,Заклад!$B:$B,Dict!$A$2)</f>
        <v>231</v>
      </c>
      <c r="N16" s="57">
        <f>SUMIFS(Заклад!$E:$E,Заклад!$C:$C,$B16,Заклад!$A:$A,N$5,Заклад!$B:$B,Dict!$A$2)</f>
        <v>328</v>
      </c>
      <c r="O16" s="57">
        <f>SUMIFS(Заклад!$E:$E,Заклад!$C:$C,$B16,Заклад!$A:$A,O$5,Заклад!$B:$B,Dict!$A$2)</f>
        <v>174</v>
      </c>
      <c r="P16" s="74">
        <f>SUMIFS(Заклад!$E:$E,Заклад!$C:$C,$B16,Заклад!$A:$A,P$5,Заклад!$B:$B,Dict!$A$2)</f>
        <v>1.0166666666666666</v>
      </c>
      <c r="Q16" s="74">
        <f>SUMIFS(Заклад!$E:$E,Заклад!$C:$C,$B16,Заклад!$A:$A,Q$5,Заклад!$B:$B,Dict!$A$2)</f>
        <v>0.81530054644808747</v>
      </c>
      <c r="R16" s="74">
        <f>SUMIFS(Заклад!$E:$E,Заклад!$C:$C,$B16,Заклад!$A:$A,R$5,Заклад!$B:$B,Dict!$A$2)</f>
        <v>0.85774058577405854</v>
      </c>
      <c r="S16" s="57">
        <f>SUMIFS(Заклад!$E:$E,Заклад!$C:$C,$B16,Заклад!$A:$A,S$5,Заклад!$B:$B,Dict!$A$2)</f>
        <v>22.285714285714285</v>
      </c>
      <c r="T16" s="74">
        <f>SUMIFS(Заклад!$E:$E,Заклад!$C:$C,$B16,Заклад!$A:$A,T$5,Заклад!$B:$B,Dict!$A$2)</f>
        <v>0.75</v>
      </c>
      <c r="U16" s="74">
        <f>SUMIFS(Заклад!$E:$E,Заклад!$C:$C,$B16,Заклад!$A:$A,U$5,Заклад!$B:$B,Dict!$A$2)</f>
        <v>0.82352941176470584</v>
      </c>
      <c r="V16" s="74">
        <f>SUMIFS(Заклад!$E:$E,Заклад!$C:$C,$B16,Заклад!$A:$A,V$5,Заклад!$B:$B,Dict!$A$2)</f>
        <v>0.33333333333333331</v>
      </c>
      <c r="W16" s="74">
        <f>SUMIFS(Заклад!$E:$E,Заклад!$C:$C,$B16,Заклад!$A:$A,W$5,Заклад!$B:$B,Dict!$A$2)</f>
        <v>6.5546218487394961E-2</v>
      </c>
      <c r="X16" s="74">
        <f>SUMIFS(Заклад!$E:$E,Заклад!$C:$C,$B16,Заклад!$A:$A,X$5,Заклад!$B:$B,Dict!$A$2)</f>
        <v>8.2191780821917804E-2</v>
      </c>
      <c r="Y16" s="74">
        <f>SUMIFS(Заклад!$E:$E,Заклад!$C:$C,$B16,Заклад!$A:$A,Y$5,Заклад!$B:$B,Dict!$A$2)</f>
        <v>0.13777777777777778</v>
      </c>
      <c r="Z16" s="74">
        <f>SUMIFS(Заклад!$E:$E,Заклад!$C:$C,$B16,Заклад!$A:$A,Z$5,Заклад!$B:$B,Dict!$A$2)</f>
        <v>0.37428571428571428</v>
      </c>
      <c r="AA16" s="74">
        <f>SUMIFS(Заклад!$E:$E,Заклад!$C:$C,$B16,Заклад!$A:$A,AA$5,Заклад!$B:$B,Dict!$A$2)</f>
        <v>0</v>
      </c>
      <c r="AB16" s="74">
        <f>SUMIFS(Заклад!$E:$E,Заклад!$C:$C,$B16,Заклад!$A:$A,AB$5,Заклад!$B:$B,Dict!$A$2)</f>
        <v>6.7658998646820028E-3</v>
      </c>
      <c r="AC16" s="74">
        <f>SUMIFS(Заклад!$E:$E,Заклад!$C:$C,$B16,Заклад!$A:$A,AC$5,Заклад!$B:$B,Dict!$A$2)</f>
        <v>0.4</v>
      </c>
      <c r="AD16" s="74">
        <f>SUMIFS(Заклад!$E:$E,Заклад!$C:$C,$B16,Заклад!$A:$A,AD$5,Заклад!$B:$B,Dict!$A$2)</f>
        <v>0.47277936962750716</v>
      </c>
      <c r="AE16" s="74">
        <f>SUMIFS(Заклад!$E:$E,Заклад!$C:$C,$B16,Заклад!$A:$A,AE$5,Заклад!$B:$B,Dict!$A$2)</f>
        <v>1.2121212121212121E-2</v>
      </c>
      <c r="AF16" s="74">
        <f>SUMIFS(Заклад!$E:$E,Заклад!$C:$C,$B16,Заклад!$A:$A,AF$5,Заклад!$B:$B,Dict!$A$2)</f>
        <v>0</v>
      </c>
      <c r="AG16" s="74">
        <f>SUMIFS(Заклад!$E:$E,Заклад!$C:$C,$B16,Заклад!$A:$A,AG$5,Заклад!$B:$B,Dict!$A$2)</f>
        <v>0</v>
      </c>
      <c r="AH16" s="74">
        <f>SUMIFS(Заклад!$E:$E,Заклад!$C:$C,$B16,Заклад!$A:$A,AH$5,Заклад!$B:$B,Dict!$A$2)</f>
        <v>4.2864894194248507E-2</v>
      </c>
      <c r="AI16" s="74">
        <f>SUMIFS(Заклад!$E:$E,Заклад!$C:$C,$B16,Заклад!$A:$A,AI$5,Заклад!$B:$B,Dict!$A$2)</f>
        <v>0.91139240506329111</v>
      </c>
      <c r="AJ16" s="74">
        <f>SUMIFS(Заклад!$E:$E,Заклад!$C:$C,$B16,Заклад!$A:$A,AJ$5,Заклад!$B:$B,Dict!$A$2)</f>
        <v>0</v>
      </c>
      <c r="AK16" s="74">
        <f>SUMIFS(Заклад!$E:$E,Заклад!$C:$C,$B16,Заклад!$A:$A,AK$5,Заклад!$B:$B,Dict!$A$2)</f>
        <v>0.16913319238900634</v>
      </c>
      <c r="AL16" s="74">
        <f>SUMIFS(Заклад!$E:$E,Заклад!$C:$C,$B16,Заклад!$A:$A,AL$5,Заклад!$B:$B,Dict!$A$2)</f>
        <v>0.12962962962962962</v>
      </c>
    </row>
    <row r="17" spans="2:38" x14ac:dyDescent="0.3">
      <c r="B17" s="10" t="s">
        <v>329</v>
      </c>
      <c r="C17" s="56">
        <f>SUM(D17:M17)</f>
        <v>1435</v>
      </c>
      <c r="D17" s="57">
        <f>SUMIFS(Заклад!$E:$E,Заклад!$C:$C,$B17,Заклад!$A:$A,D$5,Заклад!$B:$B,Dict!$A$2)</f>
        <v>20</v>
      </c>
      <c r="E17" s="57">
        <f>SUMIFS(Заклад!$E:$E,Заклад!$C:$C,$B17,Заклад!$A:$A,E$5,Заклад!$B:$B,Dict!$A$2)</f>
        <v>83</v>
      </c>
      <c r="F17" s="57">
        <f>SUMIFS(Заклад!$E:$E,Заклад!$C:$C,$B17,Заклад!$A:$A,F$5,Заклад!$B:$B,Dict!$A$2)</f>
        <v>162</v>
      </c>
      <c r="G17" s="57">
        <f>SUMIFS(Заклад!$E:$E,Заклад!$C:$C,$B17,Заклад!$A:$A,G$5,Заклад!$B:$B,Dict!$A$2)</f>
        <v>257</v>
      </c>
      <c r="H17" s="57">
        <f>SUMIFS(Заклад!$E:$E,Заклад!$C:$C,$B17,Заклад!$A:$A,H$5,Заклад!$B:$B,Dict!$A$2)</f>
        <v>101</v>
      </c>
      <c r="I17" s="57">
        <f>SUMIFS(Заклад!$E:$E,Заклад!$C:$C,$B17,Заклад!$A:$A,I$5,Заклад!$B:$B,Dict!$A$2)</f>
        <v>16</v>
      </c>
      <c r="J17" s="57">
        <f>SUMIFS(Заклад!$E:$E,Заклад!$C:$C,$B17,Заклад!$A:$A,J$5,Заклад!$B:$B,Dict!$A$2)</f>
        <v>96</v>
      </c>
      <c r="K17" s="57">
        <f>SUMIFS(Заклад!$E:$E,Заклад!$C:$C,$B17,Заклад!$A:$A,K$5,Заклад!$B:$B,Dict!$A$2)</f>
        <v>176</v>
      </c>
      <c r="L17" s="57">
        <f>SUMIFS(Заклад!$E:$E,Заклад!$C:$C,$B17,Заклад!$A:$A,L$5,Заклад!$B:$B,Dict!$A$2)</f>
        <v>326</v>
      </c>
      <c r="M17" s="57">
        <f>SUMIFS(Заклад!$E:$E,Заклад!$C:$C,$B17,Заклад!$A:$A,M$5,Заклад!$B:$B,Dict!$A$2)</f>
        <v>198</v>
      </c>
      <c r="N17" s="57">
        <f>SUMIFS(Заклад!$E:$E,Заклад!$C:$C,$B17,Заклад!$A:$A,N$5,Заклад!$B:$B,Dict!$A$2)</f>
        <v>708</v>
      </c>
      <c r="O17" s="57">
        <f>SUMIFS(Заклад!$E:$E,Заклад!$C:$C,$B17,Заклад!$A:$A,O$5,Заклад!$B:$B,Dict!$A$2)</f>
        <v>191</v>
      </c>
      <c r="P17" s="74">
        <f>SUMIFS(Заклад!$E:$E,Заклад!$C:$C,$B17,Заклад!$A:$A,P$5,Заклад!$B:$B,Dict!$A$2)</f>
        <v>0.79722222222222228</v>
      </c>
      <c r="Q17" s="74">
        <f>SUMIFS(Заклад!$E:$E,Заклад!$C:$C,$B17,Заклад!$A:$A,Q$5,Заклад!$B:$B,Dict!$A$2)</f>
        <v>1.1331010452961672</v>
      </c>
      <c r="R17" s="74">
        <f>SUMIFS(Заклад!$E:$E,Заклад!$C:$C,$B17,Заклад!$A:$A,R$5,Заклад!$B:$B,Dict!$A$2)</f>
        <v>0.87872340425531914</v>
      </c>
      <c r="S17" s="57">
        <f>SUMIFS(Заклад!$E:$E,Заклад!$C:$C,$B17,Заклад!$A:$A,S$5,Заклад!$B:$B,Dict!$A$2)</f>
        <v>27.695652173913043</v>
      </c>
      <c r="T17" s="74">
        <f>SUMIFS(Заклад!$E:$E,Заклад!$C:$C,$B17,Заклад!$A:$A,T$5,Заклад!$B:$B,Dict!$A$2)</f>
        <v>0.8</v>
      </c>
      <c r="U17" s="74">
        <f>SUMIFS(Заклад!$E:$E,Заклад!$C:$C,$B17,Заклад!$A:$A,U$5,Заклад!$B:$B,Dict!$A$2)</f>
        <v>0.6428571428571429</v>
      </c>
      <c r="V17" s="74">
        <f>SUMIFS(Заклад!$E:$E,Заклад!$C:$C,$B17,Заклад!$A:$A,V$5,Заклад!$B:$B,Dict!$A$2)</f>
        <v>0.25531914893617019</v>
      </c>
      <c r="W17" s="74">
        <f>SUMIFS(Заклад!$E:$E,Заклад!$C:$C,$B17,Заклад!$A:$A,W$5,Заклад!$B:$B,Dict!$A$2)</f>
        <v>0.40215439856373431</v>
      </c>
      <c r="X17" s="74">
        <f>SUMIFS(Заклад!$E:$E,Заклад!$C:$C,$B17,Заклад!$A:$A,X$5,Заклад!$B:$B,Dict!$A$2)</f>
        <v>0.56870229007633588</v>
      </c>
      <c r="Y17" s="74">
        <f>SUMIFS(Заклад!$E:$E,Заклад!$C:$C,$B17,Заклад!$A:$A,Y$5,Заклад!$B:$B,Dict!$A$2)</f>
        <v>0.55319148936170215</v>
      </c>
      <c r="Z17" s="74">
        <f>SUMIFS(Заклад!$E:$E,Заклад!$C:$C,$B17,Заклад!$A:$A,Z$5,Заклад!$B:$B,Dict!$A$2)</f>
        <v>0.16513761467889909</v>
      </c>
      <c r="AA17" s="74">
        <f>SUMIFS(Заклад!$E:$E,Заклад!$C:$C,$B17,Заклад!$A:$A,AA$5,Заклад!$B:$B,Dict!$A$2)</f>
        <v>1.8518518518518517E-2</v>
      </c>
      <c r="AB17" s="74">
        <f>SUMIFS(Заклад!$E:$E,Заклад!$C:$C,$B17,Заклад!$A:$A,AB$5,Заклад!$B:$B,Dict!$A$2)</f>
        <v>0</v>
      </c>
      <c r="AC17" s="74">
        <f>SUMIFS(Заклад!$E:$E,Заклад!$C:$C,$B17,Заклад!$A:$A,AC$5,Заклад!$B:$B,Dict!$A$2)</f>
        <v>0</v>
      </c>
      <c r="AD17" s="74">
        <f>SUMIFS(Заклад!$E:$E,Заклад!$C:$C,$B17,Заклад!$A:$A,AD$5,Заклад!$B:$B,Dict!$A$2)</f>
        <v>0.17101449275362318</v>
      </c>
      <c r="AE17" s="74">
        <f>SUMIFS(Заклад!$E:$E,Заклад!$C:$C,$B17,Заклад!$A:$A,AE$5,Заклад!$B:$B,Dict!$A$2)</f>
        <v>3.3898305084745763E-2</v>
      </c>
      <c r="AF17" s="74">
        <f>SUMIFS(Заклад!$E:$E,Заклад!$C:$C,$B17,Заклад!$A:$A,AF$5,Заклад!$B:$B,Dict!$A$2)</f>
        <v>0</v>
      </c>
      <c r="AG17" s="74">
        <f>SUMIFS(Заклад!$E:$E,Заклад!$C:$C,$B17,Заклад!$A:$A,AG$5,Заклад!$B:$B,Dict!$A$2)</f>
        <v>0</v>
      </c>
      <c r="AH17" s="74">
        <f>SUMIFS(Заклад!$E:$E,Заклад!$C:$C,$B17,Заклад!$A:$A,AH$5,Заклад!$B:$B,Dict!$A$2)</f>
        <v>8.0766598220396987E-2</v>
      </c>
      <c r="AI17" s="74">
        <f>SUMIFS(Заклад!$E:$E,Заклад!$C:$C,$B17,Заклад!$A:$A,AI$5,Заклад!$B:$B,Dict!$A$2)</f>
        <v>0.88135593220338981</v>
      </c>
      <c r="AJ17" s="74">
        <f>SUMIFS(Заклад!$E:$E,Заклад!$C:$C,$B17,Заклад!$A:$A,AJ$5,Заклад!$B:$B,Dict!$A$2)</f>
        <v>0.53846153846153844</v>
      </c>
      <c r="AK17" s="74">
        <f>SUMIFS(Заклад!$E:$E,Заклад!$C:$C,$B17,Заклад!$A:$A,AK$5,Заклад!$B:$B,Dict!$A$2)</f>
        <v>0.60093896713615025</v>
      </c>
      <c r="AL17" s="74">
        <f>SUMIFS(Заклад!$E:$E,Заклад!$C:$C,$B17,Заклад!$A:$A,AL$5,Заклад!$B:$B,Dict!$A$2)</f>
        <v>0.60493827160493829</v>
      </c>
    </row>
    <row r="18" spans="2:38" x14ac:dyDescent="0.3">
      <c r="B18" s="10" t="s">
        <v>321</v>
      </c>
      <c r="C18" s="56">
        <f>SUM(D18:M18)</f>
        <v>1837</v>
      </c>
      <c r="D18" s="57">
        <f>SUMIFS(Заклад!$E:$E,Заклад!$C:$C,$B18,Заклад!$A:$A,D$5,Заклад!$B:$B,Dict!$A$2)</f>
        <v>30</v>
      </c>
      <c r="E18" s="57">
        <f>SUMIFS(Заклад!$E:$E,Заклад!$C:$C,$B18,Заклад!$A:$A,E$5,Заклад!$B:$B,Dict!$A$2)</f>
        <v>130</v>
      </c>
      <c r="F18" s="57">
        <f>SUMIFS(Заклад!$E:$E,Заклад!$C:$C,$B18,Заклад!$A:$A,F$5,Заклад!$B:$B,Dict!$A$2)</f>
        <v>251</v>
      </c>
      <c r="G18" s="57">
        <f>SUMIFS(Заклад!$E:$E,Заклад!$C:$C,$B18,Заклад!$A:$A,G$5,Заклад!$B:$B,Dict!$A$2)</f>
        <v>310</v>
      </c>
      <c r="H18" s="57">
        <f>SUMIFS(Заклад!$E:$E,Заклад!$C:$C,$B18,Заклад!$A:$A,H$5,Заклад!$B:$B,Dict!$A$2)</f>
        <v>146</v>
      </c>
      <c r="I18" s="57">
        <f>SUMIFS(Заклад!$E:$E,Заклад!$C:$C,$B18,Заклад!$A:$A,I$5,Заклад!$B:$B,Dict!$A$2)</f>
        <v>38</v>
      </c>
      <c r="J18" s="57">
        <f>SUMIFS(Заклад!$E:$E,Заклад!$C:$C,$B18,Заклад!$A:$A,J$5,Заклад!$B:$B,Dict!$A$2)</f>
        <v>130</v>
      </c>
      <c r="K18" s="57">
        <f>SUMIFS(Заклад!$E:$E,Заклад!$C:$C,$B18,Заклад!$A:$A,K$5,Заклад!$B:$B,Dict!$A$2)</f>
        <v>226</v>
      </c>
      <c r="L18" s="57">
        <f>SUMIFS(Заклад!$E:$E,Заклад!$C:$C,$B18,Заклад!$A:$A,L$5,Заклад!$B:$B,Dict!$A$2)</f>
        <v>331</v>
      </c>
      <c r="M18" s="57">
        <f>SUMIFS(Заклад!$E:$E,Заклад!$C:$C,$B18,Заклад!$A:$A,M$5,Заклад!$B:$B,Dict!$A$2)</f>
        <v>245</v>
      </c>
      <c r="N18" s="57">
        <f>SUMIFS(Заклад!$E:$E,Заклад!$C:$C,$B18,Заклад!$A:$A,N$5,Заклад!$B:$B,Dict!$A$2)</f>
        <v>431</v>
      </c>
      <c r="O18" s="57">
        <f>SUMIFS(Заклад!$E:$E,Заклад!$C:$C,$B18,Заклад!$A:$A,O$5,Заклад!$B:$B,Dict!$A$2)</f>
        <v>315</v>
      </c>
      <c r="P18" s="74">
        <f>SUMIFS(Заклад!$E:$E,Заклад!$C:$C,$B18,Заклад!$A:$A,P$5,Заклад!$B:$B,Dict!$A$2)</f>
        <v>1.0205555555555557</v>
      </c>
      <c r="Q18" s="74">
        <f>SUMIFS(Заклад!$E:$E,Заклад!$C:$C,$B18,Заклад!$A:$A,Q$5,Заклад!$B:$B,Dict!$A$2)</f>
        <v>1.0005443658138269</v>
      </c>
      <c r="R18" s="74">
        <f>SUMIFS(Заклад!$E:$E,Заклад!$C:$C,$B18,Заклад!$A:$A,R$5,Заклад!$B:$B,Dict!$A$2)</f>
        <v>0.82894736842105265</v>
      </c>
      <c r="S18" s="57">
        <f>SUMIFS(Заклад!$E:$E,Заклад!$C:$C,$B18,Заклад!$A:$A,S$5,Заклад!$B:$B,Dict!$A$2)</f>
        <v>17.523809523809526</v>
      </c>
      <c r="T18" s="74">
        <f>SUMIFS(Заклад!$E:$E,Заклад!$C:$C,$B18,Заклад!$A:$A,T$5,Заклад!$B:$B,Dict!$A$2)</f>
        <v>0.81818181818181823</v>
      </c>
      <c r="U18" s="74">
        <f>SUMIFS(Заклад!$E:$E,Заклад!$C:$C,$B18,Заклад!$A:$A,U$5,Заклад!$B:$B,Dict!$A$2)</f>
        <v>0.23529411764705882</v>
      </c>
      <c r="V18" s="74">
        <f>SUMIFS(Заклад!$E:$E,Заклад!$C:$C,$B18,Заклад!$A:$A,V$5,Заклад!$B:$B,Dict!$A$2)</f>
        <v>0.10588235294117647</v>
      </c>
      <c r="W18" s="74">
        <f>SUMIFS(Заклад!$E:$E,Заклад!$C:$C,$B18,Заклад!$A:$A,W$5,Заклад!$B:$B,Dict!$A$2)</f>
        <v>0.19354838709677419</v>
      </c>
      <c r="X18" s="74">
        <f>SUMIFS(Заклад!$E:$E,Заклад!$C:$C,$B18,Заклад!$A:$A,X$5,Заклад!$B:$B,Dict!$A$2)</f>
        <v>0.44186046511627908</v>
      </c>
      <c r="Y18" s="74">
        <f>SUMIFS(Заклад!$E:$E,Заклад!$C:$C,$B18,Заклад!$A:$A,Y$5,Заклад!$B:$B,Dict!$A$2)</f>
        <v>0.33252720677146314</v>
      </c>
      <c r="Z18" s="74">
        <f>SUMIFS(Заклад!$E:$E,Заклад!$C:$C,$B18,Заклад!$A:$A,Z$5,Заклад!$B:$B,Dict!$A$2)</f>
        <v>0.57768052516411383</v>
      </c>
      <c r="AA18" s="74">
        <f>SUMIFS(Заклад!$E:$E,Заклад!$C:$C,$B18,Заклад!$A:$A,AA$5,Заклад!$B:$B,Dict!$A$2)</f>
        <v>7.575757575757576E-3</v>
      </c>
      <c r="AB18" s="74">
        <f>SUMIFS(Заклад!$E:$E,Заклад!$C:$C,$B18,Заклад!$A:$A,AB$5,Заклад!$B:$B,Dict!$A$2)</f>
        <v>0.20871559633027523</v>
      </c>
      <c r="AC18" s="74">
        <f>SUMIFS(Заклад!$E:$E,Заклад!$C:$C,$B18,Заклад!$A:$A,AC$5,Заклад!$B:$B,Dict!$A$2)</f>
        <v>0</v>
      </c>
      <c r="AD18" s="74">
        <f>SUMIFS(Заклад!$E:$E,Заклад!$C:$C,$B18,Заклад!$A:$A,AD$5,Заклад!$B:$B,Dict!$A$2)</f>
        <v>0.58247422680412375</v>
      </c>
      <c r="AE18" s="74">
        <f>SUMIFS(Заклад!$E:$E,Заклад!$C:$C,$B18,Заклад!$A:$A,AE$5,Заклад!$B:$B,Dict!$A$2)</f>
        <v>8.8495575221238937E-3</v>
      </c>
      <c r="AF18" s="74">
        <f>SUMIFS(Заклад!$E:$E,Заклад!$C:$C,$B18,Заклад!$A:$A,AF$5,Заклад!$B:$B,Dict!$A$2)</f>
        <v>0</v>
      </c>
      <c r="AG18" s="74">
        <f>SUMIFS(Заклад!$E:$E,Заклад!$C:$C,$B18,Заклад!$A:$A,AG$5,Заклад!$B:$B,Dict!$A$2)</f>
        <v>0</v>
      </c>
      <c r="AH18" s="74">
        <f>SUMIFS(Заклад!$E:$E,Заклад!$C:$C,$B18,Заклад!$A:$A,AH$5,Заклад!$B:$B,Dict!$A$2)</f>
        <v>7.0505920344456408E-2</v>
      </c>
      <c r="AI18" s="74">
        <f>SUMIFS(Заклад!$E:$E,Заклад!$C:$C,$B18,Заклад!$A:$A,AI$5,Заклад!$B:$B,Dict!$A$2)</f>
        <v>0.7862595419847328</v>
      </c>
      <c r="AJ18" s="74">
        <f>SUMIFS(Заклад!$E:$E,Заклад!$C:$C,$B18,Заклад!$A:$A,AJ$5,Заклад!$B:$B,Dict!$A$2)</f>
        <v>9.0909090909090912E-2</v>
      </c>
      <c r="AK18" s="74">
        <f>SUMIFS(Заклад!$E:$E,Заклад!$C:$C,$B18,Заклад!$A:$A,AK$5,Заклад!$B:$B,Dict!$A$2)</f>
        <v>0.38433515482695813</v>
      </c>
      <c r="AL18" s="74">
        <f>SUMIFS(Заклад!$E:$E,Заклад!$C:$C,$B18,Заклад!$A:$A,AL$5,Заклад!$B:$B,Dict!$A$2)</f>
        <v>0.39577039274924469</v>
      </c>
    </row>
    <row r="19" spans="2:38" x14ac:dyDescent="0.3">
      <c r="B19" s="10" t="s">
        <v>310</v>
      </c>
      <c r="C19" s="56">
        <f>SUM(D19:M19)</f>
        <v>1291</v>
      </c>
      <c r="D19" s="57">
        <f>SUMIFS(Заклад!$E:$E,Заклад!$C:$C,$B19,Заклад!$A:$A,D$5,Заклад!$B:$B,Dict!$A$2)</f>
        <v>8</v>
      </c>
      <c r="E19" s="57">
        <f>SUMIFS(Заклад!$E:$E,Заклад!$C:$C,$B19,Заклад!$A:$A,E$5,Заклад!$B:$B,Dict!$A$2)</f>
        <v>67</v>
      </c>
      <c r="F19" s="57">
        <f>SUMIFS(Заклад!$E:$E,Заклад!$C:$C,$B19,Заклад!$A:$A,F$5,Заклад!$B:$B,Dict!$A$2)</f>
        <v>180</v>
      </c>
      <c r="G19" s="57">
        <f>SUMIFS(Заклад!$E:$E,Заклад!$C:$C,$B19,Заклад!$A:$A,G$5,Заклад!$B:$B,Dict!$A$2)</f>
        <v>225</v>
      </c>
      <c r="H19" s="57">
        <f>SUMIFS(Заклад!$E:$E,Заклад!$C:$C,$B19,Заклад!$A:$A,H$5,Заклад!$B:$B,Dict!$A$2)</f>
        <v>118</v>
      </c>
      <c r="I19" s="57">
        <f>SUMIFS(Заклад!$E:$E,Заклад!$C:$C,$B19,Заклад!$A:$A,I$5,Заклад!$B:$B,Dict!$A$2)</f>
        <v>21</v>
      </c>
      <c r="J19" s="57">
        <f>SUMIFS(Заклад!$E:$E,Заклад!$C:$C,$B19,Заклад!$A:$A,J$5,Заклад!$B:$B,Dict!$A$2)</f>
        <v>62</v>
      </c>
      <c r="K19" s="57">
        <f>SUMIFS(Заклад!$E:$E,Заклад!$C:$C,$B19,Заклад!$A:$A,K$5,Заклад!$B:$B,Dict!$A$2)</f>
        <v>129</v>
      </c>
      <c r="L19" s="57">
        <f>SUMIFS(Заклад!$E:$E,Заклад!$C:$C,$B19,Заклад!$A:$A,L$5,Заклад!$B:$B,Dict!$A$2)</f>
        <v>245</v>
      </c>
      <c r="M19" s="57">
        <f>SUMIFS(Заклад!$E:$E,Заклад!$C:$C,$B19,Заклад!$A:$A,M$5,Заклад!$B:$B,Dict!$A$2)</f>
        <v>236</v>
      </c>
      <c r="N19" s="57">
        <f>SUMIFS(Заклад!$E:$E,Заклад!$C:$C,$B19,Заклад!$A:$A,N$5,Заклад!$B:$B,Dict!$A$2)</f>
        <v>159</v>
      </c>
      <c r="O19" s="57">
        <f>SUMIFS(Заклад!$E:$E,Заклад!$C:$C,$B19,Заклад!$A:$A,O$5,Заклад!$B:$B,Dict!$A$2)</f>
        <v>88</v>
      </c>
      <c r="P19" s="74">
        <f>SUMIFS(Заклад!$E:$E,Заклад!$C:$C,$B19,Заклад!$A:$A,P$5,Заклад!$B:$B,Dict!$A$2)</f>
        <v>0.71722222222222221</v>
      </c>
      <c r="Q19" s="74">
        <f>SUMIFS(Заклад!$E:$E,Заклад!$C:$C,$B19,Заклад!$A:$A,Q$5,Заклад!$B:$B,Dict!$A$2)</f>
        <v>0.70797831138652212</v>
      </c>
      <c r="R19" s="74">
        <f>SUMIFS(Заклад!$E:$E,Заклад!$C:$C,$B19,Заклад!$A:$A,R$5,Заклад!$B:$B,Dict!$A$2)</f>
        <v>0.74045801526717558</v>
      </c>
      <c r="S19" s="57">
        <f>SUMIFS(Заклад!$E:$E,Заклад!$C:$C,$B19,Заклад!$A:$A,S$5,Заклад!$B:$B,Dict!$A$2)</f>
        <v>10.428571428571429</v>
      </c>
      <c r="T19" s="74">
        <f>SUMIFS(Заклад!$E:$E,Заклад!$C:$C,$B19,Заклад!$A:$A,T$5,Заклад!$B:$B,Dict!$A$2)</f>
        <v>0.6</v>
      </c>
      <c r="U19" s="74">
        <f>SUMIFS(Заклад!$E:$E,Заклад!$C:$C,$B19,Заклад!$A:$A,U$5,Заклад!$B:$B,Dict!$A$2)</f>
        <v>0.75</v>
      </c>
      <c r="V19" s="74">
        <f>SUMIFS(Заклад!$E:$E,Заклад!$C:$C,$B19,Заклад!$A:$A,V$5,Заклад!$B:$B,Dict!$A$2)</f>
        <v>0.38461538461538464</v>
      </c>
      <c r="W19" s="74">
        <f>SUMIFS(Заклад!$E:$E,Заклад!$C:$C,$B19,Заклад!$A:$A,W$5,Заклад!$B:$B,Dict!$A$2)</f>
        <v>0.30628803245436104</v>
      </c>
      <c r="X19" s="74">
        <f>SUMIFS(Заклад!$E:$E,Заклад!$C:$C,$B19,Заклад!$A:$A,X$5,Заклад!$B:$B,Dict!$A$2)</f>
        <v>4.0540540540540543E-2</v>
      </c>
      <c r="Y19" s="74">
        <f>SUMIFS(Заклад!$E:$E,Заклад!$C:$C,$B19,Заклад!$A:$A,Y$5,Заклад!$B:$B,Dict!$A$2)</f>
        <v>1.3864818024263431E-2</v>
      </c>
      <c r="Z19" s="74">
        <f>SUMIFS(Заклад!$E:$E,Заклад!$C:$C,$B19,Заклад!$A:$A,Z$5,Заклад!$B:$B,Dict!$A$2)</f>
        <v>0.71969696969696972</v>
      </c>
      <c r="AA19" s="74">
        <f>SUMIFS(Заклад!$E:$E,Заклад!$C:$C,$B19,Заклад!$A:$A,AA$5,Заклад!$B:$B,Dict!$A$2)</f>
        <v>0</v>
      </c>
      <c r="AB19" s="74">
        <f>SUMIFS(Заклад!$E:$E,Заклад!$C:$C,$B19,Заклад!$A:$A,AB$5,Заклад!$B:$B,Dict!$A$2)</f>
        <v>0</v>
      </c>
      <c r="AC19" s="74">
        <f>SUMIFS(Заклад!$E:$E,Заклад!$C:$C,$B19,Заклад!$A:$A,AC$5,Заклад!$B:$B,Dict!$A$2)</f>
        <v>0</v>
      </c>
      <c r="AD19" s="74">
        <f>SUMIFS(Заклад!$E:$E,Заклад!$C:$C,$B19,Заклад!$A:$A,AD$5,Заклад!$B:$B,Dict!$A$2)</f>
        <v>0.69756097560975605</v>
      </c>
      <c r="AE19" s="74">
        <f>SUMIFS(Заклад!$E:$E,Заклад!$C:$C,$B19,Заклад!$A:$A,AE$5,Заклад!$B:$B,Dict!$A$2)</f>
        <v>6.993006993006993E-3</v>
      </c>
      <c r="AF19" s="74">
        <f>SUMIFS(Заклад!$E:$E,Заклад!$C:$C,$B19,Заклад!$A:$A,AF$5,Заклад!$B:$B,Dict!$A$2)</f>
        <v>0</v>
      </c>
      <c r="AG19" s="74">
        <f>SUMIFS(Заклад!$E:$E,Заклад!$C:$C,$B19,Заклад!$A:$A,AG$5,Заклад!$B:$B,Dict!$A$2)</f>
        <v>0</v>
      </c>
      <c r="AH19" s="74">
        <f>SUMIFS(Заклад!$E:$E,Заклад!$C:$C,$B19,Заклад!$A:$A,AH$5,Заклад!$B:$B,Dict!$A$2)</f>
        <v>8.6494688922610016E-2</v>
      </c>
      <c r="AI19" s="74">
        <f>SUMIFS(Заклад!$E:$E,Заклад!$C:$C,$B19,Заклад!$A:$A,AI$5,Заклад!$B:$B,Dict!$A$2)</f>
        <v>0.49122807017543857</v>
      </c>
      <c r="AJ19" s="74">
        <f>SUMIFS(Заклад!$E:$E,Заклад!$C:$C,$B19,Заклад!$A:$A,AJ$5,Заклад!$B:$B,Dict!$A$2)</f>
        <v>0</v>
      </c>
      <c r="AK19" s="74">
        <f>SUMIFS(Заклад!$E:$E,Заклад!$C:$C,$B19,Заклад!$A:$A,AK$5,Заклад!$B:$B,Dict!$A$2)</f>
        <v>2.15633423180593E-2</v>
      </c>
      <c r="AL19" s="74">
        <f>SUMIFS(Заклад!$E:$E,Заклад!$C:$C,$B19,Заклад!$A:$A,AL$5,Заклад!$B:$B,Dict!$A$2)</f>
        <v>3.6363636363636362E-2</v>
      </c>
    </row>
    <row r="20" spans="2:38" x14ac:dyDescent="0.3">
      <c r="B20" s="10" t="s">
        <v>317</v>
      </c>
      <c r="C20" s="56">
        <f>SUM(D20:M20)</f>
        <v>1840</v>
      </c>
      <c r="D20" s="57">
        <f>SUMIFS(Заклад!$E:$E,Заклад!$C:$C,$B20,Заклад!$A:$A,D$5,Заклад!$B:$B,Dict!$A$2)</f>
        <v>29</v>
      </c>
      <c r="E20" s="57">
        <f>SUMIFS(Заклад!$E:$E,Заклад!$C:$C,$B20,Заклад!$A:$A,E$5,Заклад!$B:$B,Dict!$A$2)</f>
        <v>134</v>
      </c>
      <c r="F20" s="57">
        <f>SUMIFS(Заклад!$E:$E,Заклад!$C:$C,$B20,Заклад!$A:$A,F$5,Заклад!$B:$B,Dict!$A$2)</f>
        <v>284</v>
      </c>
      <c r="G20" s="57">
        <f>SUMIFS(Заклад!$E:$E,Заклад!$C:$C,$B20,Заклад!$A:$A,G$5,Заклад!$B:$B,Dict!$A$2)</f>
        <v>314</v>
      </c>
      <c r="H20" s="57">
        <f>SUMIFS(Заклад!$E:$E,Заклад!$C:$C,$B20,Заклад!$A:$A,H$5,Заклад!$B:$B,Dict!$A$2)</f>
        <v>138</v>
      </c>
      <c r="I20" s="57">
        <f>SUMIFS(Заклад!$E:$E,Заклад!$C:$C,$B20,Заклад!$A:$A,I$5,Заклад!$B:$B,Dict!$A$2)</f>
        <v>29</v>
      </c>
      <c r="J20" s="57">
        <f>SUMIFS(Заклад!$E:$E,Заклад!$C:$C,$B20,Заклад!$A:$A,J$5,Заклад!$B:$B,Dict!$A$2)</f>
        <v>110</v>
      </c>
      <c r="K20" s="57">
        <f>SUMIFS(Заклад!$E:$E,Заклад!$C:$C,$B20,Заклад!$A:$A,K$5,Заклад!$B:$B,Dict!$A$2)</f>
        <v>266</v>
      </c>
      <c r="L20" s="57">
        <f>SUMIFS(Заклад!$E:$E,Заклад!$C:$C,$B20,Заклад!$A:$A,L$5,Заклад!$B:$B,Dict!$A$2)</f>
        <v>299</v>
      </c>
      <c r="M20" s="57">
        <f>SUMIFS(Заклад!$E:$E,Заклад!$C:$C,$B20,Заклад!$A:$A,M$5,Заклад!$B:$B,Dict!$A$2)</f>
        <v>237</v>
      </c>
      <c r="N20" s="57">
        <f>SUMIFS(Заклад!$E:$E,Заклад!$C:$C,$B20,Заклад!$A:$A,N$5,Заклад!$B:$B,Dict!$A$2)</f>
        <v>440</v>
      </c>
      <c r="O20" s="57">
        <f>SUMIFS(Заклад!$E:$E,Заклад!$C:$C,$B20,Заклад!$A:$A,O$5,Заклад!$B:$B,Dict!$A$2)</f>
        <v>87</v>
      </c>
      <c r="P20" s="74">
        <f>SUMIFS(Заклад!$E:$E,Заклад!$C:$C,$B20,Заклад!$A:$A,P$5,Заклад!$B:$B,Dict!$A$2)</f>
        <v>1.0222222222222221</v>
      </c>
      <c r="Q20" s="74">
        <f>SUMIFS(Заклад!$E:$E,Заклад!$C:$C,$B20,Заклад!$A:$A,Q$5,Заклад!$B:$B,Dict!$A$2)</f>
        <v>0.91576086956521741</v>
      </c>
      <c r="R20" s="74">
        <f>SUMIFS(Заклад!$E:$E,Заклад!$C:$C,$B20,Заклад!$A:$A,R$5,Заклад!$B:$B,Dict!$A$2)</f>
        <v>0.85862068965517246</v>
      </c>
      <c r="S20" s="57">
        <f>SUMIFS(Заклад!$E:$E,Заклад!$C:$C,$B20,Заклад!$A:$A,S$5,Заклад!$B:$B,Dict!$A$2)</f>
        <v>18</v>
      </c>
      <c r="T20" s="74">
        <f>SUMIFS(Заклад!$E:$E,Заклад!$C:$C,$B20,Заклад!$A:$A,T$5,Заклад!$B:$B,Dict!$A$2)</f>
        <v>0.88888888888888884</v>
      </c>
      <c r="U20" s="74">
        <f>SUMIFS(Заклад!$E:$E,Заклад!$C:$C,$B20,Заклад!$A:$A,U$5,Заклад!$B:$B,Dict!$A$2)</f>
        <v>0.8666666666666667</v>
      </c>
      <c r="V20" s="74">
        <f>SUMIFS(Заклад!$E:$E,Заклад!$C:$C,$B20,Заклад!$A:$A,V$5,Заклад!$B:$B,Dict!$A$2)</f>
        <v>0.23749999999999999</v>
      </c>
      <c r="W20" s="74">
        <f>SUMIFS(Заклад!$E:$E,Заклад!$C:$C,$B20,Заклад!$A:$A,W$5,Заклад!$B:$B,Dict!$A$2)</f>
        <v>0.14215080346106304</v>
      </c>
      <c r="X20" s="74">
        <f>SUMIFS(Заклад!$E:$E,Заклад!$C:$C,$B20,Заклад!$A:$A,X$5,Заклад!$B:$B,Dict!$A$2)</f>
        <v>3.9106145251396648E-2</v>
      </c>
      <c r="Y20" s="74">
        <f>SUMIFS(Заклад!$E:$E,Заклад!$C:$C,$B20,Заклад!$A:$A,Y$5,Заклад!$B:$B,Dict!$A$2)</f>
        <v>0.26533166458072593</v>
      </c>
      <c r="Z20" s="74">
        <f>SUMIFS(Заклад!$E:$E,Заклад!$C:$C,$B20,Заклад!$A:$A,Z$5,Заклад!$B:$B,Dict!$A$2)</f>
        <v>1.2406947890818859E-2</v>
      </c>
      <c r="AA20" s="74">
        <f>SUMIFS(Заклад!$E:$E,Заклад!$C:$C,$B20,Заклад!$A:$A,AA$5,Заклад!$B:$B,Dict!$A$2)</f>
        <v>0.2</v>
      </c>
      <c r="AB20" s="74">
        <f>SUMIFS(Заклад!$E:$E,Заклад!$C:$C,$B20,Заклад!$A:$A,AB$5,Заклад!$B:$B,Dict!$A$2)</f>
        <v>1.3140604467805519E-3</v>
      </c>
      <c r="AC20" s="74">
        <f>SUMIFS(Заклад!$E:$E,Заклад!$C:$C,$B20,Заклад!$A:$A,AC$5,Заклад!$B:$B,Dict!$A$2)</f>
        <v>0</v>
      </c>
      <c r="AD20" s="74">
        <f>SUMIFS(Заклад!$E:$E,Заклад!$C:$C,$B20,Заклад!$A:$A,AD$5,Заклад!$B:$B,Dict!$A$2)</f>
        <v>6.9277108433734941E-2</v>
      </c>
      <c r="AE20" s="74">
        <f>SUMIFS(Заклад!$E:$E,Заклад!$C:$C,$B20,Заклад!$A:$A,AE$5,Заклад!$B:$B,Dict!$A$2)</f>
        <v>4.3478260869565216E-2</v>
      </c>
      <c r="AF20" s="74">
        <f>SUMIFS(Заклад!$E:$E,Заклад!$C:$C,$B20,Заклад!$A:$A,AF$5,Заклад!$B:$B,Dict!$A$2)</f>
        <v>0</v>
      </c>
      <c r="AG20" s="74">
        <f>SUMIFS(Заклад!$E:$E,Заклад!$C:$C,$B20,Заклад!$A:$A,AG$5,Заклад!$B:$B,Dict!$A$2)</f>
        <v>0</v>
      </c>
      <c r="AH20" s="74">
        <f>SUMIFS(Заклад!$E:$E,Заклад!$C:$C,$B20,Заклад!$A:$A,AH$5,Заклад!$B:$B,Dict!$A$2)</f>
        <v>3.6402569593147749E-2</v>
      </c>
      <c r="AI20" s="74">
        <f>SUMIFS(Заклад!$E:$E,Заклад!$C:$C,$B20,Заклад!$A:$A,AI$5,Заклад!$B:$B,Dict!$A$2)</f>
        <v>0.94117647058823528</v>
      </c>
      <c r="AJ20" s="74">
        <f>SUMIFS(Заклад!$E:$E,Заклад!$C:$C,$B20,Заклад!$A:$A,AJ$5,Заклад!$B:$B,Dict!$A$2)</f>
        <v>0</v>
      </c>
      <c r="AK20" s="74">
        <f>SUMIFS(Заклад!$E:$E,Заклад!$C:$C,$B20,Заклад!$A:$A,AK$5,Заклад!$B:$B,Dict!$A$2)</f>
        <v>0.15778688524590165</v>
      </c>
      <c r="AL20" s="74">
        <f>SUMIFS(Заклад!$E:$E,Заклад!$C:$C,$B20,Заклад!$A:$A,AL$5,Заклад!$B:$B,Dict!$A$2)</f>
        <v>0.4573643410852713</v>
      </c>
    </row>
    <row r="21" spans="2:38" x14ac:dyDescent="0.3">
      <c r="B21" s="10" t="s">
        <v>316</v>
      </c>
      <c r="C21" s="56">
        <f>SUM(D21:M21)</f>
        <v>1279</v>
      </c>
      <c r="D21" s="57">
        <f>SUMIFS(Заклад!$E:$E,Заклад!$C:$C,$B21,Заклад!$A:$A,D$5,Заклад!$B:$B,Dict!$A$2)</f>
        <v>24</v>
      </c>
      <c r="E21" s="57">
        <f>SUMIFS(Заклад!$E:$E,Заклад!$C:$C,$B21,Заклад!$A:$A,E$5,Заклад!$B:$B,Dict!$A$2)</f>
        <v>68</v>
      </c>
      <c r="F21" s="57">
        <f>SUMIFS(Заклад!$E:$E,Заклад!$C:$C,$B21,Заклад!$A:$A,F$5,Заклад!$B:$B,Dict!$A$2)</f>
        <v>186</v>
      </c>
      <c r="G21" s="57">
        <f>SUMIFS(Заклад!$E:$E,Заклад!$C:$C,$B21,Заклад!$A:$A,G$5,Заклад!$B:$B,Dict!$A$2)</f>
        <v>234</v>
      </c>
      <c r="H21" s="57">
        <f>SUMIFS(Заклад!$E:$E,Заклад!$C:$C,$B21,Заклад!$A:$A,H$5,Заклад!$B:$B,Dict!$A$2)</f>
        <v>80</v>
      </c>
      <c r="I21" s="57">
        <f>SUMIFS(Заклад!$E:$E,Заклад!$C:$C,$B21,Заклад!$A:$A,I$5,Заклад!$B:$B,Dict!$A$2)</f>
        <v>24</v>
      </c>
      <c r="J21" s="57">
        <f>SUMIFS(Заклад!$E:$E,Заклад!$C:$C,$B21,Заклад!$A:$A,J$5,Заклад!$B:$B,Dict!$A$2)</f>
        <v>88</v>
      </c>
      <c r="K21" s="57">
        <f>SUMIFS(Заклад!$E:$E,Заклад!$C:$C,$B21,Заклад!$A:$A,K$5,Заклад!$B:$B,Dict!$A$2)</f>
        <v>185</v>
      </c>
      <c r="L21" s="57">
        <f>SUMIFS(Заклад!$E:$E,Заклад!$C:$C,$B21,Заклад!$A:$A,L$5,Заклад!$B:$B,Dict!$A$2)</f>
        <v>241</v>
      </c>
      <c r="M21" s="57">
        <f>SUMIFS(Заклад!$E:$E,Заклад!$C:$C,$B21,Заклад!$A:$A,M$5,Заклад!$B:$B,Dict!$A$2)</f>
        <v>149</v>
      </c>
      <c r="N21" s="57">
        <f>SUMIFS(Заклад!$E:$E,Заклад!$C:$C,$B21,Заклад!$A:$A,N$5,Заклад!$B:$B,Dict!$A$2)</f>
        <v>241</v>
      </c>
      <c r="O21" s="57">
        <f>SUMIFS(Заклад!$E:$E,Заклад!$C:$C,$B21,Заклад!$A:$A,O$5,Заклад!$B:$B,Dict!$A$2)</f>
        <v>132</v>
      </c>
      <c r="P21" s="74">
        <f>SUMIFS(Заклад!$E:$E,Заклад!$C:$C,$B21,Заклад!$A:$A,P$5,Заклад!$B:$B,Dict!$A$2)</f>
        <v>0.71055555555555561</v>
      </c>
      <c r="Q21" s="74">
        <f>SUMIFS(Заклад!$E:$E,Заклад!$C:$C,$B21,Заклад!$A:$A,Q$5,Заклад!$B:$B,Dict!$A$2)</f>
        <v>0.7912431587177482</v>
      </c>
      <c r="R21" s="74">
        <f>SUMIFS(Заклад!$E:$E,Заклад!$C:$C,$B21,Заклад!$A:$A,R$5,Заклад!$B:$B,Dict!$A$2)</f>
        <v>0.7595628415300546</v>
      </c>
      <c r="S21" s="57">
        <f>SUMIFS(Заклад!$E:$E,Заклад!$C:$C,$B21,Заклад!$A:$A,S$5,Заклад!$B:$B,Dict!$A$2)</f>
        <v>13.823529411764707</v>
      </c>
      <c r="T21" s="74">
        <f>SUMIFS(Заклад!$E:$E,Заклад!$C:$C,$B21,Заклад!$A:$A,T$5,Заклад!$B:$B,Dict!$A$2)</f>
        <v>0.5</v>
      </c>
      <c r="U21" s="74">
        <f>SUMIFS(Заклад!$E:$E,Заклад!$C:$C,$B21,Заклад!$A:$A,U$5,Заклад!$B:$B,Dict!$A$2)</f>
        <v>0.5</v>
      </c>
      <c r="V21" s="74">
        <f>SUMIFS(Заклад!$E:$E,Заклад!$C:$C,$B21,Заклад!$A:$A,V$5,Заклад!$B:$B,Dict!$A$2)</f>
        <v>8.0645161290322578E-2</v>
      </c>
      <c r="W21" s="74">
        <f>SUMIFS(Заклад!$E:$E,Заклад!$C:$C,$B21,Заклад!$A:$A,W$5,Заклад!$B:$B,Dict!$A$2)</f>
        <v>0.3294930875576037</v>
      </c>
      <c r="X21" s="74">
        <f>SUMIFS(Заклад!$E:$E,Заклад!$C:$C,$B21,Заклад!$A:$A,X$5,Заклад!$B:$B,Dict!$A$2)</f>
        <v>0.41176470588235292</v>
      </c>
      <c r="Y21" s="74">
        <f>SUMIFS(Заклад!$E:$E,Заклад!$C:$C,$B21,Заклад!$A:$A,Y$5,Заклад!$B:$B,Dict!$A$2)</f>
        <v>0.46215139442231074</v>
      </c>
      <c r="Z21" s="74">
        <f>SUMIFS(Заклад!$E:$E,Заклад!$C:$C,$B21,Заклад!$A:$A,Z$5,Заклад!$B:$B,Dict!$A$2)</f>
        <v>0.30472103004291845</v>
      </c>
      <c r="AA21" s="74">
        <f>SUMIFS(Заклад!$E:$E,Заклад!$C:$C,$B21,Заклад!$A:$A,AA$5,Заклад!$B:$B,Dict!$A$2)</f>
        <v>0</v>
      </c>
      <c r="AB21" s="74">
        <f>SUMIFS(Заклад!$E:$E,Заклад!$C:$C,$B21,Заклад!$A:$A,AB$5,Заклад!$B:$B,Dict!$A$2)</f>
        <v>0</v>
      </c>
      <c r="AC21" s="74">
        <f>SUMIFS(Заклад!$E:$E,Заклад!$C:$C,$B21,Заклад!$A:$A,AC$5,Заклад!$B:$B,Dict!$A$2)</f>
        <v>0</v>
      </c>
      <c r="AD21" s="74">
        <f>SUMIFS(Заклад!$E:$E,Заклад!$C:$C,$B21,Заклад!$A:$A,AD$5,Заклад!$B:$B,Dict!$A$2)</f>
        <v>0.26605504587155965</v>
      </c>
      <c r="AE21" s="74">
        <f>SUMIFS(Заклад!$E:$E,Заклад!$C:$C,$B21,Заклад!$A:$A,AE$5,Заклад!$B:$B,Dict!$A$2)</f>
        <v>0</v>
      </c>
      <c r="AF21" s="74">
        <f>SUMIFS(Заклад!$E:$E,Заклад!$C:$C,$B21,Заклад!$A:$A,AF$5,Заклад!$B:$B,Dict!$A$2)</f>
        <v>0</v>
      </c>
      <c r="AG21" s="74">
        <f>SUMIFS(Заклад!$E:$E,Заклад!$C:$C,$B21,Заклад!$A:$A,AG$5,Заклад!$B:$B,Dict!$A$2)</f>
        <v>0</v>
      </c>
      <c r="AH21" s="74">
        <f>SUMIFS(Заклад!$E:$E,Заклад!$C:$C,$B21,Заклад!$A:$A,AH$5,Заклад!$B:$B,Dict!$A$2)</f>
        <v>5.4911059551430781E-2</v>
      </c>
      <c r="AI21" s="74">
        <f>SUMIFS(Заклад!$E:$E,Заклад!$C:$C,$B21,Заклад!$A:$A,AI$5,Заклад!$B:$B,Dict!$A$2)</f>
        <v>0.94366197183098588</v>
      </c>
      <c r="AJ21" s="74">
        <f>SUMIFS(Заклад!$E:$E,Заклад!$C:$C,$B21,Заклад!$A:$A,AJ$5,Заклад!$B:$B,Dict!$A$2)</f>
        <v>0</v>
      </c>
      <c r="AK21" s="74">
        <f>SUMIFS(Заклад!$E:$E,Заклад!$C:$C,$B21,Заклад!$A:$A,AK$5,Заклад!$B:$B,Dict!$A$2)</f>
        <v>0.41803278688524592</v>
      </c>
      <c r="AL21" s="74">
        <f>SUMIFS(Заклад!$E:$E,Заклад!$C:$C,$B21,Заклад!$A:$A,AL$5,Заклад!$B:$B,Dict!$A$2)</f>
        <v>0.52222222222222225</v>
      </c>
    </row>
    <row r="22" spans="2:38" x14ac:dyDescent="0.3">
      <c r="B22" s="10" t="s">
        <v>323</v>
      </c>
      <c r="C22" s="56">
        <f>SUM(D22:M22)</f>
        <v>925</v>
      </c>
      <c r="D22" s="57">
        <f>SUMIFS(Заклад!$E:$E,Заклад!$C:$C,$B22,Заклад!$A:$A,D$5,Заклад!$B:$B,Dict!$A$2)</f>
        <v>16</v>
      </c>
      <c r="E22" s="57">
        <f>SUMIFS(Заклад!$E:$E,Заклад!$C:$C,$B22,Заклад!$A:$A,E$5,Заклад!$B:$B,Dict!$A$2)</f>
        <v>53</v>
      </c>
      <c r="F22" s="57">
        <f>SUMIFS(Заклад!$E:$E,Заклад!$C:$C,$B22,Заклад!$A:$A,F$5,Заклад!$B:$B,Dict!$A$2)</f>
        <v>115</v>
      </c>
      <c r="G22" s="57">
        <f>SUMIFS(Заклад!$E:$E,Заклад!$C:$C,$B22,Заклад!$A:$A,G$5,Заклад!$B:$B,Dict!$A$2)</f>
        <v>177</v>
      </c>
      <c r="H22" s="57">
        <f>SUMIFS(Заклад!$E:$E,Заклад!$C:$C,$B22,Заклад!$A:$A,H$5,Заклад!$B:$B,Dict!$A$2)</f>
        <v>102</v>
      </c>
      <c r="I22" s="57">
        <f>SUMIFS(Заклад!$E:$E,Заклад!$C:$C,$B22,Заклад!$A:$A,I$5,Заклад!$B:$B,Dict!$A$2)</f>
        <v>9</v>
      </c>
      <c r="J22" s="57">
        <f>SUMIFS(Заклад!$E:$E,Заклад!$C:$C,$B22,Заклад!$A:$A,J$5,Заклад!$B:$B,Dict!$A$2)</f>
        <v>28</v>
      </c>
      <c r="K22" s="57">
        <f>SUMIFS(Заклад!$E:$E,Заклад!$C:$C,$B22,Заклад!$A:$A,K$5,Заклад!$B:$B,Dict!$A$2)</f>
        <v>75</v>
      </c>
      <c r="L22" s="57">
        <f>SUMIFS(Заклад!$E:$E,Заклад!$C:$C,$B22,Заклад!$A:$A,L$5,Заклад!$B:$B,Dict!$A$2)</f>
        <v>153</v>
      </c>
      <c r="M22" s="57">
        <f>SUMIFS(Заклад!$E:$E,Заклад!$C:$C,$B22,Заклад!$A:$A,M$5,Заклад!$B:$B,Dict!$A$2)</f>
        <v>197</v>
      </c>
      <c r="N22" s="57">
        <f>SUMIFS(Заклад!$E:$E,Заклад!$C:$C,$B22,Заклад!$A:$A,N$5,Заклад!$B:$B,Dict!$A$2)</f>
        <v>173</v>
      </c>
      <c r="O22" s="57">
        <f>SUMIFS(Заклад!$E:$E,Заклад!$C:$C,$B22,Заклад!$A:$A,O$5,Заклад!$B:$B,Dict!$A$2)</f>
        <v>76</v>
      </c>
      <c r="P22" s="74">
        <f>SUMIFS(Заклад!$E:$E,Заклад!$C:$C,$B22,Заклад!$A:$A,P$5,Заклад!$B:$B,Dict!$A$2)</f>
        <v>0.51388888888888884</v>
      </c>
      <c r="Q22" s="74">
        <f>SUMIFS(Заклад!$E:$E,Заклад!$C:$C,$B22,Заклад!$A:$A,Q$5,Заклад!$B:$B,Dict!$A$2)</f>
        <v>0.75567567567567573</v>
      </c>
      <c r="R22" s="74">
        <f>SUMIFS(Заклад!$E:$E,Заклад!$C:$C,$B22,Заклад!$A:$A,R$5,Заклад!$B:$B,Dict!$A$2)</f>
        <v>0.87012987012987009</v>
      </c>
      <c r="S22" s="57">
        <f>SUMIFS(Заклад!$E:$E,Заклад!$C:$C,$B22,Заклад!$A:$A,S$5,Заклад!$B:$B,Dict!$A$2)</f>
        <v>7.6363636363636367</v>
      </c>
      <c r="T22" s="74">
        <f>SUMIFS(Заклад!$E:$E,Заклад!$C:$C,$B22,Заклад!$A:$A,T$5,Заклад!$B:$B,Dict!$A$2)</f>
        <v>0.66666666666666663</v>
      </c>
      <c r="U22" s="74">
        <f>SUMIFS(Заклад!$E:$E,Заклад!$C:$C,$B22,Заклад!$A:$A,U$5,Заклад!$B:$B,Dict!$A$2)</f>
        <v>1.1666666666666667</v>
      </c>
      <c r="V22" s="74">
        <f>SUMIFS(Заклад!$E:$E,Заклад!$C:$C,$B22,Заклад!$A:$A,V$5,Заклад!$B:$B,Dict!$A$2)</f>
        <v>0.66666666666666663</v>
      </c>
      <c r="W22" s="74">
        <f>SUMIFS(Заклад!$E:$E,Заклад!$C:$C,$B22,Заклад!$A:$A,W$5,Заклад!$B:$B,Dict!$A$2)</f>
        <v>3.0054644808743168E-2</v>
      </c>
      <c r="X22" s="74">
        <f>SUMIFS(Заклад!$E:$E,Заклад!$C:$C,$B22,Заклад!$A:$A,X$5,Заклад!$B:$B,Dict!$A$2)</f>
        <v>2.2988505747126436E-2</v>
      </c>
      <c r="Y22" s="74">
        <f>SUMIFS(Заклад!$E:$E,Заклад!$C:$C,$B22,Заклад!$A:$A,Y$5,Заклад!$B:$B,Dict!$A$2)</f>
        <v>6.2645011600928072E-2</v>
      </c>
      <c r="Z22" s="74">
        <f>SUMIFS(Заклад!$E:$E,Заклад!$C:$C,$B22,Заклад!$A:$A,Z$5,Заклад!$B:$B,Dict!$A$2)</f>
        <v>0.26804123711340205</v>
      </c>
      <c r="AA22" s="74">
        <f>SUMIFS(Заклад!$E:$E,Заклад!$C:$C,$B22,Заклад!$A:$A,AA$5,Заклад!$B:$B,Dict!$A$2)</f>
        <v>0</v>
      </c>
      <c r="AB22" s="74">
        <f>SUMIFS(Заклад!$E:$E,Заклад!$C:$C,$B22,Заклад!$A:$A,AB$5,Заклад!$B:$B,Dict!$A$2)</f>
        <v>0</v>
      </c>
      <c r="AC22" s="74">
        <f>SUMIFS(Заклад!$E:$E,Заклад!$C:$C,$B22,Заклад!$A:$A,AC$5,Заклад!$B:$B,Dict!$A$2)</f>
        <v>0</v>
      </c>
      <c r="AD22" s="74">
        <f>SUMIFS(Заклад!$E:$E,Заклад!$C:$C,$B22,Заклад!$A:$A,AD$5,Заклад!$B:$B,Dict!$A$2)</f>
        <v>0.22297297297297297</v>
      </c>
      <c r="AE22" s="74">
        <f>SUMIFS(Заклад!$E:$E,Заклад!$C:$C,$B22,Заклад!$A:$A,AE$5,Заклад!$B:$B,Dict!$A$2)</f>
        <v>0</v>
      </c>
      <c r="AF22" s="74">
        <f>SUMIFS(Заклад!$E:$E,Заклад!$C:$C,$B22,Заклад!$A:$A,AF$5,Заклад!$B:$B,Dict!$A$2)</f>
        <v>0</v>
      </c>
      <c r="AG22" s="74">
        <f>SUMIFS(Заклад!$E:$E,Заклад!$C:$C,$B22,Заклад!$A:$A,AG$5,Заклад!$B:$B,Dict!$A$2)</f>
        <v>0</v>
      </c>
      <c r="AH22" s="74">
        <f>SUMIFS(Заклад!$E:$E,Заклад!$C:$C,$B22,Заклад!$A:$A,AH$5,Заклад!$B:$B,Dict!$A$2)</f>
        <v>5.106382978723404E-2</v>
      </c>
      <c r="AI22" s="74">
        <f>SUMIFS(Заклад!$E:$E,Заклад!$C:$C,$B22,Заклад!$A:$A,AI$5,Заклад!$B:$B,Dict!$A$2)</f>
        <v>0.89583333333333337</v>
      </c>
      <c r="AJ22" s="74">
        <f>SUMIFS(Заклад!$E:$E,Заклад!$C:$C,$B22,Заклад!$A:$A,AJ$5,Заклад!$B:$B,Dict!$A$2)</f>
        <v>0</v>
      </c>
      <c r="AK22" s="74">
        <f>SUMIFS(Заклад!$E:$E,Заклад!$C:$C,$B22,Заклад!$A:$A,AK$5,Заклад!$B:$B,Dict!$A$2)</f>
        <v>6.3348416289592757E-2</v>
      </c>
      <c r="AL22" s="74">
        <f>SUMIFS(Заклад!$E:$E,Заклад!$C:$C,$B22,Заклад!$A:$A,AL$5,Заклад!$B:$B,Dict!$A$2)</f>
        <v>5.3571428571428568E-2</v>
      </c>
    </row>
    <row r="23" spans="2:38" x14ac:dyDescent="0.3">
      <c r="B23" s="10" t="s">
        <v>318</v>
      </c>
      <c r="C23" s="56">
        <f>SUM(D23:M23)</f>
        <v>696</v>
      </c>
      <c r="D23" s="57">
        <f>SUMIFS(Заклад!$E:$E,Заклад!$C:$C,$B23,Заклад!$A:$A,D$5,Заклад!$B:$B,Dict!$A$2)</f>
        <v>11</v>
      </c>
      <c r="E23" s="57">
        <f>SUMIFS(Заклад!$E:$E,Заклад!$C:$C,$B23,Заклад!$A:$A,E$5,Заклад!$B:$B,Dict!$A$2)</f>
        <v>44</v>
      </c>
      <c r="F23" s="57">
        <f>SUMIFS(Заклад!$E:$E,Заклад!$C:$C,$B23,Заклад!$A:$A,F$5,Заклад!$B:$B,Dict!$A$2)</f>
        <v>87</v>
      </c>
      <c r="G23" s="57">
        <f>SUMIFS(Заклад!$E:$E,Заклад!$C:$C,$B23,Заклад!$A:$A,G$5,Заклад!$B:$B,Dict!$A$2)</f>
        <v>120</v>
      </c>
      <c r="H23" s="57">
        <f>SUMIFS(Заклад!$E:$E,Заклад!$C:$C,$B23,Заклад!$A:$A,H$5,Заклад!$B:$B,Dict!$A$2)</f>
        <v>44</v>
      </c>
      <c r="I23" s="57">
        <f>SUMIFS(Заклад!$E:$E,Заклад!$C:$C,$B23,Заклад!$A:$A,I$5,Заклад!$B:$B,Dict!$A$2)</f>
        <v>12</v>
      </c>
      <c r="J23" s="57">
        <f>SUMIFS(Заклад!$E:$E,Заклад!$C:$C,$B23,Заклад!$A:$A,J$5,Заклад!$B:$B,Dict!$A$2)</f>
        <v>55</v>
      </c>
      <c r="K23" s="57">
        <f>SUMIFS(Заклад!$E:$E,Заклад!$C:$C,$B23,Заклад!$A:$A,K$5,Заклад!$B:$B,Dict!$A$2)</f>
        <v>82</v>
      </c>
      <c r="L23" s="57">
        <f>SUMIFS(Заклад!$E:$E,Заклад!$C:$C,$B23,Заклад!$A:$A,L$5,Заклад!$B:$B,Dict!$A$2)</f>
        <v>118</v>
      </c>
      <c r="M23" s="57">
        <f>SUMIFS(Заклад!$E:$E,Заклад!$C:$C,$B23,Заклад!$A:$A,M$5,Заклад!$B:$B,Dict!$A$2)</f>
        <v>123</v>
      </c>
      <c r="N23" s="57">
        <f>SUMIFS(Заклад!$E:$E,Заклад!$C:$C,$B23,Заклад!$A:$A,N$5,Заклад!$B:$B,Dict!$A$2)</f>
        <v>184</v>
      </c>
      <c r="O23" s="57">
        <f>SUMIFS(Заклад!$E:$E,Заклад!$C:$C,$B23,Заклад!$A:$A,O$5,Заклад!$B:$B,Dict!$A$2)</f>
        <v>15</v>
      </c>
      <c r="P23" s="74">
        <f>SUMIFS(Заклад!$E:$E,Заклад!$C:$C,$B23,Заклад!$A:$A,P$5,Заклад!$B:$B,Dict!$A$2)</f>
        <v>0.38666666666666666</v>
      </c>
      <c r="Q23" s="74">
        <f>SUMIFS(Заклад!$E:$E,Заклад!$C:$C,$B23,Заклад!$A:$A,Q$5,Заклад!$B:$B,Dict!$A$2)</f>
        <v>1.014367816091954</v>
      </c>
      <c r="R23" s="74">
        <f>SUMIFS(Заклад!$E:$E,Заклад!$C:$C,$B23,Заклад!$A:$A,R$5,Заклад!$B:$B,Dict!$A$2)</f>
        <v>0.92086330935251803</v>
      </c>
      <c r="S23" s="57">
        <f>SUMIFS(Заклад!$E:$E,Заклад!$C:$C,$B23,Заклад!$A:$A,S$5,Заклад!$B:$B,Dict!$A$2)</f>
        <v>16</v>
      </c>
      <c r="T23" s="74">
        <f>SUMIFS(Заклад!$E:$E,Заклад!$C:$C,$B23,Заклад!$A:$A,T$5,Заклад!$B:$B,Dict!$A$2)</f>
        <v>1</v>
      </c>
      <c r="U23" s="74">
        <f>SUMIFS(Заклад!$E:$E,Заклад!$C:$C,$B23,Заклад!$A:$A,U$5,Заклад!$B:$B,Dict!$A$2)</f>
        <v>0.5</v>
      </c>
      <c r="V23" s="74">
        <f>SUMIFS(Заклад!$E:$E,Заклад!$C:$C,$B23,Заклад!$A:$A,V$5,Заклад!$B:$B,Dict!$A$2)</f>
        <v>0.51515151515151514</v>
      </c>
      <c r="W23" s="74">
        <f>SUMIFS(Заклад!$E:$E,Заклад!$C:$C,$B23,Заклад!$A:$A,W$5,Заклад!$B:$B,Dict!$A$2)</f>
        <v>0.54777070063694266</v>
      </c>
      <c r="X23" s="74">
        <f>SUMIFS(Заклад!$E:$E,Заклад!$C:$C,$B23,Заклад!$A:$A,X$5,Заклад!$B:$B,Dict!$A$2)</f>
        <v>0.39593908629441626</v>
      </c>
      <c r="Y23" s="74">
        <f>SUMIFS(Заклад!$E:$E,Заклад!$C:$C,$B23,Заклад!$A:$A,Y$5,Заклад!$B:$B,Dict!$A$2)</f>
        <v>0.60762942779291551</v>
      </c>
      <c r="Z23" s="74">
        <f>SUMIFS(Заклад!$E:$E,Заклад!$C:$C,$B23,Заклад!$A:$A,Z$5,Заклад!$B:$B,Dict!$A$2)</f>
        <v>0.75182481751824815</v>
      </c>
      <c r="AA23" s="74">
        <f>SUMIFS(Заклад!$E:$E,Заклад!$C:$C,$B23,Заклад!$A:$A,AA$5,Заклад!$B:$B,Dict!$A$2)</f>
        <v>9.7087378640776691E-3</v>
      </c>
      <c r="AB23" s="74">
        <f>SUMIFS(Заклад!$E:$E,Заклад!$C:$C,$B23,Заклад!$A:$A,AB$5,Заклад!$B:$B,Dict!$A$2)</f>
        <v>0</v>
      </c>
      <c r="AC23" s="74">
        <f>SUMIFS(Заклад!$E:$E,Заклад!$C:$C,$B23,Заклад!$A:$A,AC$5,Заклад!$B:$B,Dict!$A$2)</f>
        <v>0</v>
      </c>
      <c r="AD23" s="74">
        <f>SUMIFS(Заклад!$E:$E,Заклад!$C:$C,$B23,Заклад!$A:$A,AD$5,Заклад!$B:$B,Dict!$A$2)</f>
        <v>0.79200000000000004</v>
      </c>
      <c r="AE23" s="74">
        <f>SUMIFS(Заклад!$E:$E,Заклад!$C:$C,$B23,Заклад!$A:$A,AE$5,Заклад!$B:$B,Dict!$A$2)</f>
        <v>0</v>
      </c>
      <c r="AF23" s="74">
        <f>SUMIFS(Заклад!$E:$E,Заклад!$C:$C,$B23,Заклад!$A:$A,AF$5,Заклад!$B:$B,Dict!$A$2)</f>
        <v>0</v>
      </c>
      <c r="AG23" s="74">
        <f>SUMIFS(Заклад!$E:$E,Заклад!$C:$C,$B23,Заклад!$A:$A,AG$5,Заклад!$B:$B,Dict!$A$2)</f>
        <v>0</v>
      </c>
      <c r="AH23" s="74">
        <f>SUMIFS(Заклад!$E:$E,Заклад!$C:$C,$B23,Заклад!$A:$A,AH$5,Заклад!$B:$B,Dict!$A$2)</f>
        <v>0.18258426966292135</v>
      </c>
      <c r="AI23" s="74">
        <f>SUMIFS(Заклад!$E:$E,Заклад!$C:$C,$B23,Заклад!$A:$A,AI$5,Заклад!$B:$B,Dict!$A$2)</f>
        <v>0.43076923076923079</v>
      </c>
      <c r="AJ23" s="74">
        <f>SUMIFS(Заклад!$E:$E,Заклад!$C:$C,$B23,Заклад!$A:$A,AJ$5,Заклад!$B:$B,Dict!$A$2)</f>
        <v>0</v>
      </c>
      <c r="AK23" s="74">
        <f>SUMIFS(Заклад!$E:$E,Заклад!$C:$C,$B23,Заклад!$A:$A,AK$5,Заклад!$B:$B,Dict!$A$2)</f>
        <v>0.64876033057851235</v>
      </c>
      <c r="AL23" s="74">
        <f>SUMIFS(Заклад!$E:$E,Заклад!$C:$C,$B23,Заклад!$A:$A,AL$5,Заклад!$B:$B,Dict!$A$2)</f>
        <v>0.60126582278481011</v>
      </c>
    </row>
    <row r="24" spans="2:38" x14ac:dyDescent="0.3">
      <c r="B24" s="10" t="s">
        <v>312</v>
      </c>
      <c r="C24" s="56">
        <f>SUM(D24:M24)</f>
        <v>1843</v>
      </c>
      <c r="D24" s="57">
        <f>SUMIFS(Заклад!$E:$E,Заклад!$C:$C,$B24,Заклад!$A:$A,D$5,Заклад!$B:$B,Dict!$A$2)</f>
        <v>39</v>
      </c>
      <c r="E24" s="57">
        <f>SUMIFS(Заклад!$E:$E,Заклад!$C:$C,$B24,Заклад!$A:$A,E$5,Заклад!$B:$B,Dict!$A$2)</f>
        <v>140</v>
      </c>
      <c r="F24" s="57">
        <f>SUMIFS(Заклад!$E:$E,Заклад!$C:$C,$B24,Заклад!$A:$A,F$5,Заклад!$B:$B,Dict!$A$2)</f>
        <v>261</v>
      </c>
      <c r="G24" s="57">
        <f>SUMIFS(Заклад!$E:$E,Заклад!$C:$C,$B24,Заклад!$A:$A,G$5,Заклад!$B:$B,Dict!$A$2)</f>
        <v>309</v>
      </c>
      <c r="H24" s="57">
        <f>SUMIFS(Заклад!$E:$E,Заклад!$C:$C,$B24,Заклад!$A:$A,H$5,Заклад!$B:$B,Dict!$A$2)</f>
        <v>114</v>
      </c>
      <c r="I24" s="57">
        <f>SUMIFS(Заклад!$E:$E,Заклад!$C:$C,$B24,Заклад!$A:$A,I$5,Заклад!$B:$B,Dict!$A$2)</f>
        <v>39</v>
      </c>
      <c r="J24" s="57">
        <f>SUMIFS(Заклад!$E:$E,Заклад!$C:$C,$B24,Заклад!$A:$A,J$5,Заклад!$B:$B,Dict!$A$2)</f>
        <v>118</v>
      </c>
      <c r="K24" s="57">
        <f>SUMIFS(Заклад!$E:$E,Заклад!$C:$C,$B24,Заклад!$A:$A,K$5,Заклад!$B:$B,Dict!$A$2)</f>
        <v>274</v>
      </c>
      <c r="L24" s="57">
        <f>SUMIFS(Заклад!$E:$E,Заклад!$C:$C,$B24,Заклад!$A:$A,L$5,Заклад!$B:$B,Dict!$A$2)</f>
        <v>354</v>
      </c>
      <c r="M24" s="57">
        <f>SUMIFS(Заклад!$E:$E,Заклад!$C:$C,$B24,Заклад!$A:$A,M$5,Заклад!$B:$B,Dict!$A$2)</f>
        <v>195</v>
      </c>
      <c r="N24" s="57">
        <f>SUMIFS(Заклад!$E:$E,Заклад!$C:$C,$B24,Заклад!$A:$A,N$5,Заклад!$B:$B,Dict!$A$2)</f>
        <v>564</v>
      </c>
      <c r="O24" s="57">
        <f>SUMIFS(Заклад!$E:$E,Заклад!$C:$C,$B24,Заклад!$A:$A,O$5,Заклад!$B:$B,Dict!$A$2)</f>
        <v>262</v>
      </c>
      <c r="P24" s="74">
        <f>SUMIFS(Заклад!$E:$E,Заклад!$C:$C,$B24,Заклад!$A:$A,P$5,Заклад!$B:$B,Dict!$A$2)</f>
        <v>1.0238888888888888</v>
      </c>
      <c r="Q24" s="74">
        <f>SUMIFS(Заклад!$E:$E,Заклад!$C:$C,$B24,Заклад!$A:$A,Q$5,Заклад!$B:$B,Dict!$A$2)</f>
        <v>0.85838307107976131</v>
      </c>
      <c r="R24" s="74">
        <f>SUMIFS(Заклад!$E:$E,Заклад!$C:$C,$B24,Заклад!$A:$A,R$5,Заклад!$B:$B,Dict!$A$2)</f>
        <v>0.83668341708542715</v>
      </c>
      <c r="S24" s="57">
        <f>SUMIFS(Заклад!$E:$E,Заклад!$C:$C,$B24,Заклад!$A:$A,S$5,Заклад!$B:$B,Dict!$A$2)</f>
        <v>23.5</v>
      </c>
      <c r="T24" s="74">
        <f>SUMIFS(Заклад!$E:$E,Заклад!$C:$C,$B24,Заклад!$A:$A,T$5,Заклад!$B:$B,Dict!$A$2)</f>
        <v>1</v>
      </c>
      <c r="U24" s="74">
        <f>SUMIFS(Заклад!$E:$E,Заклад!$C:$C,$B24,Заклад!$A:$A,U$5,Заклад!$B:$B,Dict!$A$2)</f>
        <v>0.35714285714285715</v>
      </c>
      <c r="V24" s="74">
        <f>SUMIFS(Заклад!$E:$E,Заклад!$C:$C,$B24,Заклад!$A:$A,V$5,Заклад!$B:$B,Dict!$A$2)</f>
        <v>0.11494252873563218</v>
      </c>
      <c r="W24" s="74">
        <f>SUMIFS(Заклад!$E:$E,Заклад!$C:$C,$B24,Заклад!$A:$A,W$5,Заклад!$B:$B,Dict!$A$2)</f>
        <v>0.43232323232323233</v>
      </c>
      <c r="X24" s="74">
        <f>SUMIFS(Заклад!$E:$E,Заклад!$C:$C,$B24,Заклад!$A:$A,X$5,Заклад!$B:$B,Dict!$A$2)</f>
        <v>0.30272108843537415</v>
      </c>
      <c r="Y24" s="74">
        <f>SUMIFS(Заклад!$E:$E,Заклад!$C:$C,$B24,Заклад!$A:$A,Y$5,Заклад!$B:$B,Dict!$A$2)</f>
        <v>0.65038560411311053</v>
      </c>
      <c r="Z24" s="74">
        <f>SUMIFS(Заклад!$E:$E,Заклад!$C:$C,$B24,Заклад!$A:$A,Z$5,Заклад!$B:$B,Dict!$A$2)</f>
        <v>0.56676557863501487</v>
      </c>
      <c r="AA24" s="74">
        <f>SUMIFS(Заклад!$E:$E,Заклад!$C:$C,$B24,Заклад!$A:$A,AA$5,Заклад!$B:$B,Dict!$A$2)</f>
        <v>5.235602094240838E-3</v>
      </c>
      <c r="AB24" s="74">
        <f>SUMIFS(Заклад!$E:$E,Заклад!$C:$C,$B24,Заклад!$A:$A,AB$5,Заклад!$B:$B,Dict!$A$2)</f>
        <v>0</v>
      </c>
      <c r="AC24" s="74">
        <f>SUMIFS(Заклад!$E:$E,Заклад!$C:$C,$B24,Заклад!$A:$A,AC$5,Заклад!$B:$B,Dict!$A$2)</f>
        <v>0</v>
      </c>
      <c r="AD24" s="74">
        <f>SUMIFS(Заклад!$E:$E,Заклад!$C:$C,$B24,Заклад!$A:$A,AD$5,Заклад!$B:$B,Dict!$A$2)</f>
        <v>0.67936507936507939</v>
      </c>
      <c r="AE24" s="74">
        <f>SUMIFS(Заклад!$E:$E,Заклад!$C:$C,$B24,Заклад!$A:$A,AE$5,Заклад!$B:$B,Dict!$A$2)</f>
        <v>1.8691588785046728E-2</v>
      </c>
      <c r="AF24" s="74">
        <f>SUMIFS(Заклад!$E:$E,Заклад!$C:$C,$B24,Заклад!$A:$A,AF$5,Заклад!$B:$B,Dict!$A$2)</f>
        <v>0.1</v>
      </c>
      <c r="AG24" s="74">
        <f>SUMIFS(Заклад!$E:$E,Заклад!$C:$C,$B24,Заклад!$A:$A,AG$5,Заклад!$B:$B,Dict!$A$2)</f>
        <v>0</v>
      </c>
      <c r="AH24" s="74">
        <f>SUMIFS(Заклад!$E:$E,Заклад!$C:$C,$B24,Заклад!$A:$A,AH$5,Заклад!$B:$B,Dict!$A$2)</f>
        <v>5.2915766738660906E-2</v>
      </c>
      <c r="AI24" s="74">
        <f>SUMIFS(Заклад!$E:$E,Заклад!$C:$C,$B24,Заклад!$A:$A,AI$5,Заклад!$B:$B,Dict!$A$2)</f>
        <v>0.84693877551020413</v>
      </c>
      <c r="AJ24" s="74">
        <f>SUMIFS(Заклад!$E:$E,Заклад!$C:$C,$B24,Заклад!$A:$A,AJ$5,Заклад!$B:$B,Dict!$A$2)</f>
        <v>0</v>
      </c>
      <c r="AK24" s="74">
        <f>SUMIFS(Заклад!$E:$E,Заклад!$C:$C,$B24,Заклад!$A:$A,AK$5,Заклад!$B:$B,Dict!$A$2)</f>
        <v>0.67942583732057416</v>
      </c>
      <c r="AL24" s="74">
        <f>SUMIFS(Заклад!$E:$E,Заклад!$C:$C,$B24,Заклад!$A:$A,AL$5,Заклад!$B:$B,Dict!$A$2)</f>
        <v>0.58088235294117652</v>
      </c>
    </row>
    <row r="25" spans="2:38" x14ac:dyDescent="0.3">
      <c r="B25" s="10" t="s">
        <v>314</v>
      </c>
      <c r="C25" s="56">
        <f>SUM(D25:M25)</f>
        <v>309</v>
      </c>
      <c r="D25" s="57">
        <f>SUMIFS(Заклад!$E:$E,Заклад!$C:$C,$B25,Заклад!$A:$A,D$5,Заклад!$B:$B,Dict!$A$2)</f>
        <v>93</v>
      </c>
      <c r="E25" s="57">
        <f>SUMIFS(Заклад!$E:$E,Заклад!$C:$C,$B25,Заклад!$A:$A,E$5,Заклад!$B:$B,Dict!$A$2)</f>
        <v>53</v>
      </c>
      <c r="F25" s="57">
        <f>SUMIFS(Заклад!$E:$E,Заклад!$C:$C,$B25,Заклад!$A:$A,F$5,Заклад!$B:$B,Dict!$A$2)</f>
        <v>0</v>
      </c>
      <c r="G25" s="57">
        <f>SUMIFS(Заклад!$E:$E,Заклад!$C:$C,$B25,Заклад!$A:$A,G$5,Заклад!$B:$B,Dict!$A$2)</f>
        <v>0</v>
      </c>
      <c r="H25" s="57">
        <f>SUMIFS(Заклад!$E:$E,Заклад!$C:$C,$B25,Заклад!$A:$A,H$5,Заклад!$B:$B,Dict!$A$2)</f>
        <v>0</v>
      </c>
      <c r="I25" s="57">
        <f>SUMIFS(Заклад!$E:$E,Заклад!$C:$C,$B25,Заклад!$A:$A,I$5,Заклад!$B:$B,Dict!$A$2)</f>
        <v>94</v>
      </c>
      <c r="J25" s="57">
        <f>SUMIFS(Заклад!$E:$E,Заклад!$C:$C,$B25,Заклад!$A:$A,J$5,Заклад!$B:$B,Dict!$A$2)</f>
        <v>69</v>
      </c>
      <c r="K25" s="57">
        <f>SUMIFS(Заклад!$E:$E,Заклад!$C:$C,$B25,Заклад!$A:$A,K$5,Заклад!$B:$B,Dict!$A$2)</f>
        <v>0</v>
      </c>
      <c r="L25" s="57">
        <f>SUMIFS(Заклад!$E:$E,Заклад!$C:$C,$B25,Заклад!$A:$A,L$5,Заклад!$B:$B,Dict!$A$2)</f>
        <v>0</v>
      </c>
      <c r="M25" s="57">
        <f>SUMIFS(Заклад!$E:$E,Заклад!$C:$C,$B25,Заклад!$A:$A,M$5,Заклад!$B:$B,Dict!$A$2)</f>
        <v>0</v>
      </c>
      <c r="N25" s="57">
        <f>SUMIFS(Заклад!$E:$E,Заклад!$C:$C,$B25,Заклад!$A:$A,N$5,Заклад!$B:$B,Dict!$A$2)</f>
        <v>196</v>
      </c>
      <c r="O25" s="57">
        <f>SUMIFS(Заклад!$E:$E,Заклад!$C:$C,$B25,Заклад!$A:$A,O$5,Заклад!$B:$B,Dict!$A$2)</f>
        <v>40</v>
      </c>
      <c r="P25" s="74">
        <f>SUMIFS(Заклад!$E:$E,Заклад!$C:$C,$B25,Заклад!$A:$A,P$5,Заклад!$B:$B,Dict!$A$2)</f>
        <v>0.34333333333333332</v>
      </c>
      <c r="Q25" s="74">
        <f>SUMIFS(Заклад!$E:$E,Заклад!$C:$C,$B25,Заклад!$A:$A,Q$5,Заклад!$B:$B,Dict!$A$2)</f>
        <v>1.5404530744336571</v>
      </c>
      <c r="R25" s="74">
        <f>SUMIFS(Заклад!$E:$E,Заклад!$C:$C,$B25,Заклад!$A:$A,R$5,Заклад!$B:$B,Dict!$A$2)</f>
        <v>0.9438202247191011</v>
      </c>
      <c r="S25" s="57">
        <f>SUMIFS(Заклад!$E:$E,Заклад!$C:$C,$B25,Заклад!$A:$A,S$5,Заклад!$B:$B,Dict!$A$2)</f>
        <v>14</v>
      </c>
      <c r="T25" s="74">
        <f>SUMIFS(Заклад!$E:$E,Заклад!$C:$C,$B25,Заклад!$A:$A,T$5,Заклад!$B:$B,Dict!$A$2)</f>
        <v>1</v>
      </c>
      <c r="U25" s="74">
        <f>SUMIFS(Заклад!$E:$E,Заклад!$C:$C,$B25,Заклад!$A:$A,U$5,Заклад!$B:$B,Dict!$A$2)</f>
        <v>0.46</v>
      </c>
      <c r="V25" s="74">
        <f>SUMIFS(Заклад!$E:$E,Заклад!$C:$C,$B25,Заклад!$A:$A,V$5,Заклад!$B:$B,Dict!$A$2)</f>
        <v>0.14529914529914531</v>
      </c>
      <c r="W25" s="74">
        <f>SUMIFS(Заклад!$E:$E,Заклад!$C:$C,$B25,Заклад!$A:$A,W$5,Заклад!$B:$B,Dict!$A$2)</f>
        <v>0</v>
      </c>
      <c r="X25" s="74">
        <f>SUMIFS(Заклад!$E:$E,Заклад!$C:$C,$B25,Заклад!$A:$A,X$5,Заклад!$B:$B,Dict!$A$2)</f>
        <v>0</v>
      </c>
      <c r="Y25" s="74">
        <f>SUMIFS(Заклад!$E:$E,Заклад!$C:$C,$B25,Заклад!$A:$A,Y$5,Заклад!$B:$B,Dict!$A$2)</f>
        <v>0</v>
      </c>
      <c r="Z25" s="74">
        <f>SUMIFS(Заклад!$E:$E,Заклад!$C:$C,$B25,Заклад!$A:$A,Z$5,Заклад!$B:$B,Dict!$A$2)</f>
        <v>0</v>
      </c>
      <c r="AA25" s="74">
        <f>SUMIFS(Заклад!$E:$E,Заклад!$C:$C,$B25,Заклад!$A:$A,AA$5,Заклад!$B:$B,Dict!$A$2)</f>
        <v>0</v>
      </c>
      <c r="AB25" s="74">
        <f>SUMIFS(Заклад!$E:$E,Заклад!$C:$C,$B25,Заклад!$A:$A,AB$5,Заклад!$B:$B,Dict!$A$2)</f>
        <v>0</v>
      </c>
      <c r="AC25" s="74">
        <f>SUMIFS(Заклад!$E:$E,Заклад!$C:$C,$B25,Заклад!$A:$A,AC$5,Заклад!$B:$B,Dict!$A$2)</f>
        <v>0</v>
      </c>
      <c r="AD25" s="74">
        <f>SUMIFS(Заклад!$E:$E,Заклад!$C:$C,$B25,Заклад!$A:$A,AD$5,Заклад!$B:$B,Dict!$A$2)</f>
        <v>0</v>
      </c>
      <c r="AE25" s="74">
        <f>SUMIFS(Заклад!$E:$E,Заклад!$C:$C,$B25,Заклад!$A:$A,AE$5,Заклад!$B:$B,Dict!$A$2)</f>
        <v>0</v>
      </c>
      <c r="AF25" s="74">
        <f>SUMIFS(Заклад!$E:$E,Заклад!$C:$C,$B25,Заклад!$A:$A,AF$5,Заклад!$B:$B,Dict!$A$2)</f>
        <v>0</v>
      </c>
      <c r="AG25" s="74">
        <f>SUMIFS(Заклад!$E:$E,Заклад!$C:$C,$B25,Заклад!$A:$A,AG$5,Заклад!$B:$B,Dict!$A$2)</f>
        <v>0</v>
      </c>
      <c r="AH25" s="74">
        <f>SUMIFS(Заклад!$E:$E,Заклад!$C:$C,$B25,Заклад!$A:$A,AH$5,Заклад!$B:$B,Dict!$A$2)</f>
        <v>0</v>
      </c>
      <c r="AI25" s="74">
        <f>SUMIFS(Заклад!$E:$E,Заклад!$C:$C,$B25,Заклад!$A:$A,AI$5,Заклад!$B:$B,Dict!$A$2)</f>
        <v>0</v>
      </c>
      <c r="AJ25" s="74">
        <f>SUMIFS(Заклад!$E:$E,Заклад!$C:$C,$B25,Заклад!$A:$A,AJ$5,Заклад!$B:$B,Dict!$A$2)</f>
        <v>0</v>
      </c>
      <c r="AK25" s="74">
        <f>SUMIFS(Заклад!$E:$E,Заклад!$C:$C,$B25,Заклад!$A:$A,AK$5,Заклад!$B:$B,Dict!$A$2)</f>
        <v>0</v>
      </c>
      <c r="AL25" s="74">
        <f>SUMIFS(Заклад!$E:$E,Заклад!$C:$C,$B25,Заклад!$A:$A,AL$5,Заклад!$B:$B,Dict!$A$2)</f>
        <v>0</v>
      </c>
    </row>
    <row r="26" spans="2:38" x14ac:dyDescent="0.3">
      <c r="B26" s="10" t="s">
        <v>327</v>
      </c>
      <c r="C26" s="56">
        <f>SUM(D26:M26)</f>
        <v>326</v>
      </c>
      <c r="D26" s="57">
        <f>SUMIFS(Заклад!$E:$E,Заклад!$C:$C,$B26,Заклад!$A:$A,D$5,Заклад!$B:$B,Dict!$A$2)</f>
        <v>0</v>
      </c>
      <c r="E26" s="57">
        <f>SUMIFS(Заклад!$E:$E,Заклад!$C:$C,$B26,Заклад!$A:$A,E$5,Заклад!$B:$B,Dict!$A$2)</f>
        <v>5</v>
      </c>
      <c r="F26" s="57">
        <f>SUMIFS(Заклад!$E:$E,Заклад!$C:$C,$B26,Заклад!$A:$A,F$5,Заклад!$B:$B,Dict!$A$2)</f>
        <v>38</v>
      </c>
      <c r="G26" s="57">
        <f>SUMIFS(Заклад!$E:$E,Заклад!$C:$C,$B26,Заклад!$A:$A,G$5,Заклад!$B:$B,Dict!$A$2)</f>
        <v>77</v>
      </c>
      <c r="H26" s="57">
        <f>SUMIFS(Заклад!$E:$E,Заклад!$C:$C,$B26,Заклад!$A:$A,H$5,Заклад!$B:$B,Dict!$A$2)</f>
        <v>55</v>
      </c>
      <c r="I26" s="57">
        <f>SUMIFS(Заклад!$E:$E,Заклад!$C:$C,$B26,Заклад!$A:$A,I$5,Заклад!$B:$B,Dict!$A$2)</f>
        <v>0</v>
      </c>
      <c r="J26" s="57">
        <f>SUMIFS(Заклад!$E:$E,Заклад!$C:$C,$B26,Заклад!$A:$A,J$5,Заклад!$B:$B,Dict!$A$2)</f>
        <v>1</v>
      </c>
      <c r="K26" s="57">
        <f>SUMIFS(Заклад!$E:$E,Заклад!$C:$C,$B26,Заклад!$A:$A,K$5,Заклад!$B:$B,Dict!$A$2)</f>
        <v>21</v>
      </c>
      <c r="L26" s="57">
        <f>SUMIFS(Заклад!$E:$E,Заклад!$C:$C,$B26,Заклад!$A:$A,L$5,Заклад!$B:$B,Dict!$A$2)</f>
        <v>63</v>
      </c>
      <c r="M26" s="57">
        <f>SUMIFS(Заклад!$E:$E,Заклад!$C:$C,$B26,Заклад!$A:$A,M$5,Заклад!$B:$B,Dict!$A$2)</f>
        <v>66</v>
      </c>
      <c r="N26" s="57">
        <f>SUMIFS(Заклад!$E:$E,Заклад!$C:$C,$B26,Заклад!$A:$A,N$5,Заклад!$B:$B,Dict!$A$2)</f>
        <v>148</v>
      </c>
      <c r="O26" s="57">
        <f>SUMIFS(Заклад!$E:$E,Заклад!$C:$C,$B26,Заклад!$A:$A,O$5,Заклад!$B:$B,Dict!$A$2)</f>
        <v>29</v>
      </c>
      <c r="P26" s="74">
        <f>SUMIFS(Заклад!$E:$E,Заклад!$C:$C,$B26,Заклад!$A:$A,P$5,Заклад!$B:$B,Dict!$A$2)</f>
        <v>0.18111111111111111</v>
      </c>
      <c r="Q26" s="74">
        <f>SUMIFS(Заклад!$E:$E,Заклад!$C:$C,$B26,Заклад!$A:$A,Q$5,Заклад!$B:$B,Dict!$A$2)</f>
        <v>1.343558282208589</v>
      </c>
      <c r="R26" s="74">
        <f>SUMIFS(Заклад!$E:$E,Заклад!$C:$C,$B26,Заклад!$A:$A,R$5,Заклад!$B:$B,Dict!$A$2)</f>
        <v>0.93548387096774188</v>
      </c>
      <c r="S26" s="57">
        <f>SUMIFS(Заклад!$E:$E,Заклад!$C:$C,$B26,Заклад!$A:$A,S$5,Заклад!$B:$B,Dict!$A$2)</f>
        <v>7</v>
      </c>
      <c r="T26" s="74">
        <f>SUMIFS(Заклад!$E:$E,Заклад!$C:$C,$B26,Заклад!$A:$A,T$5,Заклад!$B:$B,Dict!$A$2)</f>
        <v>0</v>
      </c>
      <c r="U26" s="74">
        <f>SUMIFS(Заклад!$E:$E,Заклад!$C:$C,$B26,Заклад!$A:$A,U$5,Заклад!$B:$B,Dict!$A$2)</f>
        <v>0</v>
      </c>
      <c r="V26" s="74">
        <f>SUMIFS(Заклад!$E:$E,Заклад!$C:$C,$B26,Заклад!$A:$A,V$5,Заклад!$B:$B,Dict!$A$2)</f>
        <v>0</v>
      </c>
      <c r="W26" s="74">
        <f>SUMIFS(Заклад!$E:$E,Заклад!$C:$C,$B26,Заклад!$A:$A,W$5,Заклад!$B:$B,Dict!$A$2)</f>
        <v>0.49783549783549785</v>
      </c>
      <c r="X26" s="74">
        <f>SUMIFS(Заклад!$E:$E,Заклад!$C:$C,$B26,Заклад!$A:$A,X$5,Заклад!$B:$B,Dict!$A$2)</f>
        <v>0.76237623762376239</v>
      </c>
      <c r="Y26" s="74">
        <f>SUMIFS(Заклад!$E:$E,Заклад!$C:$C,$B26,Заклад!$A:$A,Y$5,Заклад!$B:$B,Dict!$A$2)</f>
        <v>0.72043010752688175</v>
      </c>
      <c r="Z26" s="74">
        <f>SUMIFS(Заклад!$E:$E,Заклад!$C:$C,$B26,Заклад!$A:$A,Z$5,Заклад!$B:$B,Dict!$A$2)</f>
        <v>5.1546391752577319E-3</v>
      </c>
      <c r="AA26" s="74">
        <f>SUMIFS(Заклад!$E:$E,Заклад!$C:$C,$B26,Заклад!$A:$A,AA$5,Заклад!$B:$B,Dict!$A$2)</f>
        <v>0</v>
      </c>
      <c r="AB26" s="74">
        <f>SUMIFS(Заклад!$E:$E,Заклад!$C:$C,$B26,Заклад!$A:$A,AB$5,Заклад!$B:$B,Dict!$A$2)</f>
        <v>0</v>
      </c>
      <c r="AC26" s="74">
        <f>SUMIFS(Заклад!$E:$E,Заклад!$C:$C,$B26,Заклад!$A:$A,AC$5,Заклад!$B:$B,Dict!$A$2)</f>
        <v>0</v>
      </c>
      <c r="AD26" s="74">
        <f>SUMIFS(Заклад!$E:$E,Заклад!$C:$C,$B26,Заклад!$A:$A,AD$5,Заклад!$B:$B,Dict!$A$2)</f>
        <v>8.9285714285714281E-3</v>
      </c>
      <c r="AE26" s="74">
        <f>SUMIFS(Заклад!$E:$E,Заклад!$C:$C,$B26,Заклад!$A:$A,AE$5,Заклад!$B:$B,Dict!$A$2)</f>
        <v>0</v>
      </c>
      <c r="AF26" s="74">
        <f>SUMIFS(Заклад!$E:$E,Заклад!$C:$C,$B26,Заклад!$A:$A,AF$5,Заклад!$B:$B,Dict!$A$2)</f>
        <v>0</v>
      </c>
      <c r="AG26" s="74">
        <f>SUMIFS(Заклад!$E:$E,Заклад!$C:$C,$B26,Заклад!$A:$A,AG$5,Заклад!$B:$B,Dict!$A$2)</f>
        <v>0</v>
      </c>
      <c r="AH26" s="74">
        <f>SUMIFS(Заклад!$E:$E,Заклад!$C:$C,$B26,Заклад!$A:$A,AH$5,Заклад!$B:$B,Dict!$A$2)</f>
        <v>0.11280487804878049</v>
      </c>
      <c r="AI26" s="74">
        <f>SUMIFS(Заклад!$E:$E,Заклад!$C:$C,$B26,Заклад!$A:$A,AI$5,Заклад!$B:$B,Dict!$A$2)</f>
        <v>0.94594594594594594</v>
      </c>
      <c r="AJ26" s="74">
        <f>SUMIFS(Заклад!$E:$E,Заклад!$C:$C,$B26,Заклад!$A:$A,AJ$5,Заклад!$B:$B,Dict!$A$2)</f>
        <v>0</v>
      </c>
      <c r="AK26" s="74">
        <f>SUMIFS(Заклад!$E:$E,Заклад!$C:$C,$B26,Заклад!$A:$A,AK$5,Заклад!$B:$B,Dict!$A$2)</f>
        <v>0.69897959183673475</v>
      </c>
      <c r="AL26" s="74">
        <f>SUMIFS(Заклад!$E:$E,Заклад!$C:$C,$B26,Заклад!$A:$A,AL$5,Заклад!$B:$B,Dict!$A$2)</f>
        <v>0.80714285714285716</v>
      </c>
    </row>
    <row r="27" spans="2:38" x14ac:dyDescent="0.3">
      <c r="B27" s="10" t="s">
        <v>315</v>
      </c>
      <c r="C27" s="56">
        <f>SUM(D27:M27)</f>
        <v>1833</v>
      </c>
      <c r="D27" s="57">
        <f>SUMIFS(Заклад!$E:$E,Заклад!$C:$C,$B27,Заклад!$A:$A,D$5,Заклад!$B:$B,Dict!$A$2)</f>
        <v>38</v>
      </c>
      <c r="E27" s="57">
        <f>SUMIFS(Заклад!$E:$E,Заклад!$C:$C,$B27,Заклад!$A:$A,E$5,Заклад!$B:$B,Dict!$A$2)</f>
        <v>128</v>
      </c>
      <c r="F27" s="57">
        <f>SUMIFS(Заклад!$E:$E,Заклад!$C:$C,$B27,Заклад!$A:$A,F$5,Заклад!$B:$B,Dict!$A$2)</f>
        <v>268</v>
      </c>
      <c r="G27" s="57">
        <f>SUMIFS(Заклад!$E:$E,Заклад!$C:$C,$B27,Заклад!$A:$A,G$5,Заклад!$B:$B,Dict!$A$2)</f>
        <v>305</v>
      </c>
      <c r="H27" s="57">
        <f>SUMIFS(Заклад!$E:$E,Заклад!$C:$C,$B27,Заклад!$A:$A,H$5,Заклад!$B:$B,Dict!$A$2)</f>
        <v>104</v>
      </c>
      <c r="I27" s="57">
        <f>SUMIFS(Заклад!$E:$E,Заклад!$C:$C,$B27,Заклад!$A:$A,I$5,Заклад!$B:$B,Dict!$A$2)</f>
        <v>38</v>
      </c>
      <c r="J27" s="57">
        <f>SUMIFS(Заклад!$E:$E,Заклад!$C:$C,$B27,Заклад!$A:$A,J$5,Заклад!$B:$B,Dict!$A$2)</f>
        <v>148</v>
      </c>
      <c r="K27" s="57">
        <f>SUMIFS(Заклад!$E:$E,Заклад!$C:$C,$B27,Заклад!$A:$A,K$5,Заклад!$B:$B,Dict!$A$2)</f>
        <v>267</v>
      </c>
      <c r="L27" s="57">
        <f>SUMIFS(Заклад!$E:$E,Заклад!$C:$C,$B27,Заклад!$A:$A,L$5,Заклад!$B:$B,Dict!$A$2)</f>
        <v>350</v>
      </c>
      <c r="M27" s="57">
        <f>SUMIFS(Заклад!$E:$E,Заклад!$C:$C,$B27,Заклад!$A:$A,M$5,Заклад!$B:$B,Dict!$A$2)</f>
        <v>187</v>
      </c>
      <c r="N27" s="57">
        <f>SUMIFS(Заклад!$E:$E,Заклад!$C:$C,$B27,Заклад!$A:$A,N$5,Заклад!$B:$B,Dict!$A$2)</f>
        <v>324</v>
      </c>
      <c r="O27" s="57">
        <f>SUMIFS(Заклад!$E:$E,Заклад!$C:$C,$B27,Заклад!$A:$A,O$5,Заклад!$B:$B,Dict!$A$2)</f>
        <v>223</v>
      </c>
      <c r="P27" s="74">
        <f>SUMIFS(Заклад!$E:$E,Заклад!$C:$C,$B27,Заклад!$A:$A,P$5,Заклад!$B:$B,Dict!$A$2)</f>
        <v>1.0183333333333333</v>
      </c>
      <c r="Q27" s="74">
        <f>SUMIFS(Заклад!$E:$E,Заклад!$C:$C,$B27,Заклад!$A:$A,Q$5,Заклад!$B:$B,Dict!$A$2)</f>
        <v>1.0180032733224222</v>
      </c>
      <c r="R27" s="74">
        <f>SUMIFS(Заклад!$E:$E,Заклад!$C:$C,$B27,Заклад!$A:$A,R$5,Заклад!$B:$B,Dict!$A$2)</f>
        <v>0.6367924528301887</v>
      </c>
      <c r="S27" s="57">
        <f>SUMIFS(Заклад!$E:$E,Заклад!$C:$C,$B27,Заклад!$A:$A,S$5,Заклад!$B:$B,Dict!$A$2)</f>
        <v>13.727272727272727</v>
      </c>
      <c r="T27" s="74">
        <f>SUMIFS(Заклад!$E:$E,Заклад!$C:$C,$B27,Заклад!$A:$A,T$5,Заклад!$B:$B,Dict!$A$2)</f>
        <v>0.375</v>
      </c>
      <c r="U27" s="74">
        <f>SUMIFS(Заклад!$E:$E,Заклад!$C:$C,$B27,Заклад!$A:$A,U$5,Заклад!$B:$B,Dict!$A$2)</f>
        <v>8.3333333333333329E-2</v>
      </c>
      <c r="V27" s="74">
        <f>SUMIFS(Заклад!$E:$E,Заклад!$C:$C,$B27,Заклад!$A:$A,V$5,Заклад!$B:$B,Dict!$A$2)</f>
        <v>1.9417475728155338E-2</v>
      </c>
      <c r="W27" s="74">
        <f>SUMIFS(Заклад!$E:$E,Заклад!$C:$C,$B27,Заклад!$A:$A,W$5,Заклад!$B:$B,Dict!$A$2)</f>
        <v>0.7703412073490814</v>
      </c>
      <c r="X27" s="74">
        <f>SUMIFS(Заклад!$E:$E,Заклад!$C:$C,$B27,Заклад!$A:$A,X$5,Заклад!$B:$B,Dict!$A$2)</f>
        <v>0.26923076923076922</v>
      </c>
      <c r="Y27" s="74">
        <f>SUMIFS(Заклад!$E:$E,Заклад!$C:$C,$B27,Заклад!$A:$A,Y$5,Заклад!$B:$B,Dict!$A$2)</f>
        <v>0.64767932489451474</v>
      </c>
      <c r="Z27" s="74">
        <f>SUMIFS(Заклад!$E:$E,Заклад!$C:$C,$B27,Заклад!$A:$A,Z$5,Заклад!$B:$B,Dict!$A$2)</f>
        <v>0.68156424581005581</v>
      </c>
      <c r="AA27" s="74">
        <f>SUMIFS(Заклад!$E:$E,Заклад!$C:$C,$B27,Заклад!$A:$A,AA$5,Заклад!$B:$B,Dict!$A$2)</f>
        <v>4.0983606557377051E-3</v>
      </c>
      <c r="AB27" s="74">
        <f>SUMIFS(Заклад!$E:$E,Заклад!$C:$C,$B27,Заклад!$A:$A,AB$5,Заклад!$B:$B,Dict!$A$2)</f>
        <v>0</v>
      </c>
      <c r="AC27" s="74">
        <f>SUMIFS(Заклад!$E:$E,Заклад!$C:$C,$B27,Заклад!$A:$A,AC$5,Заклад!$B:$B,Dict!$A$2)</f>
        <v>0</v>
      </c>
      <c r="AD27" s="74">
        <f>SUMIFS(Заклад!$E:$E,Заклад!$C:$C,$B27,Заклад!$A:$A,AD$5,Заклад!$B:$B,Dict!$A$2)</f>
        <v>0.73641304347826086</v>
      </c>
      <c r="AE27" s="74">
        <f>SUMIFS(Заклад!$E:$E,Заклад!$C:$C,$B27,Заклад!$A:$A,AE$5,Заклад!$B:$B,Dict!$A$2)</f>
        <v>7.3800738007380072E-3</v>
      </c>
      <c r="AF27" s="74">
        <f>SUMIFS(Заклад!$E:$E,Заклад!$C:$C,$B27,Заклад!$A:$A,AF$5,Заклад!$B:$B,Dict!$A$2)</f>
        <v>0</v>
      </c>
      <c r="AG27" s="74">
        <f>SUMIFS(Заклад!$E:$E,Заклад!$C:$C,$B27,Заклад!$A:$A,AG$5,Заклад!$B:$B,Dict!$A$2)</f>
        <v>0</v>
      </c>
      <c r="AH27" s="74">
        <f>SUMIFS(Заклад!$E:$E,Заклад!$C:$C,$B27,Заклад!$A:$A,AH$5,Заклад!$B:$B,Dict!$A$2)</f>
        <v>3.0418250950570342E-2</v>
      </c>
      <c r="AI27" s="74">
        <f>SUMIFS(Заклад!$E:$E,Заклад!$C:$C,$B27,Заклад!$A:$A,AI$5,Заклад!$B:$B,Dict!$A$2)</f>
        <v>0.875</v>
      </c>
      <c r="AJ27" s="74">
        <f>SUMIFS(Заклад!$E:$E,Заклад!$C:$C,$B27,Заклад!$A:$A,AJ$5,Заклад!$B:$B,Dict!$A$2)</f>
        <v>0</v>
      </c>
      <c r="AK27" s="74">
        <f>SUMIFS(Заклад!$E:$E,Заклад!$C:$C,$B27,Заклад!$A:$A,AK$5,Заклад!$B:$B,Dict!$A$2)</f>
        <v>0.62613195342820183</v>
      </c>
      <c r="AL27" s="74">
        <f>SUMIFS(Заклад!$E:$E,Заклад!$C:$C,$B27,Заклад!$A:$A,AL$5,Заклад!$B:$B,Dict!$A$2)</f>
        <v>0.57971014492753625</v>
      </c>
    </row>
    <row r="28" spans="2:38" x14ac:dyDescent="0.3">
      <c r="B28" s="10" t="s">
        <v>311</v>
      </c>
      <c r="C28" s="56">
        <f>SUM(D28:M28)</f>
        <v>624</v>
      </c>
      <c r="D28" s="57">
        <f>SUMIFS(Заклад!$E:$E,Заклад!$C:$C,$B28,Заклад!$A:$A,D$5,Заклад!$B:$B,Dict!$A$2)</f>
        <v>12</v>
      </c>
      <c r="E28" s="57">
        <f>SUMIFS(Заклад!$E:$E,Заклад!$C:$C,$B28,Заклад!$A:$A,E$5,Заклад!$B:$B,Dict!$A$2)</f>
        <v>42</v>
      </c>
      <c r="F28" s="57">
        <f>SUMIFS(Заклад!$E:$E,Заклад!$C:$C,$B28,Заклад!$A:$A,F$5,Заклад!$B:$B,Dict!$A$2)</f>
        <v>91</v>
      </c>
      <c r="G28" s="57">
        <f>SUMIFS(Заклад!$E:$E,Заклад!$C:$C,$B28,Заклад!$A:$A,G$5,Заклад!$B:$B,Dict!$A$2)</f>
        <v>110</v>
      </c>
      <c r="H28" s="57">
        <f>SUMIFS(Заклад!$E:$E,Заклад!$C:$C,$B28,Заклад!$A:$A,H$5,Заклад!$B:$B,Dict!$A$2)</f>
        <v>40</v>
      </c>
      <c r="I28" s="57">
        <f>SUMIFS(Заклад!$E:$E,Заклад!$C:$C,$B28,Заклад!$A:$A,I$5,Заклад!$B:$B,Dict!$A$2)</f>
        <v>17</v>
      </c>
      <c r="J28" s="57">
        <f>SUMIFS(Заклад!$E:$E,Заклад!$C:$C,$B28,Заклад!$A:$A,J$5,Заклад!$B:$B,Dict!$A$2)</f>
        <v>50</v>
      </c>
      <c r="K28" s="57">
        <f>SUMIFS(Заклад!$E:$E,Заклад!$C:$C,$B28,Заклад!$A:$A,K$5,Заклад!$B:$B,Dict!$A$2)</f>
        <v>71</v>
      </c>
      <c r="L28" s="57">
        <f>SUMIFS(Заклад!$E:$E,Заклад!$C:$C,$B28,Заклад!$A:$A,L$5,Заклад!$B:$B,Dict!$A$2)</f>
        <v>110</v>
      </c>
      <c r="M28" s="57">
        <f>SUMIFS(Заклад!$E:$E,Заклад!$C:$C,$B28,Заклад!$A:$A,M$5,Заклад!$B:$B,Dict!$A$2)</f>
        <v>81</v>
      </c>
      <c r="N28" s="57">
        <f>SUMIFS(Заклад!$E:$E,Заклад!$C:$C,$B28,Заклад!$A:$A,N$5,Заклад!$B:$B,Dict!$A$2)</f>
        <v>42</v>
      </c>
      <c r="O28" s="57">
        <f>SUMIFS(Заклад!$E:$E,Заклад!$C:$C,$B28,Заклад!$A:$A,O$5,Заклад!$B:$B,Dict!$A$2)</f>
        <v>27</v>
      </c>
      <c r="P28" s="74">
        <f>SUMIFS(Заклад!$E:$E,Заклад!$C:$C,$B28,Заклад!$A:$A,P$5,Заклад!$B:$B,Dict!$A$2)</f>
        <v>0.34666666666666668</v>
      </c>
      <c r="Q28" s="74">
        <f>SUMIFS(Заклад!$E:$E,Заклад!$C:$C,$B28,Заклад!$A:$A,Q$5,Заклад!$B:$B,Dict!$A$2)</f>
        <v>0.64102564102564108</v>
      </c>
      <c r="R28" s="74">
        <f>SUMIFS(Заклад!$E:$E,Заклад!$C:$C,$B28,Заклад!$A:$A,R$5,Заклад!$B:$B,Dict!$A$2)</f>
        <v>0.44444444444444442</v>
      </c>
      <c r="S28" s="57">
        <f>SUMIFS(Заклад!$E:$E,Заклад!$C:$C,$B28,Заклад!$A:$A,S$5,Заклад!$B:$B,Dict!$A$2)</f>
        <v>2.1176470588235294</v>
      </c>
      <c r="T28" s="74">
        <f>SUMIFS(Заклад!$E:$E,Заклад!$C:$C,$B28,Заклад!$A:$A,T$5,Заклад!$B:$B,Dict!$A$2)</f>
        <v>0.75</v>
      </c>
      <c r="U28" s="74">
        <f>SUMIFS(Заклад!$E:$E,Заклад!$C:$C,$B28,Заклад!$A:$A,U$5,Заклад!$B:$B,Dict!$A$2)</f>
        <v>0.77777777777777779</v>
      </c>
      <c r="V28" s="74">
        <f>SUMIFS(Заклад!$E:$E,Заклад!$C:$C,$B28,Заклад!$A:$A,V$5,Заклад!$B:$B,Dict!$A$2)</f>
        <v>0.67567567567567566</v>
      </c>
      <c r="W28" s="74">
        <f>SUMIFS(Заклад!$E:$E,Заклад!$C:$C,$B28,Заклад!$A:$A,W$5,Заклад!$B:$B,Dict!$A$2)</f>
        <v>0</v>
      </c>
      <c r="X28" s="74">
        <f>SUMIFS(Заклад!$E:$E,Заклад!$C:$C,$B28,Заклад!$A:$A,X$5,Заклад!$B:$B,Dict!$A$2)</f>
        <v>0</v>
      </c>
      <c r="Y28" s="74">
        <f>SUMIFS(Заклад!$E:$E,Заклад!$C:$C,$B28,Заклад!$A:$A,Y$5,Заклад!$B:$B,Dict!$A$2)</f>
        <v>0</v>
      </c>
      <c r="Z28" s="74">
        <f>SUMIFS(Заклад!$E:$E,Заклад!$C:$C,$B28,Заклад!$A:$A,Z$5,Заклад!$B:$B,Dict!$A$2)</f>
        <v>8.6206896551724137E-3</v>
      </c>
      <c r="AA28" s="74">
        <f>SUMIFS(Заклад!$E:$E,Заклад!$C:$C,$B28,Заклад!$A:$A,AA$5,Заклад!$B:$B,Dict!$A$2)</f>
        <v>0</v>
      </c>
      <c r="AB28" s="74">
        <f>SUMIFS(Заклад!$E:$E,Заклад!$C:$C,$B28,Заклад!$A:$A,AB$5,Заклад!$B:$B,Dict!$A$2)</f>
        <v>0</v>
      </c>
      <c r="AC28" s="74">
        <f>SUMIFS(Заклад!$E:$E,Заклад!$C:$C,$B28,Заклад!$A:$A,AC$5,Заклад!$B:$B,Dict!$A$2)</f>
        <v>0</v>
      </c>
      <c r="AD28" s="74">
        <f>SUMIFS(Заклад!$E:$E,Заклад!$C:$C,$B28,Заклад!$A:$A,AD$5,Заклад!$B:$B,Dict!$A$2)</f>
        <v>0</v>
      </c>
      <c r="AE28" s="74">
        <f>SUMIFS(Заклад!$E:$E,Заклад!$C:$C,$B28,Заклад!$A:$A,AE$5,Заклад!$B:$B,Dict!$A$2)</f>
        <v>0</v>
      </c>
      <c r="AF28" s="74">
        <f>SUMIFS(Заклад!$E:$E,Заклад!$C:$C,$B28,Заклад!$A:$A,AF$5,Заклад!$B:$B,Dict!$A$2)</f>
        <v>0</v>
      </c>
      <c r="AG28" s="74">
        <f>SUMIFS(Заклад!$E:$E,Заклад!$C:$C,$B28,Заклад!$A:$A,AG$5,Заклад!$B:$B,Dict!$A$2)</f>
        <v>0</v>
      </c>
      <c r="AH28" s="74">
        <f>SUMIFS(Заклад!$E:$E,Заклад!$C:$C,$B28,Заклад!$A:$A,AH$5,Заклад!$B:$B,Dict!$A$2)</f>
        <v>1.8987341772151899E-2</v>
      </c>
      <c r="AI28" s="74">
        <f>SUMIFS(Заклад!$E:$E,Заклад!$C:$C,$B28,Заклад!$A:$A,AI$5,Заклад!$B:$B,Dict!$A$2)</f>
        <v>0.91666666666666663</v>
      </c>
      <c r="AJ28" s="74">
        <f>SUMIFS(Заклад!$E:$E,Заклад!$C:$C,$B28,Заклад!$A:$A,AJ$5,Заклад!$B:$B,Dict!$A$2)</f>
        <v>1</v>
      </c>
      <c r="AK28" s="74">
        <f>SUMIFS(Заклад!$E:$E,Заклад!$C:$C,$B28,Заклад!$A:$A,AK$5,Заклад!$B:$B,Dict!$A$2)</f>
        <v>0</v>
      </c>
      <c r="AL28" s="74">
        <f>SUMIFS(Заклад!$E:$E,Заклад!$C:$C,$B28,Заклад!$A:$A,AL$5,Заклад!$B:$B,Dict!$A$2)</f>
        <v>0</v>
      </c>
    </row>
    <row r="29" spans="2:38" x14ac:dyDescent="0.3">
      <c r="B29" s="10" t="s">
        <v>308</v>
      </c>
      <c r="C29" s="56">
        <f>SUM(D29:M29)</f>
        <v>735</v>
      </c>
      <c r="D29" s="57">
        <f>SUMIFS(Заклад!$E:$E,Заклад!$C:$C,$B29,Заклад!$A:$A,D$5,Заклад!$B:$B,Dict!$A$2)</f>
        <v>4</v>
      </c>
      <c r="E29" s="57">
        <f>SUMIFS(Заклад!$E:$E,Заклад!$C:$C,$B29,Заклад!$A:$A,E$5,Заклад!$B:$B,Dict!$A$2)</f>
        <v>34</v>
      </c>
      <c r="F29" s="57">
        <f>SUMIFS(Заклад!$E:$E,Заклад!$C:$C,$B29,Заклад!$A:$A,F$5,Заклад!$B:$B,Dict!$A$2)</f>
        <v>96</v>
      </c>
      <c r="G29" s="57">
        <f>SUMIFS(Заклад!$E:$E,Заклад!$C:$C,$B29,Заклад!$A:$A,G$5,Заклад!$B:$B,Dict!$A$2)</f>
        <v>160</v>
      </c>
      <c r="H29" s="57">
        <f>SUMIFS(Заклад!$E:$E,Заклад!$C:$C,$B29,Заклад!$A:$A,H$5,Заклад!$B:$B,Dict!$A$2)</f>
        <v>80</v>
      </c>
      <c r="I29" s="57">
        <f>SUMIFS(Заклад!$E:$E,Заклад!$C:$C,$B29,Заклад!$A:$A,I$5,Заклад!$B:$B,Dict!$A$2)</f>
        <v>1</v>
      </c>
      <c r="J29" s="57">
        <f>SUMIFS(Заклад!$E:$E,Заклад!$C:$C,$B29,Заклад!$A:$A,J$5,Заклад!$B:$B,Dict!$A$2)</f>
        <v>36</v>
      </c>
      <c r="K29" s="57">
        <f>SUMIFS(Заклад!$E:$E,Заклад!$C:$C,$B29,Заклад!$A:$A,K$5,Заклад!$B:$B,Dict!$A$2)</f>
        <v>75</v>
      </c>
      <c r="L29" s="57">
        <f>SUMIFS(Заклад!$E:$E,Заклад!$C:$C,$B29,Заклад!$A:$A,L$5,Заклад!$B:$B,Dict!$A$2)</f>
        <v>138</v>
      </c>
      <c r="M29" s="57">
        <f>SUMIFS(Заклад!$E:$E,Заклад!$C:$C,$B29,Заклад!$A:$A,M$5,Заклад!$B:$B,Dict!$A$2)</f>
        <v>111</v>
      </c>
      <c r="N29" s="57">
        <f>SUMIFS(Заклад!$E:$E,Заклад!$C:$C,$B29,Заклад!$A:$A,N$5,Заклад!$B:$B,Dict!$A$2)</f>
        <v>145</v>
      </c>
      <c r="O29" s="57">
        <f>SUMIFS(Заклад!$E:$E,Заклад!$C:$C,$B29,Заклад!$A:$A,O$5,Заклад!$B:$B,Dict!$A$2)</f>
        <v>64</v>
      </c>
      <c r="P29" s="74">
        <f>SUMIFS(Заклад!$E:$E,Заклад!$C:$C,$B29,Заклад!$A:$A,P$5,Заклад!$B:$B,Dict!$A$2)</f>
        <v>0.40833333333333333</v>
      </c>
      <c r="Q29" s="74">
        <f>SUMIFS(Заклад!$E:$E,Заклад!$C:$C,$B29,Заклад!$A:$A,Q$5,Заклад!$B:$B,Dict!$A$2)</f>
        <v>1.3333333333333333</v>
      </c>
      <c r="R29" s="74">
        <f>SUMIFS(Заклад!$E:$E,Заклад!$C:$C,$B29,Заклад!$A:$A,R$5,Заклад!$B:$B,Dict!$A$2)</f>
        <v>0.68292682926829273</v>
      </c>
      <c r="S29" s="57">
        <f>SUMIFS(Заклад!$E:$E,Заклад!$C:$C,$B29,Заклад!$A:$A,S$5,Заклад!$B:$B,Dict!$A$2)</f>
        <v>7.1</v>
      </c>
      <c r="T29" s="74">
        <f>SUMIFS(Заклад!$E:$E,Заклад!$C:$C,$B29,Заклад!$A:$A,T$5,Заклад!$B:$B,Dict!$A$2)</f>
        <v>0</v>
      </c>
      <c r="U29" s="74">
        <f>SUMIFS(Заклад!$E:$E,Заклад!$C:$C,$B29,Заклад!$A:$A,U$5,Заклад!$B:$B,Dict!$A$2)</f>
        <v>0</v>
      </c>
      <c r="V29" s="74">
        <f>SUMIFS(Заклад!$E:$E,Заклад!$C:$C,$B29,Заклад!$A:$A,V$5,Заклад!$B:$B,Dict!$A$2)</f>
        <v>0.16666666666666666</v>
      </c>
      <c r="W29" s="74">
        <f>SUMIFS(Заклад!$E:$E,Заклад!$C:$C,$B29,Заклад!$A:$A,W$5,Заклад!$B:$B,Dict!$A$2)</f>
        <v>9.2402464065708415E-2</v>
      </c>
      <c r="X29" s="74">
        <f>SUMIFS(Заклад!$E:$E,Заклад!$C:$C,$B29,Заклад!$A:$A,X$5,Заклад!$B:$B,Dict!$A$2)</f>
        <v>0.15853658536585366</v>
      </c>
      <c r="Y29" s="74">
        <f>SUMIFS(Заклад!$E:$E,Заклад!$C:$C,$B29,Заклад!$A:$A,Y$5,Заклад!$B:$B,Dict!$A$2)</f>
        <v>0.22543352601156069</v>
      </c>
      <c r="Z29" s="74">
        <f>SUMIFS(Заклад!$E:$E,Заклад!$C:$C,$B29,Заклад!$A:$A,Z$5,Заклад!$B:$B,Dict!$A$2)</f>
        <v>8.387096774193549E-2</v>
      </c>
      <c r="AA29" s="74">
        <f>SUMIFS(Заклад!$E:$E,Заклад!$C:$C,$B29,Заклад!$A:$A,AA$5,Заклад!$B:$B,Dict!$A$2)</f>
        <v>0</v>
      </c>
      <c r="AB29" s="74">
        <f>SUMIFS(Заклад!$E:$E,Заклад!$C:$C,$B29,Заклад!$A:$A,AB$5,Заклад!$B:$B,Dict!$A$2)</f>
        <v>0</v>
      </c>
      <c r="AC29" s="74">
        <f>SUMIFS(Заклад!$E:$E,Заклад!$C:$C,$B29,Заклад!$A:$A,AC$5,Заклад!$B:$B,Dict!$A$2)</f>
        <v>0</v>
      </c>
      <c r="AD29" s="74">
        <f>SUMIFS(Заклад!$E:$E,Заклад!$C:$C,$B29,Заклад!$A:$A,AD$5,Заклад!$B:$B,Dict!$A$2)</f>
        <v>0.12550607287449392</v>
      </c>
      <c r="AE29" s="74">
        <f>SUMIFS(Заклад!$E:$E,Заклад!$C:$C,$B29,Заклад!$A:$A,AE$5,Заклад!$B:$B,Dict!$A$2)</f>
        <v>0</v>
      </c>
      <c r="AF29" s="74">
        <f>SUMIFS(Заклад!$E:$E,Заклад!$C:$C,$B29,Заклад!$A:$A,AF$5,Заклад!$B:$B,Dict!$A$2)</f>
        <v>0</v>
      </c>
      <c r="AG29" s="74">
        <f>SUMIFS(Заклад!$E:$E,Заклад!$C:$C,$B29,Заклад!$A:$A,AG$5,Заклад!$B:$B,Dict!$A$2)</f>
        <v>0</v>
      </c>
      <c r="AH29" s="74">
        <f>SUMIFS(Заклад!$E:$E,Заклад!$C:$C,$B29,Заклад!$A:$A,AH$5,Заклад!$B:$B,Dict!$A$2)</f>
        <v>8.0106809078771699E-2</v>
      </c>
      <c r="AI29" s="74">
        <f>SUMIFS(Заклад!$E:$E,Заклад!$C:$C,$B29,Заклад!$A:$A,AI$5,Заклад!$B:$B,Dict!$A$2)</f>
        <v>0.98333333333333328</v>
      </c>
      <c r="AJ29" s="74">
        <f>SUMIFS(Заклад!$E:$E,Заклад!$C:$C,$B29,Заклад!$A:$A,AJ$5,Заклад!$B:$B,Dict!$A$2)</f>
        <v>0</v>
      </c>
      <c r="AK29" s="74">
        <f>SUMIFS(Заклад!$E:$E,Заклад!$C:$C,$B29,Заклад!$A:$A,AK$5,Заклад!$B:$B,Dict!$A$2)</f>
        <v>0.15258855585831063</v>
      </c>
      <c r="AL29" s="74">
        <f>SUMIFS(Заклад!$E:$E,Заклад!$C:$C,$B29,Заклад!$A:$A,AL$5,Заклад!$B:$B,Dict!$A$2)</f>
        <v>0.41552511415525112</v>
      </c>
    </row>
    <row r="30" spans="2:38" x14ac:dyDescent="0.3">
      <c r="B30" s="10" t="s">
        <v>304</v>
      </c>
      <c r="C30" s="56">
        <f>SUM(D30:M30)</f>
        <v>710</v>
      </c>
      <c r="D30" s="57">
        <f>SUMIFS(Заклад!$E:$E,Заклад!$C:$C,$B30,Заклад!$A:$A,D$5,Заклад!$B:$B,Dict!$A$2)</f>
        <v>13</v>
      </c>
      <c r="E30" s="57">
        <f>SUMIFS(Заклад!$E:$E,Заклад!$C:$C,$B30,Заклад!$A:$A,E$5,Заклад!$B:$B,Dict!$A$2)</f>
        <v>45</v>
      </c>
      <c r="F30" s="57">
        <f>SUMIFS(Заклад!$E:$E,Заклад!$C:$C,$B30,Заклад!$A:$A,F$5,Заклад!$B:$B,Dict!$A$2)</f>
        <v>98</v>
      </c>
      <c r="G30" s="57">
        <f>SUMIFS(Заклад!$E:$E,Заклад!$C:$C,$B30,Заклад!$A:$A,G$5,Заклад!$B:$B,Dict!$A$2)</f>
        <v>118</v>
      </c>
      <c r="H30" s="57">
        <f>SUMIFS(Заклад!$E:$E,Заклад!$C:$C,$B30,Заклад!$A:$A,H$5,Заклад!$B:$B,Dict!$A$2)</f>
        <v>56</v>
      </c>
      <c r="I30" s="57">
        <f>SUMIFS(Заклад!$E:$E,Заклад!$C:$C,$B30,Заклад!$A:$A,I$5,Заклад!$B:$B,Dict!$A$2)</f>
        <v>11</v>
      </c>
      <c r="J30" s="57">
        <f>SUMIFS(Заклад!$E:$E,Заклад!$C:$C,$B30,Заклад!$A:$A,J$5,Заклад!$B:$B,Dict!$A$2)</f>
        <v>45</v>
      </c>
      <c r="K30" s="57">
        <f>SUMIFS(Заклад!$E:$E,Заклад!$C:$C,$B30,Заклад!$A:$A,K$5,Заклад!$B:$B,Dict!$A$2)</f>
        <v>77</v>
      </c>
      <c r="L30" s="57">
        <f>SUMIFS(Заклад!$E:$E,Заклад!$C:$C,$B30,Заклад!$A:$A,L$5,Заклад!$B:$B,Dict!$A$2)</f>
        <v>119</v>
      </c>
      <c r="M30" s="57">
        <f>SUMIFS(Заклад!$E:$E,Заклад!$C:$C,$B30,Заклад!$A:$A,M$5,Заклад!$B:$B,Dict!$A$2)</f>
        <v>128</v>
      </c>
      <c r="N30" s="57">
        <f>SUMIFS(Заклад!$E:$E,Заклад!$C:$C,$B30,Заклад!$A:$A,N$5,Заклад!$B:$B,Dict!$A$2)</f>
        <v>75</v>
      </c>
      <c r="O30" s="57">
        <f>SUMIFS(Заклад!$E:$E,Заклад!$C:$C,$B30,Заклад!$A:$A,O$5,Заклад!$B:$B,Dict!$A$2)</f>
        <v>18</v>
      </c>
      <c r="P30" s="74">
        <f>SUMIFS(Заклад!$E:$E,Заклад!$C:$C,$B30,Заклад!$A:$A,P$5,Заклад!$B:$B,Dict!$A$2)</f>
        <v>0.39444444444444443</v>
      </c>
      <c r="Q30" s="74">
        <f>SUMIFS(Заклад!$E:$E,Заклад!$C:$C,$B30,Заклад!$A:$A,Q$5,Заклад!$B:$B,Dict!$A$2)</f>
        <v>0.96197183098591554</v>
      </c>
      <c r="R30" s="74">
        <f>SUMIFS(Заклад!$E:$E,Заклад!$C:$C,$B30,Заклад!$A:$A,R$5,Заклад!$B:$B,Dict!$A$2)</f>
        <v>0.88888888888888884</v>
      </c>
      <c r="S30" s="57">
        <f>SUMIFS(Заклад!$E:$E,Заклад!$C:$C,$B30,Заклад!$A:$A,S$5,Заклад!$B:$B,Dict!$A$2)</f>
        <v>9.375</v>
      </c>
      <c r="T30" s="74">
        <f>SUMIFS(Заклад!$E:$E,Заклад!$C:$C,$B30,Заклад!$A:$A,T$5,Заклад!$B:$B,Dict!$A$2)</f>
        <v>1</v>
      </c>
      <c r="U30" s="74">
        <f>SUMIFS(Заклад!$E:$E,Заклад!$C:$C,$B30,Заклад!$A:$A,U$5,Заклад!$B:$B,Dict!$A$2)</f>
        <v>0.42857142857142855</v>
      </c>
      <c r="V30" s="74">
        <f>SUMIFS(Заклад!$E:$E,Заклад!$C:$C,$B30,Заклад!$A:$A,V$5,Заклад!$B:$B,Dict!$A$2)</f>
        <v>0.34482758620689657</v>
      </c>
      <c r="W30" s="74">
        <f>SUMIFS(Заклад!$E:$E,Заклад!$C:$C,$B30,Заклад!$A:$A,W$5,Заклад!$B:$B,Dict!$A$2)</f>
        <v>6.5517241379310351E-2</v>
      </c>
      <c r="X30" s="74">
        <f>SUMIFS(Заклад!$E:$E,Заклад!$C:$C,$B30,Заклад!$A:$A,X$5,Заклад!$B:$B,Dict!$A$2)</f>
        <v>0.27500000000000002</v>
      </c>
      <c r="Y30" s="74">
        <f>SUMIFS(Заклад!$E:$E,Заклад!$C:$C,$B30,Заклад!$A:$A,Y$5,Заклад!$B:$B,Dict!$A$2)</f>
        <v>0.15508021390374332</v>
      </c>
      <c r="Z30" s="74">
        <f>SUMIFS(Заклад!$E:$E,Заклад!$C:$C,$B30,Заклад!$A:$A,Z$5,Заклад!$B:$B,Dict!$A$2)</f>
        <v>0.13661202185792351</v>
      </c>
      <c r="AA30" s="74">
        <f>SUMIFS(Заклад!$E:$E,Заклад!$C:$C,$B30,Заклад!$A:$A,AA$5,Заклад!$B:$B,Dict!$A$2)</f>
        <v>0</v>
      </c>
      <c r="AB30" s="74">
        <f>SUMIFS(Заклад!$E:$E,Заклад!$C:$C,$B30,Заклад!$A:$A,AB$5,Заклад!$B:$B,Dict!$A$2)</f>
        <v>0</v>
      </c>
      <c r="AC30" s="74">
        <f>SUMIFS(Заклад!$E:$E,Заклад!$C:$C,$B30,Заклад!$A:$A,AC$5,Заклад!$B:$B,Dict!$A$2)</f>
        <v>0</v>
      </c>
      <c r="AD30" s="74">
        <f>SUMIFS(Заклад!$E:$E,Заклад!$C:$C,$B30,Заклад!$A:$A,AD$5,Заклад!$B:$B,Dict!$A$2)</f>
        <v>0.19780219780219779</v>
      </c>
      <c r="AE30" s="74">
        <f>SUMIFS(Заклад!$E:$E,Заклад!$C:$C,$B30,Заклад!$A:$A,AE$5,Заклад!$B:$B,Dict!$A$2)</f>
        <v>0</v>
      </c>
      <c r="AF30" s="74">
        <f>SUMIFS(Заклад!$E:$E,Заклад!$C:$C,$B30,Заклад!$A:$A,AF$5,Заклад!$B:$B,Dict!$A$2)</f>
        <v>0</v>
      </c>
      <c r="AG30" s="74">
        <f>SUMIFS(Заклад!$E:$E,Заклад!$C:$C,$B30,Заклад!$A:$A,AG$5,Заклад!$B:$B,Dict!$A$2)</f>
        <v>0</v>
      </c>
      <c r="AH30" s="74">
        <f>SUMIFS(Заклад!$E:$E,Заклад!$C:$C,$B30,Заклад!$A:$A,AH$5,Заклад!$B:$B,Dict!$A$2)</f>
        <v>3.6011080332409975E-2</v>
      </c>
      <c r="AI30" s="74">
        <f>SUMIFS(Заклад!$E:$E,Заклад!$C:$C,$B30,Заклад!$A:$A,AI$5,Заклад!$B:$B,Dict!$A$2)</f>
        <v>0.88461538461538458</v>
      </c>
      <c r="AJ30" s="74">
        <f>SUMIFS(Заклад!$E:$E,Заклад!$C:$C,$B30,Заклад!$A:$A,AJ$5,Заклад!$B:$B,Dict!$A$2)</f>
        <v>0</v>
      </c>
      <c r="AK30" s="74">
        <f>SUMIFS(Заклад!$E:$E,Заклад!$C:$C,$B30,Заклад!$A:$A,AK$5,Заклад!$B:$B,Dict!$A$2)</f>
        <v>0.20183486238532111</v>
      </c>
      <c r="AL30" s="74">
        <f>SUMIFS(Заклад!$E:$E,Заклад!$C:$C,$B30,Заклад!$A:$A,AL$5,Заклад!$B:$B,Dict!$A$2)</f>
        <v>0.15151515151515152</v>
      </c>
    </row>
    <row r="31" spans="2:38" x14ac:dyDescent="0.3">
      <c r="B31" s="10" t="s">
        <v>320</v>
      </c>
      <c r="C31" s="56">
        <f>SUM(D31:M31)</f>
        <v>1816</v>
      </c>
      <c r="D31" s="57">
        <f>SUMIFS(Заклад!$E:$E,Заклад!$C:$C,$B31,Заклад!$A:$A,D$5,Заклад!$B:$B,Dict!$A$2)</f>
        <v>35</v>
      </c>
      <c r="E31" s="57">
        <f>SUMIFS(Заклад!$E:$E,Заклад!$C:$C,$B31,Заклад!$A:$A,E$5,Заклад!$B:$B,Dict!$A$2)</f>
        <v>132</v>
      </c>
      <c r="F31" s="57">
        <f>SUMIFS(Заклад!$E:$E,Заклад!$C:$C,$B31,Заклад!$A:$A,F$5,Заклад!$B:$B,Dict!$A$2)</f>
        <v>260</v>
      </c>
      <c r="G31" s="57">
        <f>SUMIFS(Заклад!$E:$E,Заклад!$C:$C,$B31,Заклад!$A:$A,G$5,Заклад!$B:$B,Dict!$A$2)</f>
        <v>301</v>
      </c>
      <c r="H31" s="57">
        <f>SUMIFS(Заклад!$E:$E,Заклад!$C:$C,$B31,Заклад!$A:$A,H$5,Заклад!$B:$B,Dict!$A$2)</f>
        <v>121</v>
      </c>
      <c r="I31" s="57">
        <f>SUMIFS(Заклад!$E:$E,Заклад!$C:$C,$B31,Заклад!$A:$A,I$5,Заклад!$B:$B,Dict!$A$2)</f>
        <v>40</v>
      </c>
      <c r="J31" s="57">
        <f>SUMIFS(Заклад!$E:$E,Заклад!$C:$C,$B31,Заклад!$A:$A,J$5,Заклад!$B:$B,Dict!$A$2)</f>
        <v>128</v>
      </c>
      <c r="K31" s="57">
        <f>SUMIFS(Заклад!$E:$E,Заклад!$C:$C,$B31,Заклад!$A:$A,K$5,Заклад!$B:$B,Dict!$A$2)</f>
        <v>251</v>
      </c>
      <c r="L31" s="57">
        <f>SUMIFS(Заклад!$E:$E,Заклад!$C:$C,$B31,Заклад!$A:$A,L$5,Заклад!$B:$B,Dict!$A$2)</f>
        <v>323</v>
      </c>
      <c r="M31" s="57">
        <f>SUMIFS(Заклад!$E:$E,Заклад!$C:$C,$B31,Заклад!$A:$A,M$5,Заклад!$B:$B,Dict!$A$2)</f>
        <v>225</v>
      </c>
      <c r="N31" s="57">
        <f>SUMIFS(Заклад!$E:$E,Заклад!$C:$C,$B31,Заклад!$A:$A,N$5,Заклад!$B:$B,Dict!$A$2)</f>
        <v>540</v>
      </c>
      <c r="O31" s="57">
        <f>SUMIFS(Заклад!$E:$E,Заклад!$C:$C,$B31,Заклад!$A:$A,O$5,Заклад!$B:$B,Dict!$A$2)</f>
        <v>243</v>
      </c>
      <c r="P31" s="74">
        <f>SUMIFS(Заклад!$E:$E,Заклад!$C:$C,$B31,Заклад!$A:$A,P$5,Заклад!$B:$B,Dict!$A$2)</f>
        <v>1.0088888888888889</v>
      </c>
      <c r="Q31" s="74">
        <f>SUMIFS(Заклад!$E:$E,Заклад!$C:$C,$B31,Заклад!$A:$A,Q$5,Заклад!$B:$B,Dict!$A$2)</f>
        <v>0.83975770925110127</v>
      </c>
      <c r="R31" s="74">
        <f>SUMIFS(Заклад!$E:$E,Заклад!$C:$C,$B31,Заклад!$A:$A,R$5,Заклад!$B:$B,Dict!$A$2)</f>
        <v>0.85835694050991507</v>
      </c>
      <c r="S31" s="57">
        <f>SUMIFS(Заклад!$E:$E,Заклад!$C:$C,$B31,Заклад!$A:$A,S$5,Заклад!$B:$B,Dict!$A$2)</f>
        <v>19.458333333333332</v>
      </c>
      <c r="T31" s="74">
        <f>SUMIFS(Заклад!$E:$E,Заклад!$C:$C,$B31,Заклад!$A:$A,T$5,Заклад!$B:$B,Dict!$A$2)</f>
        <v>1</v>
      </c>
      <c r="U31" s="74">
        <f>SUMIFS(Заклад!$E:$E,Заклад!$C:$C,$B31,Заклад!$A:$A,U$5,Заклад!$B:$B,Dict!$A$2)</f>
        <v>0.44444444444444442</v>
      </c>
      <c r="V31" s="74">
        <f>SUMIFS(Заклад!$E:$E,Заклад!$C:$C,$B31,Заклад!$A:$A,V$5,Заклад!$B:$B,Dict!$A$2)</f>
        <v>0.30612244897959184</v>
      </c>
      <c r="W31" s="74">
        <f>SUMIFS(Заклад!$E:$E,Заклад!$C:$C,$B31,Заклад!$A:$A,W$5,Заклад!$B:$B,Dict!$A$2)</f>
        <v>0.35599284436493739</v>
      </c>
      <c r="X31" s="74">
        <f>SUMIFS(Заклад!$E:$E,Заклад!$C:$C,$B31,Заклад!$A:$A,X$5,Заклад!$B:$B,Dict!$A$2)</f>
        <v>0.35335689045936397</v>
      </c>
      <c r="Y31" s="74">
        <f>SUMIFS(Заклад!$E:$E,Заклад!$C:$C,$B31,Заклад!$A:$A,Y$5,Заклад!$B:$B,Dict!$A$2)</f>
        <v>0.57410071942446039</v>
      </c>
      <c r="Z31" s="74">
        <f>SUMIFS(Заклад!$E:$E,Заклад!$C:$C,$B31,Заклад!$A:$A,Z$5,Заклад!$B:$B,Dict!$A$2)</f>
        <v>0.22841225626740946</v>
      </c>
      <c r="AA31" s="74">
        <f>SUMIFS(Заклад!$E:$E,Заклад!$C:$C,$B31,Заклад!$A:$A,AA$5,Заклад!$B:$B,Dict!$A$2)</f>
        <v>4.878048780487805E-2</v>
      </c>
      <c r="AB31" s="74">
        <f>SUMIFS(Заклад!$E:$E,Заклад!$C:$C,$B31,Заклад!$A:$A,AB$5,Заклад!$B:$B,Dict!$A$2)</f>
        <v>1.3850415512465374E-2</v>
      </c>
      <c r="AC31" s="74">
        <f>SUMIFS(Заклад!$E:$E,Заклад!$C:$C,$B31,Заклад!$A:$A,AC$5,Заклад!$B:$B,Dict!$A$2)</f>
        <v>0.9</v>
      </c>
      <c r="AD31" s="74">
        <f>SUMIFS(Заклад!$E:$E,Заклад!$C:$C,$B31,Заклад!$A:$A,AD$5,Заклад!$B:$B,Dict!$A$2)</f>
        <v>0.24924924924924924</v>
      </c>
      <c r="AE31" s="74">
        <f>SUMIFS(Заклад!$E:$E,Заклад!$C:$C,$B31,Заклад!$A:$A,AE$5,Заклад!$B:$B,Dict!$A$2)</f>
        <v>4.8192771084337352E-2</v>
      </c>
      <c r="AF31" s="74">
        <f>SUMIFS(Заклад!$E:$E,Заклад!$C:$C,$B31,Заклад!$A:$A,AF$5,Заклад!$B:$B,Dict!$A$2)</f>
        <v>0</v>
      </c>
      <c r="AG31" s="74">
        <f>SUMIFS(Заклад!$E:$E,Заклад!$C:$C,$B31,Заклад!$A:$A,AG$5,Заклад!$B:$B,Dict!$A$2)</f>
        <v>0</v>
      </c>
      <c r="AH31" s="74">
        <f>SUMIFS(Заклад!$E:$E,Заклад!$C:$C,$B31,Заклад!$A:$A,AH$5,Заклад!$B:$B,Dict!$A$2)</f>
        <v>6.6775244299674269E-2</v>
      </c>
      <c r="AI31" s="74">
        <f>SUMIFS(Заклад!$E:$E,Заклад!$C:$C,$B31,Заклад!$A:$A,AI$5,Заклад!$B:$B,Dict!$A$2)</f>
        <v>0.83739837398373984</v>
      </c>
      <c r="AJ31" s="74">
        <f>SUMIFS(Заклад!$E:$E,Заклад!$C:$C,$B31,Заклад!$A:$A,AJ$5,Заклад!$B:$B,Dict!$A$2)</f>
        <v>0</v>
      </c>
      <c r="AK31" s="74">
        <f>SUMIFS(Заклад!$E:$E,Заклад!$C:$C,$B31,Заклад!$A:$A,AK$5,Заклад!$B:$B,Dict!$A$2)</f>
        <v>0.48353909465020578</v>
      </c>
      <c r="AL31" s="74">
        <f>SUMIFS(Заклад!$E:$E,Заклад!$C:$C,$B31,Заклад!$A:$A,AL$5,Заклад!$B:$B,Dict!$A$2)</f>
        <v>0.76666666666666672</v>
      </c>
    </row>
    <row r="32" spans="2:38" x14ac:dyDescent="0.3">
      <c r="B32" s="10" t="s">
        <v>325</v>
      </c>
      <c r="C32" s="56">
        <f>SUM(D32:M32)</f>
        <v>1257</v>
      </c>
      <c r="D32" s="57">
        <f>SUMIFS(Заклад!$E:$E,Заклад!$C:$C,$B32,Заклад!$A:$A,D$5,Заклад!$B:$B,Dict!$A$2)</f>
        <v>14</v>
      </c>
      <c r="E32" s="57">
        <f>SUMIFS(Заклад!$E:$E,Заклад!$C:$C,$B32,Заклад!$A:$A,E$5,Заклад!$B:$B,Dict!$A$2)</f>
        <v>51</v>
      </c>
      <c r="F32" s="57">
        <f>SUMIFS(Заклад!$E:$E,Заклад!$C:$C,$B32,Заклад!$A:$A,F$5,Заклад!$B:$B,Dict!$A$2)</f>
        <v>183</v>
      </c>
      <c r="G32" s="57">
        <f>SUMIFS(Заклад!$E:$E,Заклад!$C:$C,$B32,Заклад!$A:$A,G$5,Заклад!$B:$B,Dict!$A$2)</f>
        <v>247</v>
      </c>
      <c r="H32" s="57">
        <f>SUMIFS(Заклад!$E:$E,Заклад!$C:$C,$B32,Заклад!$A:$A,H$5,Заклад!$B:$B,Dict!$A$2)</f>
        <v>110</v>
      </c>
      <c r="I32" s="57">
        <f>SUMIFS(Заклад!$E:$E,Заклад!$C:$C,$B32,Заклад!$A:$A,I$5,Заклад!$B:$B,Dict!$A$2)</f>
        <v>11</v>
      </c>
      <c r="J32" s="57">
        <f>SUMIFS(Заклад!$E:$E,Заклад!$C:$C,$B32,Заклад!$A:$A,J$5,Заклад!$B:$B,Dict!$A$2)</f>
        <v>51</v>
      </c>
      <c r="K32" s="57">
        <f>SUMIFS(Заклад!$E:$E,Заклад!$C:$C,$B32,Заклад!$A:$A,K$5,Заклад!$B:$B,Dict!$A$2)</f>
        <v>161</v>
      </c>
      <c r="L32" s="57">
        <f>SUMIFS(Заклад!$E:$E,Заклад!$C:$C,$B32,Заклад!$A:$A,L$5,Заклад!$B:$B,Dict!$A$2)</f>
        <v>256</v>
      </c>
      <c r="M32" s="57">
        <f>SUMIFS(Заклад!$E:$E,Заклад!$C:$C,$B32,Заклад!$A:$A,M$5,Заклад!$B:$B,Dict!$A$2)</f>
        <v>173</v>
      </c>
      <c r="N32" s="57">
        <f>SUMIFS(Заклад!$E:$E,Заклад!$C:$C,$B32,Заклад!$A:$A,N$5,Заклад!$B:$B,Dict!$A$2)</f>
        <v>244</v>
      </c>
      <c r="O32" s="57">
        <f>SUMIFS(Заклад!$E:$E,Заклад!$C:$C,$B32,Заклад!$A:$A,O$5,Заклад!$B:$B,Dict!$A$2)</f>
        <v>70</v>
      </c>
      <c r="P32" s="74">
        <f>SUMIFS(Заклад!$E:$E,Заклад!$C:$C,$B32,Заклад!$A:$A,P$5,Заклад!$B:$B,Dict!$A$2)</f>
        <v>0.69833333333333336</v>
      </c>
      <c r="Q32" s="74">
        <f>SUMIFS(Заклад!$E:$E,Заклад!$C:$C,$B32,Заклад!$A:$A,Q$5,Заклад!$B:$B,Dict!$A$2)</f>
        <v>0.77088305489260145</v>
      </c>
      <c r="R32" s="74">
        <f>SUMIFS(Заклад!$E:$E,Заклад!$C:$C,$B32,Заклад!$A:$A,R$5,Заклад!$B:$B,Dict!$A$2)</f>
        <v>0.88372093023255816</v>
      </c>
      <c r="S32" s="57">
        <f>SUMIFS(Заклад!$E:$E,Заклад!$C:$C,$B32,Заклад!$A:$A,S$5,Заклад!$B:$B,Dict!$A$2)</f>
        <v>12.222222222222221</v>
      </c>
      <c r="T32" s="74">
        <f>SUMIFS(Заклад!$E:$E,Заклад!$C:$C,$B32,Заклад!$A:$A,T$5,Заклад!$B:$B,Dict!$A$2)</f>
        <v>1</v>
      </c>
      <c r="U32" s="74">
        <f>SUMIFS(Заклад!$E:$E,Заклад!$C:$C,$B32,Заклад!$A:$A,U$5,Заклад!$B:$B,Dict!$A$2)</f>
        <v>0.2</v>
      </c>
      <c r="V32" s="74">
        <f>SUMIFS(Заклад!$E:$E,Заклад!$C:$C,$B32,Заклад!$A:$A,V$5,Заклад!$B:$B,Dict!$A$2)</f>
        <v>0.11764705882352941</v>
      </c>
      <c r="W32" s="74">
        <f>SUMIFS(Заклад!$E:$E,Заклад!$C:$C,$B32,Заклад!$A:$A,W$5,Заклад!$B:$B,Dict!$A$2)</f>
        <v>0.2950191570881226</v>
      </c>
      <c r="X32" s="74">
        <f>SUMIFS(Заклад!$E:$E,Заклад!$C:$C,$B32,Заклад!$A:$A,X$5,Заклад!$B:$B,Dict!$A$2)</f>
        <v>0.5</v>
      </c>
      <c r="Y32" s="74">
        <f>SUMIFS(Заклад!$E:$E,Заклад!$C:$C,$B32,Заклад!$A:$A,Y$5,Заклад!$B:$B,Dict!$A$2)</f>
        <v>0.40070298769771528</v>
      </c>
      <c r="Z32" s="74">
        <f>SUMIFS(Заклад!$E:$E,Заклад!$C:$C,$B32,Заклад!$A:$A,Z$5,Заклад!$B:$B,Dict!$A$2)</f>
        <v>0.55109489051094895</v>
      </c>
      <c r="AA32" s="74">
        <f>SUMIFS(Заклад!$E:$E,Заклад!$C:$C,$B32,Заклад!$A:$A,AA$5,Заклад!$B:$B,Dict!$A$2)</f>
        <v>2.6490066225165563E-2</v>
      </c>
      <c r="AB32" s="74">
        <f>SUMIFS(Заклад!$E:$E,Заклад!$C:$C,$B32,Заклад!$A:$A,AB$5,Заклад!$B:$B,Dict!$A$2)</f>
        <v>1.7761989342806395E-3</v>
      </c>
      <c r="AC32" s="74">
        <f>SUMIFS(Заклад!$E:$E,Заклад!$C:$C,$B32,Заклад!$A:$A,AC$5,Заклад!$B:$B,Dict!$A$2)</f>
        <v>0</v>
      </c>
      <c r="AD32" s="74">
        <f>SUMIFS(Заклад!$E:$E,Заклад!$C:$C,$B32,Заклад!$A:$A,AD$5,Заклад!$B:$B,Dict!$A$2)</f>
        <v>0.62030075187969924</v>
      </c>
      <c r="AE32" s="74">
        <f>SUMIFS(Заклад!$E:$E,Заклад!$C:$C,$B32,Заклад!$A:$A,AE$5,Заклад!$B:$B,Dict!$A$2)</f>
        <v>1.2121212121212121E-2</v>
      </c>
      <c r="AF32" s="74">
        <f>SUMIFS(Заклад!$E:$E,Заклад!$C:$C,$B32,Заклад!$A:$A,AF$5,Заклад!$B:$B,Dict!$A$2)</f>
        <v>0</v>
      </c>
      <c r="AG32" s="74">
        <f>SUMIFS(Заклад!$E:$E,Заклад!$C:$C,$B32,Заклад!$A:$A,AG$5,Заклад!$B:$B,Dict!$A$2)</f>
        <v>0</v>
      </c>
      <c r="AH32" s="74">
        <f>SUMIFS(Заклад!$E:$E,Заклад!$C:$C,$B32,Заклад!$A:$A,AH$5,Заклад!$B:$B,Dict!$A$2)</f>
        <v>7.445141065830721E-2</v>
      </c>
      <c r="AI32" s="74">
        <f>SUMIFS(Заклад!$E:$E,Заклад!$C:$C,$B32,Заклад!$A:$A,AI$5,Заклад!$B:$B,Dict!$A$2)</f>
        <v>0.8</v>
      </c>
      <c r="AJ32" s="74">
        <f>SUMIFS(Заклад!$E:$E,Заклад!$C:$C,$B32,Заклад!$A:$A,AJ$5,Заклад!$B:$B,Dict!$A$2)</f>
        <v>0</v>
      </c>
      <c r="AK32" s="74">
        <f>SUMIFS(Заклад!$E:$E,Заклад!$C:$C,$B32,Заклад!$A:$A,AK$5,Заклад!$B:$B,Dict!$A$2)</f>
        <v>0.32291666666666669</v>
      </c>
      <c r="AL32" s="74">
        <f>SUMIFS(Заклад!$E:$E,Заклад!$C:$C,$B32,Заклад!$A:$A,AL$5,Заклад!$B:$B,Dict!$A$2)</f>
        <v>0.5786516853932584</v>
      </c>
    </row>
    <row r="33" spans="2:38" x14ac:dyDescent="0.3">
      <c r="B33" s="10" t="s">
        <v>313</v>
      </c>
      <c r="C33" s="56">
        <f>SUM(D33:M33)</f>
        <v>1554</v>
      </c>
      <c r="D33" s="57">
        <f>SUMIFS(Заклад!$E:$E,Заклад!$C:$C,$B33,Заклад!$A:$A,D$5,Заклад!$B:$B,Dict!$A$2)</f>
        <v>19</v>
      </c>
      <c r="E33" s="57">
        <f>SUMIFS(Заклад!$E:$E,Заклад!$C:$C,$B33,Заклад!$A:$A,E$5,Заклад!$B:$B,Dict!$A$2)</f>
        <v>102</v>
      </c>
      <c r="F33" s="57">
        <f>SUMIFS(Заклад!$E:$E,Заклад!$C:$C,$B33,Заклад!$A:$A,F$5,Заклад!$B:$B,Dict!$A$2)</f>
        <v>183</v>
      </c>
      <c r="G33" s="57">
        <f>SUMIFS(Заклад!$E:$E,Заклад!$C:$C,$B33,Заклад!$A:$A,G$5,Заклад!$B:$B,Dict!$A$2)</f>
        <v>260</v>
      </c>
      <c r="H33" s="57">
        <f>SUMIFS(Заклад!$E:$E,Заклад!$C:$C,$B33,Заклад!$A:$A,H$5,Заклад!$B:$B,Dict!$A$2)</f>
        <v>136</v>
      </c>
      <c r="I33" s="57">
        <f>SUMIFS(Заклад!$E:$E,Заклад!$C:$C,$B33,Заклад!$A:$A,I$5,Заклад!$B:$B,Dict!$A$2)</f>
        <v>25</v>
      </c>
      <c r="J33" s="57">
        <f>SUMIFS(Заклад!$E:$E,Заклад!$C:$C,$B33,Заклад!$A:$A,J$5,Заклад!$B:$B,Dict!$A$2)</f>
        <v>107</v>
      </c>
      <c r="K33" s="57">
        <f>SUMIFS(Заклад!$E:$E,Заклад!$C:$C,$B33,Заклад!$A:$A,K$5,Заклад!$B:$B,Dict!$A$2)</f>
        <v>187</v>
      </c>
      <c r="L33" s="57">
        <f>SUMIFS(Заклад!$E:$E,Заклад!$C:$C,$B33,Заклад!$A:$A,L$5,Заклад!$B:$B,Dict!$A$2)</f>
        <v>284</v>
      </c>
      <c r="M33" s="57">
        <f>SUMIFS(Заклад!$E:$E,Заклад!$C:$C,$B33,Заклад!$A:$A,M$5,Заклад!$B:$B,Dict!$A$2)</f>
        <v>251</v>
      </c>
      <c r="N33" s="57">
        <f>SUMIFS(Заклад!$E:$E,Заклад!$C:$C,$B33,Заклад!$A:$A,N$5,Заклад!$B:$B,Dict!$A$2)</f>
        <v>437</v>
      </c>
      <c r="O33" s="57">
        <f>SUMIFS(Заклад!$E:$E,Заклад!$C:$C,$B33,Заклад!$A:$A,O$5,Заклад!$B:$B,Dict!$A$2)</f>
        <v>237</v>
      </c>
      <c r="P33" s="74">
        <f>SUMIFS(Заклад!$E:$E,Заклад!$C:$C,$B33,Заклад!$A:$A,P$5,Заклад!$B:$B,Dict!$A$2)</f>
        <v>0.86333333333333329</v>
      </c>
      <c r="Q33" s="74">
        <f>SUMIFS(Заклад!$E:$E,Заклад!$C:$C,$B33,Заклад!$A:$A,Q$5,Заклад!$B:$B,Dict!$A$2)</f>
        <v>0.84813384813384818</v>
      </c>
      <c r="R33" s="74">
        <f>SUMIFS(Заклад!$E:$E,Заклад!$C:$C,$B33,Заклад!$A:$A,R$5,Заклад!$B:$B,Dict!$A$2)</f>
        <v>0.89961389961389959</v>
      </c>
      <c r="S33" s="57">
        <f>SUMIFS(Заклад!$E:$E,Заклад!$C:$C,$B33,Заклад!$A:$A,S$5,Заклад!$B:$B,Dict!$A$2)</f>
        <v>18.681818181818183</v>
      </c>
      <c r="T33" s="74">
        <f>SUMIFS(Заклад!$E:$E,Заклад!$C:$C,$B33,Заклад!$A:$A,T$5,Заклад!$B:$B,Dict!$A$2)</f>
        <v>1</v>
      </c>
      <c r="U33" s="74">
        <f>SUMIFS(Заклад!$E:$E,Заклад!$C:$C,$B33,Заклад!$A:$A,U$5,Заклад!$B:$B,Dict!$A$2)</f>
        <v>0.18181818181818182</v>
      </c>
      <c r="V33" s="74">
        <f>SUMIFS(Заклад!$E:$E,Заклад!$C:$C,$B33,Заклад!$A:$A,V$5,Заклад!$B:$B,Dict!$A$2)</f>
        <v>0.1206896551724138</v>
      </c>
      <c r="W33" s="74">
        <f>SUMIFS(Заклад!$E:$E,Заклад!$C:$C,$B33,Заклад!$A:$A,W$5,Заклад!$B:$B,Dict!$A$2)</f>
        <v>0.22222222222222221</v>
      </c>
      <c r="X33" s="74">
        <f>SUMIFS(Заклад!$E:$E,Заклад!$C:$C,$B33,Заклад!$A:$A,X$5,Заклад!$B:$B,Dict!$A$2)</f>
        <v>0.42792792792792794</v>
      </c>
      <c r="Y33" s="74">
        <f>SUMIFS(Заклад!$E:$E,Заклад!$C:$C,$B33,Заклад!$A:$A,Y$5,Заклад!$B:$B,Dict!$A$2)</f>
        <v>0.3261802575107296</v>
      </c>
      <c r="Z33" s="74">
        <f>SUMIFS(Заклад!$E:$E,Заклад!$C:$C,$B33,Заклад!$A:$A,Z$5,Заклад!$B:$B,Dict!$A$2)</f>
        <v>7.8616352201257858E-2</v>
      </c>
      <c r="AA33" s="74">
        <f>SUMIFS(Заклад!$E:$E,Заклад!$C:$C,$B33,Заклад!$A:$A,AA$5,Заклад!$B:$B,Dict!$A$2)</f>
        <v>0.36</v>
      </c>
      <c r="AB33" s="74">
        <f>SUMIFS(Заклад!$E:$E,Заклад!$C:$C,$B33,Заклад!$A:$A,AB$5,Заклад!$B:$B,Dict!$A$2)</f>
        <v>1.5151515151515152E-3</v>
      </c>
      <c r="AC33" s="74">
        <f>SUMIFS(Заклад!$E:$E,Заклад!$C:$C,$B33,Заклад!$A:$A,AC$5,Заклад!$B:$B,Dict!$A$2)</f>
        <v>0</v>
      </c>
      <c r="AD33" s="74">
        <f>SUMIFS(Заклад!$E:$E,Заклад!$C:$C,$B33,Заклад!$A:$A,AD$5,Заклад!$B:$B,Dict!$A$2)</f>
        <v>0.13826366559485531</v>
      </c>
      <c r="AE33" s="74">
        <f>SUMIFS(Заклад!$E:$E,Заклад!$C:$C,$B33,Заклад!$A:$A,AE$5,Заклад!$B:$B,Dict!$A$2)</f>
        <v>4.6511627906976744E-2</v>
      </c>
      <c r="AF33" s="74">
        <f>SUMIFS(Заклад!$E:$E,Заклад!$C:$C,$B33,Заклад!$A:$A,AF$5,Заклад!$B:$B,Dict!$A$2)</f>
        <v>0</v>
      </c>
      <c r="AG33" s="74">
        <f>SUMIFS(Заклад!$E:$E,Заклад!$C:$C,$B33,Заклад!$A:$A,AG$5,Заклад!$B:$B,Dict!$A$2)</f>
        <v>0</v>
      </c>
      <c r="AH33" s="74">
        <f>SUMIFS(Заклад!$E:$E,Заклад!$C:$C,$B33,Заклад!$A:$A,AH$5,Заклад!$B:$B,Dict!$A$2)</f>
        <v>5.8598726114649682E-2</v>
      </c>
      <c r="AI33" s="74">
        <f>SUMIFS(Заклад!$E:$E,Заклад!$C:$C,$B33,Заклад!$A:$A,AI$5,Заклад!$B:$B,Dict!$A$2)</f>
        <v>0.85869565217391308</v>
      </c>
      <c r="AJ33" s="74">
        <f>SUMIFS(Заклад!$E:$E,Заклад!$C:$C,$B33,Заклад!$A:$A,AJ$5,Заклад!$B:$B,Dict!$A$2)</f>
        <v>0</v>
      </c>
      <c r="AK33" s="74">
        <f>SUMIFS(Заклад!$E:$E,Заклад!$C:$C,$B33,Заклад!$A:$A,AK$5,Заклад!$B:$B,Dict!$A$2)</f>
        <v>0.37149532710280375</v>
      </c>
      <c r="AL33" s="74">
        <f>SUMIFS(Заклад!$E:$E,Заклад!$C:$C,$B33,Заклад!$A:$A,AL$5,Заклад!$B:$B,Dict!$A$2)</f>
        <v>0.42105263157894735</v>
      </c>
    </row>
    <row r="34" spans="2:38" x14ac:dyDescent="0.3">
      <c r="B34" s="10" t="s">
        <v>319</v>
      </c>
      <c r="C34" s="56">
        <f>SUM(D34:M34)</f>
        <v>1812</v>
      </c>
      <c r="D34" s="57">
        <f>SUMIFS(Заклад!$E:$E,Заклад!$C:$C,$B34,Заклад!$A:$A,D$5,Заклад!$B:$B,Dict!$A$2)</f>
        <v>0</v>
      </c>
      <c r="E34" s="57">
        <f>SUMIFS(Заклад!$E:$E,Заклад!$C:$C,$B34,Заклад!$A:$A,E$5,Заклад!$B:$B,Dict!$A$2)</f>
        <v>115</v>
      </c>
      <c r="F34" s="57">
        <f>SUMIFS(Заклад!$E:$E,Заклад!$C:$C,$B34,Заклад!$A:$A,F$5,Заклад!$B:$B,Dict!$A$2)</f>
        <v>239</v>
      </c>
      <c r="G34" s="57">
        <f>SUMIFS(Заклад!$E:$E,Заклад!$C:$C,$B34,Заклад!$A:$A,G$5,Заклад!$B:$B,Dict!$A$2)</f>
        <v>325</v>
      </c>
      <c r="H34" s="57">
        <f>SUMIFS(Заклад!$E:$E,Заклад!$C:$C,$B34,Заклад!$A:$A,H$5,Заклад!$B:$B,Dict!$A$2)</f>
        <v>133</v>
      </c>
      <c r="I34" s="57">
        <f>SUMIFS(Заклад!$E:$E,Заклад!$C:$C,$B34,Заклад!$A:$A,I$5,Заклад!$B:$B,Dict!$A$2)</f>
        <v>0</v>
      </c>
      <c r="J34" s="57">
        <f>SUMIFS(Заклад!$E:$E,Заклад!$C:$C,$B34,Заклад!$A:$A,J$5,Заклад!$B:$B,Dict!$A$2)</f>
        <v>109</v>
      </c>
      <c r="K34" s="57">
        <f>SUMIFS(Заклад!$E:$E,Заклад!$C:$C,$B34,Заклад!$A:$A,K$5,Заклад!$B:$B,Dict!$A$2)</f>
        <v>224</v>
      </c>
      <c r="L34" s="57">
        <f>SUMIFS(Заклад!$E:$E,Заклад!$C:$C,$B34,Заклад!$A:$A,L$5,Заклад!$B:$B,Dict!$A$2)</f>
        <v>420</v>
      </c>
      <c r="M34" s="57">
        <f>SUMIFS(Заклад!$E:$E,Заклад!$C:$C,$B34,Заклад!$A:$A,M$5,Заклад!$B:$B,Dict!$A$2)</f>
        <v>247</v>
      </c>
      <c r="N34" s="57">
        <f>SUMIFS(Заклад!$E:$E,Заклад!$C:$C,$B34,Заклад!$A:$A,N$5,Заклад!$B:$B,Dict!$A$2)</f>
        <v>361</v>
      </c>
      <c r="O34" s="57">
        <f>SUMIFS(Заклад!$E:$E,Заклад!$C:$C,$B34,Заклад!$A:$A,O$5,Заклад!$B:$B,Dict!$A$2)</f>
        <v>155</v>
      </c>
      <c r="P34" s="74">
        <f>SUMIFS(Заклад!$E:$E,Заклад!$C:$C,$B34,Заклад!$A:$A,P$5,Заклад!$B:$B,Dict!$A$2)</f>
        <v>1.0066666666666666</v>
      </c>
      <c r="Q34" s="74">
        <f>SUMIFS(Заклад!$E:$E,Заклад!$C:$C,$B34,Заклад!$A:$A,Q$5,Заклад!$B:$B,Dict!$A$2)</f>
        <v>0.86479028697571747</v>
      </c>
      <c r="R34" s="74">
        <f>SUMIFS(Заклад!$E:$E,Заклад!$C:$C,$B34,Заклад!$A:$A,R$5,Заклад!$B:$B,Dict!$A$2)</f>
        <v>0.65234375</v>
      </c>
      <c r="S34" s="57">
        <f>SUMIFS(Заклад!$E:$E,Заклад!$C:$C,$B34,Заклад!$A:$A,S$5,Заклад!$B:$B,Dict!$A$2)</f>
        <v>16.318181818181817</v>
      </c>
      <c r="T34" s="74">
        <f>SUMIFS(Заклад!$E:$E,Заклад!$C:$C,$B34,Заклад!$A:$A,T$5,Заклад!$B:$B,Dict!$A$2)</f>
        <v>0</v>
      </c>
      <c r="U34" s="74">
        <f>SUMIFS(Заклад!$E:$E,Заклад!$C:$C,$B34,Заклад!$A:$A,U$5,Заклад!$B:$B,Dict!$A$2)</f>
        <v>0</v>
      </c>
      <c r="V34" s="74">
        <f>SUMIFS(Заклад!$E:$E,Заклад!$C:$C,$B34,Заклад!$A:$A,V$5,Заклад!$B:$B,Dict!$A$2)</f>
        <v>0</v>
      </c>
      <c r="W34" s="74">
        <f>SUMIFS(Заклад!$E:$E,Заклад!$C:$C,$B34,Заклад!$A:$A,W$5,Заклад!$B:$B,Dict!$A$2)</f>
        <v>8.7671232876712329E-2</v>
      </c>
      <c r="X34" s="74">
        <f>SUMIFS(Заклад!$E:$E,Заклад!$C:$C,$B34,Заклад!$A:$A,X$5,Заклад!$B:$B,Dict!$A$2)</f>
        <v>0.31531531531531531</v>
      </c>
      <c r="Y34" s="74">
        <f>SUMIFS(Заклад!$E:$E,Заклад!$C:$C,$B34,Заклад!$A:$A,Y$5,Заклад!$B:$B,Dict!$A$2)</f>
        <v>0.17310252996005326</v>
      </c>
      <c r="Z34" s="74">
        <f>SUMIFS(Заклад!$E:$E,Заклад!$C:$C,$B34,Заклад!$A:$A,Z$5,Заклад!$B:$B,Dict!$A$2)</f>
        <v>0.33796296296296297</v>
      </c>
      <c r="AA34" s="74">
        <f>SUMIFS(Заклад!$E:$E,Заклад!$C:$C,$B34,Заклад!$A:$A,AA$5,Заклад!$B:$B,Dict!$A$2)</f>
        <v>0</v>
      </c>
      <c r="AB34" s="74">
        <f>SUMIFS(Заклад!$E:$E,Заклад!$C:$C,$B34,Заклад!$A:$A,AB$5,Заклад!$B:$B,Dict!$A$2)</f>
        <v>1.0857763300760044E-3</v>
      </c>
      <c r="AC34" s="74">
        <f>SUMIFS(Заклад!$E:$E,Заклад!$C:$C,$B34,Заклад!$A:$A,AC$5,Заклад!$B:$B,Dict!$A$2)</f>
        <v>1</v>
      </c>
      <c r="AD34" s="74">
        <f>SUMIFS(Заклад!$E:$E,Заклад!$C:$C,$B34,Заклад!$A:$A,AD$5,Заклад!$B:$B,Dict!$A$2)</f>
        <v>0.36547085201793722</v>
      </c>
      <c r="AE34" s="74">
        <f>SUMIFS(Заклад!$E:$E,Заклад!$C:$C,$B34,Заклад!$A:$A,AE$5,Заклад!$B:$B,Dict!$A$2)</f>
        <v>6.1349693251533744E-3</v>
      </c>
      <c r="AF34" s="74">
        <f>SUMIFS(Заклад!$E:$E,Заклад!$C:$C,$B34,Заклад!$A:$A,AF$5,Заклад!$B:$B,Dict!$A$2)</f>
        <v>0</v>
      </c>
      <c r="AG34" s="74">
        <f>SUMIFS(Заклад!$E:$E,Заклад!$C:$C,$B34,Заклад!$A:$A,AG$5,Заклад!$B:$B,Dict!$A$2)</f>
        <v>0</v>
      </c>
      <c r="AH34" s="74">
        <f>SUMIFS(Заклад!$E:$E,Заклад!$C:$C,$B34,Заклад!$A:$A,AH$5,Заклад!$B:$B,Dict!$A$2)</f>
        <v>6.0722100656455141E-2</v>
      </c>
      <c r="AI34" s="74">
        <f>SUMIFS(Заклад!$E:$E,Заклад!$C:$C,$B34,Заклад!$A:$A,AI$5,Заклад!$B:$B,Dict!$A$2)</f>
        <v>0.92792792792792789</v>
      </c>
      <c r="AJ34" s="74">
        <f>SUMIFS(Заклад!$E:$E,Заклад!$C:$C,$B34,Заклад!$A:$A,AJ$5,Заклад!$B:$B,Dict!$A$2)</f>
        <v>0</v>
      </c>
      <c r="AK34" s="74">
        <f>SUMIFS(Заклад!$E:$E,Заклад!$C:$C,$B34,Заклад!$A:$A,AK$5,Заклад!$B:$B,Dict!$A$2)</f>
        <v>0.28063943161634103</v>
      </c>
      <c r="AL34" s="74">
        <f>SUMIFS(Заклад!$E:$E,Заклад!$C:$C,$B34,Заклад!$A:$A,AL$5,Заклад!$B:$B,Dict!$A$2)</f>
        <v>0.46688741721854304</v>
      </c>
    </row>
    <row r="35" spans="2:38" x14ac:dyDescent="0.3">
      <c r="B35" s="10"/>
      <c r="C35" s="56"/>
      <c r="D35" s="57"/>
      <c r="E35" s="57"/>
      <c r="F35" s="57"/>
      <c r="G35" s="57"/>
      <c r="H35" s="57"/>
      <c r="I35" s="57"/>
      <c r="J35" s="57"/>
      <c r="K35" s="57"/>
      <c r="L35" s="57"/>
      <c r="M35" s="57"/>
      <c r="N35" s="57"/>
      <c r="O35" s="57"/>
      <c r="P35" s="74"/>
      <c r="Q35" s="74"/>
      <c r="R35" s="74"/>
      <c r="S35" s="57"/>
      <c r="T35" s="74"/>
      <c r="U35" s="74"/>
      <c r="V35" s="74"/>
      <c r="W35" s="74"/>
      <c r="X35" s="74"/>
      <c r="Y35" s="74"/>
      <c r="Z35" s="74"/>
      <c r="AA35" s="74"/>
      <c r="AB35" s="74"/>
      <c r="AC35" s="74"/>
      <c r="AD35" s="74"/>
      <c r="AE35" s="74"/>
      <c r="AF35" s="74"/>
      <c r="AG35" s="74"/>
      <c r="AH35" s="74"/>
      <c r="AI35" s="74"/>
      <c r="AJ35" s="74"/>
      <c r="AK35" s="74"/>
      <c r="AL35" s="74"/>
    </row>
    <row r="36" spans="2:38" x14ac:dyDescent="0.3">
      <c r="B36" s="10"/>
      <c r="C36" s="56"/>
      <c r="D36" s="57"/>
      <c r="E36" s="57"/>
      <c r="F36" s="57"/>
      <c r="G36" s="57"/>
      <c r="H36" s="57"/>
      <c r="I36" s="57"/>
      <c r="J36" s="57"/>
      <c r="K36" s="57"/>
      <c r="L36" s="57"/>
      <c r="M36" s="57"/>
      <c r="N36" s="57"/>
      <c r="O36" s="57"/>
      <c r="P36" s="74"/>
      <c r="Q36" s="74"/>
      <c r="R36" s="74"/>
      <c r="S36" s="57"/>
      <c r="T36" s="74"/>
      <c r="U36" s="74"/>
      <c r="V36" s="74"/>
      <c r="W36" s="74"/>
      <c r="X36" s="74"/>
      <c r="Y36" s="74"/>
      <c r="Z36" s="74"/>
      <c r="AA36" s="74"/>
      <c r="AB36" s="74"/>
      <c r="AC36" s="74"/>
      <c r="AD36" s="74"/>
      <c r="AE36" s="74"/>
      <c r="AF36" s="74"/>
      <c r="AG36" s="74"/>
      <c r="AH36" s="74"/>
      <c r="AI36" s="74"/>
      <c r="AJ36" s="74"/>
      <c r="AK36" s="74"/>
      <c r="AL36" s="74"/>
    </row>
    <row r="37" spans="2:38" x14ac:dyDescent="0.3">
      <c r="B37" s="10"/>
      <c r="C37" s="56"/>
      <c r="D37" s="57"/>
      <c r="E37" s="57"/>
      <c r="F37" s="57"/>
      <c r="G37" s="57"/>
      <c r="H37" s="57"/>
      <c r="I37" s="57"/>
      <c r="J37" s="57"/>
      <c r="K37" s="57"/>
      <c r="L37" s="57"/>
      <c r="M37" s="57"/>
      <c r="N37" s="57"/>
      <c r="O37" s="57"/>
      <c r="P37" s="74"/>
      <c r="Q37" s="74"/>
      <c r="R37" s="74"/>
      <c r="S37" s="57"/>
      <c r="T37" s="74"/>
      <c r="U37" s="74"/>
      <c r="V37" s="74"/>
      <c r="W37" s="74"/>
      <c r="X37" s="74"/>
      <c r="Y37" s="74"/>
      <c r="Z37" s="74"/>
      <c r="AA37" s="74"/>
      <c r="AB37" s="74"/>
      <c r="AC37" s="74"/>
      <c r="AD37" s="74"/>
      <c r="AE37" s="74"/>
      <c r="AF37" s="74"/>
      <c r="AG37" s="74"/>
      <c r="AH37" s="74"/>
      <c r="AI37" s="74"/>
      <c r="AJ37" s="74"/>
      <c r="AK37" s="74"/>
      <c r="AL37" s="74"/>
    </row>
    <row r="38" spans="2:38" x14ac:dyDescent="0.3">
      <c r="B38" s="10"/>
      <c r="C38" s="56"/>
      <c r="D38" s="57"/>
      <c r="E38" s="57"/>
      <c r="F38" s="57"/>
      <c r="G38" s="57"/>
      <c r="H38" s="57"/>
      <c r="I38" s="57"/>
      <c r="J38" s="57"/>
      <c r="K38" s="57"/>
      <c r="L38" s="57"/>
      <c r="M38" s="57"/>
      <c r="N38" s="57"/>
      <c r="O38" s="57"/>
      <c r="P38" s="74"/>
      <c r="Q38" s="74"/>
      <c r="R38" s="74"/>
      <c r="S38" s="57"/>
      <c r="T38" s="74"/>
      <c r="U38" s="74"/>
      <c r="V38" s="74"/>
      <c r="W38" s="74"/>
      <c r="X38" s="74"/>
      <c r="Y38" s="74"/>
      <c r="Z38" s="74"/>
      <c r="AA38" s="74"/>
      <c r="AB38" s="74"/>
      <c r="AC38" s="74"/>
      <c r="AD38" s="74"/>
      <c r="AE38" s="74"/>
      <c r="AF38" s="74"/>
      <c r="AG38" s="74"/>
      <c r="AH38" s="74"/>
      <c r="AI38" s="74"/>
      <c r="AJ38" s="74"/>
      <c r="AK38" s="74"/>
      <c r="AL38" s="74"/>
    </row>
    <row r="39" spans="2:38" x14ac:dyDescent="0.3">
      <c r="B39" s="10"/>
      <c r="C39" s="56"/>
      <c r="D39" s="57"/>
      <c r="E39" s="57"/>
      <c r="F39" s="57"/>
      <c r="G39" s="57"/>
      <c r="H39" s="57"/>
      <c r="I39" s="57"/>
      <c r="J39" s="57"/>
      <c r="K39" s="57"/>
      <c r="L39" s="57"/>
      <c r="M39" s="57"/>
      <c r="N39" s="57"/>
      <c r="O39" s="57"/>
      <c r="P39" s="74"/>
      <c r="Q39" s="74"/>
      <c r="R39" s="74"/>
      <c r="S39" s="57"/>
      <c r="T39" s="74"/>
      <c r="U39" s="74"/>
      <c r="V39" s="74"/>
      <c r="W39" s="74"/>
      <c r="X39" s="74"/>
      <c r="Y39" s="74"/>
      <c r="Z39" s="74"/>
      <c r="AA39" s="74"/>
      <c r="AB39" s="74"/>
      <c r="AC39" s="74"/>
      <c r="AD39" s="74"/>
      <c r="AE39" s="74"/>
      <c r="AF39" s="74"/>
      <c r="AG39" s="74"/>
      <c r="AH39" s="74"/>
      <c r="AI39" s="74"/>
      <c r="AJ39" s="74"/>
      <c r="AK39" s="74"/>
      <c r="AL39" s="74"/>
    </row>
    <row r="40" spans="2:38" x14ac:dyDescent="0.3">
      <c r="B40" s="10"/>
      <c r="C40" s="56"/>
      <c r="D40" s="57"/>
      <c r="E40" s="57"/>
      <c r="F40" s="57"/>
      <c r="G40" s="57"/>
      <c r="H40" s="57"/>
      <c r="I40" s="57"/>
      <c r="J40" s="57"/>
      <c r="K40" s="57"/>
      <c r="L40" s="57"/>
      <c r="M40" s="57"/>
      <c r="N40" s="57"/>
      <c r="O40" s="57"/>
      <c r="P40" s="74"/>
      <c r="Q40" s="74"/>
      <c r="R40" s="74"/>
      <c r="S40" s="57"/>
      <c r="T40" s="74"/>
      <c r="U40" s="74"/>
      <c r="V40" s="74"/>
      <c r="W40" s="74"/>
      <c r="X40" s="74"/>
      <c r="Y40" s="74"/>
      <c r="Z40" s="74"/>
      <c r="AA40" s="74"/>
      <c r="AB40" s="74"/>
      <c r="AC40" s="74"/>
      <c r="AD40" s="74"/>
      <c r="AE40" s="74"/>
      <c r="AF40" s="74"/>
      <c r="AG40" s="74"/>
      <c r="AH40" s="74"/>
      <c r="AI40" s="74"/>
      <c r="AJ40" s="74"/>
      <c r="AK40" s="74"/>
      <c r="AL40" s="74"/>
    </row>
    <row r="41" spans="2:38" x14ac:dyDescent="0.3">
      <c r="B41" s="10"/>
      <c r="C41" s="56"/>
      <c r="D41" s="57"/>
      <c r="E41" s="57"/>
      <c r="F41" s="57"/>
      <c r="G41" s="57"/>
      <c r="H41" s="57"/>
      <c r="I41" s="57"/>
      <c r="J41" s="57"/>
      <c r="K41" s="57"/>
      <c r="L41" s="57"/>
      <c r="M41" s="57"/>
      <c r="N41" s="57"/>
      <c r="O41" s="57"/>
      <c r="P41" s="74"/>
      <c r="Q41" s="74"/>
      <c r="R41" s="74"/>
      <c r="S41" s="57"/>
      <c r="T41" s="74"/>
      <c r="U41" s="74"/>
      <c r="V41" s="74"/>
      <c r="W41" s="74"/>
      <c r="X41" s="74"/>
      <c r="Y41" s="74"/>
      <c r="Z41" s="74"/>
      <c r="AA41" s="74"/>
      <c r="AB41" s="74"/>
      <c r="AC41" s="74"/>
      <c r="AD41" s="74"/>
      <c r="AE41" s="74"/>
      <c r="AF41" s="74"/>
      <c r="AG41" s="74"/>
      <c r="AH41" s="74"/>
      <c r="AI41" s="74"/>
      <c r="AJ41" s="74"/>
      <c r="AK41" s="74"/>
      <c r="AL41" s="74"/>
    </row>
    <row r="42" spans="2:38" x14ac:dyDescent="0.3">
      <c r="B42" s="10"/>
      <c r="C42" s="56"/>
      <c r="D42" s="57"/>
      <c r="E42" s="57"/>
      <c r="F42" s="57"/>
      <c r="G42" s="57"/>
      <c r="H42" s="57"/>
      <c r="I42" s="57"/>
      <c r="J42" s="57"/>
      <c r="K42" s="57"/>
      <c r="L42" s="57"/>
      <c r="M42" s="57"/>
      <c r="N42" s="57"/>
      <c r="O42" s="57"/>
      <c r="P42" s="74"/>
      <c r="Q42" s="74"/>
      <c r="R42" s="74"/>
      <c r="S42" s="57"/>
      <c r="T42" s="74"/>
      <c r="U42" s="74"/>
      <c r="V42" s="74"/>
      <c r="W42" s="74"/>
      <c r="X42" s="74"/>
      <c r="Y42" s="74"/>
      <c r="Z42" s="74"/>
      <c r="AA42" s="74"/>
      <c r="AB42" s="74"/>
      <c r="AC42" s="74"/>
      <c r="AD42" s="74"/>
      <c r="AE42" s="74"/>
      <c r="AF42" s="74"/>
      <c r="AG42" s="74"/>
      <c r="AH42" s="74"/>
      <c r="AI42" s="74"/>
      <c r="AJ42" s="74"/>
      <c r="AK42" s="74"/>
      <c r="AL42" s="74"/>
    </row>
    <row r="43" spans="2:38" x14ac:dyDescent="0.3">
      <c r="B43" s="10"/>
      <c r="C43" s="56"/>
      <c r="D43" s="57"/>
      <c r="E43" s="57"/>
      <c r="F43" s="57"/>
      <c r="G43" s="57"/>
      <c r="H43" s="57"/>
      <c r="I43" s="57"/>
      <c r="J43" s="57"/>
      <c r="K43" s="57"/>
      <c r="L43" s="57"/>
      <c r="M43" s="57"/>
      <c r="N43" s="57"/>
      <c r="O43" s="57"/>
      <c r="P43" s="74"/>
      <c r="Q43" s="74"/>
      <c r="R43" s="74"/>
      <c r="S43" s="57"/>
      <c r="T43" s="74"/>
      <c r="U43" s="74"/>
      <c r="V43" s="74"/>
      <c r="W43" s="74"/>
      <c r="X43" s="74"/>
      <c r="Y43" s="74"/>
      <c r="Z43" s="74"/>
      <c r="AA43" s="74"/>
      <c r="AB43" s="74"/>
      <c r="AC43" s="74"/>
      <c r="AD43" s="74"/>
      <c r="AE43" s="74"/>
      <c r="AF43" s="74"/>
      <c r="AG43" s="74"/>
      <c r="AH43" s="74"/>
      <c r="AI43" s="74"/>
      <c r="AJ43" s="74"/>
      <c r="AK43" s="74"/>
      <c r="AL43" s="74"/>
    </row>
    <row r="44" spans="2:38" x14ac:dyDescent="0.3">
      <c r="B44" s="10"/>
      <c r="C44" s="56"/>
      <c r="D44" s="57"/>
      <c r="E44" s="57"/>
      <c r="F44" s="57"/>
      <c r="G44" s="57"/>
      <c r="H44" s="57"/>
      <c r="I44" s="57"/>
      <c r="J44" s="57"/>
      <c r="K44" s="57"/>
      <c r="L44" s="57"/>
      <c r="M44" s="57"/>
      <c r="N44" s="57"/>
      <c r="O44" s="57"/>
      <c r="P44" s="74"/>
      <c r="Q44" s="74"/>
      <c r="R44" s="74"/>
      <c r="S44" s="57"/>
      <c r="T44" s="74"/>
      <c r="U44" s="74"/>
      <c r="V44" s="74"/>
      <c r="W44" s="74"/>
      <c r="X44" s="74"/>
      <c r="Y44" s="74"/>
      <c r="Z44" s="74"/>
      <c r="AA44" s="74"/>
      <c r="AB44" s="74"/>
      <c r="AC44" s="74"/>
      <c r="AD44" s="74"/>
      <c r="AE44" s="74"/>
      <c r="AF44" s="74"/>
      <c r="AG44" s="74"/>
      <c r="AH44" s="74"/>
      <c r="AI44" s="74"/>
      <c r="AJ44" s="74"/>
      <c r="AK44" s="74"/>
      <c r="AL44" s="74"/>
    </row>
    <row r="45" spans="2:38" x14ac:dyDescent="0.3">
      <c r="B45" s="10"/>
      <c r="C45" s="56"/>
      <c r="D45" s="57"/>
      <c r="E45" s="57"/>
      <c r="F45" s="57"/>
      <c r="G45" s="57"/>
      <c r="H45" s="57"/>
      <c r="I45" s="57"/>
      <c r="J45" s="57"/>
      <c r="K45" s="57"/>
      <c r="L45" s="57"/>
      <c r="M45" s="57"/>
      <c r="N45" s="57"/>
      <c r="O45" s="57"/>
      <c r="P45" s="74"/>
      <c r="Q45" s="74"/>
      <c r="R45" s="74"/>
      <c r="S45" s="57"/>
      <c r="T45" s="74"/>
      <c r="U45" s="74"/>
      <c r="V45" s="74"/>
      <c r="W45" s="74"/>
      <c r="X45" s="74"/>
      <c r="Y45" s="74"/>
      <c r="Z45" s="74"/>
      <c r="AA45" s="74"/>
      <c r="AB45" s="74"/>
      <c r="AC45" s="74"/>
      <c r="AD45" s="74"/>
      <c r="AE45" s="74"/>
      <c r="AF45" s="74"/>
      <c r="AG45" s="74"/>
      <c r="AH45" s="74"/>
      <c r="AI45" s="74"/>
      <c r="AJ45" s="74"/>
      <c r="AK45" s="74"/>
      <c r="AL45" s="74"/>
    </row>
    <row r="46" spans="2:38" x14ac:dyDescent="0.3">
      <c r="B46" s="10"/>
      <c r="C46" s="56"/>
      <c r="D46" s="57"/>
      <c r="E46" s="57"/>
      <c r="F46" s="57"/>
      <c r="G46" s="57"/>
      <c r="H46" s="57"/>
      <c r="I46" s="57"/>
      <c r="J46" s="57"/>
      <c r="K46" s="57"/>
      <c r="L46" s="57"/>
      <c r="M46" s="57"/>
      <c r="N46" s="57"/>
      <c r="O46" s="57"/>
      <c r="P46" s="74"/>
      <c r="Q46" s="74"/>
      <c r="R46" s="74"/>
      <c r="S46" s="57"/>
      <c r="T46" s="74"/>
      <c r="U46" s="74"/>
      <c r="V46" s="74"/>
      <c r="W46" s="74"/>
      <c r="X46" s="74"/>
      <c r="Y46" s="74"/>
      <c r="Z46" s="74"/>
      <c r="AA46" s="74"/>
      <c r="AB46" s="74"/>
      <c r="AC46" s="74"/>
      <c r="AD46" s="74"/>
      <c r="AE46" s="74"/>
      <c r="AF46" s="74"/>
      <c r="AG46" s="74"/>
      <c r="AH46" s="74"/>
      <c r="AI46" s="74"/>
      <c r="AJ46" s="74"/>
      <c r="AK46" s="74"/>
      <c r="AL46" s="74"/>
    </row>
    <row r="47" spans="2:38" x14ac:dyDescent="0.3">
      <c r="B47" s="10"/>
      <c r="C47" s="56"/>
      <c r="D47" s="57"/>
      <c r="E47" s="57"/>
      <c r="F47" s="57"/>
      <c r="G47" s="57"/>
      <c r="H47" s="57"/>
      <c r="I47" s="57"/>
      <c r="J47" s="57"/>
      <c r="K47" s="57"/>
      <c r="L47" s="57"/>
      <c r="M47" s="57"/>
      <c r="N47" s="57"/>
      <c r="O47" s="57"/>
      <c r="P47" s="74"/>
      <c r="Q47" s="74"/>
      <c r="R47" s="74"/>
      <c r="S47" s="57"/>
      <c r="T47" s="74"/>
      <c r="U47" s="74"/>
      <c r="V47" s="74"/>
      <c r="W47" s="74"/>
      <c r="X47" s="74"/>
      <c r="Y47" s="74"/>
      <c r="Z47" s="74"/>
      <c r="AA47" s="74"/>
      <c r="AB47" s="74"/>
      <c r="AC47" s="74"/>
      <c r="AD47" s="74"/>
      <c r="AE47" s="74"/>
      <c r="AF47" s="74"/>
      <c r="AG47" s="74"/>
      <c r="AH47" s="74"/>
      <c r="AI47" s="74"/>
      <c r="AJ47" s="74"/>
      <c r="AK47" s="74"/>
      <c r="AL47" s="74"/>
    </row>
    <row r="48" spans="2:38" x14ac:dyDescent="0.3">
      <c r="B48" s="10"/>
      <c r="C48" s="56"/>
      <c r="D48" s="57"/>
      <c r="E48" s="57"/>
      <c r="F48" s="57"/>
      <c r="G48" s="57"/>
      <c r="H48" s="57"/>
      <c r="I48" s="57"/>
      <c r="J48" s="57"/>
      <c r="K48" s="57"/>
      <c r="L48" s="57"/>
      <c r="M48" s="57"/>
      <c r="N48" s="57"/>
      <c r="O48" s="57"/>
      <c r="P48" s="74"/>
      <c r="Q48" s="74"/>
      <c r="R48" s="74"/>
      <c r="S48" s="57"/>
      <c r="T48" s="74"/>
      <c r="U48" s="74"/>
      <c r="V48" s="74"/>
      <c r="W48" s="74"/>
      <c r="X48" s="74"/>
      <c r="Y48" s="74"/>
      <c r="Z48" s="74"/>
      <c r="AA48" s="74"/>
      <c r="AB48" s="74"/>
      <c r="AC48" s="74"/>
      <c r="AD48" s="74"/>
      <c r="AE48" s="74"/>
      <c r="AF48" s="74"/>
      <c r="AG48" s="74"/>
      <c r="AH48" s="74"/>
      <c r="AI48" s="74"/>
      <c r="AJ48" s="74"/>
      <c r="AK48" s="74"/>
      <c r="AL48" s="74"/>
    </row>
    <row r="49" spans="2:38" x14ac:dyDescent="0.3">
      <c r="B49" s="10"/>
      <c r="C49" s="56"/>
      <c r="D49" s="57"/>
      <c r="E49" s="57"/>
      <c r="F49" s="57"/>
      <c r="G49" s="57"/>
      <c r="H49" s="57"/>
      <c r="I49" s="57"/>
      <c r="J49" s="57"/>
      <c r="K49" s="57"/>
      <c r="L49" s="57"/>
      <c r="M49" s="57"/>
      <c r="N49" s="57"/>
      <c r="O49" s="57"/>
      <c r="P49" s="74"/>
      <c r="Q49" s="74"/>
      <c r="R49" s="74"/>
      <c r="S49" s="57"/>
      <c r="T49" s="74"/>
      <c r="U49" s="74"/>
      <c r="V49" s="74"/>
      <c r="W49" s="74"/>
      <c r="X49" s="74"/>
      <c r="Y49" s="74"/>
      <c r="Z49" s="74"/>
      <c r="AA49" s="74"/>
      <c r="AB49" s="74"/>
      <c r="AC49" s="74"/>
      <c r="AD49" s="74"/>
      <c r="AE49" s="74"/>
      <c r="AF49" s="74"/>
      <c r="AG49" s="74"/>
      <c r="AH49" s="74"/>
      <c r="AI49" s="74"/>
      <c r="AJ49" s="74"/>
      <c r="AK49" s="74"/>
      <c r="AL49" s="74"/>
    </row>
    <row r="50" spans="2:38" x14ac:dyDescent="0.3">
      <c r="B50" s="10"/>
      <c r="C50" s="56"/>
      <c r="D50" s="57"/>
      <c r="E50" s="57"/>
      <c r="F50" s="57"/>
      <c r="G50" s="57"/>
      <c r="H50" s="57"/>
      <c r="I50" s="57"/>
      <c r="J50" s="57"/>
      <c r="K50" s="57"/>
      <c r="L50" s="57"/>
      <c r="M50" s="57"/>
      <c r="N50" s="57"/>
      <c r="O50" s="57"/>
      <c r="P50" s="74"/>
      <c r="Q50" s="74"/>
      <c r="R50" s="74"/>
      <c r="S50" s="57"/>
      <c r="T50" s="74"/>
      <c r="U50" s="74"/>
      <c r="V50" s="74"/>
      <c r="W50" s="74"/>
      <c r="X50" s="74"/>
      <c r="Y50" s="74"/>
      <c r="Z50" s="74"/>
      <c r="AA50" s="74"/>
      <c r="AB50" s="74"/>
      <c r="AC50" s="74"/>
      <c r="AD50" s="74"/>
      <c r="AE50" s="74"/>
      <c r="AF50" s="74"/>
      <c r="AG50" s="74"/>
      <c r="AH50" s="74"/>
      <c r="AI50" s="74"/>
      <c r="AJ50" s="74"/>
      <c r="AK50" s="74"/>
      <c r="AL50" s="74"/>
    </row>
    <row r="51" spans="2:38" x14ac:dyDescent="0.3">
      <c r="B51" s="10"/>
      <c r="C51" s="56"/>
      <c r="D51" s="57"/>
      <c r="E51" s="57"/>
      <c r="F51" s="57"/>
      <c r="G51" s="57"/>
      <c r="H51" s="57"/>
      <c r="I51" s="57"/>
      <c r="J51" s="57"/>
      <c r="K51" s="57"/>
      <c r="L51" s="57"/>
      <c r="M51" s="57"/>
      <c r="N51" s="57"/>
      <c r="O51" s="57"/>
      <c r="P51" s="74"/>
      <c r="Q51" s="74"/>
      <c r="R51" s="74"/>
      <c r="S51" s="57"/>
      <c r="T51" s="74"/>
      <c r="U51" s="74"/>
      <c r="V51" s="74"/>
      <c r="W51" s="74"/>
      <c r="X51" s="74"/>
      <c r="Y51" s="74"/>
      <c r="Z51" s="74"/>
      <c r="AA51" s="74"/>
      <c r="AB51" s="74"/>
      <c r="AC51" s="74"/>
      <c r="AD51" s="74"/>
      <c r="AE51" s="74"/>
      <c r="AF51" s="74"/>
      <c r="AG51" s="74"/>
      <c r="AH51" s="74"/>
      <c r="AI51" s="74"/>
      <c r="AJ51" s="74"/>
      <c r="AK51" s="74"/>
      <c r="AL51" s="74"/>
    </row>
    <row r="52" spans="2:38" x14ac:dyDescent="0.3">
      <c r="B52" s="10"/>
      <c r="C52" s="56"/>
      <c r="D52" s="57"/>
      <c r="E52" s="57"/>
      <c r="F52" s="57"/>
      <c r="G52" s="57"/>
      <c r="H52" s="57"/>
      <c r="I52" s="57"/>
      <c r="J52" s="57"/>
      <c r="K52" s="57"/>
      <c r="L52" s="57"/>
      <c r="M52" s="57"/>
      <c r="N52" s="57"/>
      <c r="O52" s="57"/>
      <c r="P52" s="74"/>
      <c r="Q52" s="74"/>
      <c r="R52" s="74"/>
      <c r="S52" s="57"/>
      <c r="T52" s="74"/>
      <c r="U52" s="74"/>
      <c r="V52" s="74"/>
      <c r="W52" s="74"/>
      <c r="X52" s="74"/>
      <c r="Y52" s="74"/>
      <c r="Z52" s="74"/>
      <c r="AA52" s="74"/>
      <c r="AB52" s="74"/>
      <c r="AC52" s="74"/>
      <c r="AD52" s="74"/>
      <c r="AE52" s="74"/>
      <c r="AF52" s="74"/>
      <c r="AG52" s="74"/>
      <c r="AH52" s="74"/>
      <c r="AI52" s="74"/>
      <c r="AJ52" s="74"/>
      <c r="AK52" s="74"/>
      <c r="AL52" s="74"/>
    </row>
    <row r="53" spans="2:38" x14ac:dyDescent="0.3">
      <c r="B53" s="10"/>
      <c r="C53" s="56"/>
      <c r="D53" s="57"/>
      <c r="E53" s="57"/>
      <c r="F53" s="57"/>
      <c r="G53" s="57"/>
      <c r="H53" s="57"/>
      <c r="I53" s="57"/>
      <c r="J53" s="57"/>
      <c r="K53" s="57"/>
      <c r="L53" s="57"/>
      <c r="M53" s="57"/>
      <c r="N53" s="57"/>
      <c r="O53" s="57"/>
      <c r="P53" s="74"/>
      <c r="Q53" s="74"/>
      <c r="R53" s="74"/>
      <c r="S53" s="57"/>
      <c r="T53" s="74"/>
      <c r="U53" s="74"/>
      <c r="V53" s="74"/>
      <c r="W53" s="74"/>
      <c r="X53" s="74"/>
      <c r="Y53" s="74"/>
      <c r="Z53" s="74"/>
      <c r="AA53" s="74"/>
      <c r="AB53" s="74"/>
      <c r="AC53" s="74"/>
      <c r="AD53" s="74"/>
      <c r="AE53" s="74"/>
      <c r="AF53" s="74"/>
      <c r="AG53" s="74"/>
      <c r="AH53" s="74"/>
      <c r="AI53" s="74"/>
      <c r="AJ53" s="74"/>
      <c r="AK53" s="74"/>
      <c r="AL53" s="74"/>
    </row>
    <row r="54" spans="2:38" x14ac:dyDescent="0.3">
      <c r="B54" s="10"/>
      <c r="C54" s="56"/>
      <c r="D54" s="57"/>
      <c r="E54" s="57"/>
      <c r="F54" s="57"/>
      <c r="G54" s="57"/>
      <c r="H54" s="57"/>
      <c r="I54" s="57"/>
      <c r="J54" s="57"/>
      <c r="K54" s="57"/>
      <c r="L54" s="57"/>
      <c r="M54" s="57"/>
      <c r="N54" s="57"/>
      <c r="O54" s="57"/>
      <c r="P54" s="74"/>
      <c r="Q54" s="74"/>
      <c r="R54" s="74"/>
      <c r="S54" s="57"/>
      <c r="T54" s="74"/>
      <c r="U54" s="74"/>
      <c r="V54" s="74"/>
      <c r="W54" s="74"/>
      <c r="X54" s="74"/>
      <c r="Y54" s="74"/>
      <c r="Z54" s="74"/>
      <c r="AA54" s="74"/>
      <c r="AB54" s="74"/>
      <c r="AC54" s="74"/>
      <c r="AD54" s="74"/>
      <c r="AE54" s="74"/>
      <c r="AF54" s="74"/>
      <c r="AG54" s="74"/>
      <c r="AH54" s="74"/>
      <c r="AI54" s="74"/>
      <c r="AJ54" s="74"/>
      <c r="AK54" s="74"/>
      <c r="AL54" s="74"/>
    </row>
    <row r="55" spans="2:38" x14ac:dyDescent="0.3">
      <c r="B55" s="10"/>
      <c r="C55" s="56"/>
      <c r="D55" s="57"/>
      <c r="E55" s="57"/>
      <c r="F55" s="57"/>
      <c r="G55" s="57"/>
      <c r="H55" s="57"/>
      <c r="I55" s="57"/>
      <c r="J55" s="57"/>
      <c r="K55" s="57"/>
      <c r="L55" s="57"/>
      <c r="M55" s="57"/>
      <c r="N55" s="57"/>
      <c r="O55" s="57"/>
      <c r="P55" s="74"/>
      <c r="Q55" s="74"/>
      <c r="R55" s="74"/>
      <c r="S55" s="57"/>
      <c r="T55" s="74"/>
      <c r="U55" s="74"/>
      <c r="V55" s="74"/>
      <c r="W55" s="74"/>
      <c r="X55" s="74"/>
      <c r="Y55" s="74"/>
      <c r="Z55" s="74"/>
      <c r="AA55" s="74"/>
      <c r="AB55" s="74"/>
      <c r="AC55" s="74"/>
      <c r="AD55" s="74"/>
      <c r="AE55" s="74"/>
      <c r="AF55" s="74"/>
      <c r="AG55" s="74"/>
      <c r="AH55" s="74"/>
      <c r="AI55" s="74"/>
      <c r="AJ55" s="74"/>
      <c r="AK55" s="74"/>
      <c r="AL55" s="74"/>
    </row>
    <row r="56" spans="2:38" x14ac:dyDescent="0.3">
      <c r="B56" s="10"/>
      <c r="C56" s="56"/>
      <c r="D56" s="57"/>
      <c r="E56" s="57"/>
      <c r="F56" s="57"/>
      <c r="G56" s="57"/>
      <c r="H56" s="57"/>
      <c r="I56" s="57"/>
      <c r="J56" s="57"/>
      <c r="K56" s="57"/>
      <c r="L56" s="57"/>
      <c r="M56" s="57"/>
      <c r="N56" s="57"/>
      <c r="O56" s="57"/>
      <c r="P56" s="74"/>
      <c r="Q56" s="74"/>
      <c r="R56" s="74"/>
      <c r="S56" s="57"/>
      <c r="T56" s="74"/>
      <c r="U56" s="74"/>
      <c r="V56" s="74"/>
      <c r="W56" s="74"/>
      <c r="X56" s="74"/>
      <c r="Y56" s="74"/>
      <c r="Z56" s="74"/>
      <c r="AA56" s="74"/>
      <c r="AB56" s="74"/>
      <c r="AC56" s="74"/>
      <c r="AD56" s="74"/>
      <c r="AE56" s="74"/>
      <c r="AF56" s="74"/>
      <c r="AG56" s="74"/>
      <c r="AH56" s="74"/>
      <c r="AI56" s="74"/>
      <c r="AJ56" s="74"/>
      <c r="AK56" s="74"/>
      <c r="AL56" s="74"/>
    </row>
    <row r="57" spans="2:38" x14ac:dyDescent="0.3">
      <c r="B57" s="10"/>
      <c r="C57" s="56"/>
      <c r="D57" s="57"/>
      <c r="E57" s="57"/>
      <c r="F57" s="57"/>
      <c r="G57" s="57"/>
      <c r="H57" s="57"/>
      <c r="I57" s="57"/>
      <c r="J57" s="57"/>
      <c r="K57" s="57"/>
      <c r="L57" s="57"/>
      <c r="M57" s="57"/>
      <c r="N57" s="57"/>
      <c r="O57" s="57"/>
      <c r="P57" s="74"/>
      <c r="Q57" s="74"/>
      <c r="R57" s="74"/>
      <c r="S57" s="57"/>
      <c r="T57" s="74"/>
      <c r="U57" s="74"/>
      <c r="V57" s="74"/>
      <c r="W57" s="74"/>
      <c r="X57" s="74"/>
      <c r="Y57" s="74"/>
      <c r="Z57" s="74"/>
      <c r="AA57" s="74"/>
      <c r="AB57" s="74"/>
      <c r="AC57" s="74"/>
      <c r="AD57" s="74"/>
      <c r="AE57" s="74"/>
      <c r="AF57" s="74"/>
      <c r="AG57" s="74"/>
      <c r="AH57" s="74"/>
      <c r="AI57" s="74"/>
      <c r="AJ57" s="74"/>
      <c r="AK57" s="74"/>
      <c r="AL57" s="74"/>
    </row>
    <row r="58" spans="2:38" x14ac:dyDescent="0.3">
      <c r="B58" s="10"/>
      <c r="C58" s="56"/>
      <c r="D58" s="57"/>
      <c r="E58" s="57"/>
      <c r="F58" s="57"/>
      <c r="G58" s="57"/>
      <c r="H58" s="57"/>
      <c r="I58" s="57"/>
      <c r="J58" s="57"/>
      <c r="K58" s="57"/>
      <c r="L58" s="57"/>
      <c r="M58" s="57"/>
      <c r="N58" s="57"/>
      <c r="O58" s="57"/>
      <c r="P58" s="74"/>
      <c r="Q58" s="74"/>
      <c r="R58" s="74"/>
      <c r="S58" s="57"/>
      <c r="T58" s="74"/>
      <c r="U58" s="74"/>
      <c r="V58" s="74"/>
      <c r="W58" s="74"/>
      <c r="X58" s="74"/>
      <c r="Y58" s="74"/>
      <c r="Z58" s="74"/>
      <c r="AA58" s="74"/>
      <c r="AB58" s="74"/>
      <c r="AC58" s="74"/>
      <c r="AD58" s="74"/>
      <c r="AE58" s="74"/>
      <c r="AF58" s="74"/>
      <c r="AG58" s="74"/>
      <c r="AH58" s="74"/>
      <c r="AI58" s="74"/>
      <c r="AJ58" s="74"/>
      <c r="AK58" s="74"/>
      <c r="AL58" s="74"/>
    </row>
    <row r="59" spans="2:38" x14ac:dyDescent="0.3">
      <c r="B59" s="10"/>
      <c r="C59" s="56"/>
      <c r="D59" s="57"/>
      <c r="E59" s="57"/>
      <c r="F59" s="57"/>
      <c r="G59" s="57"/>
      <c r="H59" s="57"/>
      <c r="I59" s="57"/>
      <c r="J59" s="57"/>
      <c r="K59" s="57"/>
      <c r="L59" s="57"/>
      <c r="M59" s="57"/>
      <c r="N59" s="57"/>
      <c r="O59" s="57"/>
      <c r="P59" s="74"/>
      <c r="Q59" s="74"/>
      <c r="R59" s="74"/>
      <c r="S59" s="57"/>
      <c r="T59" s="74"/>
      <c r="U59" s="74"/>
      <c r="V59" s="74"/>
      <c r="W59" s="74"/>
      <c r="X59" s="74"/>
      <c r="Y59" s="74"/>
      <c r="Z59" s="74"/>
      <c r="AA59" s="74"/>
      <c r="AB59" s="74"/>
      <c r="AC59" s="74"/>
      <c r="AD59" s="74"/>
      <c r="AE59" s="74"/>
      <c r="AF59" s="74"/>
      <c r="AG59" s="74"/>
      <c r="AH59" s="74"/>
      <c r="AI59" s="74"/>
      <c r="AJ59" s="74"/>
      <c r="AK59" s="74"/>
      <c r="AL59" s="74"/>
    </row>
    <row r="60" spans="2:38" x14ac:dyDescent="0.3">
      <c r="B60" s="10"/>
      <c r="C60" s="56"/>
      <c r="D60" s="57"/>
      <c r="E60" s="57"/>
      <c r="F60" s="57"/>
      <c r="G60" s="57"/>
      <c r="H60" s="57"/>
      <c r="I60" s="57"/>
      <c r="J60" s="57"/>
      <c r="K60" s="57"/>
      <c r="L60" s="57"/>
      <c r="M60" s="57"/>
      <c r="N60" s="57"/>
      <c r="O60" s="57"/>
      <c r="P60" s="74"/>
      <c r="Q60" s="74"/>
      <c r="R60" s="74"/>
      <c r="S60" s="57"/>
      <c r="T60" s="74"/>
      <c r="U60" s="74"/>
      <c r="V60" s="74"/>
      <c r="W60" s="74"/>
      <c r="X60" s="74"/>
      <c r="Y60" s="74"/>
      <c r="Z60" s="74"/>
      <c r="AA60" s="74"/>
      <c r="AB60" s="74"/>
      <c r="AC60" s="74"/>
      <c r="AD60" s="74"/>
      <c r="AE60" s="74"/>
      <c r="AF60" s="74"/>
      <c r="AG60" s="74"/>
      <c r="AH60" s="74"/>
      <c r="AI60" s="74"/>
      <c r="AJ60" s="74"/>
      <c r="AK60" s="74"/>
      <c r="AL60" s="74"/>
    </row>
    <row r="61" spans="2:38" x14ac:dyDescent="0.3">
      <c r="B61" s="10"/>
      <c r="C61" s="56"/>
      <c r="D61" s="57"/>
      <c r="E61" s="57"/>
      <c r="F61" s="57"/>
      <c r="G61" s="57"/>
      <c r="H61" s="57"/>
      <c r="I61" s="57"/>
      <c r="J61" s="57"/>
      <c r="K61" s="57"/>
      <c r="L61" s="57"/>
      <c r="M61" s="57"/>
      <c r="N61" s="57"/>
      <c r="O61" s="57"/>
      <c r="P61" s="74"/>
      <c r="Q61" s="74"/>
      <c r="R61" s="74"/>
      <c r="S61" s="57"/>
      <c r="T61" s="74"/>
      <c r="U61" s="74"/>
      <c r="V61" s="74"/>
      <c r="W61" s="74"/>
      <c r="X61" s="74"/>
      <c r="Y61" s="74"/>
      <c r="Z61" s="74"/>
      <c r="AA61" s="74"/>
      <c r="AB61" s="74"/>
      <c r="AC61" s="74"/>
      <c r="AD61" s="74"/>
      <c r="AE61" s="74"/>
      <c r="AF61" s="74"/>
      <c r="AG61" s="74"/>
      <c r="AH61" s="74"/>
      <c r="AI61" s="74"/>
      <c r="AJ61" s="74"/>
      <c r="AK61" s="74"/>
      <c r="AL61" s="74"/>
    </row>
    <row r="62" spans="2:38" x14ac:dyDescent="0.3">
      <c r="B62" s="10"/>
      <c r="C62" s="56"/>
      <c r="D62" s="57"/>
      <c r="E62" s="57"/>
      <c r="F62" s="57"/>
      <c r="G62" s="57"/>
      <c r="H62" s="57"/>
      <c r="I62" s="57"/>
      <c r="J62" s="57"/>
      <c r="K62" s="57"/>
      <c r="L62" s="57"/>
      <c r="M62" s="57"/>
      <c r="N62" s="57"/>
      <c r="O62" s="57"/>
      <c r="P62" s="74"/>
      <c r="Q62" s="74"/>
      <c r="R62" s="74"/>
      <c r="S62" s="57"/>
      <c r="T62" s="74"/>
      <c r="U62" s="74"/>
      <c r="V62" s="74"/>
      <c r="W62" s="74"/>
      <c r="X62" s="74"/>
      <c r="Y62" s="74"/>
      <c r="Z62" s="74"/>
      <c r="AA62" s="74"/>
      <c r="AB62" s="74"/>
      <c r="AC62" s="74"/>
      <c r="AD62" s="74"/>
      <c r="AE62" s="74"/>
      <c r="AF62" s="74"/>
      <c r="AG62" s="74"/>
      <c r="AH62" s="74"/>
      <c r="AI62" s="74"/>
      <c r="AJ62" s="74"/>
      <c r="AK62" s="74"/>
      <c r="AL62" s="74"/>
    </row>
    <row r="63" spans="2:38" x14ac:dyDescent="0.3">
      <c r="B63" s="10"/>
      <c r="C63" s="56"/>
      <c r="D63" s="57"/>
      <c r="E63" s="57"/>
      <c r="F63" s="57"/>
      <c r="G63" s="57"/>
      <c r="H63" s="57"/>
      <c r="I63" s="57"/>
      <c r="J63" s="57"/>
      <c r="K63" s="57"/>
      <c r="L63" s="57"/>
      <c r="M63" s="57"/>
      <c r="N63" s="57"/>
      <c r="O63" s="57"/>
      <c r="P63" s="74"/>
      <c r="Q63" s="74"/>
      <c r="R63" s="74"/>
      <c r="S63" s="57"/>
      <c r="T63" s="74"/>
      <c r="U63" s="74"/>
      <c r="V63" s="74"/>
      <c r="W63" s="74"/>
      <c r="X63" s="74"/>
      <c r="Y63" s="74"/>
      <c r="Z63" s="74"/>
      <c r="AA63" s="74"/>
      <c r="AB63" s="74"/>
      <c r="AC63" s="74"/>
      <c r="AD63" s="74"/>
      <c r="AE63" s="74"/>
      <c r="AF63" s="74"/>
      <c r="AG63" s="74"/>
      <c r="AH63" s="74"/>
      <c r="AI63" s="74"/>
      <c r="AJ63" s="74"/>
      <c r="AK63" s="74"/>
      <c r="AL63" s="74"/>
    </row>
    <row r="64" spans="2:38" x14ac:dyDescent="0.3">
      <c r="B64" s="10"/>
      <c r="C64" s="56"/>
      <c r="D64" s="57"/>
      <c r="E64" s="57"/>
      <c r="F64" s="57"/>
      <c r="G64" s="57"/>
      <c r="H64" s="57"/>
      <c r="I64" s="57"/>
      <c r="J64" s="57"/>
      <c r="K64" s="57"/>
      <c r="L64" s="57"/>
      <c r="M64" s="57"/>
      <c r="N64" s="57"/>
      <c r="O64" s="57"/>
      <c r="P64" s="74"/>
      <c r="Q64" s="74"/>
      <c r="R64" s="74"/>
      <c r="S64" s="57"/>
      <c r="T64" s="74"/>
      <c r="U64" s="74"/>
      <c r="V64" s="74"/>
      <c r="W64" s="74"/>
      <c r="X64" s="74"/>
      <c r="Y64" s="74"/>
      <c r="Z64" s="74"/>
      <c r="AA64" s="74"/>
      <c r="AB64" s="74"/>
      <c r="AC64" s="74"/>
      <c r="AD64" s="74"/>
      <c r="AE64" s="74"/>
      <c r="AF64" s="74"/>
      <c r="AG64" s="74"/>
      <c r="AH64" s="74"/>
      <c r="AI64" s="74"/>
      <c r="AJ64" s="74"/>
      <c r="AK64" s="74"/>
      <c r="AL64" s="74"/>
    </row>
    <row r="65" spans="2:38" x14ac:dyDescent="0.3">
      <c r="B65" s="10"/>
      <c r="C65" s="56"/>
      <c r="D65" s="57"/>
      <c r="E65" s="57"/>
      <c r="F65" s="57"/>
      <c r="G65" s="57"/>
      <c r="H65" s="57"/>
      <c r="I65" s="57"/>
      <c r="J65" s="57"/>
      <c r="K65" s="57"/>
      <c r="L65" s="57"/>
      <c r="M65" s="57"/>
      <c r="N65" s="57"/>
      <c r="O65" s="57"/>
      <c r="P65" s="74"/>
      <c r="Q65" s="74"/>
      <c r="R65" s="74"/>
      <c r="S65" s="57"/>
      <c r="T65" s="74"/>
      <c r="U65" s="74"/>
      <c r="V65" s="74"/>
      <c r="W65" s="74"/>
      <c r="X65" s="74"/>
      <c r="Y65" s="74"/>
      <c r="Z65" s="74"/>
      <c r="AA65" s="74"/>
      <c r="AB65" s="74"/>
      <c r="AC65" s="74"/>
      <c r="AD65" s="74"/>
      <c r="AE65" s="74"/>
      <c r="AF65" s="74"/>
      <c r="AG65" s="74"/>
      <c r="AH65" s="74"/>
      <c r="AI65" s="74"/>
      <c r="AJ65" s="74"/>
      <c r="AK65" s="74"/>
      <c r="AL65" s="74"/>
    </row>
    <row r="66" spans="2:38" x14ac:dyDescent="0.3">
      <c r="B66" s="10"/>
      <c r="C66" s="56"/>
      <c r="D66" s="57"/>
      <c r="E66" s="57"/>
      <c r="F66" s="57"/>
      <c r="G66" s="57"/>
      <c r="H66" s="57"/>
      <c r="I66" s="57"/>
      <c r="J66" s="57"/>
      <c r="K66" s="57"/>
      <c r="L66" s="57"/>
      <c r="M66" s="57"/>
      <c r="N66" s="57"/>
      <c r="O66" s="57"/>
      <c r="P66" s="74"/>
      <c r="Q66" s="74"/>
      <c r="R66" s="74"/>
      <c r="S66" s="57"/>
      <c r="T66" s="74"/>
      <c r="U66" s="74"/>
      <c r="V66" s="74"/>
      <c r="W66" s="74"/>
      <c r="X66" s="74"/>
      <c r="Y66" s="74"/>
      <c r="Z66" s="74"/>
      <c r="AA66" s="74"/>
      <c r="AB66" s="74"/>
      <c r="AC66" s="74"/>
      <c r="AD66" s="74"/>
      <c r="AE66" s="74"/>
      <c r="AF66" s="74"/>
      <c r="AG66" s="74"/>
      <c r="AH66" s="74"/>
      <c r="AI66" s="74"/>
      <c r="AJ66" s="74"/>
      <c r="AK66" s="74"/>
      <c r="AL66" s="74"/>
    </row>
    <row r="67" spans="2:38" x14ac:dyDescent="0.3">
      <c r="B67" s="10"/>
      <c r="C67" s="56"/>
      <c r="D67" s="57"/>
      <c r="E67" s="57"/>
      <c r="F67" s="57"/>
      <c r="G67" s="57"/>
      <c r="H67" s="57"/>
      <c r="I67" s="57"/>
      <c r="J67" s="57"/>
      <c r="K67" s="57"/>
      <c r="L67" s="57"/>
      <c r="M67" s="57"/>
      <c r="N67" s="57"/>
      <c r="O67" s="57"/>
      <c r="P67" s="74"/>
      <c r="Q67" s="74"/>
      <c r="R67" s="74"/>
      <c r="S67" s="57"/>
      <c r="T67" s="74"/>
      <c r="U67" s="74"/>
      <c r="V67" s="74"/>
      <c r="W67" s="74"/>
      <c r="X67" s="74"/>
      <c r="Y67" s="74"/>
      <c r="Z67" s="74"/>
      <c r="AA67" s="74"/>
      <c r="AB67" s="74"/>
      <c r="AC67" s="74"/>
      <c r="AD67" s="74"/>
      <c r="AE67" s="74"/>
      <c r="AF67" s="74"/>
      <c r="AG67" s="74"/>
      <c r="AH67" s="74"/>
      <c r="AI67" s="74"/>
      <c r="AJ67" s="74"/>
      <c r="AK67" s="74"/>
      <c r="AL67" s="74"/>
    </row>
    <row r="68" spans="2:38" x14ac:dyDescent="0.3">
      <c r="B68" s="10"/>
      <c r="C68" s="56"/>
      <c r="D68" s="57"/>
      <c r="E68" s="57"/>
      <c r="F68" s="57"/>
      <c r="G68" s="57"/>
      <c r="H68" s="57"/>
      <c r="I68" s="57"/>
      <c r="J68" s="57"/>
      <c r="K68" s="57"/>
      <c r="L68" s="57"/>
      <c r="M68" s="57"/>
      <c r="N68" s="57"/>
      <c r="O68" s="57"/>
      <c r="P68" s="74"/>
      <c r="Q68" s="74"/>
      <c r="R68" s="74"/>
      <c r="S68" s="57"/>
      <c r="T68" s="74"/>
      <c r="U68" s="74"/>
      <c r="V68" s="74"/>
      <c r="W68" s="74"/>
      <c r="X68" s="74"/>
      <c r="Y68" s="74"/>
      <c r="Z68" s="74"/>
      <c r="AA68" s="74"/>
      <c r="AB68" s="74"/>
      <c r="AC68" s="74"/>
      <c r="AD68" s="74"/>
      <c r="AE68" s="74"/>
      <c r="AF68" s="74"/>
      <c r="AG68" s="74"/>
      <c r="AH68" s="74"/>
      <c r="AI68" s="74"/>
      <c r="AJ68" s="74"/>
      <c r="AK68" s="74"/>
      <c r="AL68" s="74"/>
    </row>
    <row r="69" spans="2:38" x14ac:dyDescent="0.3">
      <c r="B69" s="10"/>
      <c r="C69" s="56"/>
      <c r="D69" s="57"/>
      <c r="E69" s="57"/>
      <c r="F69" s="57"/>
      <c r="G69" s="57"/>
      <c r="H69" s="57"/>
      <c r="I69" s="57"/>
      <c r="J69" s="57"/>
      <c r="K69" s="57"/>
      <c r="L69" s="57"/>
      <c r="M69" s="57"/>
      <c r="N69" s="57"/>
      <c r="O69" s="57"/>
      <c r="P69" s="74"/>
      <c r="Q69" s="74"/>
      <c r="R69" s="74"/>
      <c r="S69" s="57"/>
      <c r="T69" s="74"/>
      <c r="U69" s="74"/>
      <c r="V69" s="74"/>
      <c r="W69" s="74"/>
      <c r="X69" s="74"/>
      <c r="Y69" s="74"/>
      <c r="Z69" s="74"/>
      <c r="AA69" s="74"/>
      <c r="AB69" s="74"/>
      <c r="AC69" s="74"/>
      <c r="AD69" s="74"/>
      <c r="AE69" s="74"/>
      <c r="AF69" s="74"/>
      <c r="AG69" s="74"/>
      <c r="AH69" s="74"/>
      <c r="AI69" s="74"/>
      <c r="AJ69" s="74"/>
      <c r="AK69" s="74"/>
      <c r="AL69" s="74"/>
    </row>
    <row r="70" spans="2:38" x14ac:dyDescent="0.3">
      <c r="B70" s="10"/>
      <c r="C70" s="56"/>
      <c r="D70" s="57"/>
      <c r="E70" s="57"/>
      <c r="F70" s="57"/>
      <c r="G70" s="57"/>
      <c r="H70" s="57"/>
      <c r="I70" s="57"/>
      <c r="J70" s="57"/>
      <c r="K70" s="57"/>
      <c r="L70" s="57"/>
      <c r="M70" s="57"/>
      <c r="N70" s="57"/>
      <c r="O70" s="57"/>
      <c r="P70" s="74"/>
      <c r="Q70" s="74"/>
      <c r="R70" s="74"/>
      <c r="S70" s="57"/>
      <c r="T70" s="74"/>
      <c r="U70" s="74"/>
      <c r="V70" s="74"/>
      <c r="W70" s="74"/>
      <c r="X70" s="74"/>
      <c r="Y70" s="74"/>
      <c r="Z70" s="74"/>
      <c r="AA70" s="74"/>
      <c r="AB70" s="74"/>
      <c r="AC70" s="74"/>
      <c r="AD70" s="74"/>
      <c r="AE70" s="74"/>
      <c r="AF70" s="74"/>
      <c r="AG70" s="74"/>
      <c r="AH70" s="74"/>
      <c r="AI70" s="74"/>
      <c r="AJ70" s="74"/>
      <c r="AK70" s="74"/>
      <c r="AL70" s="74"/>
    </row>
    <row r="71" spans="2:38" x14ac:dyDescent="0.3">
      <c r="B71" s="10"/>
      <c r="C71" s="56"/>
      <c r="D71" s="57"/>
      <c r="E71" s="57"/>
      <c r="F71" s="57"/>
      <c r="G71" s="57"/>
      <c r="H71" s="57"/>
      <c r="I71" s="57"/>
      <c r="J71" s="57"/>
      <c r="K71" s="57"/>
      <c r="L71" s="57"/>
      <c r="M71" s="57"/>
      <c r="N71" s="57"/>
      <c r="O71" s="57"/>
      <c r="P71" s="74"/>
      <c r="Q71" s="74"/>
      <c r="R71" s="74"/>
      <c r="S71" s="57"/>
      <c r="T71" s="74"/>
      <c r="U71" s="74"/>
      <c r="V71" s="74"/>
      <c r="W71" s="74"/>
      <c r="X71" s="74"/>
      <c r="Y71" s="74"/>
      <c r="Z71" s="74"/>
      <c r="AA71" s="74"/>
      <c r="AB71" s="74"/>
      <c r="AC71" s="74"/>
      <c r="AD71" s="74"/>
      <c r="AE71" s="74"/>
      <c r="AF71" s="74"/>
      <c r="AG71" s="74"/>
      <c r="AH71" s="74"/>
      <c r="AI71" s="74"/>
      <c r="AJ71" s="74"/>
      <c r="AK71" s="74"/>
      <c r="AL71" s="74"/>
    </row>
    <row r="72" spans="2:38" x14ac:dyDescent="0.3">
      <c r="B72" s="10"/>
      <c r="C72" s="56"/>
      <c r="D72" s="57"/>
      <c r="E72" s="57"/>
      <c r="F72" s="57"/>
      <c r="G72" s="57"/>
      <c r="H72" s="57"/>
      <c r="I72" s="57"/>
      <c r="J72" s="57"/>
      <c r="K72" s="57"/>
      <c r="L72" s="57"/>
      <c r="M72" s="57"/>
      <c r="N72" s="57"/>
      <c r="O72" s="57"/>
      <c r="P72" s="74"/>
      <c r="Q72" s="74"/>
      <c r="R72" s="74"/>
      <c r="S72" s="57"/>
      <c r="T72" s="74"/>
      <c r="U72" s="74"/>
      <c r="V72" s="74"/>
      <c r="W72" s="74"/>
      <c r="X72" s="74"/>
      <c r="Y72" s="74"/>
      <c r="Z72" s="74"/>
      <c r="AA72" s="74"/>
      <c r="AB72" s="74"/>
      <c r="AC72" s="74"/>
      <c r="AD72" s="74"/>
      <c r="AE72" s="74"/>
      <c r="AF72" s="74"/>
      <c r="AG72" s="74"/>
      <c r="AH72" s="74"/>
      <c r="AI72" s="74"/>
      <c r="AJ72" s="74"/>
      <c r="AK72" s="74"/>
      <c r="AL72" s="74"/>
    </row>
    <row r="73" spans="2:38" x14ac:dyDescent="0.3">
      <c r="B73" s="10"/>
      <c r="C73" s="56"/>
      <c r="D73" s="57"/>
      <c r="E73" s="57"/>
      <c r="F73" s="57"/>
      <c r="G73" s="57"/>
      <c r="H73" s="57"/>
      <c r="I73" s="57"/>
      <c r="J73" s="57"/>
      <c r="K73" s="57"/>
      <c r="L73" s="57"/>
      <c r="M73" s="57"/>
      <c r="N73" s="57"/>
      <c r="O73" s="57"/>
      <c r="P73" s="74"/>
      <c r="Q73" s="74"/>
      <c r="R73" s="74"/>
      <c r="S73" s="57"/>
      <c r="T73" s="74"/>
      <c r="U73" s="74"/>
      <c r="V73" s="74"/>
      <c r="W73" s="74"/>
      <c r="X73" s="74"/>
      <c r="Y73" s="74"/>
      <c r="Z73" s="74"/>
      <c r="AA73" s="74"/>
      <c r="AB73" s="74"/>
      <c r="AC73" s="74"/>
      <c r="AD73" s="74"/>
      <c r="AE73" s="74"/>
      <c r="AF73" s="74"/>
      <c r="AG73" s="74"/>
      <c r="AH73" s="74"/>
      <c r="AI73" s="74"/>
      <c r="AJ73" s="74"/>
      <c r="AK73" s="74"/>
      <c r="AL73" s="74"/>
    </row>
    <row r="74" spans="2:38" x14ac:dyDescent="0.3">
      <c r="B74" s="10"/>
      <c r="C74" s="56"/>
      <c r="D74" s="57"/>
      <c r="E74" s="57"/>
      <c r="F74" s="57"/>
      <c r="G74" s="57"/>
      <c r="H74" s="57"/>
      <c r="I74" s="57"/>
      <c r="J74" s="57"/>
      <c r="K74" s="57"/>
      <c r="L74" s="57"/>
      <c r="M74" s="57"/>
      <c r="N74" s="57"/>
      <c r="O74" s="57"/>
      <c r="P74" s="74"/>
      <c r="Q74" s="74"/>
      <c r="R74" s="74"/>
      <c r="S74" s="57"/>
      <c r="T74" s="74"/>
      <c r="U74" s="74"/>
      <c r="V74" s="74"/>
      <c r="W74" s="74"/>
      <c r="X74" s="74"/>
      <c r="Y74" s="74"/>
      <c r="Z74" s="74"/>
      <c r="AA74" s="74"/>
      <c r="AB74" s="74"/>
      <c r="AC74" s="74"/>
      <c r="AD74" s="74"/>
      <c r="AE74" s="74"/>
      <c r="AF74" s="74"/>
      <c r="AG74" s="74"/>
      <c r="AH74" s="74"/>
      <c r="AI74" s="74"/>
      <c r="AJ74" s="74"/>
      <c r="AK74" s="74"/>
      <c r="AL74" s="74"/>
    </row>
    <row r="75" spans="2:38" x14ac:dyDescent="0.3">
      <c r="B75" s="10"/>
      <c r="C75" s="56"/>
      <c r="D75" s="57"/>
      <c r="E75" s="57"/>
      <c r="F75" s="57"/>
      <c r="G75" s="57"/>
      <c r="H75" s="57"/>
      <c r="I75" s="57"/>
      <c r="J75" s="57"/>
      <c r="K75" s="57"/>
      <c r="L75" s="57"/>
      <c r="M75" s="57"/>
      <c r="N75" s="57"/>
      <c r="O75" s="57"/>
      <c r="P75" s="74"/>
      <c r="Q75" s="74"/>
      <c r="R75" s="74"/>
      <c r="S75" s="57"/>
      <c r="T75" s="74"/>
      <c r="U75" s="74"/>
      <c r="V75" s="74"/>
      <c r="W75" s="74"/>
      <c r="X75" s="74"/>
      <c r="Y75" s="74"/>
      <c r="Z75" s="74"/>
      <c r="AA75" s="74"/>
      <c r="AB75" s="74"/>
      <c r="AC75" s="74"/>
      <c r="AD75" s="74"/>
      <c r="AE75" s="74"/>
      <c r="AF75" s="74"/>
      <c r="AG75" s="74"/>
      <c r="AH75" s="74"/>
      <c r="AI75" s="74"/>
      <c r="AJ75" s="74"/>
      <c r="AK75" s="74"/>
      <c r="AL75" s="74"/>
    </row>
    <row r="76" spans="2:38" x14ac:dyDescent="0.3">
      <c r="B76" s="10"/>
      <c r="C76" s="56"/>
      <c r="D76" s="57"/>
      <c r="E76" s="57"/>
      <c r="F76" s="57"/>
      <c r="G76" s="57"/>
      <c r="H76" s="57"/>
      <c r="I76" s="57"/>
      <c r="J76" s="57"/>
      <c r="K76" s="57"/>
      <c r="L76" s="57"/>
      <c r="M76" s="57"/>
      <c r="N76" s="57"/>
      <c r="O76" s="57"/>
      <c r="P76" s="74"/>
      <c r="Q76" s="74"/>
      <c r="R76" s="74"/>
      <c r="S76" s="57"/>
      <c r="T76" s="74"/>
      <c r="U76" s="74"/>
      <c r="V76" s="74"/>
      <c r="W76" s="74"/>
      <c r="X76" s="74"/>
      <c r="Y76" s="74"/>
      <c r="Z76" s="74"/>
      <c r="AA76" s="74"/>
      <c r="AB76" s="74"/>
      <c r="AC76" s="74"/>
      <c r="AD76" s="74"/>
      <c r="AE76" s="74"/>
      <c r="AF76" s="74"/>
      <c r="AG76" s="74"/>
      <c r="AH76" s="74"/>
      <c r="AI76" s="74"/>
      <c r="AJ76" s="74"/>
      <c r="AK76" s="74"/>
      <c r="AL76" s="74"/>
    </row>
    <row r="77" spans="2:38" x14ac:dyDescent="0.3">
      <c r="B77" s="10"/>
      <c r="C77" s="56"/>
      <c r="D77" s="57"/>
      <c r="E77" s="57"/>
      <c r="F77" s="57"/>
      <c r="G77" s="57"/>
      <c r="H77" s="57"/>
      <c r="I77" s="57"/>
      <c r="J77" s="57"/>
      <c r="K77" s="57"/>
      <c r="L77" s="57"/>
      <c r="M77" s="57"/>
      <c r="N77" s="57"/>
      <c r="O77" s="57"/>
      <c r="P77" s="74"/>
      <c r="Q77" s="74"/>
      <c r="R77" s="74"/>
      <c r="S77" s="57"/>
      <c r="T77" s="74"/>
      <c r="U77" s="74"/>
      <c r="V77" s="74"/>
      <c r="W77" s="74"/>
      <c r="X77" s="74"/>
      <c r="Y77" s="74"/>
      <c r="Z77" s="74"/>
      <c r="AA77" s="74"/>
      <c r="AB77" s="74"/>
      <c r="AC77" s="74"/>
      <c r="AD77" s="74"/>
      <c r="AE77" s="74"/>
      <c r="AF77" s="74"/>
      <c r="AG77" s="74"/>
      <c r="AH77" s="74"/>
      <c r="AI77" s="74"/>
      <c r="AJ77" s="74"/>
      <c r="AK77" s="74"/>
      <c r="AL77" s="74"/>
    </row>
    <row r="78" spans="2:38" x14ac:dyDescent="0.3">
      <c r="B78" s="10"/>
      <c r="C78" s="56"/>
      <c r="D78" s="57"/>
      <c r="E78" s="57"/>
      <c r="F78" s="57"/>
      <c r="G78" s="57"/>
      <c r="H78" s="57"/>
      <c r="I78" s="57"/>
      <c r="J78" s="57"/>
      <c r="K78" s="57"/>
      <c r="L78" s="57"/>
      <c r="M78" s="57"/>
      <c r="N78" s="57"/>
      <c r="O78" s="57"/>
      <c r="P78" s="74"/>
      <c r="Q78" s="74"/>
      <c r="R78" s="74"/>
      <c r="S78" s="57"/>
      <c r="T78" s="74"/>
      <c r="U78" s="74"/>
      <c r="V78" s="74"/>
      <c r="W78" s="74"/>
      <c r="X78" s="74"/>
      <c r="Y78" s="74"/>
      <c r="Z78" s="74"/>
      <c r="AA78" s="74"/>
      <c r="AB78" s="74"/>
      <c r="AC78" s="74"/>
      <c r="AD78" s="74"/>
      <c r="AE78" s="74"/>
      <c r="AF78" s="74"/>
      <c r="AG78" s="74"/>
      <c r="AH78" s="74"/>
      <c r="AI78" s="74"/>
      <c r="AJ78" s="74"/>
      <c r="AK78" s="74"/>
      <c r="AL78" s="74"/>
    </row>
    <row r="79" spans="2:38" x14ac:dyDescent="0.3">
      <c r="B79" s="10"/>
      <c r="C79" s="56"/>
      <c r="D79" s="57"/>
      <c r="E79" s="57"/>
      <c r="F79" s="57"/>
      <c r="G79" s="57"/>
      <c r="H79" s="57"/>
      <c r="I79" s="57"/>
      <c r="J79" s="57"/>
      <c r="K79" s="57"/>
      <c r="L79" s="57"/>
      <c r="M79" s="57"/>
      <c r="N79" s="57"/>
      <c r="O79" s="57"/>
      <c r="P79" s="74"/>
      <c r="Q79" s="74"/>
      <c r="R79" s="74"/>
      <c r="S79" s="57"/>
      <c r="T79" s="74"/>
      <c r="U79" s="74"/>
      <c r="V79" s="74"/>
      <c r="W79" s="74"/>
      <c r="X79" s="74"/>
      <c r="Y79" s="74"/>
      <c r="Z79" s="74"/>
      <c r="AA79" s="74"/>
      <c r="AB79" s="74"/>
      <c r="AC79" s="74"/>
      <c r="AD79" s="74"/>
      <c r="AE79" s="74"/>
      <c r="AF79" s="74"/>
      <c r="AG79" s="74"/>
      <c r="AH79" s="74"/>
      <c r="AI79" s="74"/>
      <c r="AJ79" s="74"/>
      <c r="AK79" s="74"/>
      <c r="AL79" s="74"/>
    </row>
    <row r="80" spans="2:38" x14ac:dyDescent="0.3">
      <c r="B80" s="10"/>
      <c r="C80" s="56"/>
      <c r="D80" s="57"/>
      <c r="E80" s="57"/>
      <c r="F80" s="57"/>
      <c r="G80" s="57"/>
      <c r="H80" s="57"/>
      <c r="I80" s="57"/>
      <c r="J80" s="57"/>
      <c r="K80" s="57"/>
      <c r="L80" s="57"/>
      <c r="M80" s="57"/>
      <c r="N80" s="57"/>
      <c r="O80" s="57"/>
      <c r="P80" s="74"/>
      <c r="Q80" s="74"/>
      <c r="R80" s="74"/>
      <c r="S80" s="57"/>
      <c r="T80" s="74"/>
      <c r="U80" s="74"/>
      <c r="V80" s="74"/>
      <c r="W80" s="74"/>
      <c r="X80" s="74"/>
      <c r="Y80" s="74"/>
      <c r="Z80" s="74"/>
      <c r="AA80" s="74"/>
      <c r="AB80" s="74"/>
      <c r="AC80" s="74"/>
      <c r="AD80" s="74"/>
      <c r="AE80" s="74"/>
      <c r="AF80" s="74"/>
      <c r="AG80" s="74"/>
      <c r="AH80" s="74"/>
      <c r="AI80" s="74"/>
      <c r="AJ80" s="74"/>
      <c r="AK80" s="74"/>
      <c r="AL80" s="74"/>
    </row>
    <row r="81" spans="2:38" x14ac:dyDescent="0.3">
      <c r="B81" s="10"/>
      <c r="C81" s="56"/>
      <c r="D81" s="57"/>
      <c r="E81" s="57"/>
      <c r="F81" s="57"/>
      <c r="G81" s="57"/>
      <c r="H81" s="57"/>
      <c r="I81" s="57"/>
      <c r="J81" s="57"/>
      <c r="K81" s="57"/>
      <c r="L81" s="57"/>
      <c r="M81" s="57"/>
      <c r="N81" s="57"/>
      <c r="O81" s="57"/>
      <c r="P81" s="74"/>
      <c r="Q81" s="74"/>
      <c r="R81" s="74"/>
      <c r="S81" s="57"/>
      <c r="T81" s="74"/>
      <c r="U81" s="74"/>
      <c r="V81" s="74"/>
      <c r="W81" s="74"/>
      <c r="X81" s="74"/>
      <c r="Y81" s="74"/>
      <c r="Z81" s="74"/>
      <c r="AA81" s="74"/>
      <c r="AB81" s="74"/>
      <c r="AC81" s="74"/>
      <c r="AD81" s="74"/>
      <c r="AE81" s="74"/>
      <c r="AF81" s="74"/>
      <c r="AG81" s="74"/>
      <c r="AH81" s="74"/>
      <c r="AI81" s="74"/>
      <c r="AJ81" s="74"/>
      <c r="AK81" s="74"/>
      <c r="AL81" s="74"/>
    </row>
    <row r="82" spans="2:38" x14ac:dyDescent="0.3">
      <c r="B82" s="10"/>
      <c r="C82" s="56"/>
      <c r="D82" s="57"/>
      <c r="E82" s="57"/>
      <c r="F82" s="57"/>
      <c r="G82" s="57"/>
      <c r="H82" s="57"/>
      <c r="I82" s="57"/>
      <c r="J82" s="57"/>
      <c r="K82" s="57"/>
      <c r="L82" s="57"/>
      <c r="M82" s="57"/>
      <c r="N82" s="57"/>
      <c r="O82" s="57"/>
      <c r="P82" s="74"/>
      <c r="Q82" s="74"/>
      <c r="R82" s="74"/>
      <c r="S82" s="57"/>
      <c r="T82" s="74"/>
      <c r="U82" s="74"/>
      <c r="V82" s="74"/>
      <c r="W82" s="74"/>
      <c r="X82" s="74"/>
      <c r="Y82" s="74"/>
      <c r="Z82" s="74"/>
      <c r="AA82" s="74"/>
      <c r="AB82" s="74"/>
      <c r="AC82" s="74"/>
      <c r="AD82" s="74"/>
      <c r="AE82" s="74"/>
      <c r="AF82" s="74"/>
      <c r="AG82" s="74"/>
      <c r="AH82" s="74"/>
      <c r="AI82" s="74"/>
      <c r="AJ82" s="74"/>
      <c r="AK82" s="74"/>
      <c r="AL82" s="74"/>
    </row>
    <row r="83" spans="2:38" x14ac:dyDescent="0.3">
      <c r="B83" s="10"/>
      <c r="C83" s="56"/>
      <c r="D83" s="57"/>
      <c r="E83" s="57"/>
      <c r="F83" s="57"/>
      <c r="G83" s="57"/>
      <c r="H83" s="57"/>
      <c r="I83" s="57"/>
      <c r="J83" s="57"/>
      <c r="K83" s="57"/>
      <c r="L83" s="57"/>
      <c r="M83" s="57"/>
      <c r="N83" s="57"/>
      <c r="O83" s="57"/>
      <c r="P83" s="74"/>
      <c r="Q83" s="74"/>
      <c r="R83" s="74"/>
      <c r="S83" s="57"/>
      <c r="T83" s="74"/>
      <c r="U83" s="74"/>
      <c r="V83" s="74"/>
      <c r="W83" s="74"/>
      <c r="X83" s="74"/>
      <c r="Y83" s="74"/>
      <c r="Z83" s="74"/>
      <c r="AA83" s="74"/>
      <c r="AB83" s="74"/>
      <c r="AC83" s="74"/>
      <c r="AD83" s="74"/>
      <c r="AE83" s="74"/>
      <c r="AF83" s="74"/>
      <c r="AG83" s="74"/>
      <c r="AH83" s="74"/>
      <c r="AI83" s="74"/>
      <c r="AJ83" s="74"/>
      <c r="AK83" s="74"/>
      <c r="AL83" s="74"/>
    </row>
    <row r="84" spans="2:38" x14ac:dyDescent="0.3">
      <c r="B84" s="10"/>
      <c r="C84" s="56"/>
      <c r="D84" s="57"/>
      <c r="E84" s="57"/>
      <c r="F84" s="57"/>
      <c r="G84" s="57"/>
      <c r="H84" s="57"/>
      <c r="I84" s="57"/>
      <c r="J84" s="57"/>
      <c r="K84" s="57"/>
      <c r="L84" s="57"/>
      <c r="M84" s="57"/>
      <c r="N84" s="57"/>
      <c r="O84" s="57"/>
      <c r="P84" s="74"/>
      <c r="Q84" s="74"/>
      <c r="R84" s="74"/>
      <c r="S84" s="57"/>
      <c r="T84" s="74"/>
      <c r="U84" s="74"/>
      <c r="V84" s="74"/>
      <c r="W84" s="74"/>
      <c r="X84" s="74"/>
      <c r="Y84" s="74"/>
      <c r="Z84" s="74"/>
      <c r="AA84" s="74"/>
      <c r="AB84" s="74"/>
      <c r="AC84" s="74"/>
      <c r="AD84" s="74"/>
      <c r="AE84" s="74"/>
      <c r="AF84" s="74"/>
      <c r="AG84" s="74"/>
      <c r="AH84" s="74"/>
      <c r="AI84" s="74"/>
      <c r="AJ84" s="74"/>
      <c r="AK84" s="74"/>
      <c r="AL84" s="74"/>
    </row>
    <row r="85" spans="2:38" x14ac:dyDescent="0.3">
      <c r="B85" s="10"/>
      <c r="C85" s="56"/>
      <c r="D85" s="57"/>
      <c r="E85" s="57"/>
      <c r="F85" s="57"/>
      <c r="G85" s="57"/>
      <c r="H85" s="57"/>
      <c r="I85" s="57"/>
      <c r="J85" s="57"/>
      <c r="K85" s="57"/>
      <c r="L85" s="57"/>
      <c r="M85" s="57"/>
      <c r="N85" s="57"/>
      <c r="O85" s="57"/>
      <c r="P85" s="74"/>
      <c r="Q85" s="74"/>
      <c r="R85" s="74"/>
      <c r="S85" s="57"/>
      <c r="T85" s="74"/>
      <c r="U85" s="74"/>
      <c r="V85" s="74"/>
      <c r="W85" s="74"/>
      <c r="X85" s="74"/>
      <c r="Y85" s="74"/>
      <c r="Z85" s="74"/>
      <c r="AA85" s="74"/>
      <c r="AB85" s="74"/>
      <c r="AC85" s="74"/>
      <c r="AD85" s="74"/>
      <c r="AE85" s="74"/>
      <c r="AF85" s="74"/>
      <c r="AG85" s="74"/>
      <c r="AH85" s="74"/>
      <c r="AI85" s="74"/>
      <c r="AJ85" s="74"/>
      <c r="AK85" s="74"/>
      <c r="AL85" s="74"/>
    </row>
    <row r="86" spans="2:38" x14ac:dyDescent="0.3">
      <c r="B86" s="10"/>
      <c r="C86" s="56"/>
      <c r="D86" s="57"/>
      <c r="E86" s="57"/>
      <c r="F86" s="57"/>
      <c r="G86" s="57"/>
      <c r="H86" s="57"/>
      <c r="I86" s="57"/>
      <c r="J86" s="57"/>
      <c r="K86" s="57"/>
      <c r="L86" s="57"/>
      <c r="M86" s="57"/>
      <c r="N86" s="57"/>
      <c r="O86" s="57"/>
      <c r="P86" s="74"/>
      <c r="Q86" s="74"/>
      <c r="R86" s="74"/>
      <c r="S86" s="57"/>
      <c r="T86" s="74"/>
      <c r="U86" s="74"/>
      <c r="V86" s="74"/>
      <c r="W86" s="74"/>
      <c r="X86" s="74"/>
      <c r="Y86" s="74"/>
      <c r="Z86" s="74"/>
      <c r="AA86" s="74"/>
      <c r="AB86" s="74"/>
      <c r="AC86" s="74"/>
      <c r="AD86" s="74"/>
      <c r="AE86" s="74"/>
      <c r="AF86" s="74"/>
      <c r="AG86" s="74"/>
      <c r="AH86" s="74"/>
      <c r="AI86" s="74"/>
      <c r="AJ86" s="74"/>
      <c r="AK86" s="74"/>
      <c r="AL86" s="74"/>
    </row>
    <row r="87" spans="2:38" x14ac:dyDescent="0.3">
      <c r="B87" s="10"/>
      <c r="C87" s="56"/>
      <c r="D87" s="57"/>
      <c r="E87" s="57"/>
      <c r="F87" s="57"/>
      <c r="G87" s="57"/>
      <c r="H87" s="57"/>
      <c r="I87" s="57"/>
      <c r="J87" s="57"/>
      <c r="K87" s="57"/>
      <c r="L87" s="57"/>
      <c r="M87" s="57"/>
      <c r="N87" s="57"/>
      <c r="O87" s="57"/>
      <c r="P87" s="74"/>
      <c r="Q87" s="74"/>
      <c r="R87" s="74"/>
      <c r="S87" s="57"/>
      <c r="T87" s="74"/>
      <c r="U87" s="74"/>
      <c r="V87" s="74"/>
      <c r="W87" s="74"/>
      <c r="X87" s="74"/>
      <c r="Y87" s="74"/>
      <c r="Z87" s="74"/>
      <c r="AA87" s="74"/>
      <c r="AB87" s="74"/>
      <c r="AC87" s="74"/>
      <c r="AD87" s="74"/>
      <c r="AE87" s="74"/>
      <c r="AF87" s="74"/>
      <c r="AG87" s="74"/>
      <c r="AH87" s="74"/>
      <c r="AI87" s="74"/>
      <c r="AJ87" s="74"/>
      <c r="AK87" s="74"/>
      <c r="AL87" s="74"/>
    </row>
    <row r="88" spans="2:38" x14ac:dyDescent="0.3">
      <c r="B88" s="10"/>
      <c r="C88" s="56"/>
      <c r="D88" s="57"/>
      <c r="E88" s="57"/>
      <c r="F88" s="57"/>
      <c r="G88" s="57"/>
      <c r="H88" s="57"/>
      <c r="I88" s="57"/>
      <c r="J88" s="57"/>
      <c r="K88" s="57"/>
      <c r="L88" s="57"/>
      <c r="M88" s="57"/>
      <c r="N88" s="57"/>
      <c r="O88" s="57"/>
      <c r="P88" s="74"/>
      <c r="Q88" s="74"/>
      <c r="R88" s="74"/>
      <c r="S88" s="57"/>
      <c r="T88" s="74"/>
      <c r="U88" s="74"/>
      <c r="V88" s="74"/>
      <c r="W88" s="74"/>
      <c r="X88" s="74"/>
      <c r="Y88" s="74"/>
      <c r="Z88" s="74"/>
      <c r="AA88" s="74"/>
      <c r="AB88" s="74"/>
      <c r="AC88" s="74"/>
      <c r="AD88" s="74"/>
      <c r="AE88" s="74"/>
      <c r="AF88" s="74"/>
      <c r="AG88" s="74"/>
      <c r="AH88" s="74"/>
      <c r="AI88" s="74"/>
      <c r="AJ88" s="74"/>
      <c r="AK88" s="74"/>
      <c r="AL88" s="74"/>
    </row>
    <row r="89" spans="2:38" x14ac:dyDescent="0.3">
      <c r="B89" s="10"/>
      <c r="C89" s="56"/>
      <c r="D89" s="57"/>
      <c r="E89" s="57"/>
      <c r="F89" s="57"/>
      <c r="G89" s="57"/>
      <c r="H89" s="57"/>
      <c r="I89" s="57"/>
      <c r="J89" s="57"/>
      <c r="K89" s="57"/>
      <c r="L89" s="57"/>
      <c r="M89" s="57"/>
      <c r="N89" s="57"/>
      <c r="O89" s="57"/>
      <c r="P89" s="74"/>
      <c r="Q89" s="74"/>
      <c r="R89" s="74"/>
      <c r="S89" s="57"/>
      <c r="T89" s="74"/>
      <c r="U89" s="74"/>
      <c r="V89" s="74"/>
      <c r="W89" s="74"/>
      <c r="X89" s="74"/>
      <c r="Y89" s="74"/>
      <c r="Z89" s="74"/>
      <c r="AA89" s="74"/>
      <c r="AB89" s="74"/>
      <c r="AC89" s="74"/>
      <c r="AD89" s="74"/>
      <c r="AE89" s="74"/>
      <c r="AF89" s="74"/>
      <c r="AG89" s="74"/>
      <c r="AH89" s="74"/>
      <c r="AI89" s="74"/>
      <c r="AJ89" s="74"/>
      <c r="AK89" s="74"/>
      <c r="AL89" s="74"/>
    </row>
    <row r="90" spans="2:38" x14ac:dyDescent="0.3">
      <c r="B90" s="10"/>
      <c r="C90" s="56"/>
      <c r="D90" s="57"/>
      <c r="E90" s="57"/>
      <c r="F90" s="57"/>
      <c r="G90" s="57"/>
      <c r="H90" s="57"/>
      <c r="I90" s="57"/>
      <c r="J90" s="57"/>
      <c r="K90" s="57"/>
      <c r="L90" s="57"/>
      <c r="M90" s="57"/>
      <c r="N90" s="57"/>
      <c r="O90" s="57"/>
      <c r="P90" s="74"/>
      <c r="Q90" s="74"/>
      <c r="R90" s="74"/>
      <c r="S90" s="57"/>
      <c r="T90" s="74"/>
      <c r="U90" s="74"/>
      <c r="V90" s="74"/>
      <c r="W90" s="74"/>
      <c r="X90" s="74"/>
      <c r="Y90" s="74"/>
      <c r="Z90" s="74"/>
      <c r="AA90" s="74"/>
      <c r="AB90" s="74"/>
      <c r="AC90" s="74"/>
      <c r="AD90" s="74"/>
      <c r="AE90" s="74"/>
      <c r="AF90" s="74"/>
      <c r="AG90" s="74"/>
      <c r="AH90" s="74"/>
      <c r="AI90" s="74"/>
      <c r="AJ90" s="74"/>
      <c r="AK90" s="74"/>
      <c r="AL90" s="74"/>
    </row>
    <row r="91" spans="2:38" x14ac:dyDescent="0.3">
      <c r="B91" s="10"/>
      <c r="C91" s="56"/>
      <c r="D91" s="57"/>
      <c r="E91" s="57"/>
      <c r="F91" s="57"/>
      <c r="G91" s="57"/>
      <c r="H91" s="57"/>
      <c r="I91" s="57"/>
      <c r="J91" s="57"/>
      <c r="K91" s="57"/>
      <c r="L91" s="57"/>
      <c r="M91" s="57"/>
      <c r="N91" s="57"/>
      <c r="O91" s="57"/>
      <c r="P91" s="74"/>
      <c r="Q91" s="74"/>
      <c r="R91" s="74"/>
      <c r="S91" s="57"/>
      <c r="T91" s="74"/>
      <c r="U91" s="74"/>
      <c r="V91" s="74"/>
      <c r="W91" s="74"/>
      <c r="X91" s="74"/>
      <c r="Y91" s="74"/>
      <c r="Z91" s="74"/>
      <c r="AA91" s="74"/>
      <c r="AB91" s="74"/>
      <c r="AC91" s="74"/>
      <c r="AD91" s="74"/>
      <c r="AE91" s="74"/>
      <c r="AF91" s="74"/>
      <c r="AG91" s="74"/>
      <c r="AH91" s="74"/>
      <c r="AI91" s="74"/>
      <c r="AJ91" s="74"/>
      <c r="AK91" s="74"/>
      <c r="AL91" s="74"/>
    </row>
    <row r="92" spans="2:38" x14ac:dyDescent="0.3">
      <c r="B92" s="10"/>
      <c r="C92" s="56"/>
      <c r="D92" s="57"/>
      <c r="E92" s="57"/>
      <c r="F92" s="57"/>
      <c r="G92" s="57"/>
      <c r="H92" s="57"/>
      <c r="I92" s="57"/>
      <c r="J92" s="57"/>
      <c r="K92" s="57"/>
      <c r="L92" s="57"/>
      <c r="M92" s="57"/>
      <c r="N92" s="57"/>
      <c r="O92" s="57"/>
      <c r="P92" s="74"/>
      <c r="Q92" s="74"/>
      <c r="R92" s="74"/>
      <c r="S92" s="57"/>
      <c r="T92" s="74"/>
      <c r="U92" s="74"/>
      <c r="V92" s="74"/>
      <c r="W92" s="74"/>
      <c r="X92" s="74"/>
      <c r="Y92" s="74"/>
      <c r="Z92" s="74"/>
      <c r="AA92" s="74"/>
      <c r="AB92" s="74"/>
      <c r="AC92" s="74"/>
      <c r="AD92" s="74"/>
      <c r="AE92" s="74"/>
      <c r="AF92" s="74"/>
      <c r="AG92" s="74"/>
      <c r="AH92" s="74"/>
      <c r="AI92" s="74"/>
      <c r="AJ92" s="74"/>
      <c r="AK92" s="74"/>
      <c r="AL92" s="74"/>
    </row>
    <row r="93" spans="2:38" x14ac:dyDescent="0.3">
      <c r="B93" s="10"/>
      <c r="C93" s="56"/>
      <c r="D93" s="57"/>
      <c r="E93" s="57"/>
      <c r="F93" s="57"/>
      <c r="G93" s="57"/>
      <c r="H93" s="57"/>
      <c r="I93" s="57"/>
      <c r="J93" s="57"/>
      <c r="K93" s="57"/>
      <c r="L93" s="57"/>
      <c r="M93" s="57"/>
      <c r="N93" s="57"/>
      <c r="O93" s="57"/>
      <c r="P93" s="74"/>
      <c r="Q93" s="74"/>
      <c r="R93" s="74"/>
      <c r="S93" s="57"/>
      <c r="T93" s="74"/>
      <c r="U93" s="74"/>
      <c r="V93" s="74"/>
      <c r="W93" s="74"/>
      <c r="X93" s="74"/>
      <c r="Y93" s="74"/>
      <c r="Z93" s="74"/>
      <c r="AA93" s="74"/>
      <c r="AB93" s="74"/>
      <c r="AC93" s="74"/>
      <c r="AD93" s="74"/>
      <c r="AE93" s="74"/>
      <c r="AF93" s="74"/>
      <c r="AG93" s="74"/>
      <c r="AH93" s="74"/>
      <c r="AI93" s="74"/>
      <c r="AJ93" s="74"/>
      <c r="AK93" s="74"/>
      <c r="AL93" s="74"/>
    </row>
    <row r="94" spans="2:38" x14ac:dyDescent="0.3">
      <c r="B94" s="10"/>
      <c r="C94" s="56"/>
      <c r="D94" s="57"/>
      <c r="E94" s="57"/>
      <c r="F94" s="57"/>
      <c r="G94" s="57"/>
      <c r="H94" s="57"/>
      <c r="I94" s="57"/>
      <c r="J94" s="57"/>
      <c r="K94" s="57"/>
      <c r="L94" s="57"/>
      <c r="M94" s="57"/>
      <c r="N94" s="57"/>
      <c r="O94" s="57"/>
      <c r="P94" s="74"/>
      <c r="Q94" s="74"/>
      <c r="R94" s="74"/>
      <c r="S94" s="57"/>
      <c r="T94" s="74"/>
      <c r="U94" s="74"/>
      <c r="V94" s="74"/>
      <c r="W94" s="74"/>
      <c r="X94" s="74"/>
      <c r="Y94" s="74"/>
      <c r="Z94" s="74"/>
      <c r="AA94" s="74"/>
      <c r="AB94" s="74"/>
      <c r="AC94" s="74"/>
      <c r="AD94" s="74"/>
      <c r="AE94" s="74"/>
      <c r="AF94" s="74"/>
      <c r="AG94" s="74"/>
      <c r="AH94" s="74"/>
      <c r="AI94" s="74"/>
      <c r="AJ94" s="74"/>
      <c r="AK94" s="74"/>
      <c r="AL94" s="74"/>
    </row>
    <row r="95" spans="2:38" x14ac:dyDescent="0.3">
      <c r="B95" s="10"/>
      <c r="C95" s="56"/>
      <c r="D95" s="57"/>
      <c r="E95" s="57"/>
      <c r="F95" s="57"/>
      <c r="G95" s="57"/>
      <c r="H95" s="57"/>
      <c r="I95" s="57"/>
      <c r="J95" s="57"/>
      <c r="K95" s="57"/>
      <c r="L95" s="57"/>
      <c r="M95" s="57"/>
      <c r="N95" s="57"/>
      <c r="O95" s="57"/>
      <c r="P95" s="74"/>
      <c r="Q95" s="74"/>
      <c r="R95" s="74"/>
      <c r="S95" s="57"/>
      <c r="T95" s="74"/>
      <c r="U95" s="74"/>
      <c r="V95" s="74"/>
      <c r="W95" s="74"/>
      <c r="X95" s="74"/>
      <c r="Y95" s="74"/>
      <c r="Z95" s="74"/>
      <c r="AA95" s="74"/>
      <c r="AB95" s="74"/>
      <c r="AC95" s="74"/>
      <c r="AD95" s="74"/>
      <c r="AE95" s="74"/>
      <c r="AF95" s="74"/>
      <c r="AG95" s="74"/>
      <c r="AH95" s="74"/>
      <c r="AI95" s="74"/>
      <c r="AJ95" s="74"/>
      <c r="AK95" s="74"/>
      <c r="AL95" s="74"/>
    </row>
    <row r="96" spans="2:38" x14ac:dyDescent="0.3">
      <c r="B96" s="10"/>
      <c r="C96" s="56"/>
      <c r="D96" s="57"/>
      <c r="E96" s="57"/>
      <c r="F96" s="57"/>
      <c r="G96" s="57"/>
      <c r="H96" s="57"/>
      <c r="I96" s="57"/>
      <c r="J96" s="57"/>
      <c r="K96" s="57"/>
      <c r="L96" s="57"/>
      <c r="M96" s="57"/>
      <c r="N96" s="57"/>
      <c r="O96" s="57"/>
      <c r="P96" s="74"/>
      <c r="Q96" s="74"/>
      <c r="R96" s="74"/>
      <c r="S96" s="57"/>
      <c r="T96" s="74"/>
      <c r="U96" s="74"/>
      <c r="V96" s="74"/>
      <c r="W96" s="74"/>
      <c r="X96" s="74"/>
      <c r="Y96" s="74"/>
      <c r="Z96" s="74"/>
      <c r="AA96" s="74"/>
      <c r="AB96" s="74"/>
      <c r="AC96" s="74"/>
      <c r="AD96" s="74"/>
      <c r="AE96" s="74"/>
      <c r="AF96" s="74"/>
      <c r="AG96" s="74"/>
      <c r="AH96" s="74"/>
      <c r="AI96" s="74"/>
      <c r="AJ96" s="74"/>
      <c r="AK96" s="74"/>
      <c r="AL96" s="74"/>
    </row>
    <row r="97" spans="2:38" x14ac:dyDescent="0.3">
      <c r="B97" s="10"/>
      <c r="C97" s="56"/>
      <c r="D97" s="57"/>
      <c r="E97" s="57"/>
      <c r="F97" s="57"/>
      <c r="G97" s="57"/>
      <c r="H97" s="57"/>
      <c r="I97" s="57"/>
      <c r="J97" s="57"/>
      <c r="K97" s="57"/>
      <c r="L97" s="57"/>
      <c r="M97" s="57"/>
      <c r="N97" s="57"/>
      <c r="O97" s="57"/>
      <c r="P97" s="74"/>
      <c r="Q97" s="74"/>
      <c r="R97" s="74"/>
      <c r="S97" s="57"/>
      <c r="T97" s="74"/>
      <c r="U97" s="74"/>
      <c r="V97" s="74"/>
      <c r="W97" s="74"/>
      <c r="X97" s="74"/>
      <c r="Y97" s="74"/>
      <c r="Z97" s="74"/>
      <c r="AA97" s="74"/>
      <c r="AB97" s="74"/>
      <c r="AC97" s="74"/>
      <c r="AD97" s="74"/>
      <c r="AE97" s="74"/>
      <c r="AF97" s="74"/>
      <c r="AG97" s="74"/>
      <c r="AH97" s="74"/>
      <c r="AI97" s="74"/>
      <c r="AJ97" s="74"/>
      <c r="AK97" s="74"/>
      <c r="AL97" s="74"/>
    </row>
    <row r="98" spans="2:38" x14ac:dyDescent="0.3">
      <c r="B98" s="10"/>
      <c r="C98" s="56"/>
      <c r="D98" s="57"/>
      <c r="E98" s="57"/>
      <c r="F98" s="57"/>
      <c r="G98" s="57"/>
      <c r="H98" s="57"/>
      <c r="I98" s="57"/>
      <c r="J98" s="57"/>
      <c r="K98" s="57"/>
      <c r="L98" s="57"/>
      <c r="M98" s="57"/>
      <c r="N98" s="57"/>
      <c r="O98" s="57"/>
      <c r="P98" s="74"/>
      <c r="Q98" s="74"/>
      <c r="R98" s="74"/>
      <c r="S98" s="57"/>
      <c r="T98" s="74"/>
      <c r="U98" s="74"/>
      <c r="V98" s="74"/>
      <c r="W98" s="74"/>
      <c r="X98" s="74"/>
      <c r="Y98" s="74"/>
      <c r="Z98" s="74"/>
      <c r="AA98" s="74"/>
      <c r="AB98" s="74"/>
      <c r="AC98" s="74"/>
      <c r="AD98" s="74"/>
      <c r="AE98" s="74"/>
      <c r="AF98" s="74"/>
      <c r="AG98" s="74"/>
      <c r="AH98" s="74"/>
      <c r="AI98" s="74"/>
      <c r="AJ98" s="74"/>
      <c r="AK98" s="74"/>
      <c r="AL98" s="74"/>
    </row>
    <row r="99" spans="2:38" x14ac:dyDescent="0.3">
      <c r="B99" s="10"/>
      <c r="C99" s="56"/>
      <c r="D99" s="57"/>
      <c r="E99" s="57"/>
      <c r="F99" s="57"/>
      <c r="G99" s="57"/>
      <c r="H99" s="57"/>
      <c r="I99" s="57"/>
      <c r="J99" s="57"/>
      <c r="K99" s="57"/>
      <c r="L99" s="57"/>
      <c r="M99" s="57"/>
      <c r="N99" s="57"/>
      <c r="O99" s="57"/>
      <c r="P99" s="74"/>
      <c r="Q99" s="74"/>
      <c r="R99" s="74"/>
      <c r="S99" s="57"/>
      <c r="T99" s="74"/>
      <c r="U99" s="74"/>
      <c r="V99" s="74"/>
      <c r="W99" s="74"/>
      <c r="X99" s="74"/>
      <c r="Y99" s="74"/>
      <c r="Z99" s="74"/>
      <c r="AA99" s="74"/>
      <c r="AB99" s="74"/>
      <c r="AC99" s="74"/>
      <c r="AD99" s="74"/>
      <c r="AE99" s="74"/>
      <c r="AF99" s="74"/>
      <c r="AG99" s="74"/>
      <c r="AH99" s="74"/>
      <c r="AI99" s="74"/>
      <c r="AJ99" s="74"/>
      <c r="AK99" s="74"/>
      <c r="AL99" s="74"/>
    </row>
    <row r="100" spans="2:38" x14ac:dyDescent="0.3">
      <c r="B100" s="10"/>
      <c r="C100" s="56"/>
      <c r="D100" s="57"/>
      <c r="E100" s="57"/>
      <c r="F100" s="57"/>
      <c r="G100" s="57"/>
      <c r="H100" s="57"/>
      <c r="I100" s="57"/>
      <c r="J100" s="57"/>
      <c r="K100" s="57"/>
      <c r="L100" s="57"/>
      <c r="M100" s="57"/>
      <c r="N100" s="57"/>
      <c r="O100" s="57"/>
      <c r="P100" s="74"/>
      <c r="Q100" s="74"/>
      <c r="R100" s="74"/>
      <c r="S100" s="57"/>
      <c r="T100" s="74"/>
      <c r="U100" s="74"/>
      <c r="V100" s="74"/>
      <c r="W100" s="74"/>
      <c r="X100" s="74"/>
      <c r="Y100" s="74"/>
      <c r="Z100" s="74"/>
      <c r="AA100" s="74"/>
      <c r="AB100" s="74"/>
      <c r="AC100" s="74"/>
      <c r="AD100" s="74"/>
      <c r="AE100" s="74"/>
      <c r="AF100" s="74"/>
      <c r="AG100" s="74"/>
      <c r="AH100" s="74"/>
      <c r="AI100" s="74"/>
      <c r="AJ100" s="74"/>
      <c r="AK100" s="74"/>
      <c r="AL100" s="74"/>
    </row>
    <row r="101" spans="2:38" x14ac:dyDescent="0.3">
      <c r="B101" s="10"/>
      <c r="C101" s="56"/>
      <c r="D101" s="57"/>
      <c r="E101" s="57"/>
      <c r="F101" s="57"/>
      <c r="G101" s="57"/>
      <c r="H101" s="57"/>
      <c r="I101" s="57"/>
      <c r="J101" s="57"/>
      <c r="K101" s="57"/>
      <c r="L101" s="57"/>
      <c r="M101" s="57"/>
      <c r="N101" s="57"/>
      <c r="O101" s="57"/>
      <c r="P101" s="74"/>
      <c r="Q101" s="74"/>
      <c r="R101" s="74"/>
      <c r="S101" s="57"/>
      <c r="T101" s="74"/>
      <c r="U101" s="74"/>
      <c r="V101" s="74"/>
      <c r="W101" s="74"/>
      <c r="X101" s="74"/>
      <c r="Y101" s="74"/>
      <c r="Z101" s="74"/>
      <c r="AA101" s="74"/>
      <c r="AB101" s="74"/>
      <c r="AC101" s="74"/>
      <c r="AD101" s="74"/>
      <c r="AE101" s="74"/>
      <c r="AF101" s="74"/>
      <c r="AG101" s="74"/>
      <c r="AH101" s="74"/>
      <c r="AI101" s="74"/>
      <c r="AJ101" s="74"/>
      <c r="AK101" s="74"/>
      <c r="AL101" s="74"/>
    </row>
    <row r="102" spans="2:38" x14ac:dyDescent="0.3">
      <c r="B102" s="10"/>
      <c r="C102" s="56"/>
      <c r="D102" s="57"/>
      <c r="E102" s="57"/>
      <c r="F102" s="57"/>
      <c r="G102" s="57"/>
      <c r="H102" s="57"/>
      <c r="I102" s="57"/>
      <c r="J102" s="57"/>
      <c r="K102" s="57"/>
      <c r="L102" s="57"/>
      <c r="M102" s="57"/>
      <c r="N102" s="57"/>
      <c r="O102" s="57"/>
      <c r="P102" s="74"/>
      <c r="Q102" s="74"/>
      <c r="R102" s="74"/>
      <c r="S102" s="57"/>
      <c r="T102" s="74"/>
      <c r="U102" s="74"/>
      <c r="V102" s="74"/>
      <c r="W102" s="74"/>
      <c r="X102" s="74"/>
      <c r="Y102" s="74"/>
      <c r="Z102" s="74"/>
      <c r="AA102" s="74"/>
      <c r="AB102" s="74"/>
      <c r="AC102" s="74"/>
      <c r="AD102" s="74"/>
      <c r="AE102" s="74"/>
      <c r="AF102" s="74"/>
      <c r="AG102" s="74"/>
      <c r="AH102" s="74"/>
      <c r="AI102" s="74"/>
      <c r="AJ102" s="74"/>
      <c r="AK102" s="74"/>
      <c r="AL102" s="74"/>
    </row>
    <row r="103" spans="2:38" x14ac:dyDescent="0.3">
      <c r="B103" s="10"/>
      <c r="C103" s="56"/>
      <c r="D103" s="57"/>
      <c r="E103" s="57"/>
      <c r="F103" s="57"/>
      <c r="G103" s="57"/>
      <c r="H103" s="57"/>
      <c r="I103" s="57"/>
      <c r="J103" s="57"/>
      <c r="K103" s="57"/>
      <c r="L103" s="57"/>
      <c r="M103" s="57"/>
      <c r="N103" s="57"/>
      <c r="O103" s="57"/>
      <c r="P103" s="74"/>
      <c r="Q103" s="74"/>
      <c r="R103" s="74"/>
      <c r="S103" s="57"/>
      <c r="T103" s="74"/>
      <c r="U103" s="74"/>
      <c r="V103" s="74"/>
      <c r="W103" s="74"/>
      <c r="X103" s="74"/>
      <c r="Y103" s="74"/>
      <c r="Z103" s="74"/>
      <c r="AA103" s="74"/>
      <c r="AB103" s="74"/>
      <c r="AC103" s="74"/>
      <c r="AD103" s="74"/>
      <c r="AE103" s="74"/>
      <c r="AF103" s="74"/>
      <c r="AG103" s="74"/>
      <c r="AH103" s="74"/>
      <c r="AI103" s="74"/>
      <c r="AJ103" s="74"/>
      <c r="AK103" s="74"/>
      <c r="AL103" s="74"/>
    </row>
    <row r="104" spans="2:38" x14ac:dyDescent="0.3">
      <c r="B104" s="10"/>
      <c r="C104" s="56"/>
      <c r="D104" s="57"/>
      <c r="E104" s="57"/>
      <c r="F104" s="57"/>
      <c r="G104" s="57"/>
      <c r="H104" s="57"/>
      <c r="I104" s="57"/>
      <c r="J104" s="57"/>
      <c r="K104" s="57"/>
      <c r="L104" s="57"/>
      <c r="M104" s="57"/>
      <c r="N104" s="57"/>
      <c r="O104" s="57"/>
      <c r="P104" s="74"/>
      <c r="Q104" s="74"/>
      <c r="R104" s="74"/>
      <c r="S104" s="57"/>
      <c r="T104" s="74"/>
      <c r="U104" s="74"/>
      <c r="V104" s="74"/>
      <c r="W104" s="74"/>
      <c r="X104" s="74"/>
      <c r="Y104" s="74"/>
      <c r="Z104" s="74"/>
      <c r="AA104" s="74"/>
      <c r="AB104" s="74"/>
      <c r="AC104" s="74"/>
      <c r="AD104" s="74"/>
      <c r="AE104" s="74"/>
      <c r="AF104" s="74"/>
      <c r="AG104" s="74"/>
      <c r="AH104" s="74"/>
      <c r="AI104" s="74"/>
      <c r="AJ104" s="74"/>
      <c r="AK104" s="74"/>
      <c r="AL104" s="74"/>
    </row>
    <row r="105" spans="2:38" x14ac:dyDescent="0.3">
      <c r="B105" s="10"/>
      <c r="C105" s="56"/>
      <c r="D105" s="57"/>
      <c r="E105" s="57"/>
      <c r="F105" s="57"/>
      <c r="G105" s="57"/>
      <c r="H105" s="57"/>
      <c r="I105" s="57"/>
      <c r="J105" s="57"/>
      <c r="K105" s="57"/>
      <c r="L105" s="57"/>
      <c r="M105" s="57"/>
      <c r="N105" s="57"/>
      <c r="O105" s="57"/>
      <c r="P105" s="74"/>
      <c r="Q105" s="74"/>
      <c r="R105" s="74"/>
      <c r="S105" s="57"/>
      <c r="T105" s="74"/>
      <c r="U105" s="74"/>
      <c r="V105" s="74"/>
      <c r="W105" s="74"/>
      <c r="X105" s="74"/>
      <c r="Y105" s="74"/>
      <c r="Z105" s="74"/>
      <c r="AA105" s="74"/>
      <c r="AB105" s="74"/>
      <c r="AC105" s="74"/>
      <c r="AD105" s="74"/>
      <c r="AE105" s="74"/>
      <c r="AF105" s="74"/>
      <c r="AG105" s="74"/>
      <c r="AH105" s="74"/>
      <c r="AI105" s="74"/>
      <c r="AJ105" s="74"/>
      <c r="AK105" s="74"/>
      <c r="AL105" s="74"/>
    </row>
    <row r="106" spans="2:38" x14ac:dyDescent="0.3">
      <c r="B106" s="10"/>
      <c r="C106" s="56"/>
      <c r="D106" s="57"/>
      <c r="E106" s="57"/>
      <c r="F106" s="57"/>
      <c r="G106" s="57"/>
      <c r="H106" s="57"/>
      <c r="I106" s="57"/>
      <c r="J106" s="57"/>
      <c r="K106" s="57"/>
      <c r="L106" s="57"/>
      <c r="M106" s="57"/>
      <c r="N106" s="57"/>
      <c r="O106" s="57"/>
      <c r="P106" s="74"/>
      <c r="Q106" s="74"/>
      <c r="R106" s="74"/>
      <c r="S106" s="57"/>
      <c r="T106" s="74"/>
      <c r="U106" s="74"/>
      <c r="V106" s="74"/>
      <c r="W106" s="74"/>
      <c r="X106" s="74"/>
      <c r="Y106" s="74"/>
      <c r="Z106" s="74"/>
      <c r="AA106" s="74"/>
      <c r="AB106" s="74"/>
      <c r="AC106" s="74"/>
      <c r="AD106" s="74"/>
      <c r="AE106" s="74"/>
      <c r="AF106" s="74"/>
      <c r="AG106" s="74"/>
      <c r="AH106" s="74"/>
      <c r="AI106" s="74"/>
      <c r="AJ106" s="74"/>
      <c r="AK106" s="74"/>
      <c r="AL106" s="74"/>
    </row>
    <row r="107" spans="2:38" x14ac:dyDescent="0.3">
      <c r="B107" s="10"/>
      <c r="C107" s="56"/>
      <c r="D107" s="57"/>
      <c r="E107" s="57"/>
      <c r="F107" s="57"/>
      <c r="G107" s="57"/>
      <c r="H107" s="57"/>
      <c r="I107" s="57"/>
      <c r="J107" s="57"/>
      <c r="K107" s="57"/>
      <c r="L107" s="57"/>
      <c r="M107" s="57"/>
      <c r="N107" s="57"/>
      <c r="O107" s="57"/>
      <c r="P107" s="74"/>
      <c r="Q107" s="74"/>
      <c r="R107" s="74"/>
      <c r="S107" s="57"/>
      <c r="T107" s="74"/>
      <c r="U107" s="74"/>
      <c r="V107" s="74"/>
      <c r="W107" s="74"/>
      <c r="X107" s="74"/>
      <c r="Y107" s="74"/>
      <c r="Z107" s="74"/>
      <c r="AA107" s="74"/>
      <c r="AB107" s="74"/>
      <c r="AC107" s="74"/>
      <c r="AD107" s="74"/>
      <c r="AE107" s="74"/>
      <c r="AF107" s="74"/>
      <c r="AG107" s="74"/>
      <c r="AH107" s="74"/>
      <c r="AI107" s="74"/>
      <c r="AJ107" s="74"/>
      <c r="AK107" s="74"/>
      <c r="AL107" s="74"/>
    </row>
    <row r="108" spans="2:38" x14ac:dyDescent="0.3">
      <c r="B108" s="10"/>
      <c r="C108" s="56"/>
      <c r="D108" s="57"/>
      <c r="E108" s="57"/>
      <c r="F108" s="57"/>
      <c r="G108" s="57"/>
      <c r="H108" s="57"/>
      <c r="I108" s="57"/>
      <c r="J108" s="57"/>
      <c r="K108" s="57"/>
      <c r="L108" s="57"/>
      <c r="M108" s="57"/>
      <c r="N108" s="57"/>
      <c r="O108" s="57"/>
      <c r="P108" s="74"/>
      <c r="Q108" s="74"/>
      <c r="R108" s="74"/>
      <c r="S108" s="57"/>
      <c r="T108" s="74"/>
      <c r="U108" s="74"/>
      <c r="V108" s="74"/>
      <c r="W108" s="74"/>
      <c r="X108" s="74"/>
      <c r="Y108" s="74"/>
      <c r="Z108" s="74"/>
      <c r="AA108" s="74"/>
      <c r="AB108" s="74"/>
      <c r="AC108" s="74"/>
      <c r="AD108" s="74"/>
      <c r="AE108" s="74"/>
      <c r="AF108" s="74"/>
      <c r="AG108" s="74"/>
      <c r="AH108" s="74"/>
      <c r="AI108" s="74"/>
      <c r="AJ108" s="74"/>
      <c r="AK108" s="74"/>
      <c r="AL108" s="74"/>
    </row>
    <row r="109" spans="2:38" x14ac:dyDescent="0.3">
      <c r="B109" s="10"/>
      <c r="C109" s="56"/>
      <c r="D109" s="57"/>
      <c r="E109" s="57"/>
      <c r="F109" s="57"/>
      <c r="G109" s="57"/>
      <c r="H109" s="57"/>
      <c r="I109" s="57"/>
      <c r="J109" s="57"/>
      <c r="K109" s="57"/>
      <c r="L109" s="57"/>
      <c r="M109" s="57"/>
      <c r="N109" s="57"/>
      <c r="O109" s="57"/>
      <c r="P109" s="74"/>
      <c r="Q109" s="74"/>
      <c r="R109" s="74"/>
      <c r="S109" s="57"/>
      <c r="T109" s="74"/>
      <c r="U109" s="74"/>
      <c r="V109" s="74"/>
      <c r="W109" s="74"/>
      <c r="X109" s="74"/>
      <c r="Y109" s="74"/>
      <c r="Z109" s="74"/>
      <c r="AA109" s="74"/>
      <c r="AB109" s="74"/>
      <c r="AC109" s="74"/>
      <c r="AD109" s="74"/>
      <c r="AE109" s="74"/>
      <c r="AF109" s="74"/>
      <c r="AG109" s="74"/>
      <c r="AH109" s="74"/>
      <c r="AI109" s="74"/>
      <c r="AJ109" s="74"/>
      <c r="AK109" s="74"/>
      <c r="AL109" s="74"/>
    </row>
    <row r="110" spans="2:38" x14ac:dyDescent="0.3">
      <c r="B110" s="10"/>
      <c r="C110" s="56"/>
      <c r="D110" s="57"/>
      <c r="E110" s="57"/>
      <c r="F110" s="57"/>
      <c r="G110" s="57"/>
      <c r="H110" s="57"/>
      <c r="I110" s="57"/>
      <c r="J110" s="57"/>
      <c r="K110" s="57"/>
      <c r="L110" s="57"/>
      <c r="M110" s="57"/>
      <c r="N110" s="57"/>
      <c r="O110" s="57"/>
      <c r="P110" s="74"/>
      <c r="Q110" s="74"/>
      <c r="R110" s="74"/>
      <c r="S110" s="57"/>
      <c r="T110" s="74"/>
      <c r="U110" s="74"/>
      <c r="V110" s="74"/>
      <c r="W110" s="74"/>
      <c r="X110" s="74"/>
      <c r="Y110" s="74"/>
      <c r="Z110" s="74"/>
      <c r="AA110" s="74"/>
      <c r="AB110" s="74"/>
      <c r="AC110" s="74"/>
      <c r="AD110" s="74"/>
      <c r="AE110" s="74"/>
      <c r="AF110" s="74"/>
      <c r="AG110" s="74"/>
      <c r="AH110" s="74"/>
      <c r="AI110" s="74"/>
      <c r="AJ110" s="74"/>
      <c r="AK110" s="74"/>
      <c r="AL110" s="74"/>
    </row>
    <row r="111" spans="2:38" x14ac:dyDescent="0.3">
      <c r="B111" s="10"/>
      <c r="C111" s="56"/>
      <c r="D111" s="57"/>
      <c r="E111" s="57"/>
      <c r="F111" s="57"/>
      <c r="G111" s="57"/>
      <c r="H111" s="57"/>
      <c r="I111" s="57"/>
      <c r="J111" s="57"/>
      <c r="K111" s="57"/>
      <c r="L111" s="57"/>
      <c r="M111" s="57"/>
      <c r="N111" s="57"/>
      <c r="O111" s="57"/>
      <c r="P111" s="74"/>
      <c r="Q111" s="74"/>
      <c r="R111" s="74"/>
      <c r="S111" s="57"/>
      <c r="T111" s="74"/>
      <c r="U111" s="74"/>
      <c r="V111" s="74"/>
      <c r="W111" s="74"/>
      <c r="X111" s="74"/>
      <c r="Y111" s="74"/>
      <c r="Z111" s="74"/>
      <c r="AA111" s="74"/>
      <c r="AB111" s="74"/>
      <c r="AC111" s="74"/>
      <c r="AD111" s="74"/>
      <c r="AE111" s="74"/>
      <c r="AF111" s="74"/>
      <c r="AG111" s="74"/>
      <c r="AH111" s="74"/>
      <c r="AI111" s="74"/>
      <c r="AJ111" s="74"/>
      <c r="AK111" s="74"/>
      <c r="AL111" s="74"/>
    </row>
    <row r="112" spans="2:38" x14ac:dyDescent="0.3">
      <c r="B112" s="10"/>
      <c r="C112" s="56"/>
      <c r="D112" s="57"/>
      <c r="E112" s="57"/>
      <c r="F112" s="57"/>
      <c r="G112" s="57"/>
      <c r="H112" s="57"/>
      <c r="I112" s="57"/>
      <c r="J112" s="57"/>
      <c r="K112" s="57"/>
      <c r="L112" s="57"/>
      <c r="M112" s="57"/>
      <c r="N112" s="57"/>
      <c r="O112" s="57"/>
      <c r="P112" s="74"/>
      <c r="Q112" s="74"/>
      <c r="R112" s="74"/>
      <c r="S112" s="57"/>
      <c r="T112" s="74"/>
      <c r="U112" s="74"/>
      <c r="V112" s="74"/>
      <c r="W112" s="74"/>
      <c r="X112" s="74"/>
      <c r="Y112" s="74"/>
      <c r="Z112" s="74"/>
      <c r="AA112" s="74"/>
      <c r="AB112" s="74"/>
      <c r="AC112" s="74"/>
      <c r="AD112" s="74"/>
      <c r="AE112" s="74"/>
      <c r="AF112" s="74"/>
      <c r="AG112" s="74"/>
      <c r="AH112" s="74"/>
      <c r="AI112" s="74"/>
      <c r="AJ112" s="74"/>
      <c r="AK112" s="74"/>
      <c r="AL112" s="74"/>
    </row>
    <row r="113" spans="2:38" x14ac:dyDescent="0.3">
      <c r="B113" s="10"/>
      <c r="C113" s="56"/>
      <c r="D113" s="57"/>
      <c r="E113" s="57"/>
      <c r="F113" s="57"/>
      <c r="G113" s="57"/>
      <c r="H113" s="57"/>
      <c r="I113" s="57"/>
      <c r="J113" s="57"/>
      <c r="K113" s="57"/>
      <c r="L113" s="57"/>
      <c r="M113" s="57"/>
      <c r="N113" s="57"/>
      <c r="O113" s="57"/>
      <c r="P113" s="74"/>
      <c r="Q113" s="74"/>
      <c r="R113" s="74"/>
      <c r="S113" s="57"/>
      <c r="T113" s="74"/>
      <c r="U113" s="74"/>
      <c r="V113" s="74"/>
      <c r="W113" s="74"/>
      <c r="X113" s="74"/>
      <c r="Y113" s="74"/>
      <c r="Z113" s="74"/>
      <c r="AA113" s="74"/>
      <c r="AB113" s="74"/>
      <c r="AC113" s="74"/>
      <c r="AD113" s="74"/>
      <c r="AE113" s="74"/>
      <c r="AF113" s="74"/>
      <c r="AG113" s="74"/>
      <c r="AH113" s="74"/>
      <c r="AI113" s="74"/>
      <c r="AJ113" s="74"/>
      <c r="AK113" s="74"/>
      <c r="AL113" s="74"/>
    </row>
    <row r="114" spans="2:38" x14ac:dyDescent="0.3">
      <c r="B114" s="10"/>
      <c r="C114" s="56"/>
      <c r="D114" s="57"/>
      <c r="E114" s="57"/>
      <c r="F114" s="57"/>
      <c r="G114" s="57"/>
      <c r="H114" s="57"/>
      <c r="I114" s="57"/>
      <c r="J114" s="57"/>
      <c r="K114" s="57"/>
      <c r="L114" s="57"/>
      <c r="M114" s="57"/>
      <c r="N114" s="57"/>
      <c r="O114" s="57"/>
      <c r="P114" s="74"/>
      <c r="Q114" s="74"/>
      <c r="R114" s="74"/>
      <c r="S114" s="57"/>
      <c r="T114" s="74"/>
      <c r="U114" s="74"/>
      <c r="V114" s="74"/>
      <c r="W114" s="74"/>
      <c r="X114" s="74"/>
      <c r="Y114" s="74"/>
      <c r="Z114" s="74"/>
      <c r="AA114" s="74"/>
      <c r="AB114" s="74"/>
      <c r="AC114" s="74"/>
      <c r="AD114" s="74"/>
      <c r="AE114" s="74"/>
      <c r="AF114" s="74"/>
      <c r="AG114" s="74"/>
      <c r="AH114" s="74"/>
      <c r="AI114" s="74"/>
      <c r="AJ114" s="74"/>
      <c r="AK114" s="74"/>
      <c r="AL114" s="74"/>
    </row>
    <row r="115" spans="2:38" x14ac:dyDescent="0.3">
      <c r="B115" s="10"/>
      <c r="C115" s="56"/>
      <c r="D115" s="57"/>
      <c r="E115" s="57"/>
      <c r="F115" s="57"/>
      <c r="G115" s="57"/>
      <c r="H115" s="57"/>
      <c r="I115" s="57"/>
      <c r="J115" s="57"/>
      <c r="K115" s="57"/>
      <c r="L115" s="57"/>
      <c r="M115" s="57"/>
      <c r="N115" s="57"/>
      <c r="O115" s="57"/>
      <c r="P115" s="74"/>
      <c r="Q115" s="74"/>
      <c r="R115" s="74"/>
      <c r="S115" s="57"/>
      <c r="T115" s="74"/>
      <c r="U115" s="74"/>
      <c r="V115" s="74"/>
      <c r="W115" s="74"/>
      <c r="X115" s="74"/>
      <c r="Y115" s="74"/>
      <c r="Z115" s="74"/>
      <c r="AA115" s="74"/>
      <c r="AB115" s="74"/>
      <c r="AC115" s="74"/>
      <c r="AD115" s="74"/>
      <c r="AE115" s="74"/>
      <c r="AF115" s="74"/>
      <c r="AG115" s="74"/>
      <c r="AH115" s="74"/>
      <c r="AI115" s="74"/>
      <c r="AJ115" s="74"/>
      <c r="AK115" s="74"/>
      <c r="AL115" s="74"/>
    </row>
    <row r="116" spans="2:38" x14ac:dyDescent="0.3">
      <c r="B116" s="10"/>
      <c r="C116" s="56"/>
      <c r="D116" s="57"/>
      <c r="E116" s="57"/>
      <c r="F116" s="57"/>
      <c r="G116" s="57"/>
      <c r="H116" s="57"/>
      <c r="I116" s="57"/>
      <c r="J116" s="57"/>
      <c r="K116" s="57"/>
      <c r="L116" s="57"/>
      <c r="M116" s="57"/>
      <c r="N116" s="57"/>
      <c r="O116" s="57"/>
      <c r="P116" s="74"/>
      <c r="Q116" s="74"/>
      <c r="R116" s="74"/>
      <c r="S116" s="57"/>
      <c r="T116" s="74"/>
      <c r="U116" s="74"/>
      <c r="V116" s="74"/>
      <c r="W116" s="74"/>
      <c r="X116" s="74"/>
      <c r="Y116" s="74"/>
      <c r="Z116" s="74"/>
      <c r="AA116" s="74"/>
      <c r="AB116" s="74"/>
      <c r="AC116" s="74"/>
      <c r="AD116" s="74"/>
      <c r="AE116" s="74"/>
      <c r="AF116" s="74"/>
      <c r="AG116" s="74"/>
      <c r="AH116" s="74"/>
      <c r="AI116" s="74"/>
      <c r="AJ116" s="74"/>
      <c r="AK116" s="74"/>
      <c r="AL116" s="74"/>
    </row>
    <row r="117" spans="2:38" x14ac:dyDescent="0.3">
      <c r="B117" s="10"/>
      <c r="C117" s="56"/>
      <c r="D117" s="57"/>
      <c r="E117" s="57"/>
      <c r="F117" s="57"/>
      <c r="G117" s="57"/>
      <c r="H117" s="57"/>
      <c r="I117" s="57"/>
      <c r="J117" s="57"/>
      <c r="K117" s="57"/>
      <c r="L117" s="57"/>
      <c r="M117" s="57"/>
      <c r="N117" s="57"/>
      <c r="O117" s="57"/>
      <c r="P117" s="74"/>
      <c r="Q117" s="74"/>
      <c r="R117" s="74"/>
      <c r="S117" s="57"/>
      <c r="T117" s="74"/>
      <c r="U117" s="74"/>
      <c r="V117" s="74"/>
      <c r="W117" s="74"/>
      <c r="X117" s="74"/>
      <c r="Y117" s="74"/>
      <c r="Z117" s="74"/>
      <c r="AA117" s="74"/>
      <c r="AB117" s="74"/>
      <c r="AC117" s="74"/>
      <c r="AD117" s="74"/>
      <c r="AE117" s="74"/>
      <c r="AF117" s="74"/>
      <c r="AG117" s="74"/>
      <c r="AH117" s="74"/>
      <c r="AI117" s="74"/>
      <c r="AJ117" s="74"/>
      <c r="AK117" s="74"/>
      <c r="AL117" s="74"/>
    </row>
    <row r="118" spans="2:38" x14ac:dyDescent="0.3">
      <c r="B118" s="10"/>
      <c r="C118" s="56"/>
      <c r="D118" s="57"/>
      <c r="E118" s="57"/>
      <c r="F118" s="57"/>
      <c r="G118" s="57"/>
      <c r="H118" s="57"/>
      <c r="I118" s="57"/>
      <c r="J118" s="57"/>
      <c r="K118" s="57"/>
      <c r="L118" s="57"/>
      <c r="M118" s="57"/>
      <c r="N118" s="57"/>
      <c r="O118" s="57"/>
      <c r="P118" s="74"/>
      <c r="Q118" s="74"/>
      <c r="R118" s="74"/>
      <c r="S118" s="57"/>
      <c r="T118" s="74"/>
      <c r="U118" s="74"/>
      <c r="V118" s="74"/>
      <c r="W118" s="74"/>
      <c r="X118" s="74"/>
      <c r="Y118" s="74"/>
      <c r="Z118" s="74"/>
      <c r="AA118" s="74"/>
      <c r="AB118" s="74"/>
      <c r="AC118" s="74"/>
      <c r="AD118" s="74"/>
      <c r="AE118" s="74"/>
      <c r="AF118" s="74"/>
      <c r="AG118" s="74"/>
      <c r="AH118" s="74"/>
      <c r="AI118" s="74"/>
      <c r="AJ118" s="74"/>
      <c r="AK118" s="74"/>
      <c r="AL118" s="74"/>
    </row>
    <row r="119" spans="2:38" x14ac:dyDescent="0.3">
      <c r="B119" s="10"/>
      <c r="C119" s="56"/>
      <c r="D119" s="57"/>
      <c r="E119" s="57"/>
      <c r="F119" s="57"/>
      <c r="G119" s="57"/>
      <c r="H119" s="57"/>
      <c r="I119" s="57"/>
      <c r="J119" s="57"/>
      <c r="K119" s="57"/>
      <c r="L119" s="57"/>
      <c r="M119" s="57"/>
      <c r="N119" s="57"/>
      <c r="O119" s="57"/>
      <c r="P119" s="74"/>
      <c r="Q119" s="74"/>
      <c r="R119" s="74"/>
      <c r="S119" s="57"/>
      <c r="T119" s="74"/>
      <c r="U119" s="74"/>
      <c r="V119" s="74"/>
      <c r="W119" s="74"/>
      <c r="X119" s="74"/>
      <c r="Y119" s="74"/>
      <c r="Z119" s="74"/>
      <c r="AA119" s="74"/>
      <c r="AB119" s="74"/>
      <c r="AC119" s="74"/>
      <c r="AD119" s="74"/>
      <c r="AE119" s="74"/>
      <c r="AF119" s="74"/>
      <c r="AG119" s="74"/>
      <c r="AH119" s="74"/>
      <c r="AI119" s="74"/>
      <c r="AJ119" s="74"/>
      <c r="AK119" s="74"/>
      <c r="AL119" s="74"/>
    </row>
    <row r="120" spans="2:38" x14ac:dyDescent="0.3">
      <c r="B120" s="10"/>
      <c r="C120" s="56"/>
      <c r="D120" s="57"/>
      <c r="E120" s="57"/>
      <c r="F120" s="57"/>
      <c r="G120" s="57"/>
      <c r="H120" s="57"/>
      <c r="I120" s="57"/>
      <c r="J120" s="57"/>
      <c r="K120" s="57"/>
      <c r="L120" s="57"/>
      <c r="M120" s="57"/>
      <c r="N120" s="57"/>
      <c r="O120" s="57"/>
      <c r="P120" s="74"/>
      <c r="Q120" s="74"/>
      <c r="R120" s="74"/>
      <c r="S120" s="57"/>
      <c r="T120" s="74"/>
      <c r="U120" s="74"/>
      <c r="V120" s="74"/>
      <c r="W120" s="74"/>
      <c r="X120" s="74"/>
      <c r="Y120" s="74"/>
      <c r="Z120" s="74"/>
      <c r="AA120" s="74"/>
      <c r="AB120" s="74"/>
      <c r="AC120" s="74"/>
      <c r="AD120" s="74"/>
      <c r="AE120" s="74"/>
      <c r="AF120" s="74"/>
      <c r="AG120" s="74"/>
      <c r="AH120" s="74"/>
      <c r="AI120" s="74"/>
      <c r="AJ120" s="74"/>
      <c r="AK120" s="74"/>
      <c r="AL120" s="74"/>
    </row>
    <row r="121" spans="2:38" x14ac:dyDescent="0.3">
      <c r="B121" s="10"/>
      <c r="C121" s="56"/>
      <c r="D121" s="57"/>
      <c r="E121" s="57"/>
      <c r="F121" s="57"/>
      <c r="G121" s="57"/>
      <c r="H121" s="57"/>
      <c r="I121" s="57"/>
      <c r="J121" s="57"/>
      <c r="K121" s="57"/>
      <c r="L121" s="57"/>
      <c r="M121" s="57"/>
      <c r="N121" s="57"/>
      <c r="O121" s="57"/>
      <c r="P121" s="74"/>
      <c r="Q121" s="74"/>
      <c r="R121" s="74"/>
      <c r="S121" s="57"/>
      <c r="T121" s="74"/>
      <c r="U121" s="74"/>
      <c r="V121" s="74"/>
      <c r="W121" s="74"/>
      <c r="X121" s="74"/>
      <c r="Y121" s="74"/>
      <c r="Z121" s="74"/>
      <c r="AA121" s="74"/>
      <c r="AB121" s="74"/>
      <c r="AC121" s="74"/>
      <c r="AD121" s="74"/>
      <c r="AE121" s="74"/>
      <c r="AF121" s="74"/>
      <c r="AG121" s="74"/>
      <c r="AH121" s="74"/>
      <c r="AI121" s="74"/>
      <c r="AJ121" s="74"/>
      <c r="AK121" s="74"/>
      <c r="AL121" s="74"/>
    </row>
    <row r="122" spans="2:38" x14ac:dyDescent="0.3">
      <c r="B122" s="10"/>
      <c r="C122" s="56"/>
      <c r="D122" s="57"/>
      <c r="E122" s="57"/>
      <c r="F122" s="57"/>
      <c r="G122" s="57"/>
      <c r="H122" s="57"/>
      <c r="I122" s="57"/>
      <c r="J122" s="57"/>
      <c r="K122" s="57"/>
      <c r="L122" s="57"/>
      <c r="M122" s="57"/>
      <c r="N122" s="57"/>
      <c r="O122" s="57"/>
      <c r="P122" s="74"/>
      <c r="Q122" s="74"/>
      <c r="R122" s="74"/>
      <c r="S122" s="57"/>
      <c r="T122" s="74"/>
      <c r="U122" s="74"/>
      <c r="V122" s="74"/>
      <c r="W122" s="74"/>
      <c r="X122" s="74"/>
      <c r="Y122" s="74"/>
      <c r="Z122" s="74"/>
      <c r="AA122" s="74"/>
      <c r="AB122" s="74"/>
      <c r="AC122" s="74"/>
      <c r="AD122" s="74"/>
      <c r="AE122" s="74"/>
      <c r="AF122" s="74"/>
      <c r="AG122" s="74"/>
      <c r="AH122" s="74"/>
      <c r="AI122" s="74"/>
      <c r="AJ122" s="74"/>
      <c r="AK122" s="74"/>
      <c r="AL122" s="74"/>
    </row>
    <row r="123" spans="2:38" x14ac:dyDescent="0.3">
      <c r="B123" s="10"/>
      <c r="C123" s="56"/>
      <c r="D123" s="57"/>
      <c r="E123" s="57"/>
      <c r="F123" s="57"/>
      <c r="G123" s="57"/>
      <c r="H123" s="57"/>
      <c r="I123" s="57"/>
      <c r="J123" s="57"/>
      <c r="K123" s="57"/>
      <c r="L123" s="57"/>
      <c r="M123" s="57"/>
      <c r="N123" s="57"/>
      <c r="O123" s="57"/>
      <c r="P123" s="74"/>
      <c r="Q123" s="74"/>
      <c r="R123" s="74"/>
      <c r="S123" s="57"/>
      <c r="T123" s="74"/>
      <c r="U123" s="74"/>
      <c r="V123" s="74"/>
      <c r="W123" s="74"/>
      <c r="X123" s="74"/>
      <c r="Y123" s="74"/>
      <c r="Z123" s="74"/>
      <c r="AA123" s="74"/>
      <c r="AB123" s="74"/>
      <c r="AC123" s="74"/>
      <c r="AD123" s="74"/>
      <c r="AE123" s="74"/>
      <c r="AF123" s="74"/>
      <c r="AG123" s="74"/>
      <c r="AH123" s="74"/>
      <c r="AI123" s="74"/>
      <c r="AJ123" s="74"/>
      <c r="AK123" s="74"/>
      <c r="AL123" s="74"/>
    </row>
    <row r="124" spans="2:38" x14ac:dyDescent="0.3">
      <c r="B124" s="10"/>
      <c r="C124" s="56"/>
      <c r="D124" s="57"/>
      <c r="E124" s="57"/>
      <c r="F124" s="57"/>
      <c r="G124" s="57"/>
      <c r="H124" s="57"/>
      <c r="I124" s="57"/>
      <c r="J124" s="57"/>
      <c r="K124" s="57"/>
      <c r="L124" s="57"/>
      <c r="M124" s="57"/>
      <c r="N124" s="57"/>
      <c r="O124" s="57"/>
      <c r="P124" s="74"/>
      <c r="Q124" s="74"/>
      <c r="R124" s="74"/>
      <c r="S124" s="57"/>
      <c r="T124" s="74"/>
      <c r="U124" s="74"/>
      <c r="V124" s="74"/>
      <c r="W124" s="74"/>
      <c r="X124" s="74"/>
      <c r="Y124" s="74"/>
      <c r="Z124" s="74"/>
      <c r="AA124" s="74"/>
      <c r="AB124" s="74"/>
      <c r="AC124" s="74"/>
      <c r="AD124" s="74"/>
      <c r="AE124" s="74"/>
      <c r="AF124" s="74"/>
      <c r="AG124" s="74"/>
      <c r="AH124" s="74"/>
      <c r="AI124" s="74"/>
      <c r="AJ124" s="74"/>
      <c r="AK124" s="74"/>
      <c r="AL124" s="74"/>
    </row>
    <row r="125" spans="2:38" x14ac:dyDescent="0.3">
      <c r="B125" s="10"/>
      <c r="C125" s="56"/>
      <c r="D125" s="57"/>
      <c r="E125" s="57"/>
      <c r="F125" s="57"/>
      <c r="G125" s="57"/>
      <c r="H125" s="57"/>
      <c r="I125" s="57"/>
      <c r="J125" s="57"/>
      <c r="K125" s="57"/>
      <c r="L125" s="57"/>
      <c r="M125" s="57"/>
      <c r="N125" s="57"/>
      <c r="O125" s="57"/>
      <c r="P125" s="74"/>
      <c r="Q125" s="74"/>
      <c r="R125" s="74"/>
      <c r="S125" s="57"/>
      <c r="T125" s="74"/>
      <c r="U125" s="74"/>
      <c r="V125" s="74"/>
      <c r="W125" s="74"/>
      <c r="X125" s="74"/>
      <c r="Y125" s="74"/>
      <c r="Z125" s="74"/>
      <c r="AA125" s="74"/>
      <c r="AB125" s="74"/>
      <c r="AC125" s="74"/>
      <c r="AD125" s="74"/>
      <c r="AE125" s="74"/>
      <c r="AF125" s="74"/>
      <c r="AG125" s="74"/>
      <c r="AH125" s="74"/>
      <c r="AI125" s="74"/>
      <c r="AJ125" s="74"/>
      <c r="AK125" s="74"/>
      <c r="AL125" s="74"/>
    </row>
    <row r="126" spans="2:38" x14ac:dyDescent="0.3">
      <c r="B126" s="10"/>
      <c r="C126" s="56"/>
      <c r="D126" s="57"/>
      <c r="E126" s="57"/>
      <c r="F126" s="57"/>
      <c r="G126" s="57"/>
      <c r="H126" s="57"/>
      <c r="I126" s="57"/>
      <c r="J126" s="57"/>
      <c r="K126" s="57"/>
      <c r="L126" s="57"/>
      <c r="M126" s="57"/>
      <c r="N126" s="57"/>
      <c r="O126" s="57"/>
      <c r="P126" s="74"/>
      <c r="Q126" s="74"/>
      <c r="R126" s="74"/>
      <c r="S126" s="57"/>
      <c r="T126" s="74"/>
      <c r="U126" s="74"/>
      <c r="V126" s="74"/>
      <c r="W126" s="74"/>
      <c r="X126" s="74"/>
      <c r="Y126" s="74"/>
      <c r="Z126" s="74"/>
      <c r="AA126" s="74"/>
      <c r="AB126" s="74"/>
      <c r="AC126" s="74"/>
      <c r="AD126" s="74"/>
      <c r="AE126" s="74"/>
      <c r="AF126" s="74"/>
      <c r="AG126" s="74"/>
      <c r="AH126" s="74"/>
      <c r="AI126" s="74"/>
      <c r="AJ126" s="74"/>
      <c r="AK126" s="74"/>
      <c r="AL126" s="74"/>
    </row>
    <row r="127" spans="2:38" x14ac:dyDescent="0.3">
      <c r="B127" s="10"/>
      <c r="C127" s="56"/>
      <c r="D127" s="57"/>
      <c r="E127" s="57"/>
      <c r="F127" s="57"/>
      <c r="G127" s="57"/>
      <c r="H127" s="57"/>
      <c r="I127" s="57"/>
      <c r="J127" s="57"/>
      <c r="K127" s="57"/>
      <c r="L127" s="57"/>
      <c r="M127" s="57"/>
      <c r="N127" s="57"/>
      <c r="O127" s="57"/>
      <c r="P127" s="74"/>
      <c r="Q127" s="74"/>
      <c r="R127" s="74"/>
      <c r="S127" s="57"/>
      <c r="T127" s="74"/>
      <c r="U127" s="74"/>
      <c r="V127" s="74"/>
      <c r="W127" s="74"/>
      <c r="X127" s="74"/>
      <c r="Y127" s="74"/>
      <c r="Z127" s="74"/>
      <c r="AA127" s="74"/>
      <c r="AB127" s="74"/>
      <c r="AC127" s="74"/>
      <c r="AD127" s="74"/>
      <c r="AE127" s="74"/>
      <c r="AF127" s="74"/>
      <c r="AG127" s="74"/>
      <c r="AH127" s="74"/>
      <c r="AI127" s="74"/>
      <c r="AJ127" s="74"/>
      <c r="AK127" s="74"/>
      <c r="AL127" s="74"/>
    </row>
    <row r="128" spans="2:38" x14ac:dyDescent="0.3">
      <c r="B128" s="10"/>
      <c r="C128" s="56"/>
      <c r="D128" s="57"/>
      <c r="E128" s="57"/>
      <c r="F128" s="57"/>
      <c r="G128" s="57"/>
      <c r="H128" s="57"/>
      <c r="I128" s="57"/>
      <c r="J128" s="57"/>
      <c r="K128" s="57"/>
      <c r="L128" s="57"/>
      <c r="M128" s="57"/>
      <c r="N128" s="57"/>
      <c r="O128" s="57"/>
      <c r="P128" s="74"/>
      <c r="Q128" s="74"/>
      <c r="R128" s="74"/>
      <c r="S128" s="57"/>
      <c r="T128" s="74"/>
      <c r="U128" s="74"/>
      <c r="V128" s="74"/>
      <c r="W128" s="74"/>
      <c r="X128" s="74"/>
      <c r="Y128" s="74"/>
      <c r="Z128" s="74"/>
      <c r="AA128" s="74"/>
      <c r="AB128" s="74"/>
      <c r="AC128" s="74"/>
      <c r="AD128" s="74"/>
      <c r="AE128" s="74"/>
      <c r="AF128" s="74"/>
      <c r="AG128" s="74"/>
      <c r="AH128" s="74"/>
      <c r="AI128" s="74"/>
      <c r="AJ128" s="74"/>
      <c r="AK128" s="74"/>
      <c r="AL128" s="74"/>
    </row>
    <row r="129" spans="2:38" x14ac:dyDescent="0.3">
      <c r="B129" s="10"/>
      <c r="C129" s="56"/>
      <c r="D129" s="57"/>
      <c r="E129" s="57"/>
      <c r="F129" s="57"/>
      <c r="G129" s="57"/>
      <c r="H129" s="57"/>
      <c r="I129" s="57"/>
      <c r="J129" s="57"/>
      <c r="K129" s="57"/>
      <c r="L129" s="57"/>
      <c r="M129" s="57"/>
      <c r="N129" s="57"/>
      <c r="O129" s="57"/>
      <c r="P129" s="74"/>
      <c r="Q129" s="74"/>
      <c r="R129" s="74"/>
      <c r="S129" s="57"/>
      <c r="T129" s="74"/>
      <c r="U129" s="74"/>
      <c r="V129" s="74"/>
      <c r="W129" s="74"/>
      <c r="X129" s="74"/>
      <c r="Y129" s="74"/>
      <c r="Z129" s="74"/>
      <c r="AA129" s="74"/>
      <c r="AB129" s="74"/>
      <c r="AC129" s="74"/>
      <c r="AD129" s="74"/>
      <c r="AE129" s="74"/>
      <c r="AF129" s="74"/>
      <c r="AG129" s="74"/>
      <c r="AH129" s="74"/>
      <c r="AI129" s="74"/>
      <c r="AJ129" s="74"/>
      <c r="AK129" s="74"/>
      <c r="AL129" s="74"/>
    </row>
    <row r="130" spans="2:38" x14ac:dyDescent="0.3">
      <c r="B130" s="10"/>
      <c r="C130" s="56"/>
      <c r="D130" s="57"/>
      <c r="E130" s="57"/>
      <c r="F130" s="57"/>
      <c r="G130" s="57"/>
      <c r="H130" s="57"/>
      <c r="I130" s="57"/>
      <c r="J130" s="57"/>
      <c r="K130" s="57"/>
      <c r="L130" s="57"/>
      <c r="M130" s="57"/>
      <c r="N130" s="57"/>
      <c r="O130" s="57"/>
      <c r="P130" s="74"/>
      <c r="Q130" s="74"/>
      <c r="R130" s="74"/>
      <c r="S130" s="57"/>
      <c r="T130" s="74"/>
      <c r="U130" s="74"/>
      <c r="V130" s="74"/>
      <c r="W130" s="74"/>
      <c r="X130" s="74"/>
      <c r="Y130" s="74"/>
      <c r="Z130" s="74"/>
      <c r="AA130" s="74"/>
      <c r="AB130" s="74"/>
      <c r="AC130" s="74"/>
      <c r="AD130" s="74"/>
      <c r="AE130" s="74"/>
      <c r="AF130" s="74"/>
      <c r="AG130" s="74"/>
      <c r="AH130" s="74"/>
      <c r="AI130" s="74"/>
      <c r="AJ130" s="74"/>
      <c r="AK130" s="74"/>
      <c r="AL130" s="74"/>
    </row>
    <row r="131" spans="2:38" x14ac:dyDescent="0.3">
      <c r="B131" s="10"/>
      <c r="C131" s="56"/>
      <c r="D131" s="57"/>
      <c r="E131" s="57"/>
      <c r="F131" s="57"/>
      <c r="G131" s="57"/>
      <c r="H131" s="57"/>
      <c r="I131" s="57"/>
      <c r="J131" s="57"/>
      <c r="K131" s="57"/>
      <c r="L131" s="57"/>
      <c r="M131" s="57"/>
      <c r="N131" s="57"/>
      <c r="O131" s="57"/>
      <c r="P131" s="74"/>
      <c r="Q131" s="74"/>
      <c r="R131" s="74"/>
      <c r="S131" s="57"/>
      <c r="T131" s="74"/>
      <c r="U131" s="74"/>
      <c r="V131" s="74"/>
      <c r="W131" s="74"/>
      <c r="X131" s="74"/>
      <c r="Y131" s="74"/>
      <c r="Z131" s="74"/>
      <c r="AA131" s="74"/>
      <c r="AB131" s="74"/>
      <c r="AC131" s="74"/>
      <c r="AD131" s="74"/>
      <c r="AE131" s="74"/>
      <c r="AF131" s="74"/>
      <c r="AG131" s="74"/>
      <c r="AH131" s="74"/>
      <c r="AI131" s="74"/>
      <c r="AJ131" s="74"/>
      <c r="AK131" s="74"/>
      <c r="AL131" s="74"/>
    </row>
    <row r="132" spans="2:38" x14ac:dyDescent="0.3">
      <c r="B132" s="10"/>
      <c r="C132" s="56"/>
      <c r="D132" s="57"/>
      <c r="E132" s="57"/>
      <c r="F132" s="57"/>
      <c r="G132" s="57"/>
      <c r="H132" s="57"/>
      <c r="I132" s="57"/>
      <c r="J132" s="57"/>
      <c r="K132" s="57"/>
      <c r="L132" s="57"/>
      <c r="M132" s="57"/>
      <c r="N132" s="57"/>
      <c r="O132" s="57"/>
      <c r="P132" s="74"/>
      <c r="Q132" s="74"/>
      <c r="R132" s="74"/>
      <c r="S132" s="57"/>
      <c r="T132" s="74"/>
      <c r="U132" s="74"/>
      <c r="V132" s="74"/>
      <c r="W132" s="74"/>
      <c r="X132" s="74"/>
      <c r="Y132" s="74"/>
      <c r="Z132" s="74"/>
      <c r="AA132" s="74"/>
      <c r="AB132" s="74"/>
      <c r="AC132" s="74"/>
      <c r="AD132" s="74"/>
      <c r="AE132" s="74"/>
      <c r="AF132" s="74"/>
      <c r="AG132" s="74"/>
      <c r="AH132" s="74"/>
      <c r="AI132" s="74"/>
      <c r="AJ132" s="74"/>
      <c r="AK132" s="74"/>
      <c r="AL132" s="74"/>
    </row>
    <row r="133" spans="2:38" x14ac:dyDescent="0.3">
      <c r="B133" s="10"/>
      <c r="C133" s="56"/>
      <c r="D133" s="57"/>
      <c r="E133" s="57"/>
      <c r="F133" s="57"/>
      <c r="G133" s="57"/>
      <c r="H133" s="57"/>
      <c r="I133" s="57"/>
      <c r="J133" s="57"/>
      <c r="K133" s="57"/>
      <c r="L133" s="57"/>
      <c r="M133" s="57"/>
      <c r="N133" s="57"/>
      <c r="O133" s="57"/>
      <c r="P133" s="74"/>
      <c r="Q133" s="74"/>
      <c r="R133" s="74"/>
      <c r="S133" s="57"/>
      <c r="T133" s="74"/>
      <c r="U133" s="74"/>
      <c r="V133" s="74"/>
      <c r="W133" s="74"/>
      <c r="X133" s="74"/>
      <c r="Y133" s="74"/>
      <c r="Z133" s="74"/>
      <c r="AA133" s="74"/>
      <c r="AB133" s="74"/>
      <c r="AC133" s="74"/>
      <c r="AD133" s="74"/>
      <c r="AE133" s="74"/>
      <c r="AF133" s="74"/>
      <c r="AG133" s="74"/>
      <c r="AH133" s="74"/>
      <c r="AI133" s="74"/>
      <c r="AJ133" s="74"/>
      <c r="AK133" s="74"/>
      <c r="AL133" s="74"/>
    </row>
    <row r="134" spans="2:38" x14ac:dyDescent="0.3">
      <c r="B134" s="10"/>
      <c r="C134" s="56"/>
      <c r="D134" s="57"/>
      <c r="E134" s="57"/>
      <c r="F134" s="57"/>
      <c r="G134" s="57"/>
      <c r="H134" s="57"/>
      <c r="I134" s="57"/>
      <c r="J134" s="57"/>
      <c r="K134" s="57"/>
      <c r="L134" s="57"/>
      <c r="M134" s="57"/>
      <c r="N134" s="57"/>
      <c r="O134" s="57"/>
      <c r="P134" s="74"/>
      <c r="Q134" s="74"/>
      <c r="R134" s="74"/>
      <c r="S134" s="57"/>
      <c r="T134" s="74"/>
      <c r="U134" s="74"/>
      <c r="V134" s="74"/>
      <c r="W134" s="74"/>
      <c r="X134" s="74"/>
      <c r="Y134" s="74"/>
      <c r="Z134" s="74"/>
      <c r="AA134" s="74"/>
      <c r="AB134" s="74"/>
      <c r="AC134" s="74"/>
      <c r="AD134" s="74"/>
      <c r="AE134" s="74"/>
      <c r="AF134" s="74"/>
      <c r="AG134" s="74"/>
      <c r="AH134" s="74"/>
      <c r="AI134" s="74"/>
      <c r="AJ134" s="74"/>
      <c r="AK134" s="74"/>
      <c r="AL134" s="74"/>
    </row>
    <row r="135" spans="2:38" x14ac:dyDescent="0.3">
      <c r="B135" s="10"/>
      <c r="C135" s="56"/>
      <c r="D135" s="57"/>
      <c r="E135" s="57"/>
      <c r="F135" s="57"/>
      <c r="G135" s="57"/>
      <c r="H135" s="57"/>
      <c r="I135" s="57"/>
      <c r="J135" s="57"/>
      <c r="K135" s="57"/>
      <c r="L135" s="57"/>
      <c r="M135" s="57"/>
      <c r="N135" s="57"/>
      <c r="O135" s="57"/>
      <c r="P135" s="74"/>
      <c r="Q135" s="74"/>
      <c r="R135" s="74"/>
      <c r="S135" s="57"/>
      <c r="T135" s="74"/>
      <c r="U135" s="74"/>
      <c r="V135" s="74"/>
      <c r="W135" s="74"/>
      <c r="X135" s="74"/>
      <c r="Y135" s="74"/>
      <c r="Z135" s="74"/>
      <c r="AA135" s="74"/>
      <c r="AB135" s="74"/>
      <c r="AC135" s="74"/>
      <c r="AD135" s="74"/>
      <c r="AE135" s="74"/>
      <c r="AF135" s="74"/>
      <c r="AG135" s="74"/>
      <c r="AH135" s="74"/>
      <c r="AI135" s="74"/>
      <c r="AJ135" s="74"/>
      <c r="AK135" s="74"/>
      <c r="AL135" s="74"/>
    </row>
    <row r="136" spans="2:38" x14ac:dyDescent="0.3">
      <c r="B136" s="10"/>
      <c r="C136" s="56"/>
      <c r="D136" s="57"/>
      <c r="E136" s="57"/>
      <c r="F136" s="57"/>
      <c r="G136" s="57"/>
      <c r="H136" s="57"/>
      <c r="I136" s="57"/>
      <c r="J136" s="57"/>
      <c r="K136" s="57"/>
      <c r="L136" s="57"/>
      <c r="M136" s="57"/>
      <c r="N136" s="57"/>
      <c r="O136" s="57"/>
      <c r="P136" s="74"/>
      <c r="Q136" s="74"/>
      <c r="R136" s="74"/>
      <c r="S136" s="57"/>
      <c r="T136" s="74"/>
      <c r="U136" s="74"/>
      <c r="V136" s="74"/>
      <c r="W136" s="74"/>
      <c r="X136" s="74"/>
      <c r="Y136" s="74"/>
      <c r="Z136" s="74"/>
      <c r="AA136" s="74"/>
      <c r="AB136" s="74"/>
      <c r="AC136" s="74"/>
      <c r="AD136" s="74"/>
      <c r="AE136" s="74"/>
      <c r="AF136" s="74"/>
      <c r="AG136" s="74"/>
      <c r="AH136" s="74"/>
      <c r="AI136" s="74"/>
      <c r="AJ136" s="74"/>
      <c r="AK136" s="74"/>
      <c r="AL136" s="74"/>
    </row>
    <row r="137" spans="2:38" x14ac:dyDescent="0.3">
      <c r="B137" s="10"/>
      <c r="C137" s="56"/>
      <c r="D137" s="57"/>
      <c r="E137" s="57"/>
      <c r="F137" s="57"/>
      <c r="G137" s="57"/>
      <c r="H137" s="57"/>
      <c r="I137" s="57"/>
      <c r="J137" s="57"/>
      <c r="K137" s="57"/>
      <c r="L137" s="57"/>
      <c r="M137" s="57"/>
      <c r="N137" s="57"/>
      <c r="O137" s="57"/>
      <c r="P137" s="74"/>
      <c r="Q137" s="74"/>
      <c r="R137" s="74"/>
      <c r="S137" s="57"/>
      <c r="T137" s="74"/>
      <c r="U137" s="74"/>
      <c r="V137" s="74"/>
      <c r="W137" s="74"/>
      <c r="X137" s="74"/>
      <c r="Y137" s="74"/>
      <c r="Z137" s="74"/>
      <c r="AA137" s="74"/>
      <c r="AB137" s="74"/>
      <c r="AC137" s="74"/>
      <c r="AD137" s="74"/>
      <c r="AE137" s="74"/>
      <c r="AF137" s="74"/>
      <c r="AG137" s="74"/>
      <c r="AH137" s="74"/>
      <c r="AI137" s="74"/>
      <c r="AJ137" s="74"/>
      <c r="AK137" s="74"/>
      <c r="AL137" s="74"/>
    </row>
    <row r="138" spans="2:38" x14ac:dyDescent="0.3">
      <c r="B138" s="10"/>
      <c r="C138" s="56"/>
      <c r="D138" s="57"/>
      <c r="E138" s="57"/>
      <c r="F138" s="57"/>
      <c r="G138" s="57"/>
      <c r="H138" s="57"/>
      <c r="I138" s="57"/>
      <c r="J138" s="57"/>
      <c r="K138" s="57"/>
      <c r="L138" s="57"/>
      <c r="M138" s="57"/>
      <c r="N138" s="57"/>
      <c r="O138" s="57"/>
      <c r="P138" s="74"/>
      <c r="Q138" s="74"/>
      <c r="R138" s="74"/>
      <c r="S138" s="57"/>
      <c r="T138" s="74"/>
      <c r="U138" s="74"/>
      <c r="V138" s="74"/>
      <c r="W138" s="74"/>
      <c r="X138" s="74"/>
      <c r="Y138" s="74"/>
      <c r="Z138" s="74"/>
      <c r="AA138" s="74"/>
      <c r="AB138" s="74"/>
      <c r="AC138" s="74"/>
      <c r="AD138" s="74"/>
      <c r="AE138" s="74"/>
      <c r="AF138" s="74"/>
      <c r="AG138" s="74"/>
      <c r="AH138" s="74"/>
      <c r="AI138" s="74"/>
      <c r="AJ138" s="74"/>
      <c r="AK138" s="74"/>
      <c r="AL138" s="74"/>
    </row>
    <row r="139" spans="2:38" x14ac:dyDescent="0.3">
      <c r="B139" s="10"/>
      <c r="C139" s="56"/>
      <c r="D139" s="57"/>
      <c r="E139" s="57"/>
      <c r="F139" s="57"/>
      <c r="G139" s="57"/>
      <c r="H139" s="57"/>
      <c r="I139" s="57"/>
      <c r="J139" s="57"/>
      <c r="K139" s="57"/>
      <c r="L139" s="57"/>
      <c r="M139" s="57"/>
      <c r="N139" s="57"/>
      <c r="O139" s="57"/>
      <c r="P139" s="74"/>
      <c r="Q139" s="74"/>
      <c r="R139" s="74"/>
      <c r="S139" s="57"/>
      <c r="T139" s="74"/>
      <c r="U139" s="74"/>
      <c r="V139" s="74"/>
      <c r="W139" s="74"/>
      <c r="X139" s="74"/>
      <c r="Y139" s="74"/>
      <c r="Z139" s="74"/>
      <c r="AA139" s="74"/>
      <c r="AB139" s="74"/>
      <c r="AC139" s="74"/>
      <c r="AD139" s="74"/>
      <c r="AE139" s="74"/>
      <c r="AF139" s="74"/>
      <c r="AG139" s="74"/>
      <c r="AH139" s="74"/>
      <c r="AI139" s="74"/>
      <c r="AJ139" s="74"/>
      <c r="AK139" s="74"/>
      <c r="AL139" s="74"/>
    </row>
    <row r="140" spans="2:38" x14ac:dyDescent="0.3">
      <c r="B140" s="10"/>
      <c r="C140" s="56"/>
      <c r="D140" s="57"/>
      <c r="E140" s="57"/>
      <c r="F140" s="57"/>
      <c r="G140" s="57"/>
      <c r="H140" s="57"/>
      <c r="I140" s="57"/>
      <c r="J140" s="57"/>
      <c r="K140" s="57"/>
      <c r="L140" s="57"/>
      <c r="M140" s="57"/>
      <c r="N140" s="57"/>
      <c r="O140" s="57"/>
      <c r="P140" s="74"/>
      <c r="Q140" s="74"/>
      <c r="R140" s="74"/>
      <c r="S140" s="57"/>
      <c r="T140" s="74"/>
      <c r="U140" s="74"/>
      <c r="V140" s="74"/>
      <c r="W140" s="74"/>
      <c r="X140" s="74"/>
      <c r="Y140" s="74"/>
      <c r="Z140" s="74"/>
      <c r="AA140" s="74"/>
      <c r="AB140" s="74"/>
      <c r="AC140" s="74"/>
      <c r="AD140" s="74"/>
      <c r="AE140" s="74"/>
      <c r="AF140" s="74"/>
      <c r="AG140" s="74"/>
      <c r="AH140" s="74"/>
      <c r="AI140" s="74"/>
      <c r="AJ140" s="74"/>
      <c r="AK140" s="74"/>
      <c r="AL140" s="74"/>
    </row>
    <row r="141" spans="2:38" x14ac:dyDescent="0.3">
      <c r="B141" s="10"/>
      <c r="C141" s="56"/>
      <c r="D141" s="57"/>
      <c r="E141" s="57"/>
      <c r="F141" s="57"/>
      <c r="G141" s="57"/>
      <c r="H141" s="57"/>
      <c r="I141" s="57"/>
      <c r="J141" s="57"/>
      <c r="K141" s="57"/>
      <c r="L141" s="57"/>
      <c r="M141" s="57"/>
      <c r="N141" s="57"/>
      <c r="O141" s="57"/>
      <c r="P141" s="74"/>
      <c r="Q141" s="74"/>
      <c r="R141" s="74"/>
      <c r="S141" s="57"/>
      <c r="T141" s="74"/>
      <c r="U141" s="74"/>
      <c r="V141" s="74"/>
      <c r="W141" s="74"/>
      <c r="X141" s="74"/>
      <c r="Y141" s="74"/>
      <c r="Z141" s="74"/>
      <c r="AA141" s="74"/>
      <c r="AB141" s="74"/>
      <c r="AC141" s="74"/>
      <c r="AD141" s="74"/>
      <c r="AE141" s="74"/>
      <c r="AF141" s="74"/>
      <c r="AG141" s="74"/>
      <c r="AH141" s="74"/>
      <c r="AI141" s="74"/>
      <c r="AJ141" s="74"/>
      <c r="AK141" s="74"/>
      <c r="AL141" s="74"/>
    </row>
    <row r="142" spans="2:38" x14ac:dyDescent="0.3">
      <c r="B142" s="10"/>
      <c r="C142" s="56"/>
      <c r="D142" s="57"/>
      <c r="E142" s="57"/>
      <c r="F142" s="57"/>
      <c r="G142" s="57"/>
      <c r="H142" s="57"/>
      <c r="I142" s="57"/>
      <c r="J142" s="57"/>
      <c r="K142" s="57"/>
      <c r="L142" s="57"/>
      <c r="M142" s="57"/>
      <c r="N142" s="57"/>
      <c r="O142" s="57"/>
      <c r="P142" s="74"/>
      <c r="Q142" s="74"/>
      <c r="R142" s="74"/>
      <c r="S142" s="57"/>
      <c r="T142" s="74"/>
      <c r="U142" s="74"/>
      <c r="V142" s="74"/>
      <c r="W142" s="74"/>
      <c r="X142" s="74"/>
      <c r="Y142" s="74"/>
      <c r="Z142" s="74"/>
      <c r="AA142" s="74"/>
      <c r="AB142" s="74"/>
      <c r="AC142" s="74"/>
      <c r="AD142" s="74"/>
      <c r="AE142" s="74"/>
      <c r="AF142" s="74"/>
      <c r="AG142" s="74"/>
      <c r="AH142" s="74"/>
      <c r="AI142" s="74"/>
      <c r="AJ142" s="74"/>
      <c r="AK142" s="74"/>
      <c r="AL142" s="74"/>
    </row>
    <row r="143" spans="2:38" x14ac:dyDescent="0.3">
      <c r="B143" s="10"/>
      <c r="C143" s="56"/>
      <c r="D143" s="57"/>
      <c r="E143" s="57"/>
      <c r="F143" s="57"/>
      <c r="G143" s="57"/>
      <c r="H143" s="57"/>
      <c r="I143" s="57"/>
      <c r="J143" s="57"/>
      <c r="K143" s="57"/>
      <c r="L143" s="57"/>
      <c r="M143" s="57"/>
      <c r="N143" s="57"/>
      <c r="O143" s="57"/>
      <c r="P143" s="74"/>
      <c r="Q143" s="74"/>
      <c r="R143" s="74"/>
      <c r="S143" s="57"/>
      <c r="T143" s="74"/>
      <c r="U143" s="74"/>
      <c r="V143" s="74"/>
      <c r="W143" s="74"/>
      <c r="X143" s="74"/>
      <c r="Y143" s="74"/>
      <c r="Z143" s="74"/>
      <c r="AA143" s="74"/>
      <c r="AB143" s="74"/>
      <c r="AC143" s="74"/>
      <c r="AD143" s="74"/>
      <c r="AE143" s="74"/>
      <c r="AF143" s="74"/>
      <c r="AG143" s="74"/>
      <c r="AH143" s="74"/>
      <c r="AI143" s="74"/>
      <c r="AJ143" s="74"/>
      <c r="AK143" s="74"/>
      <c r="AL143" s="74"/>
    </row>
    <row r="144" spans="2:38" x14ac:dyDescent="0.3">
      <c r="B144" s="10"/>
      <c r="C144" s="56"/>
      <c r="D144" s="57"/>
      <c r="E144" s="57"/>
      <c r="F144" s="57"/>
      <c r="G144" s="57"/>
      <c r="H144" s="57"/>
      <c r="I144" s="57"/>
      <c r="J144" s="57"/>
      <c r="K144" s="57"/>
      <c r="L144" s="57"/>
      <c r="M144" s="57"/>
      <c r="N144" s="57"/>
      <c r="O144" s="57"/>
      <c r="P144" s="74"/>
      <c r="Q144" s="74"/>
      <c r="R144" s="74"/>
      <c r="S144" s="57"/>
      <c r="T144" s="74"/>
      <c r="U144" s="74"/>
      <c r="V144" s="74"/>
      <c r="W144" s="74"/>
      <c r="X144" s="74"/>
      <c r="Y144" s="74"/>
      <c r="Z144" s="74"/>
      <c r="AA144" s="74"/>
      <c r="AB144" s="74"/>
      <c r="AC144" s="74"/>
      <c r="AD144" s="74"/>
      <c r="AE144" s="74"/>
      <c r="AF144" s="74"/>
      <c r="AG144" s="74"/>
      <c r="AH144" s="74"/>
      <c r="AI144" s="74"/>
      <c r="AJ144" s="74"/>
      <c r="AK144" s="74"/>
      <c r="AL144" s="74"/>
    </row>
    <row r="145" spans="2:38" x14ac:dyDescent="0.3">
      <c r="B145" s="10"/>
      <c r="C145" s="56"/>
      <c r="D145" s="57"/>
      <c r="E145" s="57"/>
      <c r="F145" s="57"/>
      <c r="G145" s="57"/>
      <c r="H145" s="57"/>
      <c r="I145" s="57"/>
      <c r="J145" s="57"/>
      <c r="K145" s="57"/>
      <c r="L145" s="57"/>
      <c r="M145" s="57"/>
      <c r="N145" s="57"/>
      <c r="O145" s="57"/>
      <c r="P145" s="74"/>
      <c r="Q145" s="74"/>
      <c r="R145" s="74"/>
      <c r="S145" s="57"/>
      <c r="T145" s="74"/>
      <c r="U145" s="74"/>
      <c r="V145" s="74"/>
      <c r="W145" s="74"/>
      <c r="X145" s="74"/>
      <c r="Y145" s="74"/>
      <c r="Z145" s="74"/>
      <c r="AA145" s="74"/>
      <c r="AB145" s="74"/>
      <c r="AC145" s="74"/>
      <c r="AD145" s="74"/>
      <c r="AE145" s="74"/>
      <c r="AF145" s="74"/>
      <c r="AG145" s="74"/>
      <c r="AH145" s="74"/>
      <c r="AI145" s="74"/>
      <c r="AJ145" s="74"/>
      <c r="AK145" s="74"/>
      <c r="AL145" s="74"/>
    </row>
    <row r="146" spans="2:38" x14ac:dyDescent="0.3">
      <c r="B146" s="10"/>
      <c r="C146" s="56"/>
      <c r="D146" s="57"/>
      <c r="E146" s="57"/>
      <c r="F146" s="57"/>
      <c r="G146" s="57"/>
      <c r="H146" s="57"/>
      <c r="I146" s="57"/>
      <c r="J146" s="57"/>
      <c r="K146" s="57"/>
      <c r="L146" s="57"/>
      <c r="M146" s="57"/>
      <c r="N146" s="57"/>
      <c r="O146" s="57"/>
      <c r="P146" s="74"/>
      <c r="Q146" s="74"/>
      <c r="R146" s="74"/>
      <c r="S146" s="57"/>
      <c r="T146" s="74"/>
      <c r="U146" s="74"/>
      <c r="V146" s="74"/>
      <c r="W146" s="74"/>
      <c r="X146" s="74"/>
      <c r="Y146" s="74"/>
      <c r="Z146" s="74"/>
      <c r="AA146" s="74"/>
      <c r="AB146" s="74"/>
      <c r="AC146" s="74"/>
      <c r="AD146" s="74"/>
      <c r="AE146" s="74"/>
      <c r="AF146" s="74"/>
      <c r="AG146" s="74"/>
      <c r="AH146" s="74"/>
      <c r="AI146" s="74"/>
      <c r="AJ146" s="74"/>
      <c r="AK146" s="74"/>
      <c r="AL146" s="74"/>
    </row>
    <row r="147" spans="2:38" x14ac:dyDescent="0.3">
      <c r="B147" s="10"/>
      <c r="C147" s="56"/>
      <c r="D147" s="57"/>
      <c r="E147" s="57"/>
      <c r="F147" s="57"/>
      <c r="G147" s="57"/>
      <c r="H147" s="57"/>
      <c r="I147" s="57"/>
      <c r="J147" s="57"/>
      <c r="K147" s="57"/>
      <c r="L147" s="57"/>
      <c r="M147" s="57"/>
      <c r="N147" s="57"/>
      <c r="O147" s="57"/>
      <c r="P147" s="74"/>
      <c r="Q147" s="74"/>
      <c r="R147" s="74"/>
      <c r="S147" s="57"/>
      <c r="T147" s="74"/>
      <c r="U147" s="74"/>
      <c r="V147" s="74"/>
      <c r="W147" s="74"/>
      <c r="X147" s="74"/>
      <c r="Y147" s="74"/>
      <c r="Z147" s="74"/>
      <c r="AA147" s="74"/>
      <c r="AB147" s="74"/>
      <c r="AC147" s="74"/>
      <c r="AD147" s="74"/>
      <c r="AE147" s="74"/>
      <c r="AF147" s="74"/>
      <c r="AG147" s="74"/>
      <c r="AH147" s="74"/>
      <c r="AI147" s="74"/>
      <c r="AJ147" s="74"/>
      <c r="AK147" s="74"/>
      <c r="AL147" s="74"/>
    </row>
    <row r="148" spans="2:38" x14ac:dyDescent="0.3">
      <c r="B148" s="10"/>
      <c r="C148" s="56"/>
      <c r="D148" s="57"/>
      <c r="E148" s="57"/>
      <c r="F148" s="57"/>
      <c r="G148" s="57"/>
      <c r="H148" s="57"/>
      <c r="I148" s="57"/>
      <c r="J148" s="57"/>
      <c r="K148" s="57"/>
      <c r="L148" s="57"/>
      <c r="M148" s="57"/>
      <c r="N148" s="57"/>
      <c r="O148" s="57"/>
      <c r="P148" s="74"/>
      <c r="Q148" s="74"/>
      <c r="R148" s="74"/>
      <c r="S148" s="57"/>
      <c r="T148" s="74"/>
      <c r="U148" s="74"/>
      <c r="V148" s="74"/>
      <c r="W148" s="74"/>
      <c r="X148" s="74"/>
      <c r="Y148" s="74"/>
      <c r="Z148" s="74"/>
      <c r="AA148" s="74"/>
      <c r="AB148" s="74"/>
      <c r="AC148" s="74"/>
      <c r="AD148" s="74"/>
      <c r="AE148" s="74"/>
      <c r="AF148" s="74"/>
      <c r="AG148" s="74"/>
      <c r="AH148" s="74"/>
      <c r="AI148" s="74"/>
      <c r="AJ148" s="74"/>
      <c r="AK148" s="74"/>
      <c r="AL148" s="74"/>
    </row>
    <row r="149" spans="2:38" x14ac:dyDescent="0.3">
      <c r="B149" s="10"/>
      <c r="C149" s="56"/>
      <c r="D149" s="57"/>
      <c r="E149" s="57"/>
      <c r="F149" s="57"/>
      <c r="G149" s="57"/>
      <c r="H149" s="57"/>
      <c r="I149" s="57"/>
      <c r="J149" s="57"/>
      <c r="K149" s="57"/>
      <c r="L149" s="57"/>
      <c r="M149" s="57"/>
      <c r="N149" s="57"/>
      <c r="O149" s="57"/>
      <c r="P149" s="74"/>
      <c r="Q149" s="74"/>
      <c r="R149" s="74"/>
      <c r="S149" s="57"/>
      <c r="T149" s="74"/>
      <c r="U149" s="74"/>
      <c r="V149" s="74"/>
      <c r="W149" s="74"/>
      <c r="X149" s="74"/>
      <c r="Y149" s="74"/>
      <c r="Z149" s="74"/>
      <c r="AA149" s="74"/>
      <c r="AB149" s="74"/>
      <c r="AC149" s="74"/>
      <c r="AD149" s="74"/>
      <c r="AE149" s="74"/>
      <c r="AF149" s="74"/>
      <c r="AG149" s="74"/>
      <c r="AH149" s="74"/>
      <c r="AI149" s="74"/>
      <c r="AJ149" s="74"/>
      <c r="AK149" s="74"/>
      <c r="AL149" s="74"/>
    </row>
    <row r="150" spans="2:38" x14ac:dyDescent="0.3">
      <c r="B150" s="10"/>
      <c r="C150" s="56"/>
      <c r="D150" s="57"/>
      <c r="E150" s="57"/>
      <c r="F150" s="57"/>
      <c r="G150" s="57"/>
      <c r="H150" s="57"/>
      <c r="I150" s="57"/>
      <c r="J150" s="57"/>
      <c r="K150" s="57"/>
      <c r="L150" s="57"/>
      <c r="M150" s="57"/>
      <c r="N150" s="57"/>
      <c r="O150" s="57"/>
      <c r="P150" s="74"/>
      <c r="Q150" s="74"/>
      <c r="R150" s="74"/>
      <c r="S150" s="57"/>
      <c r="T150" s="74"/>
      <c r="U150" s="74"/>
      <c r="V150" s="74"/>
      <c r="W150" s="74"/>
      <c r="X150" s="74"/>
      <c r="Y150" s="74"/>
      <c r="Z150" s="74"/>
      <c r="AA150" s="74"/>
      <c r="AB150" s="74"/>
      <c r="AC150" s="74"/>
      <c r="AD150" s="74"/>
      <c r="AE150" s="74"/>
      <c r="AF150" s="74"/>
      <c r="AG150" s="74"/>
      <c r="AH150" s="74"/>
      <c r="AI150" s="74"/>
      <c r="AJ150" s="74"/>
      <c r="AK150" s="74"/>
      <c r="AL150" s="74"/>
    </row>
    <row r="151" spans="2:38" x14ac:dyDescent="0.3">
      <c r="B151" s="10"/>
      <c r="C151" s="56"/>
      <c r="D151" s="57"/>
      <c r="E151" s="57"/>
      <c r="F151" s="57"/>
      <c r="G151" s="57"/>
      <c r="H151" s="57"/>
      <c r="I151" s="57"/>
      <c r="J151" s="57"/>
      <c r="K151" s="57"/>
      <c r="L151" s="57"/>
      <c r="M151" s="57"/>
      <c r="N151" s="57"/>
      <c r="O151" s="57"/>
      <c r="P151" s="74"/>
      <c r="Q151" s="74"/>
      <c r="R151" s="74"/>
      <c r="S151" s="57"/>
      <c r="T151" s="74"/>
      <c r="U151" s="74"/>
      <c r="V151" s="74"/>
      <c r="W151" s="74"/>
      <c r="X151" s="74"/>
      <c r="Y151" s="74"/>
      <c r="Z151" s="74"/>
      <c r="AA151" s="74"/>
      <c r="AB151" s="74"/>
      <c r="AC151" s="74"/>
      <c r="AD151" s="74"/>
      <c r="AE151" s="74"/>
      <c r="AF151" s="74"/>
      <c r="AG151" s="74"/>
      <c r="AH151" s="74"/>
      <c r="AI151" s="74"/>
      <c r="AJ151" s="74"/>
      <c r="AK151" s="74"/>
      <c r="AL151" s="74"/>
    </row>
    <row r="152" spans="2:38" x14ac:dyDescent="0.3">
      <c r="B152" s="10"/>
      <c r="C152" s="56"/>
      <c r="D152" s="57"/>
      <c r="E152" s="57"/>
      <c r="F152" s="57"/>
      <c r="G152" s="57"/>
      <c r="H152" s="57"/>
      <c r="I152" s="57"/>
      <c r="J152" s="57"/>
      <c r="K152" s="57"/>
      <c r="L152" s="57"/>
      <c r="M152" s="57"/>
      <c r="N152" s="57"/>
      <c r="O152" s="57"/>
      <c r="P152" s="74"/>
      <c r="Q152" s="74"/>
      <c r="R152" s="74"/>
      <c r="S152" s="57"/>
      <c r="T152" s="74"/>
      <c r="U152" s="74"/>
      <c r="V152" s="74"/>
      <c r="W152" s="74"/>
      <c r="X152" s="74"/>
      <c r="Y152" s="74"/>
      <c r="Z152" s="74"/>
      <c r="AA152" s="74"/>
      <c r="AB152" s="74"/>
      <c r="AC152" s="74"/>
      <c r="AD152" s="74"/>
      <c r="AE152" s="74"/>
      <c r="AF152" s="74"/>
      <c r="AG152" s="74"/>
      <c r="AH152" s="74"/>
      <c r="AI152" s="74"/>
      <c r="AJ152" s="74"/>
      <c r="AK152" s="74"/>
      <c r="AL152" s="74"/>
    </row>
    <row r="153" spans="2:38" x14ac:dyDescent="0.3">
      <c r="B153" s="10"/>
      <c r="C153" s="56"/>
      <c r="D153" s="57"/>
      <c r="E153" s="57"/>
      <c r="F153" s="57"/>
      <c r="G153" s="57"/>
      <c r="H153" s="57"/>
      <c r="I153" s="57"/>
      <c r="J153" s="57"/>
      <c r="K153" s="57"/>
      <c r="L153" s="57"/>
      <c r="M153" s="57"/>
      <c r="N153" s="57"/>
      <c r="O153" s="57"/>
      <c r="P153" s="74"/>
      <c r="Q153" s="74"/>
      <c r="R153" s="74"/>
      <c r="S153" s="57"/>
      <c r="T153" s="74"/>
      <c r="U153" s="74"/>
      <c r="V153" s="74"/>
      <c r="W153" s="74"/>
      <c r="X153" s="74"/>
      <c r="Y153" s="74"/>
      <c r="Z153" s="74"/>
      <c r="AA153" s="74"/>
      <c r="AB153" s="74"/>
      <c r="AC153" s="74"/>
      <c r="AD153" s="74"/>
      <c r="AE153" s="74"/>
      <c r="AF153" s="74"/>
      <c r="AG153" s="74"/>
      <c r="AH153" s="74"/>
      <c r="AI153" s="74"/>
      <c r="AJ153" s="74"/>
      <c r="AK153" s="74"/>
      <c r="AL153" s="74"/>
    </row>
    <row r="154" spans="2:38" x14ac:dyDescent="0.3">
      <c r="B154" s="10"/>
      <c r="C154" s="56"/>
      <c r="D154" s="57"/>
      <c r="E154" s="57"/>
      <c r="F154" s="57"/>
      <c r="G154" s="57"/>
      <c r="H154" s="57"/>
      <c r="I154" s="57"/>
      <c r="J154" s="57"/>
      <c r="K154" s="57"/>
      <c r="L154" s="57"/>
      <c r="M154" s="57"/>
      <c r="N154" s="57"/>
      <c r="O154" s="57"/>
      <c r="P154" s="74"/>
      <c r="Q154" s="74"/>
      <c r="R154" s="74"/>
      <c r="S154" s="57"/>
      <c r="T154" s="74"/>
      <c r="U154" s="74"/>
      <c r="V154" s="74"/>
      <c r="W154" s="74"/>
      <c r="X154" s="74"/>
      <c r="Y154" s="74"/>
      <c r="Z154" s="74"/>
      <c r="AA154" s="74"/>
      <c r="AB154" s="74"/>
      <c r="AC154" s="74"/>
      <c r="AD154" s="74"/>
      <c r="AE154" s="74"/>
      <c r="AF154" s="74"/>
      <c r="AG154" s="74"/>
      <c r="AH154" s="74"/>
      <c r="AI154" s="74"/>
      <c r="AJ154" s="74"/>
      <c r="AK154" s="74"/>
      <c r="AL154" s="74"/>
    </row>
    <row r="155" spans="2:38" x14ac:dyDescent="0.3">
      <c r="B155" s="10"/>
      <c r="C155" s="56"/>
      <c r="D155" s="57"/>
      <c r="E155" s="57"/>
      <c r="F155" s="57"/>
      <c r="G155" s="57"/>
      <c r="H155" s="57"/>
      <c r="I155" s="57"/>
      <c r="J155" s="57"/>
      <c r="K155" s="57"/>
      <c r="L155" s="57"/>
      <c r="M155" s="57"/>
      <c r="N155" s="57"/>
      <c r="O155" s="57"/>
      <c r="P155" s="74"/>
      <c r="Q155" s="74"/>
      <c r="R155" s="74"/>
      <c r="S155" s="57"/>
      <c r="T155" s="74"/>
      <c r="U155" s="74"/>
      <c r="V155" s="74"/>
      <c r="W155" s="74"/>
      <c r="X155" s="74"/>
      <c r="Y155" s="74"/>
      <c r="Z155" s="74"/>
      <c r="AA155" s="74"/>
      <c r="AB155" s="74"/>
      <c r="AC155" s="74"/>
      <c r="AD155" s="74"/>
      <c r="AE155" s="74"/>
      <c r="AF155" s="74"/>
      <c r="AG155" s="74"/>
      <c r="AH155" s="74"/>
      <c r="AI155" s="74"/>
      <c r="AJ155" s="74"/>
      <c r="AK155" s="74"/>
      <c r="AL155" s="74"/>
    </row>
    <row r="156" spans="2:38" x14ac:dyDescent="0.3">
      <c r="B156" s="10"/>
      <c r="C156" s="56"/>
      <c r="D156" s="57"/>
      <c r="E156" s="57"/>
      <c r="F156" s="57"/>
      <c r="G156" s="57"/>
      <c r="H156" s="57"/>
      <c r="I156" s="57"/>
      <c r="J156" s="57"/>
      <c r="K156" s="57"/>
      <c r="L156" s="57"/>
      <c r="M156" s="57"/>
      <c r="N156" s="57"/>
      <c r="O156" s="57"/>
      <c r="P156" s="74"/>
      <c r="Q156" s="74"/>
      <c r="R156" s="74"/>
      <c r="S156" s="57"/>
      <c r="T156" s="74"/>
      <c r="U156" s="74"/>
      <c r="V156" s="74"/>
      <c r="W156" s="74"/>
      <c r="X156" s="74"/>
      <c r="Y156" s="74"/>
      <c r="Z156" s="74"/>
      <c r="AA156" s="74"/>
      <c r="AB156" s="74"/>
      <c r="AC156" s="74"/>
      <c r="AD156" s="74"/>
      <c r="AE156" s="74"/>
      <c r="AF156" s="74"/>
      <c r="AG156" s="74"/>
      <c r="AH156" s="74"/>
      <c r="AI156" s="74"/>
      <c r="AJ156" s="74"/>
      <c r="AK156" s="74"/>
      <c r="AL156" s="74"/>
    </row>
    <row r="157" spans="2:38" x14ac:dyDescent="0.3">
      <c r="B157" s="10"/>
      <c r="C157" s="56"/>
      <c r="D157" s="57"/>
      <c r="E157" s="57"/>
      <c r="F157" s="57"/>
      <c r="G157" s="57"/>
      <c r="H157" s="57"/>
      <c r="I157" s="57"/>
      <c r="J157" s="57"/>
      <c r="K157" s="57"/>
      <c r="L157" s="57"/>
      <c r="M157" s="57"/>
      <c r="N157" s="57"/>
      <c r="O157" s="57"/>
      <c r="P157" s="74"/>
      <c r="Q157" s="74"/>
      <c r="R157" s="74"/>
      <c r="S157" s="57"/>
      <c r="T157" s="74"/>
      <c r="U157" s="74"/>
      <c r="V157" s="74"/>
      <c r="W157" s="74"/>
      <c r="X157" s="74"/>
      <c r="Y157" s="74"/>
      <c r="Z157" s="74"/>
      <c r="AA157" s="74"/>
      <c r="AB157" s="74"/>
      <c r="AC157" s="74"/>
      <c r="AD157" s="74"/>
      <c r="AE157" s="74"/>
      <c r="AF157" s="74"/>
      <c r="AG157" s="74"/>
      <c r="AH157" s="74"/>
      <c r="AI157" s="74"/>
      <c r="AJ157" s="74"/>
      <c r="AK157" s="74"/>
      <c r="AL157" s="74"/>
    </row>
    <row r="158" spans="2:38" x14ac:dyDescent="0.3">
      <c r="B158" s="10"/>
      <c r="C158" s="56"/>
      <c r="D158" s="57"/>
      <c r="E158" s="57"/>
      <c r="F158" s="57"/>
      <c r="G158" s="57"/>
      <c r="H158" s="57"/>
      <c r="I158" s="57"/>
      <c r="J158" s="57"/>
      <c r="K158" s="57"/>
      <c r="L158" s="57"/>
      <c r="M158" s="57"/>
      <c r="N158" s="57"/>
      <c r="O158" s="57"/>
      <c r="P158" s="74"/>
      <c r="Q158" s="74"/>
      <c r="R158" s="74"/>
      <c r="S158" s="57"/>
      <c r="T158" s="74"/>
      <c r="U158" s="74"/>
      <c r="V158" s="74"/>
      <c r="W158" s="74"/>
      <c r="X158" s="74"/>
      <c r="Y158" s="74"/>
      <c r="Z158" s="74"/>
      <c r="AA158" s="74"/>
      <c r="AB158" s="74"/>
      <c r="AC158" s="74"/>
      <c r="AD158" s="74"/>
      <c r="AE158" s="74"/>
      <c r="AF158" s="74"/>
      <c r="AG158" s="74"/>
      <c r="AH158" s="74"/>
      <c r="AI158" s="74"/>
      <c r="AJ158" s="74"/>
      <c r="AK158" s="74"/>
      <c r="AL158" s="74"/>
    </row>
    <row r="159" spans="2:38" x14ac:dyDescent="0.3">
      <c r="B159" s="10"/>
      <c r="C159" s="56"/>
      <c r="D159" s="57"/>
      <c r="E159" s="57"/>
      <c r="F159" s="57"/>
      <c r="G159" s="57"/>
      <c r="H159" s="57"/>
      <c r="I159" s="57"/>
      <c r="J159" s="57"/>
      <c r="K159" s="57"/>
      <c r="L159" s="57"/>
      <c r="M159" s="57"/>
      <c r="N159" s="57"/>
      <c r="O159" s="57"/>
      <c r="P159" s="74"/>
      <c r="Q159" s="74"/>
      <c r="R159" s="74"/>
      <c r="S159" s="57"/>
      <c r="T159" s="74"/>
      <c r="U159" s="74"/>
      <c r="V159" s="74"/>
      <c r="W159" s="74"/>
      <c r="X159" s="74"/>
      <c r="Y159" s="74"/>
      <c r="Z159" s="74"/>
      <c r="AA159" s="74"/>
      <c r="AB159" s="74"/>
      <c r="AC159" s="74"/>
      <c r="AD159" s="74"/>
      <c r="AE159" s="74"/>
      <c r="AF159" s="74"/>
      <c r="AG159" s="74"/>
      <c r="AH159" s="74"/>
      <c r="AI159" s="74"/>
      <c r="AJ159" s="74"/>
      <c r="AK159" s="74"/>
      <c r="AL159" s="74"/>
    </row>
    <row r="160" spans="2:38" x14ac:dyDescent="0.3">
      <c r="B160" s="10"/>
      <c r="C160" s="56"/>
      <c r="D160" s="57"/>
      <c r="E160" s="57"/>
      <c r="F160" s="57"/>
      <c r="G160" s="57"/>
      <c r="H160" s="57"/>
      <c r="I160" s="57"/>
      <c r="J160" s="57"/>
      <c r="K160" s="57"/>
      <c r="L160" s="57"/>
      <c r="M160" s="57"/>
      <c r="N160" s="57"/>
      <c r="O160" s="57"/>
      <c r="P160" s="74"/>
      <c r="Q160" s="74"/>
      <c r="R160" s="74"/>
      <c r="S160" s="57"/>
      <c r="T160" s="74"/>
      <c r="U160" s="74"/>
      <c r="V160" s="74"/>
      <c r="W160" s="74"/>
      <c r="X160" s="74"/>
      <c r="Y160" s="74"/>
      <c r="Z160" s="74"/>
      <c r="AA160" s="74"/>
      <c r="AB160" s="74"/>
      <c r="AC160" s="74"/>
      <c r="AD160" s="74"/>
      <c r="AE160" s="74"/>
      <c r="AF160" s="74"/>
      <c r="AG160" s="74"/>
      <c r="AH160" s="74"/>
      <c r="AI160" s="74"/>
      <c r="AJ160" s="74"/>
      <c r="AK160" s="74"/>
      <c r="AL160" s="74"/>
    </row>
    <row r="161" spans="2:38" x14ac:dyDescent="0.3">
      <c r="B161" s="10"/>
      <c r="C161" s="56"/>
      <c r="D161" s="57"/>
      <c r="E161" s="57"/>
      <c r="F161" s="57"/>
      <c r="G161" s="57"/>
      <c r="H161" s="57"/>
      <c r="I161" s="57"/>
      <c r="J161" s="57"/>
      <c r="K161" s="57"/>
      <c r="L161" s="57"/>
      <c r="M161" s="57"/>
      <c r="N161" s="57"/>
      <c r="O161" s="57"/>
      <c r="P161" s="74"/>
      <c r="Q161" s="74"/>
      <c r="R161" s="74"/>
      <c r="S161" s="57"/>
      <c r="T161" s="74"/>
      <c r="U161" s="74"/>
      <c r="V161" s="74"/>
      <c r="W161" s="74"/>
      <c r="X161" s="74"/>
      <c r="Y161" s="74"/>
      <c r="Z161" s="74"/>
      <c r="AA161" s="74"/>
      <c r="AB161" s="74"/>
      <c r="AC161" s="74"/>
      <c r="AD161" s="74"/>
      <c r="AE161" s="74"/>
      <c r="AF161" s="74"/>
      <c r="AG161" s="74"/>
      <c r="AH161" s="74"/>
      <c r="AI161" s="74"/>
      <c r="AJ161" s="74"/>
      <c r="AK161" s="74"/>
      <c r="AL161" s="74"/>
    </row>
    <row r="162" spans="2:38" x14ac:dyDescent="0.3">
      <c r="B162" s="10"/>
      <c r="C162" s="56"/>
      <c r="D162" s="57"/>
      <c r="E162" s="57"/>
      <c r="F162" s="57"/>
      <c r="G162" s="57"/>
      <c r="H162" s="57"/>
      <c r="I162" s="57"/>
      <c r="J162" s="57"/>
      <c r="K162" s="57"/>
      <c r="L162" s="57"/>
      <c r="M162" s="57"/>
      <c r="N162" s="57"/>
      <c r="O162" s="57"/>
      <c r="P162" s="74"/>
      <c r="Q162" s="74"/>
      <c r="R162" s="74"/>
      <c r="S162" s="57"/>
      <c r="T162" s="74"/>
      <c r="U162" s="74"/>
      <c r="V162" s="74"/>
      <c r="W162" s="74"/>
      <c r="X162" s="74"/>
      <c r="Y162" s="74"/>
      <c r="Z162" s="74"/>
      <c r="AA162" s="74"/>
      <c r="AB162" s="74"/>
      <c r="AC162" s="74"/>
      <c r="AD162" s="74"/>
      <c r="AE162" s="74"/>
      <c r="AF162" s="74"/>
      <c r="AG162" s="74"/>
      <c r="AH162" s="74"/>
      <c r="AI162" s="74"/>
      <c r="AJ162" s="74"/>
      <c r="AK162" s="74"/>
      <c r="AL162" s="74"/>
    </row>
    <row r="163" spans="2:38" x14ac:dyDescent="0.3">
      <c r="B163" s="10"/>
      <c r="C163" s="56"/>
      <c r="D163" s="57"/>
      <c r="E163" s="57"/>
      <c r="F163" s="57"/>
      <c r="G163" s="57"/>
      <c r="H163" s="57"/>
      <c r="I163" s="57"/>
      <c r="J163" s="57"/>
      <c r="K163" s="57"/>
      <c r="L163" s="57"/>
      <c r="M163" s="57"/>
      <c r="N163" s="57"/>
      <c r="O163" s="57"/>
      <c r="P163" s="74"/>
      <c r="Q163" s="74"/>
      <c r="R163" s="74"/>
      <c r="S163" s="57"/>
      <c r="T163" s="74"/>
      <c r="U163" s="74"/>
      <c r="V163" s="74"/>
      <c r="W163" s="74"/>
      <c r="X163" s="74"/>
      <c r="Y163" s="74"/>
      <c r="Z163" s="74"/>
      <c r="AA163" s="74"/>
      <c r="AB163" s="74"/>
      <c r="AC163" s="74"/>
      <c r="AD163" s="74"/>
      <c r="AE163" s="74"/>
      <c r="AF163" s="74"/>
      <c r="AG163" s="74"/>
      <c r="AH163" s="74"/>
      <c r="AI163" s="74"/>
      <c r="AJ163" s="74"/>
      <c r="AK163" s="74"/>
      <c r="AL163" s="74"/>
    </row>
    <row r="164" spans="2:38" x14ac:dyDescent="0.3">
      <c r="B164" s="10"/>
      <c r="C164" s="56"/>
      <c r="D164" s="57"/>
      <c r="E164" s="57"/>
      <c r="F164" s="57"/>
      <c r="G164" s="57"/>
      <c r="H164" s="57"/>
      <c r="I164" s="57"/>
      <c r="J164" s="57"/>
      <c r="K164" s="57"/>
      <c r="L164" s="57"/>
      <c r="M164" s="57"/>
      <c r="N164" s="57"/>
      <c r="O164" s="57"/>
      <c r="P164" s="74"/>
      <c r="Q164" s="74"/>
      <c r="R164" s="74"/>
      <c r="S164" s="57"/>
      <c r="T164" s="74"/>
      <c r="U164" s="74"/>
      <c r="V164" s="74"/>
      <c r="W164" s="74"/>
      <c r="X164" s="74"/>
      <c r="Y164" s="74"/>
      <c r="Z164" s="74"/>
      <c r="AA164" s="74"/>
      <c r="AB164" s="74"/>
      <c r="AC164" s="74"/>
      <c r="AD164" s="74"/>
      <c r="AE164" s="74"/>
      <c r="AF164" s="74"/>
      <c r="AG164" s="74"/>
      <c r="AH164" s="74"/>
      <c r="AI164" s="74"/>
      <c r="AJ164" s="74"/>
      <c r="AK164" s="74"/>
      <c r="AL164" s="74"/>
    </row>
    <row r="165" spans="2:38" x14ac:dyDescent="0.3">
      <c r="B165" s="10"/>
      <c r="C165" s="56"/>
      <c r="D165" s="57"/>
      <c r="E165" s="57"/>
      <c r="F165" s="57"/>
      <c r="G165" s="57"/>
      <c r="H165" s="57"/>
      <c r="I165" s="57"/>
      <c r="J165" s="57"/>
      <c r="K165" s="57"/>
      <c r="L165" s="57"/>
      <c r="M165" s="57"/>
      <c r="N165" s="57"/>
      <c r="O165" s="57"/>
      <c r="P165" s="74"/>
      <c r="Q165" s="74"/>
      <c r="R165" s="74"/>
      <c r="S165" s="57"/>
      <c r="T165" s="74"/>
      <c r="U165" s="74"/>
      <c r="V165" s="74"/>
      <c r="W165" s="74"/>
      <c r="X165" s="74"/>
      <c r="Y165" s="74"/>
      <c r="Z165" s="74"/>
      <c r="AA165" s="74"/>
      <c r="AB165" s="74"/>
      <c r="AC165" s="74"/>
      <c r="AD165" s="74"/>
      <c r="AE165" s="74"/>
      <c r="AF165" s="74"/>
      <c r="AG165" s="74"/>
      <c r="AH165" s="74"/>
      <c r="AI165" s="74"/>
      <c r="AJ165" s="74"/>
      <c r="AK165" s="74"/>
      <c r="AL165" s="74"/>
    </row>
  </sheetData>
  <autoFilter ref="B5:AL7" xr:uid="{00000000-0009-0000-0000-000009000000}"/>
  <mergeCells count="2">
    <mergeCell ref="A1:AM1"/>
    <mergeCell ref="C3:AL3"/>
  </mergeCells>
  <pageMargins left="0.19685039370078741" right="0.11811023622047249" top="0.15748031496062989" bottom="0.15748031496062989" header="0" footer="0"/>
  <pageSetup paperSize="9" scale="66"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D34F2-FCCD-4B17-95C0-213990E6C6F3}">
  <sheetPr>
    <pageSetUpPr fitToPage="1"/>
  </sheetPr>
  <dimension ref="A1:CO547"/>
  <sheetViews>
    <sheetView showGridLines="0" zoomScale="99" zoomScaleNormal="135" zoomScaleSheetLayoutView="99" workbookViewId="0">
      <pane ySplit="3" topLeftCell="A4" activePane="bottomLeft" state="frozen"/>
      <selection pane="bottomLeft" sqref="A1:S1"/>
    </sheetView>
  </sheetViews>
  <sheetFormatPr defaultColWidth="9.109375" defaultRowHeight="14.4" x14ac:dyDescent="0.3"/>
  <cols>
    <col min="1" max="21" width="9.109375" style="5" customWidth="1"/>
    <col min="22" max="22" width="20.44140625" style="98" hidden="1" customWidth="1"/>
    <col min="23" max="24" width="20.44140625" style="5" hidden="1" customWidth="1"/>
    <col min="25" max="25" width="20.44140625" style="98" hidden="1" customWidth="1"/>
    <col min="26" max="27" width="20.44140625" style="5" hidden="1" customWidth="1"/>
    <col min="28" max="28" width="20.44140625" style="98" hidden="1" customWidth="1"/>
    <col min="29" max="30" width="20.44140625" style="5" hidden="1" customWidth="1"/>
    <col min="31" max="31" width="20.44140625" style="98" hidden="1" customWidth="1"/>
    <col min="32" max="33" width="20.44140625" style="17" hidden="1" customWidth="1"/>
    <col min="34" max="34" width="20.44140625" style="98" hidden="1" customWidth="1"/>
    <col min="35" max="36" width="20.44140625" style="5" hidden="1" customWidth="1"/>
    <col min="37" max="37" width="20.44140625" style="98" hidden="1" customWidth="1"/>
    <col min="38" max="39" width="20.44140625" style="5" hidden="1" customWidth="1"/>
    <col min="40" max="40" width="20.44140625" style="98" hidden="1" customWidth="1"/>
    <col min="41" max="42" width="20.44140625" style="5" hidden="1" customWidth="1"/>
    <col min="43" max="43" width="20.44140625" style="98" hidden="1" customWidth="1"/>
    <col min="44" max="45" width="20.44140625" style="17" hidden="1" customWidth="1"/>
    <col min="46" max="46" width="20.44140625" style="98" hidden="1" customWidth="1"/>
    <col min="47" max="48" width="20.44140625" style="5" hidden="1" customWidth="1"/>
    <col min="49" max="49" width="20.44140625" style="98" hidden="1" customWidth="1"/>
    <col min="50" max="51" width="20.44140625" style="5" hidden="1" customWidth="1"/>
    <col min="52" max="52" width="20.44140625" style="98" hidden="1" customWidth="1"/>
    <col min="53" max="54" width="20.44140625" style="5" hidden="1" customWidth="1"/>
    <col min="55" max="55" width="20.44140625" style="98" hidden="1" customWidth="1"/>
    <col min="56" max="57" width="20.44140625" style="5" hidden="1" customWidth="1"/>
    <col min="58" max="58" width="20.44140625" style="98" hidden="1" customWidth="1"/>
    <col min="59" max="60" width="20.44140625" style="5" hidden="1" customWidth="1"/>
    <col min="61" max="61" width="20.44140625" style="98" hidden="1" customWidth="1"/>
    <col min="62" max="63" width="20.44140625" style="5" hidden="1" customWidth="1"/>
    <col min="64" max="64" width="20.44140625" style="98" hidden="1" customWidth="1"/>
    <col min="65" max="66" width="20.44140625" style="5" hidden="1" customWidth="1"/>
    <col min="67" max="67" width="20.44140625" style="98" hidden="1" customWidth="1"/>
    <col min="68" max="69" width="20.44140625" style="5" hidden="1" customWidth="1"/>
    <col min="70" max="70" width="20.44140625" style="98" hidden="1" customWidth="1"/>
    <col min="71" max="72" width="20.44140625" style="5" hidden="1" customWidth="1"/>
    <col min="73" max="73" width="20.44140625" style="98" hidden="1" customWidth="1"/>
    <col min="74" max="75" width="20.44140625" style="5" hidden="1" customWidth="1"/>
    <col min="76" max="76" width="20.44140625" style="98" hidden="1" customWidth="1"/>
    <col min="77" max="78" width="20.44140625" style="5" hidden="1" customWidth="1"/>
    <col min="79" max="79" width="20.44140625" style="98" hidden="1" customWidth="1"/>
    <col min="80" max="81" width="20.44140625" style="5" hidden="1" customWidth="1"/>
    <col min="82" max="82" width="20.44140625" style="98" hidden="1" customWidth="1"/>
    <col min="83" max="84" width="20.44140625" style="5" hidden="1" customWidth="1"/>
    <col min="85" max="85" width="20" style="98" hidden="1" customWidth="1"/>
    <col min="86" max="86" width="20" style="5" hidden="1" customWidth="1"/>
    <col min="87" max="87" width="7.44140625" style="5" hidden="1" customWidth="1"/>
    <col min="88" max="88" width="14.33203125" style="98" hidden="1" customWidth="1"/>
    <col min="89" max="90" width="14.33203125" style="5" hidden="1" customWidth="1"/>
    <col min="91" max="91" width="14.33203125" style="98" hidden="1" customWidth="1"/>
    <col min="92" max="93" width="14.33203125" style="5" hidden="1" customWidth="1"/>
    <col min="94" max="16384" width="9.109375" style="5"/>
  </cols>
  <sheetData>
    <row r="1" spans="1:93" s="13" customFormat="1" ht="40.5" customHeight="1" x14ac:dyDescent="0.3">
      <c r="A1" s="127" t="str">
        <f>"Аналітичний звіт про роботу надавачів ПМД в межах області станом на "&amp;TEXT(Dict!A2,"dd.mm.yyyy")</f>
        <v>Аналітичний звіт про роботу надавачів ПМД в межах області станом на 01.01.2025</v>
      </c>
      <c r="B1" s="128"/>
      <c r="C1" s="128"/>
      <c r="D1" s="128"/>
      <c r="E1" s="128"/>
      <c r="F1" s="128"/>
      <c r="G1" s="128"/>
      <c r="H1" s="128"/>
      <c r="I1" s="128"/>
      <c r="J1" s="128"/>
      <c r="K1" s="128"/>
      <c r="L1" s="128"/>
      <c r="M1" s="128"/>
      <c r="N1" s="128"/>
      <c r="O1" s="128"/>
      <c r="P1" s="128"/>
      <c r="Q1" s="128"/>
      <c r="R1" s="128"/>
      <c r="S1" s="129"/>
      <c r="V1" s="97"/>
      <c r="Y1" s="97"/>
      <c r="AB1" s="97"/>
      <c r="AE1" s="97"/>
      <c r="AF1" s="16"/>
      <c r="AG1" s="16"/>
      <c r="AH1" s="97"/>
      <c r="AK1" s="97"/>
      <c r="AN1" s="97"/>
      <c r="AQ1" s="97"/>
      <c r="AR1" s="16"/>
      <c r="AS1" s="16"/>
      <c r="AT1" s="97"/>
      <c r="AW1" s="97"/>
      <c r="AZ1" s="97"/>
      <c r="BC1" s="97"/>
      <c r="BF1" s="97"/>
      <c r="BI1" s="97"/>
      <c r="BL1" s="97"/>
      <c r="BO1" s="97"/>
      <c r="BR1" s="97"/>
      <c r="BU1" s="97"/>
      <c r="BX1" s="97"/>
      <c r="CA1" s="97"/>
      <c r="CD1" s="97"/>
      <c r="CG1" s="97"/>
      <c r="CJ1" s="97"/>
      <c r="CM1" s="97"/>
    </row>
    <row r="2" spans="1:93" ht="38.25" customHeight="1" x14ac:dyDescent="0.35">
      <c r="B2" s="130" t="str">
        <f>Dict!C2</f>
        <v>38447215, КОМУНАЛЬНЕ НЕКОМЕРЦІЙНЕ ПІДПРИЄМСТВО "ЦЕНТР ПЕРВИННОЇ МЕДИЧНОЇ (МЕДИКО-САНІТАРНОЇ) ДОПОМОГИ" БЕРЕЖАНСЬКОЇ МІСЬКОЇ РАДИ</v>
      </c>
      <c r="C2" s="131"/>
      <c r="D2" s="131"/>
      <c r="E2" s="131"/>
      <c r="F2" s="131"/>
      <c r="G2" s="131"/>
      <c r="H2" s="131"/>
      <c r="I2" s="131"/>
      <c r="J2" s="131"/>
      <c r="K2" s="131"/>
      <c r="L2" s="131"/>
      <c r="M2" s="131"/>
      <c r="N2" s="131"/>
      <c r="O2" s="131"/>
      <c r="P2" s="131"/>
      <c r="Q2" s="131"/>
      <c r="R2" s="15"/>
      <c r="S2" s="50"/>
    </row>
    <row r="3" spans="1:93" x14ac:dyDescent="0.3">
      <c r="A3" s="9"/>
      <c r="S3" s="8"/>
    </row>
    <row r="4" spans="1:93" s="64" customFormat="1" x14ac:dyDescent="0.3">
      <c r="A4" s="63"/>
      <c r="S4" s="65"/>
      <c r="V4" s="99">
        <v>1</v>
      </c>
      <c r="Y4" s="99">
        <v>2</v>
      </c>
      <c r="AB4" s="99">
        <v>3</v>
      </c>
      <c r="AE4" s="99">
        <v>4</v>
      </c>
      <c r="AH4" s="99">
        <v>5</v>
      </c>
      <c r="AK4" s="99">
        <v>6</v>
      </c>
      <c r="AN4" s="99">
        <v>7</v>
      </c>
      <c r="AQ4" s="99">
        <v>8</v>
      </c>
      <c r="AT4" s="99">
        <v>9</v>
      </c>
      <c r="AW4" s="99">
        <v>10</v>
      </c>
      <c r="AZ4" s="99">
        <v>11</v>
      </c>
      <c r="BC4" s="99">
        <v>12</v>
      </c>
      <c r="BF4" s="99">
        <v>13</v>
      </c>
      <c r="BI4" s="99">
        <v>14</v>
      </c>
      <c r="BL4" s="99">
        <v>15</v>
      </c>
      <c r="BO4" s="99">
        <v>16</v>
      </c>
      <c r="BR4" s="99">
        <v>17</v>
      </c>
      <c r="BU4" s="99">
        <v>18</v>
      </c>
      <c r="BX4" s="99">
        <v>20</v>
      </c>
      <c r="CA4" s="99">
        <v>23</v>
      </c>
      <c r="CD4" s="99">
        <v>24</v>
      </c>
      <c r="CG4" s="99">
        <v>25</v>
      </c>
      <c r="CJ4" s="116">
        <v>26</v>
      </c>
      <c r="CM4" s="116">
        <v>27</v>
      </c>
    </row>
    <row r="5" spans="1:93" s="67" customFormat="1" ht="18.75" customHeight="1" x14ac:dyDescent="0.3">
      <c r="A5" s="66"/>
      <c r="S5" s="68"/>
      <c r="V5" s="100" t="str">
        <f>VLOOKUP(V4,Індикатори!$A:$B,2,0)</f>
        <v>Співвідношення кількості медсестер до кількості лікарів на ПМД.</v>
      </c>
      <c r="Y5" s="100" t="str">
        <f>VLOOKUP(Y4,Індикатори!$A:$B,2,0)</f>
        <v>Відсоток задекларованих пацієнтів у порівнянні з рекомендованою кількістю.</v>
      </c>
      <c r="AB5" s="100" t="str">
        <f>VLOOKUP(AB4,Індикатори!$A:$B,2,0)</f>
        <v>Загальне використання послуг ПМД.</v>
      </c>
      <c r="AE5" s="100" t="str">
        <f>VLOOKUP(AE4,Індикатори!$A:$B,2,0)</f>
        <v>Частка консультацій з лікарями ПМД без перескерувань.</v>
      </c>
      <c r="AH5" s="100" t="str">
        <f>VLOOKUP(AH4,Індикатори!$A:$B,2,0)</f>
        <v>Завантаженість лікаря, який надає послуги ПМД.</v>
      </c>
      <c r="AK5" s="100" t="str">
        <f>VLOOKUP(AK4,Індикатори!$A:$B,2,0)</f>
        <v>Моніторинг розвитку дитини протягом першого року життя.</v>
      </c>
      <c r="AN5" s="100" t="str">
        <f>VLOOKUP(AN4,Індикатори!$A:$B,2,0)</f>
        <v>Вакцинація дітей віком до 1 року.</v>
      </c>
      <c r="AQ5" s="100" t="str">
        <f>VLOOKUP(AQ4,Індикатори!$A:$B,2,0)</f>
        <v>Вакцинація дітей віком до 6 років.</v>
      </c>
      <c r="AT5" s="100" t="str">
        <f>VLOOKUP(AT4,Індикатори!$A:$B,2,0)</f>
        <v>Повне оцінювання серце-судинного ризику.</v>
      </c>
      <c r="AW5" s="100" t="str">
        <f>VLOOKUP(AW4,Індикатори!$A:$B,2,0)</f>
        <v>Оцінювання компенсації гіпертонії.</v>
      </c>
      <c r="AZ5" s="100" t="str">
        <f>VLOOKUP(AZ4,Індикатори!$A:$B,2,0)</f>
        <v>Скринінг на виявлення цукрового діабету у групі ризику.</v>
      </c>
      <c r="BC5" s="100" t="str">
        <f>VLOOKUP(BC4,Індикатори!$A:$B,2,0)</f>
        <v>Скринінг на виявлення раку передміхурової залози (направлено на скринінг).</v>
      </c>
      <c r="BF5" s="100" t="str">
        <f>VLOOKUP(BF4,Індикатори!$A:$B,2,0)</f>
        <v>Скринінг на виявлення раку передміхурової залози (проведено скринінг).</v>
      </c>
      <c r="BI5" s="100" t="str">
        <f>VLOOKUP(BI4,Індикатори!$A:$B,2,0)</f>
        <v>Скринінг на виявлення колоректального раку (направлено на скринінг).</v>
      </c>
      <c r="BL5" s="100" t="str">
        <f>VLOOKUP(BL4,Індикатори!$A:$B,2,0)</f>
        <v>Скринінг на виявлення колоректального раку (проведено скринінг).</v>
      </c>
      <c r="BO5" s="100" t="str">
        <f>VLOOKUP(BO4,Індикатори!$A:$B,2,0)</f>
        <v>Скринінг на виявлення раку молочної залози серед жінок (направлено на скринінг).</v>
      </c>
      <c r="BR5" s="100" t="str">
        <f>VLOOKUP(BR4,Індикатори!$A:$B,2,0)</f>
        <v>Скринінг на виявлення раку молочної залози серед жінок (проведено скринінг).</v>
      </c>
      <c r="BU5" s="100" t="str">
        <f>VLOOKUP(BU4,Індикатори!$A:$B,2,0)</f>
        <v>Скринінг на наявність туберкульозу.</v>
      </c>
      <c r="BX5" s="100" t="str">
        <f>VLOOKUP(BX4,Індикатори!$A:$B,2,0)</f>
        <v>Виявлення ВІЛ у пацієнтів з індикаторними станами.</v>
      </c>
      <c r="CA5" s="100" t="str">
        <f>VLOOKUP(CA4,Індикатори!$A:$B,2,0)</f>
        <v>Охоплення реімбурсацією (виписування рецептів).</v>
      </c>
      <c r="CD5" s="100" t="str">
        <f>VLOOKUP(CD4,Індикатори!$A:$B,2,0)</f>
        <v>Охоплення реімбурсацією (отоварення рецептів).</v>
      </c>
      <c r="CG5" s="100" t="str">
        <f>VLOOKUP(CG4,Індикатори!$A:$B,2,0)</f>
        <v>Виписування антимікробних препаратів групи доступу на рівні ПМД.</v>
      </c>
      <c r="CJ5" s="100" t="str">
        <f>VLOOKUP(CJ4,Індикатори!$A:$B,2,0)</f>
        <v>Профілактичний огляд осіб вікової групи 40-64 роки</v>
      </c>
      <c r="CM5" s="100" t="str">
        <f>VLOOKUP(CM4,Індикатори!$A:$B,2,0)</f>
        <v>Профілактичний огляд осіб вікової групи 65 років і старше</v>
      </c>
    </row>
    <row r="6" spans="1:93" x14ac:dyDescent="0.3">
      <c r="A6" s="9"/>
      <c r="S6" s="8"/>
      <c r="V6" s="98" t="s">
        <v>0</v>
      </c>
      <c r="W6" s="5" t="s">
        <v>1</v>
      </c>
      <c r="X6" s="5" t="str">
        <f>Dict!B2</f>
        <v>38447215</v>
      </c>
      <c r="Y6" s="98" t="s">
        <v>0</v>
      </c>
      <c r="Z6" s="5" t="s">
        <v>1</v>
      </c>
      <c r="AA6" s="5" t="str">
        <f>Dict!B2</f>
        <v>38447215</v>
      </c>
      <c r="AB6" s="98" t="s">
        <v>0</v>
      </c>
      <c r="AC6" s="5" t="s">
        <v>1</v>
      </c>
      <c r="AD6" s="5" t="str">
        <f>Dict!B2</f>
        <v>38447215</v>
      </c>
      <c r="AE6" s="98" t="s">
        <v>0</v>
      </c>
      <c r="AF6" s="17" t="s">
        <v>1</v>
      </c>
      <c r="AG6" s="17" t="str">
        <f>Dict!B2</f>
        <v>38447215</v>
      </c>
      <c r="AH6" s="98" t="s">
        <v>0</v>
      </c>
      <c r="AI6" s="7" t="s">
        <v>1</v>
      </c>
      <c r="AJ6" s="5" t="str">
        <f>Dict!B2</f>
        <v>38447215</v>
      </c>
      <c r="AK6" s="98" t="s">
        <v>0</v>
      </c>
      <c r="AL6" s="7" t="s">
        <v>1</v>
      </c>
      <c r="AM6" s="5" t="str">
        <f>Dict!B2</f>
        <v>38447215</v>
      </c>
      <c r="AN6" s="98" t="s">
        <v>0</v>
      </c>
      <c r="AO6" s="7" t="s">
        <v>1</v>
      </c>
      <c r="AP6" s="5" t="str">
        <f>Dict!B2</f>
        <v>38447215</v>
      </c>
      <c r="AQ6" s="98" t="s">
        <v>0</v>
      </c>
      <c r="AR6" s="17" t="s">
        <v>1</v>
      </c>
      <c r="AS6" s="17" t="str">
        <f>Dict!B2</f>
        <v>38447215</v>
      </c>
      <c r="AT6" s="98" t="s">
        <v>0</v>
      </c>
      <c r="AU6" s="5" t="s">
        <v>1</v>
      </c>
      <c r="AV6" s="5" t="str">
        <f>Dict!B2</f>
        <v>38447215</v>
      </c>
      <c r="AW6" s="98" t="s">
        <v>0</v>
      </c>
      <c r="AX6" s="5" t="s">
        <v>1</v>
      </c>
      <c r="AY6" s="5" t="str">
        <f>Dict!B2</f>
        <v>38447215</v>
      </c>
      <c r="AZ6" s="98" t="s">
        <v>0</v>
      </c>
      <c r="BA6" s="5" t="s">
        <v>1</v>
      </c>
      <c r="BB6" s="5" t="str">
        <f>Dict!B2</f>
        <v>38447215</v>
      </c>
      <c r="BC6" s="98" t="s">
        <v>0</v>
      </c>
      <c r="BD6" s="5" t="s">
        <v>1</v>
      </c>
      <c r="BE6" s="5" t="str">
        <f>Dict!B2</f>
        <v>38447215</v>
      </c>
      <c r="BF6" s="98" t="s">
        <v>0</v>
      </c>
      <c r="BG6" s="5" t="s">
        <v>1</v>
      </c>
      <c r="BH6" s="5" t="str">
        <f>Dict!B2</f>
        <v>38447215</v>
      </c>
      <c r="BI6" s="98" t="s">
        <v>0</v>
      </c>
      <c r="BJ6" s="5" t="s">
        <v>1</v>
      </c>
      <c r="BK6" s="5" t="str">
        <f>Dict!B2</f>
        <v>38447215</v>
      </c>
      <c r="BL6" s="98" t="s">
        <v>0</v>
      </c>
      <c r="BM6" s="5" t="s">
        <v>1</v>
      </c>
      <c r="BN6" s="5" t="str">
        <f>Dict!B2</f>
        <v>38447215</v>
      </c>
      <c r="BO6" s="98" t="s">
        <v>0</v>
      </c>
      <c r="BP6" s="5" t="s">
        <v>1</v>
      </c>
      <c r="BQ6" s="5" t="str">
        <f>Dict!B2</f>
        <v>38447215</v>
      </c>
      <c r="BR6" s="98" t="s">
        <v>0</v>
      </c>
      <c r="BS6" s="5" t="s">
        <v>1</v>
      </c>
      <c r="BT6" s="5" t="str">
        <f>Dict!B2</f>
        <v>38447215</v>
      </c>
      <c r="BU6" s="98" t="s">
        <v>0</v>
      </c>
      <c r="BV6" s="5" t="s">
        <v>1</v>
      </c>
      <c r="BW6" s="5" t="str">
        <f>Dict!B2</f>
        <v>38447215</v>
      </c>
      <c r="BX6" s="98" t="s">
        <v>0</v>
      </c>
      <c r="BY6" s="5" t="s">
        <v>1</v>
      </c>
      <c r="BZ6" s="5" t="str">
        <f>Dict!B2</f>
        <v>38447215</v>
      </c>
      <c r="CA6" s="98" t="s">
        <v>0</v>
      </c>
      <c r="CB6" s="5" t="s">
        <v>1</v>
      </c>
      <c r="CC6" s="5" t="str">
        <f>Dict!B2</f>
        <v>38447215</v>
      </c>
      <c r="CD6" s="98" t="s">
        <v>0</v>
      </c>
      <c r="CE6" s="5" t="s">
        <v>1</v>
      </c>
      <c r="CF6" s="5" t="str">
        <f>Dict!B2</f>
        <v>38447215</v>
      </c>
      <c r="CG6" s="98" t="s">
        <v>0</v>
      </c>
      <c r="CH6" s="5" t="s">
        <v>1</v>
      </c>
      <c r="CI6" s="5" t="str">
        <f>Dict!B2</f>
        <v>38447215</v>
      </c>
      <c r="CJ6" s="98" t="s">
        <v>0</v>
      </c>
      <c r="CK6" s="5" t="s">
        <v>1</v>
      </c>
      <c r="CL6" s="5" t="str">
        <f>Dict!B2</f>
        <v>38447215</v>
      </c>
      <c r="CM6" s="98" t="s">
        <v>0</v>
      </c>
      <c r="CN6" s="5" t="s">
        <v>1</v>
      </c>
      <c r="CO6" s="5" t="str">
        <f>Dict!B2</f>
        <v>38447215</v>
      </c>
    </row>
    <row r="7" spans="1:93" x14ac:dyDescent="0.3">
      <c r="A7" s="9"/>
      <c r="S7" s="8"/>
      <c r="V7" s="98" t="s">
        <v>334</v>
      </c>
      <c r="W7" s="51">
        <v>0</v>
      </c>
      <c r="X7" s="51">
        <v>-1</v>
      </c>
      <c r="Y7" s="98" t="s">
        <v>391</v>
      </c>
      <c r="Z7" s="6">
        <v>2.0789473684210528E-2</v>
      </c>
      <c r="AA7" s="6">
        <v>-1</v>
      </c>
      <c r="AB7" s="98" t="s">
        <v>344</v>
      </c>
      <c r="AC7" s="6">
        <v>0</v>
      </c>
      <c r="AD7" s="6">
        <v>-1</v>
      </c>
      <c r="AE7" s="98" t="s">
        <v>344</v>
      </c>
      <c r="AF7" s="6">
        <v>0</v>
      </c>
      <c r="AG7" s="6">
        <v>-1</v>
      </c>
      <c r="AH7" s="98" t="s">
        <v>344</v>
      </c>
      <c r="AI7" s="7">
        <v>0</v>
      </c>
      <c r="AJ7" s="6">
        <v>-1</v>
      </c>
      <c r="AK7" s="98" t="s">
        <v>343</v>
      </c>
      <c r="AL7" s="79">
        <v>0</v>
      </c>
      <c r="AM7" s="6">
        <v>-1</v>
      </c>
      <c r="AN7" s="98" t="s">
        <v>348</v>
      </c>
      <c r="AO7" s="79">
        <v>0</v>
      </c>
      <c r="AP7" s="6">
        <v>-1</v>
      </c>
      <c r="AQ7" s="98" t="s">
        <v>348</v>
      </c>
      <c r="AR7" s="6">
        <v>0</v>
      </c>
      <c r="AS7" s="6">
        <v>-1</v>
      </c>
      <c r="AT7" s="98" t="s">
        <v>334</v>
      </c>
      <c r="AU7" s="6">
        <v>0</v>
      </c>
      <c r="AV7" s="6">
        <v>-1</v>
      </c>
      <c r="AW7" s="98" t="s">
        <v>334</v>
      </c>
      <c r="AX7" s="6">
        <v>0</v>
      </c>
      <c r="AY7" s="6">
        <v>-1</v>
      </c>
      <c r="AZ7" s="98" t="s">
        <v>334</v>
      </c>
      <c r="BA7" s="6">
        <v>0</v>
      </c>
      <c r="BB7" s="6">
        <v>-1</v>
      </c>
      <c r="BC7" s="98" t="s">
        <v>334</v>
      </c>
      <c r="BD7" s="6">
        <v>0</v>
      </c>
      <c r="BE7" s="6">
        <v>-1</v>
      </c>
      <c r="BF7" s="98" t="s">
        <v>336</v>
      </c>
      <c r="BG7" s="6">
        <v>0</v>
      </c>
      <c r="BH7" s="6">
        <v>-1</v>
      </c>
      <c r="BI7" s="98" t="s">
        <v>334</v>
      </c>
      <c r="BJ7" s="6">
        <v>0</v>
      </c>
      <c r="BK7" s="6">
        <v>-1</v>
      </c>
      <c r="BL7" s="98" t="s">
        <v>333</v>
      </c>
      <c r="BM7" s="6">
        <v>0</v>
      </c>
      <c r="BN7" s="6">
        <v>-1</v>
      </c>
      <c r="BO7" s="98" t="s">
        <v>334</v>
      </c>
      <c r="BP7" s="6">
        <v>0</v>
      </c>
      <c r="BQ7" s="6">
        <v>-1</v>
      </c>
      <c r="BR7" s="98" t="s">
        <v>333</v>
      </c>
      <c r="BS7" s="6">
        <v>0</v>
      </c>
      <c r="BT7" s="6">
        <v>-1</v>
      </c>
      <c r="BU7" s="98" t="s">
        <v>333</v>
      </c>
      <c r="BV7" s="6">
        <v>0</v>
      </c>
      <c r="BW7" s="6">
        <v>-1</v>
      </c>
      <c r="BX7" s="98" t="s">
        <v>333</v>
      </c>
      <c r="BY7" s="6">
        <v>0</v>
      </c>
      <c r="BZ7" s="6">
        <v>-1</v>
      </c>
      <c r="CA7" s="98" t="s">
        <v>366</v>
      </c>
      <c r="CB7" s="6">
        <v>0</v>
      </c>
      <c r="CC7" s="6">
        <v>-1</v>
      </c>
      <c r="CD7" s="98" t="s">
        <v>391</v>
      </c>
      <c r="CE7" s="6">
        <v>0.2</v>
      </c>
      <c r="CF7" s="6">
        <v>-1</v>
      </c>
      <c r="CG7" s="98" t="s">
        <v>339</v>
      </c>
      <c r="CH7" s="6">
        <v>0</v>
      </c>
      <c r="CI7" s="6">
        <v>-1</v>
      </c>
      <c r="CJ7" s="98" t="s">
        <v>334</v>
      </c>
      <c r="CK7" s="6">
        <v>0</v>
      </c>
      <c r="CL7" s="6">
        <v>-1</v>
      </c>
      <c r="CM7" s="98" t="s">
        <v>334</v>
      </c>
      <c r="CN7" s="6">
        <v>0</v>
      </c>
      <c r="CO7" s="6">
        <v>-1</v>
      </c>
    </row>
    <row r="8" spans="1:93" x14ac:dyDescent="0.3">
      <c r="A8" s="9"/>
      <c r="S8" s="8"/>
      <c r="V8" s="98" t="s">
        <v>343</v>
      </c>
      <c r="W8" s="51">
        <v>0</v>
      </c>
      <c r="X8" s="51">
        <v>-1</v>
      </c>
      <c r="Y8" s="98" t="s">
        <v>343</v>
      </c>
      <c r="Z8" s="6">
        <v>0.03</v>
      </c>
      <c r="AA8" s="6">
        <v>-1</v>
      </c>
      <c r="AB8" s="98" t="s">
        <v>393</v>
      </c>
      <c r="AC8" s="6">
        <v>0.25616399082568808</v>
      </c>
      <c r="AD8" s="6">
        <v>-1</v>
      </c>
      <c r="AE8" s="98" t="s">
        <v>360</v>
      </c>
      <c r="AF8" s="6">
        <v>0</v>
      </c>
      <c r="AG8" s="6">
        <v>-1</v>
      </c>
      <c r="AH8" s="98" t="s">
        <v>360</v>
      </c>
      <c r="AI8" s="7">
        <v>0</v>
      </c>
      <c r="AJ8" s="7">
        <v>-1</v>
      </c>
      <c r="AK8" s="98" t="s">
        <v>368</v>
      </c>
      <c r="AL8" s="79">
        <v>0</v>
      </c>
      <c r="AM8" s="79">
        <v>-1</v>
      </c>
      <c r="AN8" s="98" t="s">
        <v>350</v>
      </c>
      <c r="AO8" s="79">
        <v>0</v>
      </c>
      <c r="AP8" s="79">
        <v>-1</v>
      </c>
      <c r="AQ8" s="98" t="s">
        <v>350</v>
      </c>
      <c r="AR8" s="6">
        <v>0</v>
      </c>
      <c r="AS8" s="6">
        <v>-1</v>
      </c>
      <c r="AT8" s="98" t="s">
        <v>340</v>
      </c>
      <c r="AU8" s="6">
        <v>0</v>
      </c>
      <c r="AV8" s="6">
        <v>-1</v>
      </c>
      <c r="AW8" s="98" t="s">
        <v>336</v>
      </c>
      <c r="AX8" s="6">
        <v>0</v>
      </c>
      <c r="AY8" s="6">
        <v>-1</v>
      </c>
      <c r="AZ8" s="98" t="s">
        <v>338</v>
      </c>
      <c r="BA8" s="6">
        <v>0</v>
      </c>
      <c r="BB8" s="6">
        <v>-1</v>
      </c>
      <c r="BC8" s="98" t="s">
        <v>350</v>
      </c>
      <c r="BD8" s="6">
        <v>0</v>
      </c>
      <c r="BE8" s="6">
        <v>-1</v>
      </c>
      <c r="BF8" s="98" t="s">
        <v>356</v>
      </c>
      <c r="BG8" s="6">
        <v>0</v>
      </c>
      <c r="BH8" s="6">
        <v>-1</v>
      </c>
      <c r="BI8" s="98" t="s">
        <v>336</v>
      </c>
      <c r="BJ8" s="6">
        <v>0</v>
      </c>
      <c r="BK8" s="6">
        <v>-1</v>
      </c>
      <c r="BL8" s="98" t="s">
        <v>354</v>
      </c>
      <c r="BM8" s="6">
        <v>0</v>
      </c>
      <c r="BN8" s="6">
        <v>-1</v>
      </c>
      <c r="BO8" s="98" t="s">
        <v>352</v>
      </c>
      <c r="BP8" s="6">
        <v>0</v>
      </c>
      <c r="BQ8" s="6">
        <v>-1</v>
      </c>
      <c r="BR8" s="98" t="s">
        <v>343</v>
      </c>
      <c r="BS8" s="6">
        <v>0</v>
      </c>
      <c r="BT8" s="6">
        <v>-1</v>
      </c>
      <c r="BU8" s="98" t="s">
        <v>336</v>
      </c>
      <c r="BV8" s="6">
        <v>0</v>
      </c>
      <c r="BW8" s="6">
        <v>-1</v>
      </c>
      <c r="BX8" s="98" t="s">
        <v>335</v>
      </c>
      <c r="BY8" s="6">
        <v>0</v>
      </c>
      <c r="BZ8" s="6">
        <v>-1</v>
      </c>
      <c r="CA8" s="98" t="s">
        <v>371</v>
      </c>
      <c r="CB8" s="6">
        <v>0</v>
      </c>
      <c r="CC8" s="6">
        <v>-1</v>
      </c>
      <c r="CD8" s="98" t="s">
        <v>343</v>
      </c>
      <c r="CE8" s="6">
        <v>0.33333333333333331</v>
      </c>
      <c r="CF8" s="6">
        <v>-1</v>
      </c>
      <c r="CG8" s="98" t="s">
        <v>350</v>
      </c>
      <c r="CH8" s="6">
        <v>0</v>
      </c>
      <c r="CI8" s="6">
        <v>-1</v>
      </c>
      <c r="CJ8" s="98" t="s">
        <v>343</v>
      </c>
      <c r="CK8" s="6">
        <v>0</v>
      </c>
      <c r="CL8" s="6">
        <v>-1</v>
      </c>
      <c r="CM8" s="98" t="s">
        <v>336</v>
      </c>
      <c r="CN8" s="6">
        <v>0</v>
      </c>
      <c r="CO8" s="6">
        <v>-1</v>
      </c>
    </row>
    <row r="9" spans="1:93" x14ac:dyDescent="0.3">
      <c r="A9" s="9"/>
      <c r="S9" s="8"/>
      <c r="V9" s="98" t="s">
        <v>344</v>
      </c>
      <c r="W9" s="5">
        <v>0</v>
      </c>
      <c r="X9" s="5">
        <v>-1</v>
      </c>
      <c r="Y9" s="98" t="s">
        <v>366</v>
      </c>
      <c r="Z9" s="5">
        <v>3.111111111111111E-2</v>
      </c>
      <c r="AA9" s="5">
        <v>-1</v>
      </c>
      <c r="AB9" s="98" t="s">
        <v>387</v>
      </c>
      <c r="AC9" s="5">
        <v>0.33752851411940532</v>
      </c>
      <c r="AD9" s="5">
        <v>-1</v>
      </c>
      <c r="AE9" s="98" t="s">
        <v>366</v>
      </c>
      <c r="AF9" s="17">
        <v>0</v>
      </c>
      <c r="AG9" s="17">
        <v>-1</v>
      </c>
      <c r="AH9" s="98" t="s">
        <v>366</v>
      </c>
      <c r="AI9" s="5">
        <v>0</v>
      </c>
      <c r="AJ9" s="5">
        <v>-1</v>
      </c>
      <c r="AK9" s="98" t="s">
        <v>377</v>
      </c>
      <c r="AL9" s="5">
        <v>0</v>
      </c>
      <c r="AM9" s="5">
        <v>-1</v>
      </c>
      <c r="AN9" s="98" t="s">
        <v>368</v>
      </c>
      <c r="AO9" s="5">
        <v>0</v>
      </c>
      <c r="AP9" s="5">
        <v>-1</v>
      </c>
      <c r="AQ9" s="98" t="s">
        <v>366</v>
      </c>
      <c r="AR9" s="17">
        <v>0</v>
      </c>
      <c r="AS9" s="17">
        <v>-1</v>
      </c>
      <c r="AT9" s="98" t="s">
        <v>343</v>
      </c>
      <c r="AU9" s="5">
        <v>0</v>
      </c>
      <c r="AV9" s="5">
        <v>-1</v>
      </c>
      <c r="AW9" s="98" t="s">
        <v>340</v>
      </c>
      <c r="AX9" s="5">
        <v>0</v>
      </c>
      <c r="AY9" s="5">
        <v>-1</v>
      </c>
      <c r="AZ9" s="98" t="s">
        <v>340</v>
      </c>
      <c r="BA9" s="5">
        <v>0</v>
      </c>
      <c r="BB9" s="5">
        <v>-1</v>
      </c>
      <c r="BC9" s="98" t="s">
        <v>352</v>
      </c>
      <c r="BD9" s="5">
        <v>0</v>
      </c>
      <c r="BE9" s="5">
        <v>-1</v>
      </c>
      <c r="BF9" s="98" t="s">
        <v>369</v>
      </c>
      <c r="BG9" s="5">
        <v>0</v>
      </c>
      <c r="BH9" s="5">
        <v>-1</v>
      </c>
      <c r="BI9" s="98" t="s">
        <v>337</v>
      </c>
      <c r="BJ9" s="5">
        <v>0</v>
      </c>
      <c r="BK9" s="5">
        <v>-1</v>
      </c>
      <c r="BL9" s="98" t="s">
        <v>356</v>
      </c>
      <c r="BM9" s="5">
        <v>0</v>
      </c>
      <c r="BN9" s="5">
        <v>-1</v>
      </c>
      <c r="BO9" s="98" t="s">
        <v>360</v>
      </c>
      <c r="BP9" s="5">
        <v>0</v>
      </c>
      <c r="BQ9" s="5">
        <v>-1</v>
      </c>
      <c r="BR9" s="98" t="s">
        <v>348</v>
      </c>
      <c r="BS9" s="5">
        <v>0</v>
      </c>
      <c r="BT9" s="5">
        <v>-1</v>
      </c>
      <c r="BU9" s="98" t="s">
        <v>343</v>
      </c>
      <c r="BV9" s="5">
        <v>0</v>
      </c>
      <c r="BW9" s="5">
        <v>-1</v>
      </c>
      <c r="BX9" s="98" t="s">
        <v>336</v>
      </c>
      <c r="BY9" s="5">
        <v>0</v>
      </c>
      <c r="BZ9" s="5">
        <v>-1</v>
      </c>
      <c r="CA9" s="98" t="s">
        <v>338</v>
      </c>
      <c r="CB9" s="5">
        <v>9.4786729857819908E-4</v>
      </c>
      <c r="CC9" s="5">
        <v>-1</v>
      </c>
      <c r="CD9" s="98" t="s">
        <v>404</v>
      </c>
      <c r="CE9" s="5">
        <v>0.5</v>
      </c>
      <c r="CF9" s="5">
        <v>-1</v>
      </c>
      <c r="CG9" s="98" t="s">
        <v>372</v>
      </c>
      <c r="CH9" s="5">
        <v>0</v>
      </c>
      <c r="CI9" s="5">
        <v>-1</v>
      </c>
      <c r="CJ9" s="98" t="s">
        <v>350</v>
      </c>
      <c r="CK9" s="5">
        <v>0</v>
      </c>
      <c r="CL9" s="5">
        <v>-1</v>
      </c>
      <c r="CM9" s="98" t="s">
        <v>343</v>
      </c>
      <c r="CN9" s="5">
        <v>0</v>
      </c>
      <c r="CO9" s="5">
        <v>-1</v>
      </c>
    </row>
    <row r="10" spans="1:93" x14ac:dyDescent="0.3">
      <c r="A10" s="9"/>
      <c r="S10" s="8"/>
      <c r="V10" s="98" t="s">
        <v>348</v>
      </c>
      <c r="W10" s="5">
        <v>0</v>
      </c>
      <c r="X10" s="5">
        <v>-1</v>
      </c>
      <c r="Y10" s="98" t="s">
        <v>370</v>
      </c>
      <c r="Z10" s="5">
        <v>3.8157894736842106E-2</v>
      </c>
      <c r="AA10" s="5">
        <v>-1</v>
      </c>
      <c r="AB10" s="98" t="s">
        <v>366</v>
      </c>
      <c r="AC10" s="5">
        <v>0.3392857142857143</v>
      </c>
      <c r="AD10" s="5">
        <v>-1</v>
      </c>
      <c r="AE10" s="98" t="s">
        <v>365</v>
      </c>
      <c r="AF10" s="17">
        <v>0.62692307692307692</v>
      </c>
      <c r="AG10" s="17">
        <v>-1</v>
      </c>
      <c r="AH10" s="98" t="s">
        <v>343</v>
      </c>
      <c r="AI10" s="5">
        <v>1.6666666666666667</v>
      </c>
      <c r="AJ10" s="5">
        <v>-1</v>
      </c>
      <c r="AK10" s="98" t="s">
        <v>382</v>
      </c>
      <c r="AL10" s="5">
        <v>0</v>
      </c>
      <c r="AM10" s="5">
        <v>-1</v>
      </c>
      <c r="AN10" s="98" t="s">
        <v>395</v>
      </c>
      <c r="AO10" s="5">
        <v>0.25</v>
      </c>
      <c r="AP10" s="5">
        <v>-1</v>
      </c>
      <c r="AQ10" s="98" t="s">
        <v>368</v>
      </c>
      <c r="AR10" s="17">
        <v>0</v>
      </c>
      <c r="AS10" s="17">
        <v>-1</v>
      </c>
      <c r="AT10" s="98" t="s">
        <v>352</v>
      </c>
      <c r="AU10" s="5">
        <v>0</v>
      </c>
      <c r="AV10" s="5">
        <v>-1</v>
      </c>
      <c r="AW10" s="98" t="s">
        <v>343</v>
      </c>
      <c r="AX10" s="5">
        <v>0</v>
      </c>
      <c r="AY10" s="5">
        <v>-1</v>
      </c>
      <c r="AZ10" s="98" t="s">
        <v>353</v>
      </c>
      <c r="BA10" s="5">
        <v>0</v>
      </c>
      <c r="BB10" s="5">
        <v>-1</v>
      </c>
      <c r="BC10" s="98" t="s">
        <v>360</v>
      </c>
      <c r="BD10" s="5">
        <v>0</v>
      </c>
      <c r="BE10" s="5">
        <v>-1</v>
      </c>
      <c r="BF10" s="98" t="s">
        <v>391</v>
      </c>
      <c r="BG10" s="5">
        <v>0</v>
      </c>
      <c r="BH10" s="5">
        <v>-1</v>
      </c>
      <c r="BI10" s="98" t="s">
        <v>343</v>
      </c>
      <c r="BJ10" s="5">
        <v>0</v>
      </c>
      <c r="BK10" s="5">
        <v>-1</v>
      </c>
      <c r="BL10" s="98" t="s">
        <v>358</v>
      </c>
      <c r="BM10" s="5">
        <v>0</v>
      </c>
      <c r="BN10" s="5">
        <v>-1</v>
      </c>
      <c r="BO10" s="98" t="s">
        <v>366</v>
      </c>
      <c r="BP10" s="5">
        <v>0</v>
      </c>
      <c r="BQ10" s="5">
        <v>-1</v>
      </c>
      <c r="BR10" s="98" t="s">
        <v>354</v>
      </c>
      <c r="BS10" s="5">
        <v>0</v>
      </c>
      <c r="BT10" s="5">
        <v>-1</v>
      </c>
      <c r="BU10" s="98" t="s">
        <v>351</v>
      </c>
      <c r="BV10" s="5">
        <v>0</v>
      </c>
      <c r="BW10" s="5">
        <v>-1</v>
      </c>
      <c r="BX10" s="98" t="s">
        <v>337</v>
      </c>
      <c r="BY10" s="5">
        <v>0</v>
      </c>
      <c r="BZ10" s="5">
        <v>-1</v>
      </c>
      <c r="CA10" s="98" t="s">
        <v>407</v>
      </c>
      <c r="CB10" s="5">
        <v>2.6702269692923898E-3</v>
      </c>
      <c r="CC10" s="5">
        <v>-1</v>
      </c>
      <c r="CD10" s="98" t="s">
        <v>356</v>
      </c>
      <c r="CE10" s="5">
        <v>0.52</v>
      </c>
      <c r="CF10" s="5">
        <v>-1</v>
      </c>
      <c r="CG10" s="98" t="s">
        <v>378</v>
      </c>
      <c r="CH10" s="5">
        <v>0</v>
      </c>
      <c r="CI10" s="5">
        <v>-1</v>
      </c>
      <c r="CJ10" s="98" t="s">
        <v>363</v>
      </c>
      <c r="CK10" s="5">
        <v>0</v>
      </c>
      <c r="CL10" s="5">
        <v>-1</v>
      </c>
      <c r="CM10" s="98" t="s">
        <v>348</v>
      </c>
      <c r="CN10" s="5">
        <v>0</v>
      </c>
      <c r="CO10" s="5">
        <v>-1</v>
      </c>
    </row>
    <row r="11" spans="1:93" x14ac:dyDescent="0.3">
      <c r="A11" s="9"/>
      <c r="S11" s="8"/>
      <c r="V11" s="98" t="s">
        <v>352</v>
      </c>
      <c r="W11" s="5">
        <v>0</v>
      </c>
      <c r="X11" s="5">
        <v>-1</v>
      </c>
      <c r="Y11" s="98" t="s">
        <v>411</v>
      </c>
      <c r="Z11" s="5">
        <v>3.9750000000000001E-2</v>
      </c>
      <c r="AA11" s="5">
        <v>-1</v>
      </c>
      <c r="AB11" s="98" t="s">
        <v>389</v>
      </c>
      <c r="AC11" s="5">
        <v>0.36583066602358927</v>
      </c>
      <c r="AD11" s="5">
        <v>-1</v>
      </c>
      <c r="AE11" s="98" t="s">
        <v>377</v>
      </c>
      <c r="AF11" s="17">
        <v>0.68292682926829273</v>
      </c>
      <c r="AG11" s="17">
        <v>-1</v>
      </c>
      <c r="AH11" s="98" t="s">
        <v>334</v>
      </c>
      <c r="AI11" s="5">
        <v>1.7222222222222221</v>
      </c>
      <c r="AJ11" s="5">
        <v>-1</v>
      </c>
      <c r="AK11" s="98" t="s">
        <v>393</v>
      </c>
      <c r="AL11" s="5">
        <v>0</v>
      </c>
      <c r="AM11" s="5">
        <v>-1</v>
      </c>
      <c r="AN11" s="98" t="s">
        <v>356</v>
      </c>
      <c r="AO11" s="5">
        <v>0.2857142857142857</v>
      </c>
      <c r="AP11" s="5">
        <v>-1</v>
      </c>
      <c r="AQ11" s="98" t="s">
        <v>370</v>
      </c>
      <c r="AR11" s="17">
        <v>0</v>
      </c>
      <c r="AS11" s="17">
        <v>-1</v>
      </c>
      <c r="AT11" s="98" t="s">
        <v>353</v>
      </c>
      <c r="AU11" s="5">
        <v>0</v>
      </c>
      <c r="AV11" s="5">
        <v>-1</v>
      </c>
      <c r="AW11" s="98" t="s">
        <v>350</v>
      </c>
      <c r="AX11" s="5">
        <v>0</v>
      </c>
      <c r="AY11" s="5">
        <v>-1</v>
      </c>
      <c r="AZ11" s="98" t="s">
        <v>363</v>
      </c>
      <c r="BA11" s="5">
        <v>0</v>
      </c>
      <c r="BB11" s="5">
        <v>-1</v>
      </c>
      <c r="BC11" s="98" t="s">
        <v>365</v>
      </c>
      <c r="BD11" s="5">
        <v>0</v>
      </c>
      <c r="BE11" s="5">
        <v>-1</v>
      </c>
      <c r="BF11" s="98" t="s">
        <v>411</v>
      </c>
      <c r="BG11" s="5">
        <v>0</v>
      </c>
      <c r="BH11" s="5">
        <v>-1</v>
      </c>
      <c r="BI11" s="98" t="s">
        <v>348</v>
      </c>
      <c r="BJ11" s="5">
        <v>0</v>
      </c>
      <c r="BK11" s="5">
        <v>-1</v>
      </c>
      <c r="BL11" s="98" t="s">
        <v>363</v>
      </c>
      <c r="BM11" s="5">
        <v>0</v>
      </c>
      <c r="BN11" s="5">
        <v>-1</v>
      </c>
      <c r="BO11" s="98" t="s">
        <v>377</v>
      </c>
      <c r="BP11" s="5">
        <v>0</v>
      </c>
      <c r="BQ11" s="5">
        <v>-1</v>
      </c>
      <c r="BR11" s="98" t="s">
        <v>361</v>
      </c>
      <c r="BS11" s="5">
        <v>0</v>
      </c>
      <c r="BT11" s="5">
        <v>-1</v>
      </c>
      <c r="BU11" s="98" t="s">
        <v>352</v>
      </c>
      <c r="BV11" s="5">
        <v>0</v>
      </c>
      <c r="BW11" s="5">
        <v>-1</v>
      </c>
      <c r="BX11" s="98" t="s">
        <v>339</v>
      </c>
      <c r="BY11" s="5">
        <v>0</v>
      </c>
      <c r="BZ11" s="5">
        <v>-1</v>
      </c>
      <c r="CA11" s="98" t="s">
        <v>383</v>
      </c>
      <c r="CB11" s="5">
        <v>3.1625553447185324E-3</v>
      </c>
      <c r="CC11" s="5">
        <v>-1</v>
      </c>
      <c r="CD11" s="98" t="s">
        <v>352</v>
      </c>
      <c r="CE11" s="5">
        <v>0.66666666666666663</v>
      </c>
      <c r="CF11" s="5">
        <v>-1</v>
      </c>
      <c r="CG11" s="98" t="s">
        <v>385</v>
      </c>
      <c r="CH11" s="5">
        <v>0</v>
      </c>
      <c r="CI11" s="5">
        <v>-1</v>
      </c>
      <c r="CJ11" s="98" t="s">
        <v>366</v>
      </c>
      <c r="CK11" s="5">
        <v>0</v>
      </c>
      <c r="CL11" s="5">
        <v>-1</v>
      </c>
      <c r="CM11" s="98" t="s">
        <v>350</v>
      </c>
      <c r="CN11" s="5">
        <v>0</v>
      </c>
      <c r="CO11" s="5">
        <v>-1</v>
      </c>
    </row>
    <row r="12" spans="1:93" x14ac:dyDescent="0.3">
      <c r="A12" s="9"/>
      <c r="S12" s="8"/>
      <c r="V12" s="98" t="s">
        <v>356</v>
      </c>
      <c r="W12" s="5">
        <v>0</v>
      </c>
      <c r="X12" s="5">
        <v>-1</v>
      </c>
      <c r="Y12" s="98" t="s">
        <v>372</v>
      </c>
      <c r="Z12" s="5">
        <v>0.10055555555555555</v>
      </c>
      <c r="AA12" s="5">
        <v>-1</v>
      </c>
      <c r="AB12" s="98" t="s">
        <v>377</v>
      </c>
      <c r="AC12" s="5">
        <v>0.41549295774647887</v>
      </c>
      <c r="AD12" s="5">
        <v>-1</v>
      </c>
      <c r="AE12" s="98" t="s">
        <v>402</v>
      </c>
      <c r="AF12" s="17">
        <v>0.706959706959707</v>
      </c>
      <c r="AG12" s="17">
        <v>-1</v>
      </c>
      <c r="AH12" s="98" t="s">
        <v>369</v>
      </c>
      <c r="AI12" s="5">
        <v>1.8823529411764706</v>
      </c>
      <c r="AJ12" s="5">
        <v>-1</v>
      </c>
      <c r="AK12" s="98" t="s">
        <v>366</v>
      </c>
      <c r="AL12" s="5">
        <v>0.1</v>
      </c>
      <c r="AM12" s="5">
        <v>-1</v>
      </c>
      <c r="AN12" s="98" t="s">
        <v>382</v>
      </c>
      <c r="AO12" s="5">
        <v>0.3125</v>
      </c>
      <c r="AP12" s="5">
        <v>-1</v>
      </c>
      <c r="AQ12" s="98" t="s">
        <v>395</v>
      </c>
      <c r="AR12" s="17">
        <v>2.564102564102564E-2</v>
      </c>
      <c r="AS12" s="17">
        <v>-1</v>
      </c>
      <c r="AT12" s="98" t="s">
        <v>360</v>
      </c>
      <c r="AU12" s="5">
        <v>0</v>
      </c>
      <c r="AV12" s="5">
        <v>-1</v>
      </c>
      <c r="AW12" s="98" t="s">
        <v>352</v>
      </c>
      <c r="AX12" s="5">
        <v>0</v>
      </c>
      <c r="AY12" s="5">
        <v>-1</v>
      </c>
      <c r="AZ12" s="98" t="s">
        <v>364</v>
      </c>
      <c r="BA12" s="5">
        <v>0</v>
      </c>
      <c r="BB12" s="5">
        <v>-1</v>
      </c>
      <c r="BC12" s="98" t="s">
        <v>366</v>
      </c>
      <c r="BD12" s="5">
        <v>0</v>
      </c>
      <c r="BE12" s="5">
        <v>-1</v>
      </c>
      <c r="BF12" s="98" t="s">
        <v>386</v>
      </c>
      <c r="BG12" s="5">
        <v>8.4745762711864406E-3</v>
      </c>
      <c r="BH12" s="5">
        <v>-1</v>
      </c>
      <c r="BI12" s="98" t="s">
        <v>352</v>
      </c>
      <c r="BJ12" s="5">
        <v>0</v>
      </c>
      <c r="BK12" s="5">
        <v>-1</v>
      </c>
      <c r="BL12" s="98" t="s">
        <v>365</v>
      </c>
      <c r="BM12" s="5">
        <v>0</v>
      </c>
      <c r="BN12" s="5">
        <v>-1</v>
      </c>
      <c r="BO12" s="98" t="s">
        <v>391</v>
      </c>
      <c r="BP12" s="5">
        <v>0</v>
      </c>
      <c r="BQ12" s="5">
        <v>-1</v>
      </c>
      <c r="BR12" s="98" t="s">
        <v>365</v>
      </c>
      <c r="BS12" s="5">
        <v>0</v>
      </c>
      <c r="BT12" s="5">
        <v>-1</v>
      </c>
      <c r="BU12" s="98" t="s">
        <v>356</v>
      </c>
      <c r="BV12" s="5">
        <v>0</v>
      </c>
      <c r="BW12" s="5">
        <v>-1</v>
      </c>
      <c r="BX12" s="98" t="s">
        <v>341</v>
      </c>
      <c r="BY12" s="5">
        <v>0</v>
      </c>
      <c r="BZ12" s="5">
        <v>-1</v>
      </c>
      <c r="CA12" s="98" t="s">
        <v>352</v>
      </c>
      <c r="CB12" s="5">
        <v>6.993006993006993E-3</v>
      </c>
      <c r="CC12" s="5">
        <v>-1</v>
      </c>
      <c r="CD12" s="98" t="s">
        <v>334</v>
      </c>
      <c r="CE12" s="5">
        <v>0.75</v>
      </c>
      <c r="CF12" s="5">
        <v>-1</v>
      </c>
      <c r="CG12" s="98" t="s">
        <v>389</v>
      </c>
      <c r="CH12" s="5">
        <v>0</v>
      </c>
      <c r="CI12" s="5">
        <v>-1</v>
      </c>
      <c r="CJ12" s="98" t="s">
        <v>370</v>
      </c>
      <c r="CK12" s="5">
        <v>0</v>
      </c>
      <c r="CL12" s="5">
        <v>-1</v>
      </c>
      <c r="CM12" s="98" t="s">
        <v>352</v>
      </c>
      <c r="CN12" s="5">
        <v>0</v>
      </c>
      <c r="CO12" s="5">
        <v>-1</v>
      </c>
    </row>
    <row r="13" spans="1:93" x14ac:dyDescent="0.3">
      <c r="A13" s="9"/>
      <c r="S13" s="8"/>
      <c r="V13" s="98" t="s">
        <v>360</v>
      </c>
      <c r="W13" s="5">
        <v>0</v>
      </c>
      <c r="X13" s="5">
        <v>-1</v>
      </c>
      <c r="Y13" s="98" t="s">
        <v>348</v>
      </c>
      <c r="Z13" s="5">
        <v>0.10388888888888889</v>
      </c>
      <c r="AA13" s="5">
        <v>-1</v>
      </c>
      <c r="AB13" s="98" t="s">
        <v>334</v>
      </c>
      <c r="AC13" s="5">
        <v>0.42941176470588233</v>
      </c>
      <c r="AD13" s="5">
        <v>-1</v>
      </c>
      <c r="AE13" s="98" t="s">
        <v>340</v>
      </c>
      <c r="AF13" s="17">
        <v>0.72277227722772275</v>
      </c>
      <c r="AG13" s="17">
        <v>-1</v>
      </c>
      <c r="AH13" s="98" t="s">
        <v>372</v>
      </c>
      <c r="AI13" s="5">
        <v>2</v>
      </c>
      <c r="AJ13" s="5">
        <v>-1</v>
      </c>
      <c r="AK13" s="98" t="s">
        <v>395</v>
      </c>
      <c r="AL13" s="5">
        <v>0.125</v>
      </c>
      <c r="AM13" s="5">
        <v>-1</v>
      </c>
      <c r="AN13" s="98" t="s">
        <v>402</v>
      </c>
      <c r="AO13" s="5">
        <v>0.36363636363636365</v>
      </c>
      <c r="AP13" s="5">
        <v>-1</v>
      </c>
      <c r="AQ13" s="98" t="s">
        <v>382</v>
      </c>
      <c r="AR13" s="17">
        <v>9.9290780141843976E-2</v>
      </c>
      <c r="AS13" s="17">
        <v>-1</v>
      </c>
      <c r="AT13" s="98" t="s">
        <v>363</v>
      </c>
      <c r="AU13" s="5">
        <v>0</v>
      </c>
      <c r="AV13" s="5">
        <v>-1</v>
      </c>
      <c r="AW13" s="98" t="s">
        <v>353</v>
      </c>
      <c r="AX13" s="5">
        <v>0</v>
      </c>
      <c r="AY13" s="5">
        <v>-1</v>
      </c>
      <c r="AZ13" s="98" t="s">
        <v>366</v>
      </c>
      <c r="BA13" s="5">
        <v>0</v>
      </c>
      <c r="BB13" s="5">
        <v>-1</v>
      </c>
      <c r="BC13" s="98" t="s">
        <v>377</v>
      </c>
      <c r="BD13" s="5">
        <v>0</v>
      </c>
      <c r="BE13" s="5">
        <v>-1</v>
      </c>
      <c r="BF13" s="98" t="s">
        <v>403</v>
      </c>
      <c r="BG13" s="5">
        <v>1.4187643020594966E-2</v>
      </c>
      <c r="BH13" s="5">
        <v>1.4187643020594966E-2</v>
      </c>
      <c r="BI13" s="98" t="s">
        <v>353</v>
      </c>
      <c r="BJ13" s="5">
        <v>0</v>
      </c>
      <c r="BK13" s="5">
        <v>-1</v>
      </c>
      <c r="BL13" s="98" t="s">
        <v>369</v>
      </c>
      <c r="BM13" s="5">
        <v>0</v>
      </c>
      <c r="BN13" s="5">
        <v>-1</v>
      </c>
      <c r="BO13" s="98" t="s">
        <v>333</v>
      </c>
      <c r="BP13" s="5">
        <v>2.717391304347826E-3</v>
      </c>
      <c r="BQ13" s="5">
        <v>-1</v>
      </c>
      <c r="BR13" s="98" t="s">
        <v>368</v>
      </c>
      <c r="BS13" s="5">
        <v>0</v>
      </c>
      <c r="BT13" s="5">
        <v>-1</v>
      </c>
      <c r="BU13" s="98" t="s">
        <v>361</v>
      </c>
      <c r="BV13" s="5">
        <v>0</v>
      </c>
      <c r="BW13" s="5">
        <v>-1</v>
      </c>
      <c r="BX13" s="98" t="s">
        <v>342</v>
      </c>
      <c r="BY13" s="5">
        <v>0</v>
      </c>
      <c r="BZ13" s="5">
        <v>-1</v>
      </c>
      <c r="CA13" s="98" t="s">
        <v>362</v>
      </c>
      <c r="CB13" s="5">
        <v>1.346250629089079E-2</v>
      </c>
      <c r="CC13" s="5">
        <v>-1</v>
      </c>
      <c r="CD13" s="98" t="s">
        <v>408</v>
      </c>
      <c r="CE13" s="5">
        <v>0.7921348314606742</v>
      </c>
      <c r="CF13" s="5">
        <v>-1</v>
      </c>
      <c r="CG13" s="98" t="s">
        <v>408</v>
      </c>
      <c r="CH13" s="5">
        <v>0</v>
      </c>
      <c r="CI13" s="5">
        <v>-1</v>
      </c>
      <c r="CJ13" s="98" t="s">
        <v>376</v>
      </c>
      <c r="CK13" s="5">
        <v>0</v>
      </c>
      <c r="CL13" s="5">
        <v>-1</v>
      </c>
      <c r="CM13" s="98" t="s">
        <v>353</v>
      </c>
      <c r="CN13" s="5">
        <v>0</v>
      </c>
      <c r="CO13" s="5">
        <v>-1</v>
      </c>
    </row>
    <row r="14" spans="1:93" x14ac:dyDescent="0.3">
      <c r="A14" s="9"/>
      <c r="S14" s="8"/>
      <c r="V14" s="98" t="s">
        <v>366</v>
      </c>
      <c r="W14" s="5">
        <v>0</v>
      </c>
      <c r="X14" s="5">
        <v>-1</v>
      </c>
      <c r="Y14" s="98" t="s">
        <v>352</v>
      </c>
      <c r="Z14" s="5">
        <v>0.11527777777777778</v>
      </c>
      <c r="AA14" s="5">
        <v>-1</v>
      </c>
      <c r="AB14" s="98" t="s">
        <v>395</v>
      </c>
      <c r="AC14" s="5">
        <v>0.44213509683514407</v>
      </c>
      <c r="AD14" s="5">
        <v>-1</v>
      </c>
      <c r="AE14" s="98" t="s">
        <v>334</v>
      </c>
      <c r="AF14" s="17">
        <v>0.73076923076923073</v>
      </c>
      <c r="AG14" s="17">
        <v>-1</v>
      </c>
      <c r="AH14" s="98" t="s">
        <v>401</v>
      </c>
      <c r="AI14" s="5">
        <v>2.1296296296296298</v>
      </c>
      <c r="AJ14" s="5">
        <v>-1</v>
      </c>
      <c r="AK14" s="98" t="s">
        <v>385</v>
      </c>
      <c r="AL14" s="5">
        <v>0.28301886792452829</v>
      </c>
      <c r="AM14" s="5">
        <v>-1</v>
      </c>
      <c r="AN14" s="98" t="s">
        <v>340</v>
      </c>
      <c r="AO14" s="5">
        <v>0.4</v>
      </c>
      <c r="AP14" s="5">
        <v>-1</v>
      </c>
      <c r="AQ14" s="98" t="s">
        <v>356</v>
      </c>
      <c r="AR14" s="17">
        <v>0.14285714285714285</v>
      </c>
      <c r="AS14" s="17">
        <v>-1</v>
      </c>
      <c r="AT14" s="98" t="s">
        <v>364</v>
      </c>
      <c r="AU14" s="5">
        <v>0</v>
      </c>
      <c r="AV14" s="5">
        <v>-1</v>
      </c>
      <c r="AW14" s="98" t="s">
        <v>363</v>
      </c>
      <c r="AX14" s="5">
        <v>0</v>
      </c>
      <c r="AY14" s="5">
        <v>-1</v>
      </c>
      <c r="AZ14" s="98" t="s">
        <v>370</v>
      </c>
      <c r="BA14" s="5">
        <v>0</v>
      </c>
      <c r="BB14" s="5">
        <v>-1</v>
      </c>
      <c r="BC14" s="98" t="s">
        <v>382</v>
      </c>
      <c r="BD14" s="5">
        <v>0</v>
      </c>
      <c r="BE14" s="5">
        <v>-1</v>
      </c>
      <c r="BF14" s="98" t="s">
        <v>335</v>
      </c>
      <c r="BG14" s="5">
        <v>2.1164021164021163E-2</v>
      </c>
      <c r="BH14" s="5">
        <v>-1</v>
      </c>
      <c r="BI14" s="98" t="s">
        <v>360</v>
      </c>
      <c r="BJ14" s="5">
        <v>0</v>
      </c>
      <c r="BK14" s="5">
        <v>-1</v>
      </c>
      <c r="BL14" s="98" t="s">
        <v>370</v>
      </c>
      <c r="BM14" s="5">
        <v>0</v>
      </c>
      <c r="BN14" s="5">
        <v>-1</v>
      </c>
      <c r="BO14" s="98" t="s">
        <v>354</v>
      </c>
      <c r="BP14" s="5">
        <v>2.9069767441860465E-3</v>
      </c>
      <c r="BQ14" s="5">
        <v>-1</v>
      </c>
      <c r="BR14" s="98" t="s">
        <v>382</v>
      </c>
      <c r="BS14" s="5">
        <v>0</v>
      </c>
      <c r="BT14" s="5">
        <v>-1</v>
      </c>
      <c r="BU14" s="98" t="s">
        <v>362</v>
      </c>
      <c r="BV14" s="5">
        <v>0</v>
      </c>
      <c r="BW14" s="5">
        <v>-1</v>
      </c>
      <c r="BX14" s="98" t="s">
        <v>345</v>
      </c>
      <c r="BY14" s="5">
        <v>0</v>
      </c>
      <c r="BZ14" s="5">
        <v>-1</v>
      </c>
      <c r="CA14" s="98" t="s">
        <v>368</v>
      </c>
      <c r="CB14" s="5">
        <v>1.7366136034732273E-2</v>
      </c>
      <c r="CC14" s="5">
        <v>-1</v>
      </c>
      <c r="CD14" s="98" t="s">
        <v>398</v>
      </c>
      <c r="CE14" s="5">
        <v>0.79683377308707126</v>
      </c>
      <c r="CF14" s="5">
        <v>-1</v>
      </c>
      <c r="CG14" s="98" t="s">
        <v>410</v>
      </c>
      <c r="CH14" s="5">
        <v>0</v>
      </c>
      <c r="CI14" s="5">
        <v>-1</v>
      </c>
      <c r="CJ14" s="98" t="s">
        <v>377</v>
      </c>
      <c r="CK14" s="5">
        <v>0</v>
      </c>
      <c r="CL14" s="5">
        <v>-1</v>
      </c>
      <c r="CM14" s="98" t="s">
        <v>363</v>
      </c>
      <c r="CN14" s="5">
        <v>0</v>
      </c>
      <c r="CO14" s="5">
        <v>-1</v>
      </c>
    </row>
    <row r="15" spans="1:93" x14ac:dyDescent="0.3">
      <c r="A15" s="9"/>
      <c r="S15" s="8"/>
      <c r="V15" s="98" t="s">
        <v>368</v>
      </c>
      <c r="W15" s="5">
        <v>0</v>
      </c>
      <c r="X15" s="5">
        <v>-1</v>
      </c>
      <c r="Y15" s="98" t="s">
        <v>407</v>
      </c>
      <c r="Z15" s="5">
        <v>0.13592592592592592</v>
      </c>
      <c r="AA15" s="5">
        <v>-1</v>
      </c>
      <c r="AB15" s="98" t="s">
        <v>353</v>
      </c>
      <c r="AC15" s="5">
        <v>0.45850759410081443</v>
      </c>
      <c r="AD15" s="5">
        <v>-1</v>
      </c>
      <c r="AE15" s="98" t="s">
        <v>341</v>
      </c>
      <c r="AF15" s="17">
        <v>0.73684210526315785</v>
      </c>
      <c r="AG15" s="17">
        <v>-1</v>
      </c>
      <c r="AH15" s="98" t="s">
        <v>411</v>
      </c>
      <c r="AI15" s="5">
        <v>2.2580645161290325</v>
      </c>
      <c r="AJ15" s="5">
        <v>-1</v>
      </c>
      <c r="AK15" s="98" t="s">
        <v>353</v>
      </c>
      <c r="AL15" s="5">
        <v>0.35714285714285715</v>
      </c>
      <c r="AM15" s="5">
        <v>-1</v>
      </c>
      <c r="AN15" s="98" t="s">
        <v>379</v>
      </c>
      <c r="AO15" s="5">
        <v>0.41199999999999998</v>
      </c>
      <c r="AP15" s="5">
        <v>-1</v>
      </c>
      <c r="AQ15" s="98" t="s">
        <v>361</v>
      </c>
      <c r="AR15" s="17">
        <v>0.14285714285714285</v>
      </c>
      <c r="AS15" s="17">
        <v>-1</v>
      </c>
      <c r="AT15" s="98" t="s">
        <v>366</v>
      </c>
      <c r="AU15" s="5">
        <v>0</v>
      </c>
      <c r="AV15" s="5">
        <v>-1</v>
      </c>
      <c r="AW15" s="98" t="s">
        <v>369</v>
      </c>
      <c r="AX15" s="5">
        <v>0</v>
      </c>
      <c r="AY15" s="5">
        <v>-1</v>
      </c>
      <c r="AZ15" s="98" t="s">
        <v>371</v>
      </c>
      <c r="BA15" s="5">
        <v>0</v>
      </c>
      <c r="BB15" s="5">
        <v>-1</v>
      </c>
      <c r="BC15" s="98" t="s">
        <v>395</v>
      </c>
      <c r="BD15" s="5">
        <v>0</v>
      </c>
      <c r="BE15" s="5">
        <v>-1</v>
      </c>
      <c r="BF15" s="98" t="s">
        <v>379</v>
      </c>
      <c r="BG15" s="5">
        <v>2.181818181818182E-2</v>
      </c>
      <c r="BH15" s="5">
        <v>-1</v>
      </c>
      <c r="BI15" s="98" t="s">
        <v>366</v>
      </c>
      <c r="BJ15" s="5">
        <v>0</v>
      </c>
      <c r="BK15" s="5">
        <v>-1</v>
      </c>
      <c r="BL15" s="98" t="s">
        <v>372</v>
      </c>
      <c r="BM15" s="5">
        <v>0</v>
      </c>
      <c r="BN15" s="5">
        <v>-1</v>
      </c>
      <c r="BO15" s="98" t="s">
        <v>395</v>
      </c>
      <c r="BP15" s="5">
        <v>4.0983606557377051E-3</v>
      </c>
      <c r="BQ15" s="5">
        <v>-1</v>
      </c>
      <c r="BR15" s="98" t="s">
        <v>395</v>
      </c>
      <c r="BS15" s="5">
        <v>0</v>
      </c>
      <c r="BT15" s="5">
        <v>-1</v>
      </c>
      <c r="BU15" s="98" t="s">
        <v>363</v>
      </c>
      <c r="BV15" s="5">
        <v>0</v>
      </c>
      <c r="BW15" s="5">
        <v>-1</v>
      </c>
      <c r="BX15" s="98" t="s">
        <v>346</v>
      </c>
      <c r="BY15" s="5">
        <v>0</v>
      </c>
      <c r="BZ15" s="5">
        <v>-1</v>
      </c>
      <c r="CA15" s="98" t="s">
        <v>377</v>
      </c>
      <c r="CB15" s="5">
        <v>1.8181818181818181E-2</v>
      </c>
      <c r="CC15" s="5">
        <v>-1</v>
      </c>
      <c r="CD15" s="98" t="s">
        <v>348</v>
      </c>
      <c r="CE15" s="5">
        <v>0.8</v>
      </c>
      <c r="CF15" s="5">
        <v>-1</v>
      </c>
      <c r="CG15" s="98" t="s">
        <v>345</v>
      </c>
      <c r="CH15" s="5">
        <v>0.1</v>
      </c>
      <c r="CI15" s="5">
        <v>-1</v>
      </c>
      <c r="CJ15" s="98" t="s">
        <v>391</v>
      </c>
      <c r="CK15" s="5">
        <v>0</v>
      </c>
      <c r="CL15" s="5">
        <v>-1</v>
      </c>
      <c r="CM15" s="98" t="s">
        <v>364</v>
      </c>
      <c r="CN15" s="5">
        <v>0</v>
      </c>
      <c r="CO15" s="5">
        <v>-1</v>
      </c>
    </row>
    <row r="16" spans="1:93" x14ac:dyDescent="0.3">
      <c r="A16" s="9"/>
      <c r="S16" s="8"/>
      <c r="V16" s="98" t="s">
        <v>372</v>
      </c>
      <c r="W16" s="5">
        <v>0</v>
      </c>
      <c r="X16" s="5">
        <v>-1</v>
      </c>
      <c r="Y16" s="98" t="s">
        <v>356</v>
      </c>
      <c r="Z16" s="5">
        <v>0.14611111111111111</v>
      </c>
      <c r="AA16" s="5">
        <v>-1</v>
      </c>
      <c r="AB16" s="98" t="s">
        <v>402</v>
      </c>
      <c r="AC16" s="5">
        <v>0.498395378690629</v>
      </c>
      <c r="AD16" s="5">
        <v>-1</v>
      </c>
      <c r="AE16" s="98" t="s">
        <v>410</v>
      </c>
      <c r="AF16" s="17">
        <v>0.73786407766990292</v>
      </c>
      <c r="AG16" s="17">
        <v>-1</v>
      </c>
      <c r="AH16" s="98" t="s">
        <v>348</v>
      </c>
      <c r="AI16" s="5">
        <v>2.7647058823529411</v>
      </c>
      <c r="AJ16" s="5">
        <v>-1</v>
      </c>
      <c r="AK16" s="98" t="s">
        <v>379</v>
      </c>
      <c r="AL16" s="5">
        <v>0.3923076923076923</v>
      </c>
      <c r="AM16" s="5">
        <v>-1</v>
      </c>
      <c r="AN16" s="98" t="s">
        <v>377</v>
      </c>
      <c r="AO16" s="5">
        <v>0.44444444444444442</v>
      </c>
      <c r="AP16" s="5">
        <v>-1</v>
      </c>
      <c r="AQ16" s="98" t="s">
        <v>401</v>
      </c>
      <c r="AR16" s="17">
        <v>0.15789473684210525</v>
      </c>
      <c r="AS16" s="17">
        <v>-1</v>
      </c>
      <c r="AT16" s="98" t="s">
        <v>369</v>
      </c>
      <c r="AU16" s="5">
        <v>0</v>
      </c>
      <c r="AV16" s="5">
        <v>-1</v>
      </c>
      <c r="AW16" s="98" t="s">
        <v>376</v>
      </c>
      <c r="AX16" s="5">
        <v>0</v>
      </c>
      <c r="AY16" s="5">
        <v>-1</v>
      </c>
      <c r="AZ16" s="98" t="s">
        <v>376</v>
      </c>
      <c r="BA16" s="5">
        <v>0</v>
      </c>
      <c r="BB16" s="5">
        <v>-1</v>
      </c>
      <c r="BC16" s="98" t="s">
        <v>410</v>
      </c>
      <c r="BD16" s="5">
        <v>5.025125628140704E-4</v>
      </c>
      <c r="BE16" s="5">
        <v>-1</v>
      </c>
      <c r="BF16" s="98" t="s">
        <v>357</v>
      </c>
      <c r="BG16" s="5">
        <v>2.185792349726776E-2</v>
      </c>
      <c r="BH16" s="5">
        <v>-1</v>
      </c>
      <c r="BI16" s="98" t="s">
        <v>367</v>
      </c>
      <c r="BJ16" s="5">
        <v>0</v>
      </c>
      <c r="BK16" s="5">
        <v>-1</v>
      </c>
      <c r="BL16" s="98" t="s">
        <v>379</v>
      </c>
      <c r="BM16" s="5">
        <v>0</v>
      </c>
      <c r="BN16" s="5">
        <v>-1</v>
      </c>
      <c r="BO16" s="98" t="s">
        <v>337</v>
      </c>
      <c r="BP16" s="5">
        <v>5.1629557921910292E-3</v>
      </c>
      <c r="BQ16" s="5">
        <v>-1</v>
      </c>
      <c r="BR16" s="98" t="s">
        <v>404</v>
      </c>
      <c r="BS16" s="5">
        <v>0</v>
      </c>
      <c r="BT16" s="5">
        <v>-1</v>
      </c>
      <c r="BU16" s="98" t="s">
        <v>365</v>
      </c>
      <c r="BV16" s="5">
        <v>0</v>
      </c>
      <c r="BW16" s="5">
        <v>-1</v>
      </c>
      <c r="BX16" s="98" t="s">
        <v>347</v>
      </c>
      <c r="BY16" s="5">
        <v>0</v>
      </c>
      <c r="BZ16" s="5">
        <v>-1</v>
      </c>
      <c r="CA16" s="98" t="s">
        <v>411</v>
      </c>
      <c r="CB16" s="5">
        <v>1.834862385321101E-2</v>
      </c>
      <c r="CC16" s="5">
        <v>-1</v>
      </c>
      <c r="CD16" s="98" t="s">
        <v>400</v>
      </c>
      <c r="CE16" s="5">
        <v>0.8178913738019169</v>
      </c>
      <c r="CF16" s="5">
        <v>-1</v>
      </c>
      <c r="CG16" s="98" t="s">
        <v>394</v>
      </c>
      <c r="CH16" s="5">
        <v>0.14285714285714285</v>
      </c>
      <c r="CI16" s="5">
        <v>-1</v>
      </c>
      <c r="CJ16" s="98" t="s">
        <v>396</v>
      </c>
      <c r="CK16" s="5">
        <v>0</v>
      </c>
      <c r="CL16" s="5">
        <v>-1</v>
      </c>
      <c r="CM16" s="98" t="s">
        <v>367</v>
      </c>
      <c r="CN16" s="5">
        <v>0</v>
      </c>
      <c r="CO16" s="5">
        <v>-1</v>
      </c>
    </row>
    <row r="17" spans="1:93" x14ac:dyDescent="0.3">
      <c r="A17" s="9"/>
      <c r="S17" s="8"/>
      <c r="V17" s="98" t="s">
        <v>407</v>
      </c>
      <c r="W17" s="5">
        <v>0</v>
      </c>
      <c r="X17" s="5">
        <v>-1</v>
      </c>
      <c r="Y17" s="98" t="s">
        <v>341</v>
      </c>
      <c r="Z17" s="5">
        <v>0.15</v>
      </c>
      <c r="AA17" s="5">
        <v>-1</v>
      </c>
      <c r="AB17" s="98" t="s">
        <v>382</v>
      </c>
      <c r="AC17" s="5">
        <v>0.50810580204778155</v>
      </c>
      <c r="AD17" s="5">
        <v>-1</v>
      </c>
      <c r="AE17" s="98" t="s">
        <v>401</v>
      </c>
      <c r="AF17" s="17">
        <v>0.75531914893617025</v>
      </c>
      <c r="AG17" s="17">
        <v>-1</v>
      </c>
      <c r="AH17" s="98" t="s">
        <v>368</v>
      </c>
      <c r="AI17" s="5">
        <v>3.0508474576271185</v>
      </c>
      <c r="AJ17" s="5">
        <v>-1</v>
      </c>
      <c r="AK17" s="98" t="s">
        <v>355</v>
      </c>
      <c r="AL17" s="5">
        <v>0.47058823529411764</v>
      </c>
      <c r="AM17" s="5">
        <v>-1</v>
      </c>
      <c r="AN17" s="98" t="s">
        <v>393</v>
      </c>
      <c r="AO17" s="5">
        <v>0.46666666666666667</v>
      </c>
      <c r="AP17" s="5">
        <v>-1</v>
      </c>
      <c r="AQ17" s="98" t="s">
        <v>393</v>
      </c>
      <c r="AR17" s="17">
        <v>0.184</v>
      </c>
      <c r="AS17" s="17">
        <v>-1</v>
      </c>
      <c r="AT17" s="98" t="s">
        <v>370</v>
      </c>
      <c r="AU17" s="5">
        <v>0</v>
      </c>
      <c r="AV17" s="5">
        <v>-1</v>
      </c>
      <c r="AW17" s="98" t="s">
        <v>378</v>
      </c>
      <c r="AX17" s="5">
        <v>0</v>
      </c>
      <c r="AY17" s="5">
        <v>-1</v>
      </c>
      <c r="AZ17" s="98" t="s">
        <v>377</v>
      </c>
      <c r="BA17" s="5">
        <v>0</v>
      </c>
      <c r="BB17" s="5">
        <v>-1</v>
      </c>
      <c r="BC17" s="98" t="s">
        <v>337</v>
      </c>
      <c r="BD17" s="5">
        <v>6.2774639045825491E-4</v>
      </c>
      <c r="BE17" s="5">
        <v>-1</v>
      </c>
      <c r="BF17" s="98" t="s">
        <v>393</v>
      </c>
      <c r="BG17" s="5">
        <v>2.5000000000000001E-2</v>
      </c>
      <c r="BH17" s="5">
        <v>-1</v>
      </c>
      <c r="BI17" s="98" t="s">
        <v>368</v>
      </c>
      <c r="BJ17" s="5">
        <v>0</v>
      </c>
      <c r="BK17" s="5">
        <v>-1</v>
      </c>
      <c r="BL17" s="98" t="s">
        <v>398</v>
      </c>
      <c r="BM17" s="5">
        <v>0</v>
      </c>
      <c r="BN17" s="5">
        <v>-1</v>
      </c>
      <c r="BO17" s="98" t="s">
        <v>373</v>
      </c>
      <c r="BP17" s="5">
        <v>6.1068702290076335E-3</v>
      </c>
      <c r="BQ17" s="5">
        <v>-1</v>
      </c>
      <c r="BR17" s="98" t="s">
        <v>385</v>
      </c>
      <c r="BS17" s="5">
        <v>2.617801047120419E-3</v>
      </c>
      <c r="BT17" s="5">
        <v>-1</v>
      </c>
      <c r="BU17" s="98" t="s">
        <v>369</v>
      </c>
      <c r="BV17" s="5">
        <v>0</v>
      </c>
      <c r="BW17" s="5">
        <v>-1</v>
      </c>
      <c r="BX17" s="98" t="s">
        <v>349</v>
      </c>
      <c r="BY17" s="5">
        <v>0</v>
      </c>
      <c r="BZ17" s="5">
        <v>-1</v>
      </c>
      <c r="CA17" s="98" t="s">
        <v>401</v>
      </c>
      <c r="CB17" s="5">
        <v>2.1066491112574061E-2</v>
      </c>
      <c r="CC17" s="5">
        <v>-1</v>
      </c>
      <c r="CD17" s="98" t="s">
        <v>381</v>
      </c>
      <c r="CE17" s="5">
        <v>0.8203125</v>
      </c>
      <c r="CF17" s="5">
        <v>-1</v>
      </c>
      <c r="CG17" s="98" t="s">
        <v>357</v>
      </c>
      <c r="CH17" s="5">
        <v>0.25</v>
      </c>
      <c r="CI17" s="5">
        <v>-1</v>
      </c>
      <c r="CJ17" s="98" t="s">
        <v>410</v>
      </c>
      <c r="CK17" s="5">
        <v>0</v>
      </c>
      <c r="CL17" s="5">
        <v>-1</v>
      </c>
      <c r="CM17" s="98" t="s">
        <v>369</v>
      </c>
      <c r="CN17" s="5">
        <v>0</v>
      </c>
      <c r="CO17" s="5">
        <v>-1</v>
      </c>
    </row>
    <row r="18" spans="1:93" x14ac:dyDescent="0.3">
      <c r="A18" s="9"/>
      <c r="S18" s="8"/>
      <c r="V18" s="98" t="s">
        <v>333</v>
      </c>
      <c r="W18" s="5">
        <v>0.14285714285714285</v>
      </c>
      <c r="X18" s="5">
        <v>-1</v>
      </c>
      <c r="Y18" s="98" t="s">
        <v>368</v>
      </c>
      <c r="Z18" s="5">
        <v>0.15</v>
      </c>
      <c r="AA18" s="5">
        <v>-1</v>
      </c>
      <c r="AB18" s="98" t="s">
        <v>374</v>
      </c>
      <c r="AC18" s="5">
        <v>0.51089464239938476</v>
      </c>
      <c r="AD18" s="5">
        <v>-1</v>
      </c>
      <c r="AE18" s="98" t="s">
        <v>333</v>
      </c>
      <c r="AF18" s="17">
        <v>0.75836431226765799</v>
      </c>
      <c r="AG18" s="17">
        <v>-1</v>
      </c>
      <c r="AH18" s="98" t="s">
        <v>370</v>
      </c>
      <c r="AI18" s="5">
        <v>3.1818181818181817</v>
      </c>
      <c r="AJ18" s="5">
        <v>-1</v>
      </c>
      <c r="AK18" s="98" t="s">
        <v>365</v>
      </c>
      <c r="AL18" s="5">
        <v>0.47058823529411764</v>
      </c>
      <c r="AM18" s="5">
        <v>-1</v>
      </c>
      <c r="AN18" s="98" t="s">
        <v>357</v>
      </c>
      <c r="AO18" s="5">
        <v>0.52421052631578946</v>
      </c>
      <c r="AP18" s="5">
        <v>-1</v>
      </c>
      <c r="AQ18" s="98" t="s">
        <v>376</v>
      </c>
      <c r="AR18" s="17">
        <v>0.25</v>
      </c>
      <c r="AS18" s="17">
        <v>-1</v>
      </c>
      <c r="AT18" s="98" t="s">
        <v>376</v>
      </c>
      <c r="AU18" s="5">
        <v>0</v>
      </c>
      <c r="AV18" s="5">
        <v>-1</v>
      </c>
      <c r="AW18" s="98" t="s">
        <v>380</v>
      </c>
      <c r="AX18" s="5">
        <v>0</v>
      </c>
      <c r="AY18" s="5">
        <v>-1</v>
      </c>
      <c r="AZ18" s="98" t="s">
        <v>383</v>
      </c>
      <c r="BA18" s="5">
        <v>0</v>
      </c>
      <c r="BB18" s="5">
        <v>-1</v>
      </c>
      <c r="BC18" s="98" t="s">
        <v>340</v>
      </c>
      <c r="BD18" s="5">
        <v>2.617801047120419E-3</v>
      </c>
      <c r="BE18" s="5">
        <v>-1</v>
      </c>
      <c r="BF18" s="98" t="s">
        <v>406</v>
      </c>
      <c r="BG18" s="5">
        <v>2.5236593059936908E-2</v>
      </c>
      <c r="BH18" s="5">
        <v>-1</v>
      </c>
      <c r="BI18" s="98" t="s">
        <v>376</v>
      </c>
      <c r="BJ18" s="5">
        <v>0</v>
      </c>
      <c r="BK18" s="5">
        <v>-1</v>
      </c>
      <c r="BL18" s="98" t="s">
        <v>385</v>
      </c>
      <c r="BM18" s="5">
        <v>1.8726591760299626E-3</v>
      </c>
      <c r="BN18" s="5">
        <v>-1</v>
      </c>
      <c r="BO18" s="98" t="s">
        <v>336</v>
      </c>
      <c r="BP18" s="5">
        <v>8.23045267489712E-3</v>
      </c>
      <c r="BQ18" s="5">
        <v>-1</v>
      </c>
      <c r="BR18" s="98" t="s">
        <v>400</v>
      </c>
      <c r="BS18" s="5">
        <v>3.1746031746031746E-3</v>
      </c>
      <c r="BT18" s="5">
        <v>-1</v>
      </c>
      <c r="BU18" s="98" t="s">
        <v>371</v>
      </c>
      <c r="BV18" s="5">
        <v>0</v>
      </c>
      <c r="BW18" s="5">
        <v>-1</v>
      </c>
      <c r="BX18" s="98" t="s">
        <v>350</v>
      </c>
      <c r="BY18" s="5">
        <v>0</v>
      </c>
      <c r="BZ18" s="5">
        <v>-1</v>
      </c>
      <c r="CA18" s="98" t="s">
        <v>404</v>
      </c>
      <c r="CB18" s="5">
        <v>2.2263450834879406E-2</v>
      </c>
      <c r="CC18" s="5">
        <v>-1</v>
      </c>
      <c r="CD18" s="98" t="s">
        <v>359</v>
      </c>
      <c r="CE18" s="5">
        <v>0.82237950792045833</v>
      </c>
      <c r="CF18" s="5">
        <v>-1</v>
      </c>
      <c r="CG18" s="98" t="s">
        <v>387</v>
      </c>
      <c r="CH18" s="5">
        <v>0.29608938547486036</v>
      </c>
      <c r="CI18" s="5">
        <v>-1</v>
      </c>
      <c r="CJ18" s="98" t="s">
        <v>409</v>
      </c>
      <c r="CK18" s="5">
        <v>5.0684237202230106E-4</v>
      </c>
      <c r="CL18" s="5">
        <v>-1</v>
      </c>
      <c r="CM18" s="98" t="s">
        <v>376</v>
      </c>
      <c r="CN18" s="5">
        <v>0</v>
      </c>
      <c r="CO18" s="5">
        <v>-1</v>
      </c>
    </row>
    <row r="19" spans="1:93" x14ac:dyDescent="0.3">
      <c r="A19" s="9"/>
      <c r="S19" s="8"/>
      <c r="V19" s="98" t="s">
        <v>401</v>
      </c>
      <c r="W19" s="5">
        <v>0.2</v>
      </c>
      <c r="X19" s="5">
        <v>-1</v>
      </c>
      <c r="Y19" s="98" t="s">
        <v>401</v>
      </c>
      <c r="Z19" s="5">
        <v>0.15572916666666667</v>
      </c>
      <c r="AA19" s="5">
        <v>-1</v>
      </c>
      <c r="AB19" s="98" t="s">
        <v>398</v>
      </c>
      <c r="AC19" s="5">
        <v>0.52381783283894612</v>
      </c>
      <c r="AD19" s="5">
        <v>-1</v>
      </c>
      <c r="AE19" s="98" t="s">
        <v>389</v>
      </c>
      <c r="AF19" s="17">
        <v>0.76243417203042718</v>
      </c>
      <c r="AG19" s="17">
        <v>-1</v>
      </c>
      <c r="AH19" s="98" t="s">
        <v>391</v>
      </c>
      <c r="AI19" s="5">
        <v>3.25</v>
      </c>
      <c r="AJ19" s="5">
        <v>-1</v>
      </c>
      <c r="AK19" s="98" t="s">
        <v>410</v>
      </c>
      <c r="AL19" s="5">
        <v>0.47540983606557374</v>
      </c>
      <c r="AM19" s="5">
        <v>-1</v>
      </c>
      <c r="AN19" s="98" t="s">
        <v>353</v>
      </c>
      <c r="AO19" s="5">
        <v>0.625</v>
      </c>
      <c r="AP19" s="5">
        <v>-1</v>
      </c>
      <c r="AQ19" s="98" t="s">
        <v>402</v>
      </c>
      <c r="AR19" s="17">
        <v>0.2608695652173913</v>
      </c>
      <c r="AS19" s="17">
        <v>-1</v>
      </c>
      <c r="AT19" s="98" t="s">
        <v>377</v>
      </c>
      <c r="AU19" s="5">
        <v>0</v>
      </c>
      <c r="AV19" s="5">
        <v>-1</v>
      </c>
      <c r="AW19" s="98" t="s">
        <v>391</v>
      </c>
      <c r="AX19" s="5">
        <v>0</v>
      </c>
      <c r="AY19" s="5">
        <v>-1</v>
      </c>
      <c r="AZ19" s="98" t="s">
        <v>391</v>
      </c>
      <c r="BA19" s="5">
        <v>0</v>
      </c>
      <c r="BB19" s="5">
        <v>-1</v>
      </c>
      <c r="BC19" s="98" t="s">
        <v>333</v>
      </c>
      <c r="BD19" s="5">
        <v>2.7548209366391185E-3</v>
      </c>
      <c r="BE19" s="5">
        <v>-1</v>
      </c>
      <c r="BF19" s="98" t="s">
        <v>388</v>
      </c>
      <c r="BG19" s="5">
        <v>3.2258064516129031E-2</v>
      </c>
      <c r="BH19" s="5">
        <v>-1</v>
      </c>
      <c r="BI19" s="98" t="s">
        <v>377</v>
      </c>
      <c r="BJ19" s="5">
        <v>0</v>
      </c>
      <c r="BK19" s="5">
        <v>-1</v>
      </c>
      <c r="BL19" s="98" t="s">
        <v>339</v>
      </c>
      <c r="BM19" s="5">
        <v>3.3149171270718232E-3</v>
      </c>
      <c r="BN19" s="5">
        <v>-1</v>
      </c>
      <c r="BO19" s="98" t="s">
        <v>410</v>
      </c>
      <c r="BP19" s="5">
        <v>8.3333333333333332E-3</v>
      </c>
      <c r="BQ19" s="5">
        <v>-1</v>
      </c>
      <c r="BR19" s="98" t="s">
        <v>379</v>
      </c>
      <c r="BS19" s="5">
        <v>7.2727272727272727E-3</v>
      </c>
      <c r="BT19" s="5">
        <v>-1</v>
      </c>
      <c r="BU19" s="98" t="s">
        <v>372</v>
      </c>
      <c r="BV19" s="5">
        <v>0</v>
      </c>
      <c r="BW19" s="5">
        <v>-1</v>
      </c>
      <c r="BX19" s="98" t="s">
        <v>351</v>
      </c>
      <c r="BY19" s="5">
        <v>0</v>
      </c>
      <c r="BZ19" s="5">
        <v>-1</v>
      </c>
      <c r="CA19" s="98" t="s">
        <v>334</v>
      </c>
      <c r="CB19" s="5">
        <v>2.3323615160349854E-2</v>
      </c>
      <c r="CC19" s="5">
        <v>-1</v>
      </c>
      <c r="CD19" s="98" t="s">
        <v>341</v>
      </c>
      <c r="CE19" s="5">
        <v>0.82242990654205606</v>
      </c>
      <c r="CF19" s="5">
        <v>-1</v>
      </c>
      <c r="CG19" s="98" t="s">
        <v>403</v>
      </c>
      <c r="CH19" s="5">
        <v>0.38235294117647056</v>
      </c>
      <c r="CI19" s="5">
        <v>0.38235294117647056</v>
      </c>
      <c r="CJ19" s="98" t="s">
        <v>353</v>
      </c>
      <c r="CK19" s="5">
        <v>1.4104372355430183E-3</v>
      </c>
      <c r="CL19" s="5">
        <v>-1</v>
      </c>
      <c r="CM19" s="98" t="s">
        <v>377</v>
      </c>
      <c r="CN19" s="5">
        <v>0</v>
      </c>
      <c r="CO19" s="5">
        <v>-1</v>
      </c>
    </row>
    <row r="20" spans="1:93" x14ac:dyDescent="0.3">
      <c r="A20" s="9"/>
      <c r="S20" s="8"/>
      <c r="V20" s="98" t="s">
        <v>397</v>
      </c>
      <c r="W20" s="5">
        <v>0.4</v>
      </c>
      <c r="X20" s="5">
        <v>-1</v>
      </c>
      <c r="Y20" s="98" t="s">
        <v>334</v>
      </c>
      <c r="Z20" s="5">
        <v>0.17</v>
      </c>
      <c r="AA20" s="5">
        <v>-1</v>
      </c>
      <c r="AB20" s="98" t="s">
        <v>368</v>
      </c>
      <c r="AC20" s="5">
        <v>0.52666666666666662</v>
      </c>
      <c r="AD20" s="5">
        <v>-1</v>
      </c>
      <c r="AE20" s="98" t="s">
        <v>364</v>
      </c>
      <c r="AF20" s="17">
        <v>0.76894223555888974</v>
      </c>
      <c r="AG20" s="17">
        <v>-1</v>
      </c>
      <c r="AH20" s="98" t="s">
        <v>377</v>
      </c>
      <c r="AI20" s="5">
        <v>3.3333333333333335</v>
      </c>
      <c r="AJ20" s="5">
        <v>-1</v>
      </c>
      <c r="AK20" s="98" t="s">
        <v>402</v>
      </c>
      <c r="AL20" s="5">
        <v>0.5</v>
      </c>
      <c r="AM20" s="5">
        <v>-1</v>
      </c>
      <c r="AN20" s="98" t="s">
        <v>388</v>
      </c>
      <c r="AO20" s="5">
        <v>0.65161290322580645</v>
      </c>
      <c r="AP20" s="5">
        <v>-1</v>
      </c>
      <c r="AQ20" s="98" t="s">
        <v>379</v>
      </c>
      <c r="AR20" s="17">
        <v>0.26456984273820539</v>
      </c>
      <c r="AS20" s="17">
        <v>-1</v>
      </c>
      <c r="AT20" s="98" t="s">
        <v>391</v>
      </c>
      <c r="AU20" s="5">
        <v>0</v>
      </c>
      <c r="AV20" s="5">
        <v>-1</v>
      </c>
      <c r="AW20" s="98" t="s">
        <v>395</v>
      </c>
      <c r="AX20" s="5">
        <v>0</v>
      </c>
      <c r="AY20" s="5">
        <v>-1</v>
      </c>
      <c r="AZ20" s="98" t="s">
        <v>395</v>
      </c>
      <c r="BA20" s="5">
        <v>0</v>
      </c>
      <c r="BB20" s="5">
        <v>-1</v>
      </c>
      <c r="BC20" s="98" t="s">
        <v>354</v>
      </c>
      <c r="BD20" s="5">
        <v>2.7991602519244225E-3</v>
      </c>
      <c r="BE20" s="5">
        <v>-1</v>
      </c>
      <c r="BF20" s="98" t="s">
        <v>358</v>
      </c>
      <c r="BG20" s="5">
        <v>3.6458333333333336E-2</v>
      </c>
      <c r="BH20" s="5">
        <v>-1</v>
      </c>
      <c r="BI20" s="98" t="s">
        <v>378</v>
      </c>
      <c r="BJ20" s="5">
        <v>0</v>
      </c>
      <c r="BK20" s="5">
        <v>-1</v>
      </c>
      <c r="BL20" s="98" t="s">
        <v>335</v>
      </c>
      <c r="BM20" s="5">
        <v>3.3670033670033669E-3</v>
      </c>
      <c r="BN20" s="5">
        <v>-1</v>
      </c>
      <c r="BO20" s="98" t="s">
        <v>408</v>
      </c>
      <c r="BP20" s="5">
        <v>1.277139208173691E-2</v>
      </c>
      <c r="BQ20" s="5">
        <v>-1</v>
      </c>
      <c r="BR20" s="98" t="s">
        <v>406</v>
      </c>
      <c r="BS20" s="5">
        <v>7.5403949730700175E-3</v>
      </c>
      <c r="BT20" s="5">
        <v>-1</v>
      </c>
      <c r="BU20" s="98" t="s">
        <v>374</v>
      </c>
      <c r="BV20" s="5">
        <v>0</v>
      </c>
      <c r="BW20" s="5">
        <v>-1</v>
      </c>
      <c r="BX20" s="98" t="s">
        <v>353</v>
      </c>
      <c r="BY20" s="5">
        <v>0</v>
      </c>
      <c r="BZ20" s="5">
        <v>-1</v>
      </c>
      <c r="CA20" s="98" t="s">
        <v>365</v>
      </c>
      <c r="CB20" s="5">
        <v>2.3562920766442258E-2</v>
      </c>
      <c r="CC20" s="5">
        <v>-1</v>
      </c>
      <c r="CD20" s="98" t="s">
        <v>403</v>
      </c>
      <c r="CE20" s="5">
        <v>0.82347282347282347</v>
      </c>
      <c r="CF20" s="5">
        <v>0.82347282347282347</v>
      </c>
      <c r="CG20" s="98" t="s">
        <v>362</v>
      </c>
      <c r="CH20" s="5">
        <v>0.42105263157894735</v>
      </c>
      <c r="CI20" s="5">
        <v>-1</v>
      </c>
      <c r="CJ20" s="98" t="s">
        <v>340</v>
      </c>
      <c r="CK20" s="5">
        <v>1.6694490818030051E-3</v>
      </c>
      <c r="CL20" s="5">
        <v>-1</v>
      </c>
      <c r="CM20" s="98" t="s">
        <v>378</v>
      </c>
      <c r="CN20" s="5">
        <v>0</v>
      </c>
      <c r="CO20" s="5">
        <v>-1</v>
      </c>
    </row>
    <row r="21" spans="1:93" x14ac:dyDescent="0.3">
      <c r="A21" s="9"/>
      <c r="S21" s="8"/>
      <c r="V21" s="98" t="s">
        <v>402</v>
      </c>
      <c r="W21" s="5">
        <v>0.4</v>
      </c>
      <c r="X21" s="5">
        <v>-1</v>
      </c>
      <c r="Y21" s="98" t="s">
        <v>404</v>
      </c>
      <c r="Z21" s="5">
        <v>0.19851851851851851</v>
      </c>
      <c r="AA21" s="5">
        <v>-1</v>
      </c>
      <c r="AB21" s="98" t="s">
        <v>385</v>
      </c>
      <c r="AC21" s="5">
        <v>0.52708827973235484</v>
      </c>
      <c r="AD21" s="5">
        <v>-1</v>
      </c>
      <c r="AE21" s="98" t="s">
        <v>378</v>
      </c>
      <c r="AF21" s="17">
        <v>0.76960784313725494</v>
      </c>
      <c r="AG21" s="17">
        <v>-1</v>
      </c>
      <c r="AH21" s="98" t="s">
        <v>407</v>
      </c>
      <c r="AI21" s="5">
        <v>3.4333333333333331</v>
      </c>
      <c r="AJ21" s="5">
        <v>-1</v>
      </c>
      <c r="AK21" s="98" t="s">
        <v>384</v>
      </c>
      <c r="AL21" s="5">
        <v>0.51595006934812759</v>
      </c>
      <c r="AM21" s="5">
        <v>-1</v>
      </c>
      <c r="AN21" s="98" t="s">
        <v>385</v>
      </c>
      <c r="AO21" s="5">
        <v>0.65263157894736845</v>
      </c>
      <c r="AP21" s="5">
        <v>-1</v>
      </c>
      <c r="AQ21" s="98" t="s">
        <v>385</v>
      </c>
      <c r="AR21" s="17">
        <v>0.28690228690228692</v>
      </c>
      <c r="AS21" s="17">
        <v>-1</v>
      </c>
      <c r="AT21" s="98" t="s">
        <v>395</v>
      </c>
      <c r="AU21" s="5">
        <v>0</v>
      </c>
      <c r="AV21" s="5">
        <v>-1</v>
      </c>
      <c r="AW21" s="98" t="s">
        <v>396</v>
      </c>
      <c r="AX21" s="5">
        <v>0</v>
      </c>
      <c r="AY21" s="5">
        <v>-1</v>
      </c>
      <c r="AZ21" s="98" t="s">
        <v>396</v>
      </c>
      <c r="BA21" s="5">
        <v>0</v>
      </c>
      <c r="BB21" s="5">
        <v>-1</v>
      </c>
      <c r="BC21" s="98" t="s">
        <v>380</v>
      </c>
      <c r="BD21" s="5">
        <v>3.875968992248062E-3</v>
      </c>
      <c r="BE21" s="5">
        <v>-1</v>
      </c>
      <c r="BF21" s="98" t="s">
        <v>405</v>
      </c>
      <c r="BG21" s="5">
        <v>3.8297872340425532E-2</v>
      </c>
      <c r="BH21" s="5">
        <v>-1</v>
      </c>
      <c r="BI21" s="98" t="s">
        <v>380</v>
      </c>
      <c r="BJ21" s="5">
        <v>0</v>
      </c>
      <c r="BK21" s="5">
        <v>-1</v>
      </c>
      <c r="BL21" s="98" t="s">
        <v>386</v>
      </c>
      <c r="BM21" s="5">
        <v>3.4188034188034188E-3</v>
      </c>
      <c r="BN21" s="5">
        <v>-1</v>
      </c>
      <c r="BO21" s="98" t="s">
        <v>398</v>
      </c>
      <c r="BP21" s="5">
        <v>1.580135440180587E-2</v>
      </c>
      <c r="BQ21" s="5">
        <v>-1</v>
      </c>
      <c r="BR21" s="98" t="s">
        <v>369</v>
      </c>
      <c r="BS21" s="5">
        <v>8.0971659919028341E-3</v>
      </c>
      <c r="BT21" s="5">
        <v>-1</v>
      </c>
      <c r="BU21" s="98" t="s">
        <v>378</v>
      </c>
      <c r="BV21" s="5">
        <v>0</v>
      </c>
      <c r="BW21" s="5">
        <v>-1</v>
      </c>
      <c r="BX21" s="98" t="s">
        <v>354</v>
      </c>
      <c r="BY21" s="5">
        <v>0</v>
      </c>
      <c r="BZ21" s="5">
        <v>-1</v>
      </c>
      <c r="CA21" s="98" t="s">
        <v>408</v>
      </c>
      <c r="CB21" s="5">
        <v>2.6444807606596347E-2</v>
      </c>
      <c r="CC21" s="5">
        <v>-1</v>
      </c>
      <c r="CD21" s="98" t="s">
        <v>392</v>
      </c>
      <c r="CE21" s="5">
        <v>0.82581967213114749</v>
      </c>
      <c r="CF21" s="5">
        <v>-1</v>
      </c>
      <c r="CG21" s="98" t="s">
        <v>392</v>
      </c>
      <c r="CH21" s="5">
        <v>0.42384105960264901</v>
      </c>
      <c r="CI21" s="5">
        <v>-1</v>
      </c>
      <c r="CJ21" s="98" t="s">
        <v>402</v>
      </c>
      <c r="CK21" s="5">
        <v>1.9455252918287938E-3</v>
      </c>
      <c r="CL21" s="5">
        <v>-1</v>
      </c>
      <c r="CM21" s="98" t="s">
        <v>391</v>
      </c>
      <c r="CN21" s="5">
        <v>0</v>
      </c>
      <c r="CO21" s="5">
        <v>-1</v>
      </c>
    </row>
    <row r="22" spans="1:93" x14ac:dyDescent="0.3">
      <c r="A22" s="9"/>
      <c r="S22" s="8"/>
      <c r="V22" s="98" t="s">
        <v>350</v>
      </c>
      <c r="W22" s="5">
        <v>0.5</v>
      </c>
      <c r="X22" s="5">
        <v>-1</v>
      </c>
      <c r="Y22" s="98" t="s">
        <v>351</v>
      </c>
      <c r="Z22" s="5">
        <v>0.21337349397590361</v>
      </c>
      <c r="AA22" s="5">
        <v>-1</v>
      </c>
      <c r="AB22" s="98" t="s">
        <v>361</v>
      </c>
      <c r="AC22" s="5">
        <v>0.52874692874692875</v>
      </c>
      <c r="AD22" s="5">
        <v>-1</v>
      </c>
      <c r="AE22" s="98" t="s">
        <v>398</v>
      </c>
      <c r="AF22" s="17">
        <v>0.77450980392156865</v>
      </c>
      <c r="AG22" s="17">
        <v>-1</v>
      </c>
      <c r="AH22" s="98" t="s">
        <v>333</v>
      </c>
      <c r="AI22" s="5">
        <v>3.6990291262135924</v>
      </c>
      <c r="AJ22" s="5">
        <v>-1</v>
      </c>
      <c r="AK22" s="98" t="s">
        <v>397</v>
      </c>
      <c r="AL22" s="5">
        <v>0.54054054054054057</v>
      </c>
      <c r="AM22" s="5">
        <v>-1</v>
      </c>
      <c r="AN22" s="98" t="s">
        <v>408</v>
      </c>
      <c r="AO22" s="5">
        <v>0.66666666666666663</v>
      </c>
      <c r="AP22" s="5">
        <v>-1</v>
      </c>
      <c r="AQ22" s="98" t="s">
        <v>407</v>
      </c>
      <c r="AR22" s="17">
        <v>0.29057591623036649</v>
      </c>
      <c r="AS22" s="17">
        <v>-1</v>
      </c>
      <c r="AT22" s="98" t="s">
        <v>401</v>
      </c>
      <c r="AU22" s="5">
        <v>0</v>
      </c>
      <c r="AV22" s="5">
        <v>-1</v>
      </c>
      <c r="AW22" s="98" t="s">
        <v>399</v>
      </c>
      <c r="AX22" s="5">
        <v>0</v>
      </c>
      <c r="AY22" s="5">
        <v>-1</v>
      </c>
      <c r="AZ22" s="98" t="s">
        <v>401</v>
      </c>
      <c r="BA22" s="5">
        <v>0</v>
      </c>
      <c r="BB22" s="5">
        <v>-1</v>
      </c>
      <c r="BC22" s="98" t="s">
        <v>378</v>
      </c>
      <c r="BD22" s="5">
        <v>4.2016806722689074E-3</v>
      </c>
      <c r="BE22" s="5">
        <v>-1</v>
      </c>
      <c r="BF22" s="98" t="s">
        <v>392</v>
      </c>
      <c r="BG22" s="5">
        <v>4.8442906574394463E-2</v>
      </c>
      <c r="BH22" s="5">
        <v>-1</v>
      </c>
      <c r="BI22" s="98" t="s">
        <v>382</v>
      </c>
      <c r="BJ22" s="5">
        <v>0</v>
      </c>
      <c r="BK22" s="5">
        <v>-1</v>
      </c>
      <c r="BL22" s="98" t="s">
        <v>393</v>
      </c>
      <c r="BM22" s="5">
        <v>1.4925373134328358E-2</v>
      </c>
      <c r="BN22" s="5">
        <v>-1</v>
      </c>
      <c r="BO22" s="98" t="s">
        <v>409</v>
      </c>
      <c r="BP22" s="5">
        <v>1.8541930046354824E-2</v>
      </c>
      <c r="BQ22" s="5">
        <v>-1</v>
      </c>
      <c r="BR22" s="98" t="s">
        <v>355</v>
      </c>
      <c r="BS22" s="5">
        <v>1.020408163265306E-2</v>
      </c>
      <c r="BT22" s="5">
        <v>-1</v>
      </c>
      <c r="BU22" s="98" t="s">
        <v>380</v>
      </c>
      <c r="BV22" s="5">
        <v>0</v>
      </c>
      <c r="BW22" s="5">
        <v>-1</v>
      </c>
      <c r="BX22" s="98" t="s">
        <v>355</v>
      </c>
      <c r="BY22" s="5">
        <v>0</v>
      </c>
      <c r="BZ22" s="5">
        <v>-1</v>
      </c>
      <c r="CA22" s="98" t="s">
        <v>348</v>
      </c>
      <c r="CB22" s="5">
        <v>2.6737967914438502E-2</v>
      </c>
      <c r="CC22" s="5">
        <v>-1</v>
      </c>
      <c r="CD22" s="98" t="s">
        <v>390</v>
      </c>
      <c r="CE22" s="5">
        <v>0.83783783783783783</v>
      </c>
      <c r="CF22" s="5">
        <v>-1</v>
      </c>
      <c r="CG22" s="98" t="s">
        <v>374</v>
      </c>
      <c r="CH22" s="5">
        <v>0.42857142857142855</v>
      </c>
      <c r="CI22" s="5">
        <v>-1</v>
      </c>
      <c r="CJ22" s="98" t="s">
        <v>369</v>
      </c>
      <c r="CK22" s="5">
        <v>2.0408163265306124E-3</v>
      </c>
      <c r="CL22" s="5">
        <v>-1</v>
      </c>
      <c r="CM22" s="98" t="s">
        <v>395</v>
      </c>
      <c r="CN22" s="5">
        <v>0</v>
      </c>
      <c r="CO22" s="5">
        <v>-1</v>
      </c>
    </row>
    <row r="23" spans="1:93" x14ac:dyDescent="0.3">
      <c r="A23" s="9"/>
      <c r="S23" s="8"/>
      <c r="V23" s="98" t="s">
        <v>361</v>
      </c>
      <c r="W23" s="5">
        <v>0.5</v>
      </c>
      <c r="X23" s="5">
        <v>-1</v>
      </c>
      <c r="Y23" s="98" t="s">
        <v>355</v>
      </c>
      <c r="Z23" s="5">
        <v>0.21458333333333332</v>
      </c>
      <c r="AA23" s="5">
        <v>-1</v>
      </c>
      <c r="AB23" s="98" t="s">
        <v>340</v>
      </c>
      <c r="AC23" s="5">
        <v>0.55491329479768781</v>
      </c>
      <c r="AD23" s="5">
        <v>-1</v>
      </c>
      <c r="AE23" s="98" t="s">
        <v>357</v>
      </c>
      <c r="AF23" s="17">
        <v>0.77542799597180256</v>
      </c>
      <c r="AG23" s="17">
        <v>-1</v>
      </c>
      <c r="AH23" s="98" t="s">
        <v>352</v>
      </c>
      <c r="AI23" s="5">
        <v>3.7916666666666665</v>
      </c>
      <c r="AJ23" s="5">
        <v>-1</v>
      </c>
      <c r="AK23" s="98" t="s">
        <v>407</v>
      </c>
      <c r="AL23" s="5">
        <v>0.5714285714285714</v>
      </c>
      <c r="AM23" s="5">
        <v>-1</v>
      </c>
      <c r="AN23" s="98" t="s">
        <v>336</v>
      </c>
      <c r="AO23" s="5">
        <v>0.68181818181818177</v>
      </c>
      <c r="AP23" s="5">
        <v>-1</v>
      </c>
      <c r="AQ23" s="98" t="s">
        <v>408</v>
      </c>
      <c r="AR23" s="17">
        <v>0.34558823529411764</v>
      </c>
      <c r="AS23" s="17">
        <v>-1</v>
      </c>
      <c r="AT23" s="98" t="s">
        <v>402</v>
      </c>
      <c r="AU23" s="5">
        <v>0</v>
      </c>
      <c r="AV23" s="5">
        <v>-1</v>
      </c>
      <c r="AW23" s="98" t="s">
        <v>400</v>
      </c>
      <c r="AX23" s="5">
        <v>0</v>
      </c>
      <c r="AY23" s="5">
        <v>-1</v>
      </c>
      <c r="AZ23" s="98" t="s">
        <v>402</v>
      </c>
      <c r="BA23" s="5">
        <v>0</v>
      </c>
      <c r="BB23" s="5">
        <v>-1</v>
      </c>
      <c r="BC23" s="98" t="s">
        <v>336</v>
      </c>
      <c r="BD23" s="5">
        <v>4.6728971962616819E-3</v>
      </c>
      <c r="BE23" s="5">
        <v>-1</v>
      </c>
      <c r="BF23" s="98" t="s">
        <v>359</v>
      </c>
      <c r="BG23" s="5">
        <v>6.8000000000000005E-2</v>
      </c>
      <c r="BH23" s="5">
        <v>-1</v>
      </c>
      <c r="BI23" s="98" t="s">
        <v>390</v>
      </c>
      <c r="BJ23" s="5">
        <v>0</v>
      </c>
      <c r="BK23" s="5">
        <v>-1</v>
      </c>
      <c r="BL23" s="98" t="s">
        <v>392</v>
      </c>
      <c r="BM23" s="5">
        <v>1.5603487838458009E-2</v>
      </c>
      <c r="BN23" s="5">
        <v>-1</v>
      </c>
      <c r="BO23" s="98" t="s">
        <v>396</v>
      </c>
      <c r="BP23" s="5">
        <v>2.3157894736842106E-2</v>
      </c>
      <c r="BQ23" s="5">
        <v>-1</v>
      </c>
      <c r="BR23" s="98" t="s">
        <v>349</v>
      </c>
      <c r="BS23" s="5">
        <v>1.1695906432748537E-2</v>
      </c>
      <c r="BT23" s="5">
        <v>-1</v>
      </c>
      <c r="BU23" s="98" t="s">
        <v>381</v>
      </c>
      <c r="BV23" s="5">
        <v>0</v>
      </c>
      <c r="BW23" s="5">
        <v>-1</v>
      </c>
      <c r="BX23" s="98" t="s">
        <v>356</v>
      </c>
      <c r="BY23" s="5">
        <v>0</v>
      </c>
      <c r="BZ23" s="5">
        <v>-1</v>
      </c>
      <c r="CA23" s="98" t="s">
        <v>379</v>
      </c>
      <c r="CB23" s="5">
        <v>2.8118609406952964E-2</v>
      </c>
      <c r="CC23" s="5">
        <v>-1</v>
      </c>
      <c r="CD23" s="98" t="s">
        <v>399</v>
      </c>
      <c r="CE23" s="5">
        <v>0.84299516908212557</v>
      </c>
      <c r="CF23" s="5">
        <v>-1</v>
      </c>
      <c r="CG23" s="98" t="s">
        <v>358</v>
      </c>
      <c r="CH23" s="5">
        <v>0.43478260869565216</v>
      </c>
      <c r="CI23" s="5">
        <v>-1</v>
      </c>
      <c r="CJ23" s="98" t="s">
        <v>401</v>
      </c>
      <c r="CK23" s="5">
        <v>2.4449877750611247E-3</v>
      </c>
      <c r="CL23" s="5">
        <v>-1</v>
      </c>
      <c r="CM23" s="98" t="s">
        <v>399</v>
      </c>
      <c r="CN23" s="5">
        <v>0</v>
      </c>
      <c r="CO23" s="5">
        <v>-1</v>
      </c>
    </row>
    <row r="24" spans="1:93" x14ac:dyDescent="0.3">
      <c r="A24" s="9"/>
      <c r="S24" s="8"/>
      <c r="V24" s="98" t="s">
        <v>369</v>
      </c>
      <c r="W24" s="5">
        <v>0.5</v>
      </c>
      <c r="X24" s="5">
        <v>-1</v>
      </c>
      <c r="Y24" s="98" t="s">
        <v>369</v>
      </c>
      <c r="Z24" s="5">
        <v>0.24565217391304348</v>
      </c>
      <c r="AA24" s="5">
        <v>-1</v>
      </c>
      <c r="AB24" s="98" t="s">
        <v>410</v>
      </c>
      <c r="AC24" s="5">
        <v>0.56795725682500187</v>
      </c>
      <c r="AD24" s="5">
        <v>-1</v>
      </c>
      <c r="AE24" s="98" t="s">
        <v>350</v>
      </c>
      <c r="AF24" s="17">
        <v>0.78116343490304707</v>
      </c>
      <c r="AG24" s="17">
        <v>-1</v>
      </c>
      <c r="AH24" s="98" t="s">
        <v>356</v>
      </c>
      <c r="AI24" s="5">
        <v>4.0625</v>
      </c>
      <c r="AJ24" s="5">
        <v>-1</v>
      </c>
      <c r="AK24" s="98" t="s">
        <v>357</v>
      </c>
      <c r="AL24" s="5">
        <v>0.57666666666666666</v>
      </c>
      <c r="AM24" s="5">
        <v>-1</v>
      </c>
      <c r="AN24" s="98" t="s">
        <v>345</v>
      </c>
      <c r="AO24" s="5">
        <v>0.7</v>
      </c>
      <c r="AP24" s="5">
        <v>-1</v>
      </c>
      <c r="AQ24" s="98" t="s">
        <v>357</v>
      </c>
      <c r="AR24" s="17">
        <v>0.34707241910631742</v>
      </c>
      <c r="AS24" s="17">
        <v>-1</v>
      </c>
      <c r="AT24" s="98" t="s">
        <v>410</v>
      </c>
      <c r="AU24" s="5">
        <v>0</v>
      </c>
      <c r="AV24" s="5">
        <v>-1</v>
      </c>
      <c r="AW24" s="98" t="s">
        <v>401</v>
      </c>
      <c r="AX24" s="5">
        <v>0</v>
      </c>
      <c r="AY24" s="5">
        <v>-1</v>
      </c>
      <c r="AZ24" s="98" t="s">
        <v>410</v>
      </c>
      <c r="BA24" s="5">
        <v>0</v>
      </c>
      <c r="BB24" s="5">
        <v>-1</v>
      </c>
      <c r="BC24" s="98" t="s">
        <v>364</v>
      </c>
      <c r="BD24" s="5">
        <v>4.7543581616481777E-3</v>
      </c>
      <c r="BE24" s="5">
        <v>-1</v>
      </c>
      <c r="BF24" s="98" t="s">
        <v>347</v>
      </c>
      <c r="BG24" s="5">
        <v>9.3959731543624164E-2</v>
      </c>
      <c r="BH24" s="5">
        <v>-1</v>
      </c>
      <c r="BI24" s="98" t="s">
        <v>391</v>
      </c>
      <c r="BJ24" s="5">
        <v>0</v>
      </c>
      <c r="BK24" s="5">
        <v>-1</v>
      </c>
      <c r="BL24" s="98" t="s">
        <v>406</v>
      </c>
      <c r="BM24" s="5">
        <v>2.0454545454545454E-2</v>
      </c>
      <c r="BN24" s="5">
        <v>-1</v>
      </c>
      <c r="BO24" s="98" t="s">
        <v>399</v>
      </c>
      <c r="BP24" s="5">
        <v>2.6004728132387706E-2</v>
      </c>
      <c r="BQ24" s="5">
        <v>-1</v>
      </c>
      <c r="BR24" s="98" t="s">
        <v>403</v>
      </c>
      <c r="BS24" s="5">
        <v>1.4168190127970749E-2</v>
      </c>
      <c r="BT24" s="5">
        <v>1.4168190127970749E-2</v>
      </c>
      <c r="BU24" s="98" t="s">
        <v>388</v>
      </c>
      <c r="BV24" s="5">
        <v>0</v>
      </c>
      <c r="BW24" s="5">
        <v>-1</v>
      </c>
      <c r="BX24" s="98" t="s">
        <v>357</v>
      </c>
      <c r="BY24" s="5">
        <v>0</v>
      </c>
      <c r="BZ24" s="5">
        <v>-1</v>
      </c>
      <c r="CA24" s="98" t="s">
        <v>398</v>
      </c>
      <c r="CB24" s="5">
        <v>3.2590936451973515E-2</v>
      </c>
      <c r="CC24" s="5">
        <v>-1</v>
      </c>
      <c r="CD24" s="98" t="s">
        <v>342</v>
      </c>
      <c r="CE24" s="5">
        <v>0.84837545126353786</v>
      </c>
      <c r="CF24" s="5">
        <v>-1</v>
      </c>
      <c r="CG24" s="98" t="s">
        <v>384</v>
      </c>
      <c r="CH24" s="5">
        <v>0.45951417004048584</v>
      </c>
      <c r="CI24" s="5">
        <v>-1</v>
      </c>
      <c r="CJ24" s="98" t="s">
        <v>364</v>
      </c>
      <c r="CK24" s="5">
        <v>2.7700831024930748E-3</v>
      </c>
      <c r="CL24" s="5">
        <v>-1</v>
      </c>
      <c r="CM24" s="98" t="s">
        <v>410</v>
      </c>
      <c r="CN24" s="5">
        <v>0</v>
      </c>
      <c r="CO24" s="5">
        <v>-1</v>
      </c>
    </row>
    <row r="25" spans="1:93" x14ac:dyDescent="0.3">
      <c r="A25" s="9"/>
      <c r="S25" s="8"/>
      <c r="V25" s="98" t="s">
        <v>370</v>
      </c>
      <c r="W25" s="5">
        <v>0.5</v>
      </c>
      <c r="X25" s="5">
        <v>-1</v>
      </c>
      <c r="Y25" s="98" t="s">
        <v>333</v>
      </c>
      <c r="Z25" s="5">
        <v>0.2620952380952381</v>
      </c>
      <c r="AA25" s="5">
        <v>-1</v>
      </c>
      <c r="AB25" s="98" t="s">
        <v>370</v>
      </c>
      <c r="AC25" s="5">
        <v>0.57931034482758625</v>
      </c>
      <c r="AD25" s="5">
        <v>-1</v>
      </c>
      <c r="AE25" s="98" t="s">
        <v>395</v>
      </c>
      <c r="AF25" s="17">
        <v>0.79865771812080533</v>
      </c>
      <c r="AG25" s="17">
        <v>-1</v>
      </c>
      <c r="AH25" s="98" t="s">
        <v>341</v>
      </c>
      <c r="AI25" s="5">
        <v>4.78125</v>
      </c>
      <c r="AJ25" s="5">
        <v>-1</v>
      </c>
      <c r="AK25" s="98" t="s">
        <v>352</v>
      </c>
      <c r="AL25" s="5">
        <v>0.58823529411764708</v>
      </c>
      <c r="AM25" s="5">
        <v>-1</v>
      </c>
      <c r="AN25" s="98" t="s">
        <v>392</v>
      </c>
      <c r="AO25" s="5">
        <v>0.70270270270270274</v>
      </c>
      <c r="AP25" s="5">
        <v>-1</v>
      </c>
      <c r="AQ25" s="98" t="s">
        <v>409</v>
      </c>
      <c r="AR25" s="17">
        <v>0.34850166481687017</v>
      </c>
      <c r="AS25" s="17">
        <v>-1</v>
      </c>
      <c r="AT25" s="98" t="s">
        <v>409</v>
      </c>
      <c r="AU25" s="5">
        <v>5.93941793704217E-4</v>
      </c>
      <c r="AV25" s="5">
        <v>-1</v>
      </c>
      <c r="AW25" s="98" t="s">
        <v>402</v>
      </c>
      <c r="AX25" s="5">
        <v>0</v>
      </c>
      <c r="AY25" s="5">
        <v>-1</v>
      </c>
      <c r="AZ25" s="98" t="s">
        <v>409</v>
      </c>
      <c r="BA25" s="5">
        <v>6.7487767842078618E-4</v>
      </c>
      <c r="BB25" s="5">
        <v>-1</v>
      </c>
      <c r="BC25" s="98" t="s">
        <v>402</v>
      </c>
      <c r="BD25" s="5">
        <v>5.1546391752577319E-3</v>
      </c>
      <c r="BE25" s="5">
        <v>-1</v>
      </c>
      <c r="BF25" s="98" t="s">
        <v>390</v>
      </c>
      <c r="BG25" s="5">
        <v>0.11290322580645161</v>
      </c>
      <c r="BH25" s="5">
        <v>-1</v>
      </c>
      <c r="BI25" s="98" t="s">
        <v>395</v>
      </c>
      <c r="BJ25" s="5">
        <v>0</v>
      </c>
      <c r="BK25" s="5">
        <v>-1</v>
      </c>
      <c r="BL25" s="98" t="s">
        <v>357</v>
      </c>
      <c r="BM25" s="5">
        <v>2.1410579345088162E-2</v>
      </c>
      <c r="BN25" s="5">
        <v>-1</v>
      </c>
      <c r="BO25" s="98" t="s">
        <v>363</v>
      </c>
      <c r="BP25" s="5">
        <v>3.003003003003003E-2</v>
      </c>
      <c r="BQ25" s="5">
        <v>-1</v>
      </c>
      <c r="BR25" s="98" t="s">
        <v>390</v>
      </c>
      <c r="BS25" s="5">
        <v>1.6666666666666666E-2</v>
      </c>
      <c r="BT25" s="5">
        <v>-1</v>
      </c>
      <c r="BU25" s="98" t="s">
        <v>391</v>
      </c>
      <c r="BV25" s="5">
        <v>0</v>
      </c>
      <c r="BW25" s="5">
        <v>-1</v>
      </c>
      <c r="BX25" s="98" t="s">
        <v>358</v>
      </c>
      <c r="BY25" s="5">
        <v>0</v>
      </c>
      <c r="BZ25" s="5">
        <v>-1</v>
      </c>
      <c r="CA25" s="98" t="s">
        <v>386</v>
      </c>
      <c r="CB25" s="5">
        <v>3.2930845225027441E-2</v>
      </c>
      <c r="CC25" s="5">
        <v>-1</v>
      </c>
      <c r="CD25" s="98" t="s">
        <v>367</v>
      </c>
      <c r="CE25" s="5">
        <v>0.85972850678733037</v>
      </c>
      <c r="CF25" s="5">
        <v>-1</v>
      </c>
      <c r="CG25" s="98" t="s">
        <v>359</v>
      </c>
      <c r="CH25" s="5">
        <v>0.48648648648648651</v>
      </c>
      <c r="CI25" s="5">
        <v>-1</v>
      </c>
      <c r="CJ25" s="98" t="s">
        <v>395</v>
      </c>
      <c r="CK25" s="5">
        <v>2.881844380403458E-3</v>
      </c>
      <c r="CL25" s="5">
        <v>-1</v>
      </c>
      <c r="CM25" s="98" t="s">
        <v>398</v>
      </c>
      <c r="CN25" s="5">
        <v>1.1918951132300357E-3</v>
      </c>
      <c r="CO25" s="5">
        <v>-1</v>
      </c>
    </row>
    <row r="26" spans="1:93" x14ac:dyDescent="0.3">
      <c r="A26" s="9"/>
      <c r="S26" s="8"/>
      <c r="V26" s="98" t="s">
        <v>390</v>
      </c>
      <c r="W26" s="5">
        <v>0.5</v>
      </c>
      <c r="X26" s="5">
        <v>-1</v>
      </c>
      <c r="Y26" s="98" t="s">
        <v>390</v>
      </c>
      <c r="Z26" s="5">
        <v>0.29749999999999999</v>
      </c>
      <c r="AA26" s="5">
        <v>-1</v>
      </c>
      <c r="AB26" s="98" t="s">
        <v>381</v>
      </c>
      <c r="AC26" s="5">
        <v>0.59121621621621623</v>
      </c>
      <c r="AD26" s="5">
        <v>-1</v>
      </c>
      <c r="AE26" s="98" t="s">
        <v>353</v>
      </c>
      <c r="AF26" s="17">
        <v>0.81347150259067358</v>
      </c>
      <c r="AG26" s="17">
        <v>-1</v>
      </c>
      <c r="AH26" s="98" t="s">
        <v>374</v>
      </c>
      <c r="AI26" s="5">
        <v>5.166666666666667</v>
      </c>
      <c r="AJ26" s="5">
        <v>-1</v>
      </c>
      <c r="AK26" s="98" t="s">
        <v>378</v>
      </c>
      <c r="AL26" s="5">
        <v>0.6</v>
      </c>
      <c r="AM26" s="5">
        <v>-1</v>
      </c>
      <c r="AN26" s="98" t="s">
        <v>352</v>
      </c>
      <c r="AO26" s="5">
        <v>0.70588235294117652</v>
      </c>
      <c r="AP26" s="5">
        <v>-1</v>
      </c>
      <c r="AQ26" s="98" t="s">
        <v>367</v>
      </c>
      <c r="AR26" s="17">
        <v>0.35</v>
      </c>
      <c r="AS26" s="17">
        <v>-1</v>
      </c>
      <c r="AT26" s="98" t="s">
        <v>367</v>
      </c>
      <c r="AU26" s="5">
        <v>6.7658998646820032E-4</v>
      </c>
      <c r="AV26" s="5">
        <v>-1</v>
      </c>
      <c r="AW26" s="98" t="s">
        <v>407</v>
      </c>
      <c r="AX26" s="5">
        <v>0</v>
      </c>
      <c r="AY26" s="5">
        <v>-1</v>
      </c>
      <c r="AZ26" s="98" t="s">
        <v>367</v>
      </c>
      <c r="BA26" s="5">
        <v>6.93000693000693E-4</v>
      </c>
      <c r="BB26" s="5">
        <v>-1</v>
      </c>
      <c r="BC26" s="98" t="s">
        <v>373</v>
      </c>
      <c r="BD26" s="5">
        <v>7.2284180090871541E-3</v>
      </c>
      <c r="BE26" s="5">
        <v>-1</v>
      </c>
      <c r="BF26" s="98" t="s">
        <v>404</v>
      </c>
      <c r="BG26" s="5">
        <v>0.15384615384615385</v>
      </c>
      <c r="BH26" s="5">
        <v>-1</v>
      </c>
      <c r="BI26" s="98" t="s">
        <v>401</v>
      </c>
      <c r="BJ26" s="5">
        <v>0</v>
      </c>
      <c r="BK26" s="5">
        <v>-1</v>
      </c>
      <c r="BL26" s="98" t="s">
        <v>403</v>
      </c>
      <c r="BM26" s="5">
        <v>2.6726057906458798E-2</v>
      </c>
      <c r="BN26" s="5">
        <v>2.6726057906458798E-2</v>
      </c>
      <c r="BO26" s="98" t="s">
        <v>378</v>
      </c>
      <c r="BP26" s="5">
        <v>3.125E-2</v>
      </c>
      <c r="BQ26" s="5">
        <v>-1</v>
      </c>
      <c r="BR26" s="98" t="s">
        <v>335</v>
      </c>
      <c r="BS26" s="5">
        <v>1.8264840182648401E-2</v>
      </c>
      <c r="BT26" s="5">
        <v>-1</v>
      </c>
      <c r="BU26" s="98" t="s">
        <v>395</v>
      </c>
      <c r="BV26" s="5">
        <v>0</v>
      </c>
      <c r="BW26" s="5">
        <v>-1</v>
      </c>
      <c r="BX26" s="98" t="s">
        <v>361</v>
      </c>
      <c r="BY26" s="5">
        <v>0</v>
      </c>
      <c r="BZ26" s="5">
        <v>-1</v>
      </c>
      <c r="CA26" s="98" t="s">
        <v>351</v>
      </c>
      <c r="CB26" s="5">
        <v>3.2972440944881887E-2</v>
      </c>
      <c r="CC26" s="5">
        <v>-1</v>
      </c>
      <c r="CD26" s="98" t="s">
        <v>373</v>
      </c>
      <c r="CE26" s="5">
        <v>0.86572199730094468</v>
      </c>
      <c r="CF26" s="5">
        <v>-1</v>
      </c>
      <c r="CG26" s="98" t="s">
        <v>341</v>
      </c>
      <c r="CH26" s="5">
        <v>0.5</v>
      </c>
      <c r="CI26" s="5">
        <v>-1</v>
      </c>
      <c r="CJ26" s="98" t="s">
        <v>355</v>
      </c>
      <c r="CK26" s="5">
        <v>4.608294930875576E-3</v>
      </c>
      <c r="CL26" s="5">
        <v>-1</v>
      </c>
      <c r="CM26" s="98" t="s">
        <v>396</v>
      </c>
      <c r="CN26" s="5">
        <v>1.7094017094017094E-3</v>
      </c>
      <c r="CO26" s="5">
        <v>-1</v>
      </c>
    </row>
    <row r="27" spans="1:93" x14ac:dyDescent="0.3">
      <c r="A27" s="9"/>
      <c r="S27" s="8"/>
      <c r="V27" s="98" t="s">
        <v>391</v>
      </c>
      <c r="W27" s="5">
        <v>0.5</v>
      </c>
      <c r="X27" s="5">
        <v>-1</v>
      </c>
      <c r="Y27" s="98" t="s">
        <v>402</v>
      </c>
      <c r="Z27" s="5">
        <v>0.34622222222222221</v>
      </c>
      <c r="AA27" s="5">
        <v>-1</v>
      </c>
      <c r="AB27" s="98" t="s">
        <v>358</v>
      </c>
      <c r="AC27" s="5">
        <v>0.61740235255543263</v>
      </c>
      <c r="AD27" s="5">
        <v>-1</v>
      </c>
      <c r="AE27" s="98" t="s">
        <v>386</v>
      </c>
      <c r="AF27" s="17">
        <v>0.81365740740740744</v>
      </c>
      <c r="AG27" s="17">
        <v>-1</v>
      </c>
      <c r="AH27" s="98" t="s">
        <v>398</v>
      </c>
      <c r="AI27" s="5">
        <v>5.2440476190476186</v>
      </c>
      <c r="AJ27" s="5">
        <v>-1</v>
      </c>
      <c r="AK27" s="98" t="s">
        <v>362</v>
      </c>
      <c r="AL27" s="5">
        <v>0.62745098039215685</v>
      </c>
      <c r="AM27" s="5">
        <v>-1</v>
      </c>
      <c r="AN27" s="98" t="s">
        <v>409</v>
      </c>
      <c r="AO27" s="5">
        <v>0.71186440677966101</v>
      </c>
      <c r="AP27" s="5">
        <v>-1</v>
      </c>
      <c r="AQ27" s="98" t="s">
        <v>377</v>
      </c>
      <c r="AR27" s="17">
        <v>0.3611111111111111</v>
      </c>
      <c r="AS27" s="17">
        <v>-1</v>
      </c>
      <c r="AT27" s="98" t="s">
        <v>350</v>
      </c>
      <c r="AU27" s="5">
        <v>1.0526315789473684E-3</v>
      </c>
      <c r="AV27" s="5">
        <v>-1</v>
      </c>
      <c r="AW27" s="98" t="s">
        <v>410</v>
      </c>
      <c r="AX27" s="5">
        <v>0</v>
      </c>
      <c r="AY27" s="5">
        <v>-1</v>
      </c>
      <c r="AZ27" s="98" t="s">
        <v>350</v>
      </c>
      <c r="BA27" s="5">
        <v>9.4966761633428305E-4</v>
      </c>
      <c r="BB27" s="5">
        <v>-1</v>
      </c>
      <c r="BC27" s="98" t="s">
        <v>398</v>
      </c>
      <c r="BD27" s="5">
        <v>8.321775312066574E-3</v>
      </c>
      <c r="BE27" s="5">
        <v>-1</v>
      </c>
      <c r="BF27" s="98" t="s">
        <v>368</v>
      </c>
      <c r="BG27" s="5">
        <v>0.16666666666666666</v>
      </c>
      <c r="BH27" s="5">
        <v>-1</v>
      </c>
      <c r="BI27" s="98" t="s">
        <v>402</v>
      </c>
      <c r="BJ27" s="5">
        <v>0</v>
      </c>
      <c r="BK27" s="5">
        <v>-1</v>
      </c>
      <c r="BL27" s="98" t="s">
        <v>388</v>
      </c>
      <c r="BM27" s="5">
        <v>3.2051282051282048E-2</v>
      </c>
      <c r="BN27" s="5">
        <v>-1</v>
      </c>
      <c r="BO27" s="98" t="s">
        <v>346</v>
      </c>
      <c r="BP27" s="5">
        <v>3.2786885245901641E-2</v>
      </c>
      <c r="BQ27" s="5">
        <v>-1</v>
      </c>
      <c r="BR27" s="98" t="s">
        <v>405</v>
      </c>
      <c r="BS27" s="5">
        <v>1.8631545133311916E-2</v>
      </c>
      <c r="BT27" s="5">
        <v>-1</v>
      </c>
      <c r="BU27" s="98" t="s">
        <v>398</v>
      </c>
      <c r="BV27" s="5">
        <v>0</v>
      </c>
      <c r="BW27" s="5">
        <v>-1</v>
      </c>
      <c r="BX27" s="98" t="s">
        <v>362</v>
      </c>
      <c r="BY27" s="5">
        <v>0</v>
      </c>
      <c r="BZ27" s="5">
        <v>-1</v>
      </c>
      <c r="CA27" s="98" t="s">
        <v>372</v>
      </c>
      <c r="CB27" s="5">
        <v>3.3783783783783786E-2</v>
      </c>
      <c r="CC27" s="5">
        <v>-1</v>
      </c>
      <c r="CD27" s="98" t="s">
        <v>340</v>
      </c>
      <c r="CE27" s="5">
        <v>0.87074829931972786</v>
      </c>
      <c r="CF27" s="5">
        <v>-1</v>
      </c>
      <c r="CG27" s="98" t="s">
        <v>370</v>
      </c>
      <c r="CH27" s="5">
        <v>0.5</v>
      </c>
      <c r="CI27" s="5">
        <v>-1</v>
      </c>
      <c r="CJ27" s="98" t="s">
        <v>398</v>
      </c>
      <c r="CK27" s="5">
        <v>5.3868756121449556E-3</v>
      </c>
      <c r="CL27" s="5">
        <v>-1</v>
      </c>
      <c r="CM27" s="98" t="s">
        <v>355</v>
      </c>
      <c r="CN27" s="5">
        <v>2.4390243902439024E-3</v>
      </c>
      <c r="CO27" s="5">
        <v>-1</v>
      </c>
    </row>
    <row r="28" spans="1:93" ht="18.75" customHeight="1" x14ac:dyDescent="0.35">
      <c r="A28" s="9"/>
      <c r="B28" s="15"/>
      <c r="S28" s="8"/>
      <c r="V28" s="98" t="s">
        <v>411</v>
      </c>
      <c r="W28" s="5">
        <v>0.5</v>
      </c>
      <c r="X28" s="5">
        <v>-1</v>
      </c>
      <c r="Y28" s="98" t="s">
        <v>336</v>
      </c>
      <c r="Z28" s="5">
        <v>0.35897959183673467</v>
      </c>
      <c r="AA28" s="5">
        <v>-1</v>
      </c>
      <c r="AB28" s="98" t="s">
        <v>409</v>
      </c>
      <c r="AC28" s="5">
        <v>0.62479487586681492</v>
      </c>
      <c r="AD28" s="5">
        <v>-1</v>
      </c>
      <c r="AE28" s="98" t="s">
        <v>343</v>
      </c>
      <c r="AF28" s="17">
        <v>0.81818181818181823</v>
      </c>
      <c r="AG28" s="17">
        <v>-1</v>
      </c>
      <c r="AH28" s="98" t="s">
        <v>340</v>
      </c>
      <c r="AI28" s="5">
        <v>5.3260869565217392</v>
      </c>
      <c r="AJ28" s="5">
        <v>-1</v>
      </c>
      <c r="AK28" s="98" t="s">
        <v>398</v>
      </c>
      <c r="AL28" s="5">
        <v>0.64864864864864868</v>
      </c>
      <c r="AM28" s="5">
        <v>-1</v>
      </c>
      <c r="AN28" s="98" t="s">
        <v>400</v>
      </c>
      <c r="AO28" s="5">
        <v>0.7142857142857143</v>
      </c>
      <c r="AP28" s="5">
        <v>-1</v>
      </c>
      <c r="AQ28" s="98" t="s">
        <v>373</v>
      </c>
      <c r="AR28" s="17">
        <v>0.37205731832139199</v>
      </c>
      <c r="AS28" s="17">
        <v>-1</v>
      </c>
      <c r="AT28" s="98" t="s">
        <v>378</v>
      </c>
      <c r="AU28" s="5">
        <v>1.9011406844106464E-3</v>
      </c>
      <c r="AV28" s="5">
        <v>-1</v>
      </c>
      <c r="AW28" s="98" t="s">
        <v>389</v>
      </c>
      <c r="AX28" s="5">
        <v>1.885014137606032E-3</v>
      </c>
      <c r="AY28" s="5">
        <v>-1</v>
      </c>
      <c r="AZ28" s="98" t="s">
        <v>369</v>
      </c>
      <c r="BA28" s="5">
        <v>1.3947001394700139E-3</v>
      </c>
      <c r="BB28" s="5">
        <v>-1</v>
      </c>
      <c r="BC28" s="98" t="s">
        <v>385</v>
      </c>
      <c r="BD28" s="5">
        <v>1.045751633986928E-2</v>
      </c>
      <c r="BE28" s="5">
        <v>-1</v>
      </c>
      <c r="BF28" s="98" t="s">
        <v>394</v>
      </c>
      <c r="BG28" s="5">
        <v>0.1900604432505037</v>
      </c>
      <c r="BH28" s="5">
        <v>-1</v>
      </c>
      <c r="BI28" s="98" t="s">
        <v>408</v>
      </c>
      <c r="BJ28" s="5">
        <v>0</v>
      </c>
      <c r="BK28" s="5">
        <v>-1</v>
      </c>
      <c r="BL28" s="98" t="s">
        <v>347</v>
      </c>
      <c r="BM28" s="5">
        <v>3.8461538461538464E-2</v>
      </c>
      <c r="BN28" s="5">
        <v>-1</v>
      </c>
      <c r="BO28" s="98" t="s">
        <v>350</v>
      </c>
      <c r="BP28" s="5">
        <v>3.5225048923679059E-2</v>
      </c>
      <c r="BQ28" s="5">
        <v>-1</v>
      </c>
      <c r="BR28" s="98" t="s">
        <v>339</v>
      </c>
      <c r="BS28" s="5">
        <v>2.4852071005917159E-2</v>
      </c>
      <c r="BT28" s="5">
        <v>-1</v>
      </c>
      <c r="BU28" s="98" t="s">
        <v>400</v>
      </c>
      <c r="BV28" s="5">
        <v>0</v>
      </c>
      <c r="BW28" s="5">
        <v>-1</v>
      </c>
      <c r="BX28" s="98" t="s">
        <v>363</v>
      </c>
      <c r="BY28" s="5">
        <v>0</v>
      </c>
      <c r="BZ28" s="5">
        <v>-1</v>
      </c>
      <c r="CA28" s="98" t="s">
        <v>361</v>
      </c>
      <c r="CB28" s="5">
        <v>3.487816531294792E-2</v>
      </c>
      <c r="CC28" s="5">
        <v>-1</v>
      </c>
      <c r="CD28" s="98" t="s">
        <v>382</v>
      </c>
      <c r="CE28" s="5">
        <v>0.87261146496815289</v>
      </c>
      <c r="CF28" s="5">
        <v>-1</v>
      </c>
      <c r="CG28" s="98" t="s">
        <v>405</v>
      </c>
      <c r="CH28" s="5">
        <v>0.5</v>
      </c>
      <c r="CI28" s="5">
        <v>-1</v>
      </c>
      <c r="CJ28" s="98" t="s">
        <v>367</v>
      </c>
      <c r="CK28" s="5">
        <v>5.7692307692307696E-3</v>
      </c>
      <c r="CL28" s="5">
        <v>-1</v>
      </c>
      <c r="CM28" s="98" t="s">
        <v>409</v>
      </c>
      <c r="CN28" s="5">
        <v>2.5037556334501754E-3</v>
      </c>
      <c r="CO28" s="5">
        <v>-1</v>
      </c>
    </row>
    <row r="29" spans="1:93" x14ac:dyDescent="0.3">
      <c r="A29" s="9"/>
      <c r="S29" s="8"/>
      <c r="V29" s="98" t="s">
        <v>351</v>
      </c>
      <c r="W29" s="5">
        <v>0.6</v>
      </c>
      <c r="X29" s="5">
        <v>-1</v>
      </c>
      <c r="Y29" s="98" t="s">
        <v>377</v>
      </c>
      <c r="Z29" s="5">
        <v>0.39444444444444443</v>
      </c>
      <c r="AA29" s="5">
        <v>-1</v>
      </c>
      <c r="AB29" s="98" t="s">
        <v>333</v>
      </c>
      <c r="AC29" s="5">
        <v>0.63808139534883723</v>
      </c>
      <c r="AD29" s="5">
        <v>-1</v>
      </c>
      <c r="AE29" s="98" t="s">
        <v>408</v>
      </c>
      <c r="AF29" s="17">
        <v>0.81830790568654643</v>
      </c>
      <c r="AG29" s="17">
        <v>-1</v>
      </c>
      <c r="AH29" s="98" t="s">
        <v>402</v>
      </c>
      <c r="AI29" s="5">
        <v>5.7068965517241379</v>
      </c>
      <c r="AJ29" s="5">
        <v>-1</v>
      </c>
      <c r="AK29" s="98" t="s">
        <v>390</v>
      </c>
      <c r="AL29" s="5">
        <v>0.66666666666666663</v>
      </c>
      <c r="AM29" s="5">
        <v>-1</v>
      </c>
      <c r="AN29" s="98" t="s">
        <v>389</v>
      </c>
      <c r="AO29" s="5">
        <v>0.71875</v>
      </c>
      <c r="AP29" s="5">
        <v>-1</v>
      </c>
      <c r="AQ29" s="98" t="s">
        <v>337</v>
      </c>
      <c r="AR29" s="17">
        <v>0.37865311308767469</v>
      </c>
      <c r="AS29" s="17">
        <v>-1</v>
      </c>
      <c r="AT29" s="98" t="s">
        <v>398</v>
      </c>
      <c r="AU29" s="5">
        <v>3.1141868512110727E-3</v>
      </c>
      <c r="AV29" s="5">
        <v>-1</v>
      </c>
      <c r="AW29" s="98" t="s">
        <v>397</v>
      </c>
      <c r="AX29" s="5">
        <v>2.4752475247524753E-3</v>
      </c>
      <c r="AY29" s="5">
        <v>-1</v>
      </c>
      <c r="AZ29" s="98" t="s">
        <v>355</v>
      </c>
      <c r="BA29" s="5">
        <v>1.4587892049598833E-3</v>
      </c>
      <c r="BB29" s="5">
        <v>-1</v>
      </c>
      <c r="BC29" s="98" t="s">
        <v>376</v>
      </c>
      <c r="BD29" s="5">
        <v>1.2605042016806723E-2</v>
      </c>
      <c r="BE29" s="5">
        <v>-1</v>
      </c>
      <c r="BF29" s="98" t="s">
        <v>374</v>
      </c>
      <c r="BG29" s="5">
        <v>0.19047619047619047</v>
      </c>
      <c r="BH29" s="5">
        <v>-1</v>
      </c>
      <c r="BI29" s="98" t="s">
        <v>409</v>
      </c>
      <c r="BJ29" s="5">
        <v>0</v>
      </c>
      <c r="BK29" s="5">
        <v>-1</v>
      </c>
      <c r="BL29" s="98" t="s">
        <v>375</v>
      </c>
      <c r="BM29" s="5">
        <v>4.4217687074829932E-2</v>
      </c>
      <c r="BN29" s="5">
        <v>-1</v>
      </c>
      <c r="BO29" s="98" t="s">
        <v>397</v>
      </c>
      <c r="BP29" s="5">
        <v>3.5761589403973511E-2</v>
      </c>
      <c r="BQ29" s="5">
        <v>-1</v>
      </c>
      <c r="BR29" s="98" t="s">
        <v>386</v>
      </c>
      <c r="BS29" s="5">
        <v>2.7777777777777776E-2</v>
      </c>
      <c r="BT29" s="5">
        <v>-1</v>
      </c>
      <c r="BU29" s="98" t="s">
        <v>401</v>
      </c>
      <c r="BV29" s="5">
        <v>0</v>
      </c>
      <c r="BW29" s="5">
        <v>-1</v>
      </c>
      <c r="BX29" s="98" t="s">
        <v>364</v>
      </c>
      <c r="BY29" s="5">
        <v>0</v>
      </c>
      <c r="BZ29" s="5">
        <v>-1</v>
      </c>
      <c r="CA29" s="98" t="s">
        <v>397</v>
      </c>
      <c r="CB29" s="5">
        <v>3.5414384811975175E-2</v>
      </c>
      <c r="CC29" s="5">
        <v>-1</v>
      </c>
      <c r="CD29" s="98" t="s">
        <v>393</v>
      </c>
      <c r="CE29" s="5">
        <v>0.875</v>
      </c>
      <c r="CF29" s="5">
        <v>-1</v>
      </c>
      <c r="CG29" s="98" t="s">
        <v>335</v>
      </c>
      <c r="CH29" s="5">
        <v>0.53846153846153844</v>
      </c>
      <c r="CI29" s="5">
        <v>-1</v>
      </c>
      <c r="CJ29" s="98" t="s">
        <v>378</v>
      </c>
      <c r="CK29" s="5">
        <v>5.8708414872798431E-3</v>
      </c>
      <c r="CL29" s="5">
        <v>-1</v>
      </c>
      <c r="CM29" s="98" t="s">
        <v>402</v>
      </c>
      <c r="CN29" s="5">
        <v>3.1847133757961785E-3</v>
      </c>
      <c r="CO29" s="5">
        <v>-1</v>
      </c>
    </row>
    <row r="30" spans="1:93" x14ac:dyDescent="0.3">
      <c r="A30" s="9"/>
      <c r="S30" s="8"/>
      <c r="V30" s="98" t="s">
        <v>355</v>
      </c>
      <c r="W30" s="5">
        <v>0.75</v>
      </c>
      <c r="X30" s="5">
        <v>-1</v>
      </c>
      <c r="Y30" s="98" t="s">
        <v>375</v>
      </c>
      <c r="Z30" s="5">
        <v>0.41166666666666668</v>
      </c>
      <c r="AA30" s="5">
        <v>-1</v>
      </c>
      <c r="AB30" s="98" t="s">
        <v>357</v>
      </c>
      <c r="AC30" s="5">
        <v>0.64216733950763871</v>
      </c>
      <c r="AD30" s="5">
        <v>-1</v>
      </c>
      <c r="AE30" s="98" t="s">
        <v>368</v>
      </c>
      <c r="AF30" s="17">
        <v>0.8203125</v>
      </c>
      <c r="AG30" s="17">
        <v>-1</v>
      </c>
      <c r="AH30" s="98" t="s">
        <v>390</v>
      </c>
      <c r="AI30" s="5">
        <v>5.9729729729729728</v>
      </c>
      <c r="AJ30" s="5">
        <v>-1</v>
      </c>
      <c r="AK30" s="98" t="s">
        <v>400</v>
      </c>
      <c r="AL30" s="5">
        <v>0.66666666666666663</v>
      </c>
      <c r="AM30" s="5">
        <v>-1</v>
      </c>
      <c r="AN30" s="98" t="s">
        <v>369</v>
      </c>
      <c r="AO30" s="5">
        <v>0.72222222222222221</v>
      </c>
      <c r="AP30" s="5">
        <v>-1</v>
      </c>
      <c r="AQ30" s="98" t="s">
        <v>353</v>
      </c>
      <c r="AR30" s="17">
        <v>0.38356164383561642</v>
      </c>
      <c r="AS30" s="17">
        <v>-1</v>
      </c>
      <c r="AT30" s="98" t="s">
        <v>333</v>
      </c>
      <c r="AU30" s="5">
        <v>7.3529411764705881E-3</v>
      </c>
      <c r="AV30" s="5">
        <v>-1</v>
      </c>
      <c r="AW30" s="98" t="s">
        <v>374</v>
      </c>
      <c r="AX30" s="5">
        <v>3.5335689045936395E-3</v>
      </c>
      <c r="AY30" s="5">
        <v>-1</v>
      </c>
      <c r="AZ30" s="98" t="s">
        <v>378</v>
      </c>
      <c r="BA30" s="5">
        <v>1.7006802721088435E-3</v>
      </c>
      <c r="BB30" s="5">
        <v>-1</v>
      </c>
      <c r="BC30" s="98" t="s">
        <v>409</v>
      </c>
      <c r="BD30" s="5">
        <v>1.5618898867629832E-2</v>
      </c>
      <c r="BE30" s="5">
        <v>-1</v>
      </c>
      <c r="BF30" s="98" t="s">
        <v>349</v>
      </c>
      <c r="BG30" s="5">
        <v>0.19267015706806281</v>
      </c>
      <c r="BH30" s="5">
        <v>-1</v>
      </c>
      <c r="BI30" s="98" t="s">
        <v>410</v>
      </c>
      <c r="BJ30" s="5">
        <v>0</v>
      </c>
      <c r="BK30" s="5">
        <v>-1</v>
      </c>
      <c r="BL30" s="98" t="s">
        <v>394</v>
      </c>
      <c r="BM30" s="5">
        <v>5.3922292805436547E-2</v>
      </c>
      <c r="BN30" s="5">
        <v>-1</v>
      </c>
      <c r="BO30" s="98" t="s">
        <v>402</v>
      </c>
      <c r="BP30" s="5">
        <v>3.5897435897435895E-2</v>
      </c>
      <c r="BQ30" s="5">
        <v>-1</v>
      </c>
      <c r="BR30" s="98" t="s">
        <v>357</v>
      </c>
      <c r="BS30" s="5">
        <v>2.976190476190476E-2</v>
      </c>
      <c r="BT30" s="5">
        <v>-1</v>
      </c>
      <c r="BU30" s="98" t="s">
        <v>404</v>
      </c>
      <c r="BV30" s="5">
        <v>0</v>
      </c>
      <c r="BW30" s="5">
        <v>-1</v>
      </c>
      <c r="BX30" s="98" t="s">
        <v>365</v>
      </c>
      <c r="BY30" s="5">
        <v>0</v>
      </c>
      <c r="BZ30" s="5">
        <v>-1</v>
      </c>
      <c r="CA30" s="98" t="s">
        <v>381</v>
      </c>
      <c r="CB30" s="5">
        <v>3.5754189944134075E-2</v>
      </c>
      <c r="CC30" s="5">
        <v>-1</v>
      </c>
      <c r="CD30" s="98" t="s">
        <v>374</v>
      </c>
      <c r="CE30" s="5">
        <v>0.87878787878787878</v>
      </c>
      <c r="CF30" s="5">
        <v>-1</v>
      </c>
      <c r="CG30" s="98" t="s">
        <v>342</v>
      </c>
      <c r="CH30" s="5">
        <v>0.54545454545454541</v>
      </c>
      <c r="CI30" s="5">
        <v>-1</v>
      </c>
      <c r="CJ30" s="98" t="s">
        <v>408</v>
      </c>
      <c r="CK30" s="5">
        <v>7.0977917981072556E-3</v>
      </c>
      <c r="CL30" s="5">
        <v>-1</v>
      </c>
      <c r="CM30" s="98" t="s">
        <v>357</v>
      </c>
      <c r="CN30" s="5">
        <v>4.9751243781094526E-3</v>
      </c>
      <c r="CO30" s="5">
        <v>-1</v>
      </c>
    </row>
    <row r="31" spans="1:93" x14ac:dyDescent="0.3">
      <c r="A31" s="9"/>
      <c r="S31" s="8"/>
      <c r="V31" s="98" t="s">
        <v>382</v>
      </c>
      <c r="W31" s="5">
        <v>0.75</v>
      </c>
      <c r="X31" s="5">
        <v>-1</v>
      </c>
      <c r="Y31" s="98" t="s">
        <v>382</v>
      </c>
      <c r="Z31" s="5">
        <v>0.41857142857142859</v>
      </c>
      <c r="AA31" s="5">
        <v>-1</v>
      </c>
      <c r="AB31" s="98" t="s">
        <v>347</v>
      </c>
      <c r="AC31" s="5">
        <v>0.64357984261205337</v>
      </c>
      <c r="AD31" s="5">
        <v>-1</v>
      </c>
      <c r="AE31" s="98" t="s">
        <v>367</v>
      </c>
      <c r="AF31" s="17">
        <v>0.82495948136142627</v>
      </c>
      <c r="AG31" s="17">
        <v>-1</v>
      </c>
      <c r="AH31" s="98" t="s">
        <v>353</v>
      </c>
      <c r="AI31" s="5">
        <v>6.2631578947368425</v>
      </c>
      <c r="AJ31" s="5">
        <v>-1</v>
      </c>
      <c r="AK31" s="98" t="s">
        <v>408</v>
      </c>
      <c r="AL31" s="5">
        <v>0.68</v>
      </c>
      <c r="AM31" s="5">
        <v>-1</v>
      </c>
      <c r="AN31" s="98" t="s">
        <v>407</v>
      </c>
      <c r="AO31" s="5">
        <v>0.73469387755102045</v>
      </c>
      <c r="AP31" s="5">
        <v>-1</v>
      </c>
      <c r="AQ31" s="98" t="s">
        <v>340</v>
      </c>
      <c r="AR31" s="17">
        <v>0.38461538461538464</v>
      </c>
      <c r="AS31" s="17">
        <v>-1</v>
      </c>
      <c r="AT31" s="98" t="s">
        <v>408</v>
      </c>
      <c r="AU31" s="5">
        <v>9.6676737160120846E-3</v>
      </c>
      <c r="AV31" s="5">
        <v>-1</v>
      </c>
      <c r="AW31" s="98" t="s">
        <v>388</v>
      </c>
      <c r="AX31" s="5">
        <v>4.9180327868852463E-3</v>
      </c>
      <c r="AY31" s="5">
        <v>-1</v>
      </c>
      <c r="AZ31" s="98" t="s">
        <v>398</v>
      </c>
      <c r="BA31" s="5">
        <v>5.1975051975051978E-3</v>
      </c>
      <c r="BB31" s="5">
        <v>-1</v>
      </c>
      <c r="BC31" s="98" t="s">
        <v>339</v>
      </c>
      <c r="BD31" s="5">
        <v>2.4832214765100672E-2</v>
      </c>
      <c r="BE31" s="5">
        <v>-1</v>
      </c>
      <c r="BF31" s="98" t="s">
        <v>341</v>
      </c>
      <c r="BG31" s="5">
        <v>0.2</v>
      </c>
      <c r="BH31" s="5">
        <v>-1</v>
      </c>
      <c r="BI31" s="98" t="s">
        <v>411</v>
      </c>
      <c r="BJ31" s="5">
        <v>0</v>
      </c>
      <c r="BK31" s="5">
        <v>-1</v>
      </c>
      <c r="BL31" s="98" t="s">
        <v>404</v>
      </c>
      <c r="BM31" s="5">
        <v>7.407407407407407E-2</v>
      </c>
      <c r="BN31" s="5">
        <v>-1</v>
      </c>
      <c r="BO31" s="98" t="s">
        <v>401</v>
      </c>
      <c r="BP31" s="5">
        <v>3.6649214659685861E-2</v>
      </c>
      <c r="BQ31" s="5">
        <v>-1</v>
      </c>
      <c r="BR31" s="98" t="s">
        <v>392</v>
      </c>
      <c r="BS31" s="5">
        <v>4.0719696969696968E-2</v>
      </c>
      <c r="BT31" s="5">
        <v>-1</v>
      </c>
      <c r="BU31" s="98" t="s">
        <v>407</v>
      </c>
      <c r="BV31" s="5">
        <v>0</v>
      </c>
      <c r="BW31" s="5">
        <v>-1</v>
      </c>
      <c r="BX31" s="98" t="s">
        <v>367</v>
      </c>
      <c r="BY31" s="5">
        <v>0</v>
      </c>
      <c r="BZ31" s="5">
        <v>-1</v>
      </c>
      <c r="CA31" s="98" t="s">
        <v>387</v>
      </c>
      <c r="CB31" s="5">
        <v>3.5800986379781768E-2</v>
      </c>
      <c r="CC31" s="5">
        <v>-1</v>
      </c>
      <c r="CD31" s="98" t="s">
        <v>364</v>
      </c>
      <c r="CE31" s="5">
        <v>0.88053097345132747</v>
      </c>
      <c r="CF31" s="5">
        <v>-1</v>
      </c>
      <c r="CG31" s="98" t="s">
        <v>349</v>
      </c>
      <c r="CH31" s="5">
        <v>0.6</v>
      </c>
      <c r="CI31" s="5">
        <v>-1</v>
      </c>
      <c r="CJ31" s="98" t="s">
        <v>342</v>
      </c>
      <c r="CK31" s="5">
        <v>8.6819258089976328E-3</v>
      </c>
      <c r="CL31" s="5">
        <v>-1</v>
      </c>
      <c r="CM31" s="98" t="s">
        <v>342</v>
      </c>
      <c r="CN31" s="5">
        <v>5.1679586563307496E-3</v>
      </c>
      <c r="CO31" s="5">
        <v>-1</v>
      </c>
    </row>
    <row r="32" spans="1:93" x14ac:dyDescent="0.3">
      <c r="A32" s="9"/>
      <c r="S32" s="8"/>
      <c r="V32" s="98" t="s">
        <v>375</v>
      </c>
      <c r="W32" s="5">
        <v>0.77777777777777779</v>
      </c>
      <c r="X32" s="5">
        <v>-1</v>
      </c>
      <c r="Y32" s="98" t="s">
        <v>340</v>
      </c>
      <c r="Z32" s="5">
        <v>0.46339285714285716</v>
      </c>
      <c r="AA32" s="5">
        <v>-1</v>
      </c>
      <c r="AB32" s="98" t="s">
        <v>351</v>
      </c>
      <c r="AC32" s="5">
        <v>0.64426877470355737</v>
      </c>
      <c r="AD32" s="5">
        <v>-1</v>
      </c>
      <c r="AE32" s="98" t="s">
        <v>335</v>
      </c>
      <c r="AF32" s="17">
        <v>0.82773109243697474</v>
      </c>
      <c r="AG32" s="17">
        <v>-1</v>
      </c>
      <c r="AH32" s="98" t="s">
        <v>355</v>
      </c>
      <c r="AI32" s="5">
        <v>7.1550387596899228</v>
      </c>
      <c r="AJ32" s="5">
        <v>-1</v>
      </c>
      <c r="AK32" s="98" t="s">
        <v>409</v>
      </c>
      <c r="AL32" s="5">
        <v>0.68627450980392157</v>
      </c>
      <c r="AM32" s="5">
        <v>-1</v>
      </c>
      <c r="AN32" s="98" t="s">
        <v>367</v>
      </c>
      <c r="AO32" s="5">
        <v>0.74137931034482762</v>
      </c>
      <c r="AP32" s="5">
        <v>-1</v>
      </c>
      <c r="AQ32" s="98" t="s">
        <v>375</v>
      </c>
      <c r="AR32" s="17">
        <v>0.38728323699421963</v>
      </c>
      <c r="AS32" s="17">
        <v>-1</v>
      </c>
      <c r="AT32" s="98" t="s">
        <v>389</v>
      </c>
      <c r="AU32" s="5">
        <v>1.0954872465663833E-2</v>
      </c>
      <c r="AV32" s="5">
        <v>-1</v>
      </c>
      <c r="AW32" s="98" t="s">
        <v>364</v>
      </c>
      <c r="AX32" s="5">
        <v>5.4844606946983544E-3</v>
      </c>
      <c r="AY32" s="5">
        <v>-1</v>
      </c>
      <c r="AZ32" s="98" t="s">
        <v>333</v>
      </c>
      <c r="BA32" s="5">
        <v>8.8607594936708865E-3</v>
      </c>
      <c r="BB32" s="5">
        <v>-1</v>
      </c>
      <c r="BC32" s="98" t="s">
        <v>353</v>
      </c>
      <c r="BD32" s="5">
        <v>2.6408450704225352E-2</v>
      </c>
      <c r="BE32" s="5">
        <v>-1</v>
      </c>
      <c r="BF32" s="98" t="s">
        <v>363</v>
      </c>
      <c r="BG32" s="5">
        <v>0.2</v>
      </c>
      <c r="BH32" s="5">
        <v>-1</v>
      </c>
      <c r="BI32" s="98" t="s">
        <v>373</v>
      </c>
      <c r="BJ32" s="5">
        <v>3.0105368790767686E-4</v>
      </c>
      <c r="BK32" s="5">
        <v>-1</v>
      </c>
      <c r="BL32" s="98" t="s">
        <v>342</v>
      </c>
      <c r="BM32" s="5">
        <v>7.6923076923076927E-2</v>
      </c>
      <c r="BN32" s="5">
        <v>-1</v>
      </c>
      <c r="BO32" s="98" t="s">
        <v>367</v>
      </c>
      <c r="BP32" s="5">
        <v>3.6977491961414789E-2</v>
      </c>
      <c r="BQ32" s="5">
        <v>-1</v>
      </c>
      <c r="BR32" s="98" t="s">
        <v>375</v>
      </c>
      <c r="BS32" s="5">
        <v>4.4198895027624308E-2</v>
      </c>
      <c r="BT32" s="5">
        <v>-1</v>
      </c>
      <c r="BU32" s="98" t="s">
        <v>411</v>
      </c>
      <c r="BV32" s="5">
        <v>0</v>
      </c>
      <c r="BW32" s="5">
        <v>-1</v>
      </c>
      <c r="BX32" s="98" t="s">
        <v>368</v>
      </c>
      <c r="BY32" s="5">
        <v>0</v>
      </c>
      <c r="BZ32" s="5">
        <v>-1</v>
      </c>
      <c r="CA32" s="98" t="s">
        <v>339</v>
      </c>
      <c r="CB32" s="5">
        <v>3.6202930136820438E-2</v>
      </c>
      <c r="CC32" s="5">
        <v>-1</v>
      </c>
      <c r="CD32" s="98" t="s">
        <v>357</v>
      </c>
      <c r="CE32" s="5">
        <v>0.88175494917067954</v>
      </c>
      <c r="CF32" s="5">
        <v>-1</v>
      </c>
      <c r="CG32" s="98" t="s">
        <v>368</v>
      </c>
      <c r="CH32" s="5">
        <v>0.61538461538461542</v>
      </c>
      <c r="CI32" s="5">
        <v>-1</v>
      </c>
      <c r="CJ32" s="98" t="s">
        <v>333</v>
      </c>
      <c r="CK32" s="5">
        <v>1.2048192771084338E-2</v>
      </c>
      <c r="CL32" s="5">
        <v>-1</v>
      </c>
      <c r="CM32" s="98" t="s">
        <v>389</v>
      </c>
      <c r="CN32" s="5">
        <v>7.839294463498285E-3</v>
      </c>
      <c r="CO32" s="5">
        <v>-1</v>
      </c>
    </row>
    <row r="33" spans="1:93" x14ac:dyDescent="0.3">
      <c r="A33" s="9"/>
      <c r="S33" s="8"/>
      <c r="V33" s="98" t="s">
        <v>364</v>
      </c>
      <c r="W33" s="5">
        <v>0.83333333333333337</v>
      </c>
      <c r="X33" s="5">
        <v>-1</v>
      </c>
      <c r="Y33" s="98" t="s">
        <v>363</v>
      </c>
      <c r="Z33" s="5">
        <v>0.46388888888888891</v>
      </c>
      <c r="AA33" s="5">
        <v>-1</v>
      </c>
      <c r="AB33" s="98" t="s">
        <v>337</v>
      </c>
      <c r="AC33" s="5">
        <v>0.64499478882326666</v>
      </c>
      <c r="AD33" s="5">
        <v>-1</v>
      </c>
      <c r="AE33" s="98" t="s">
        <v>380</v>
      </c>
      <c r="AF33" s="17">
        <v>0.83294663573085848</v>
      </c>
      <c r="AG33" s="17">
        <v>-1</v>
      </c>
      <c r="AH33" s="98" t="s">
        <v>336</v>
      </c>
      <c r="AI33" s="5">
        <v>7.2321428571428568</v>
      </c>
      <c r="AJ33" s="5">
        <v>-1</v>
      </c>
      <c r="AK33" s="98" t="s">
        <v>373</v>
      </c>
      <c r="AL33" s="5">
        <v>0.71296296296296291</v>
      </c>
      <c r="AM33" s="5">
        <v>-1</v>
      </c>
      <c r="AN33" s="98" t="s">
        <v>383</v>
      </c>
      <c r="AO33" s="5">
        <v>0.74301675977653636</v>
      </c>
      <c r="AP33" s="5">
        <v>-1</v>
      </c>
      <c r="AQ33" s="98" t="s">
        <v>400</v>
      </c>
      <c r="AR33" s="17">
        <v>0.39130434782608697</v>
      </c>
      <c r="AS33" s="17">
        <v>-1</v>
      </c>
      <c r="AT33" s="98" t="s">
        <v>374</v>
      </c>
      <c r="AU33" s="5">
        <v>1.098901098901099E-2</v>
      </c>
      <c r="AV33" s="5">
        <v>-1</v>
      </c>
      <c r="AW33" s="98" t="s">
        <v>342</v>
      </c>
      <c r="AX33" s="5">
        <v>1.1583011583011582E-2</v>
      </c>
      <c r="AY33" s="5">
        <v>-1</v>
      </c>
      <c r="AZ33" s="98" t="s">
        <v>336</v>
      </c>
      <c r="BA33" s="5">
        <v>1.4925373134328358E-2</v>
      </c>
      <c r="BB33" s="5">
        <v>-1</v>
      </c>
      <c r="BC33" s="98" t="s">
        <v>363</v>
      </c>
      <c r="BD33" s="5">
        <v>3.0211480362537766E-2</v>
      </c>
      <c r="BE33" s="5">
        <v>-1</v>
      </c>
      <c r="BF33" s="98" t="s">
        <v>339</v>
      </c>
      <c r="BG33" s="5">
        <v>0.21621621621621623</v>
      </c>
      <c r="BH33" s="5">
        <v>-1</v>
      </c>
      <c r="BI33" s="98" t="s">
        <v>354</v>
      </c>
      <c r="BJ33" s="5">
        <v>3.3738191632928474E-4</v>
      </c>
      <c r="BK33" s="5">
        <v>-1</v>
      </c>
      <c r="BL33" s="98" t="s">
        <v>381</v>
      </c>
      <c r="BM33" s="5">
        <v>8.0246913580246909E-2</v>
      </c>
      <c r="BN33" s="5">
        <v>-1</v>
      </c>
      <c r="BO33" s="98" t="s">
        <v>364</v>
      </c>
      <c r="BP33" s="5">
        <v>3.9408866995073892E-2</v>
      </c>
      <c r="BQ33" s="5">
        <v>-1</v>
      </c>
      <c r="BR33" s="98" t="s">
        <v>356</v>
      </c>
      <c r="BS33" s="5">
        <v>4.7619047619047616E-2</v>
      </c>
      <c r="BT33" s="5">
        <v>-1</v>
      </c>
      <c r="BU33" s="98" t="s">
        <v>403</v>
      </c>
      <c r="BV33" s="5">
        <v>8.9285714285714281E-3</v>
      </c>
      <c r="BW33" s="5">
        <v>8.9285714285714281E-3</v>
      </c>
      <c r="BX33" s="98" t="s">
        <v>369</v>
      </c>
      <c r="BY33" s="5">
        <v>0</v>
      </c>
      <c r="BZ33" s="5">
        <v>-1</v>
      </c>
      <c r="CA33" s="98" t="s">
        <v>357</v>
      </c>
      <c r="CB33" s="5">
        <v>3.6632693061544493E-2</v>
      </c>
      <c r="CC33" s="5">
        <v>-1</v>
      </c>
      <c r="CD33" s="98" t="s">
        <v>336</v>
      </c>
      <c r="CE33" s="5">
        <v>0.88541666666666663</v>
      </c>
      <c r="CF33" s="5">
        <v>-1</v>
      </c>
      <c r="CG33" s="98" t="s">
        <v>406</v>
      </c>
      <c r="CH33" s="5">
        <v>0.61538461538461542</v>
      </c>
      <c r="CI33" s="5">
        <v>-1</v>
      </c>
      <c r="CJ33" s="98" t="s">
        <v>357</v>
      </c>
      <c r="CK33" s="5">
        <v>1.2350519505979219E-2</v>
      </c>
      <c r="CL33" s="5">
        <v>-1</v>
      </c>
      <c r="CM33" s="98" t="s">
        <v>351</v>
      </c>
      <c r="CN33" s="5">
        <v>7.874015748031496E-3</v>
      </c>
      <c r="CO33" s="5">
        <v>-1</v>
      </c>
    </row>
    <row r="34" spans="1:93" x14ac:dyDescent="0.3">
      <c r="A34" s="9"/>
      <c r="S34" s="8"/>
      <c r="V34" s="98" t="s">
        <v>398</v>
      </c>
      <c r="W34" s="5">
        <v>0.88888888888888884</v>
      </c>
      <c r="X34" s="5">
        <v>-1</v>
      </c>
      <c r="Y34" s="98" t="s">
        <v>342</v>
      </c>
      <c r="Z34" s="5">
        <v>0.47170940170940173</v>
      </c>
      <c r="AA34" s="5">
        <v>-1</v>
      </c>
      <c r="AB34" s="98" t="s">
        <v>388</v>
      </c>
      <c r="AC34" s="5">
        <v>0.65472898230088494</v>
      </c>
      <c r="AD34" s="5">
        <v>-1</v>
      </c>
      <c r="AE34" s="98" t="s">
        <v>403</v>
      </c>
      <c r="AF34" s="17">
        <v>0.83446131333455276</v>
      </c>
      <c r="AG34" s="17">
        <v>0.83446131333455276</v>
      </c>
      <c r="AH34" s="98" t="s">
        <v>365</v>
      </c>
      <c r="AI34" s="5">
        <v>7.5121951219512191</v>
      </c>
      <c r="AJ34" s="5">
        <v>-1</v>
      </c>
      <c r="AK34" s="98" t="s">
        <v>356</v>
      </c>
      <c r="AL34" s="5">
        <v>0.75</v>
      </c>
      <c r="AM34" s="5">
        <v>-1</v>
      </c>
      <c r="AN34" s="98" t="s">
        <v>373</v>
      </c>
      <c r="AO34" s="5">
        <v>0.7434402332361516</v>
      </c>
      <c r="AP34" s="5">
        <v>-1</v>
      </c>
      <c r="AQ34" s="98" t="s">
        <v>378</v>
      </c>
      <c r="AR34" s="17">
        <v>0.39583333333333331</v>
      </c>
      <c r="AS34" s="17">
        <v>-1</v>
      </c>
      <c r="AT34" s="98" t="s">
        <v>342</v>
      </c>
      <c r="AU34" s="5">
        <v>1.2016718913270637E-2</v>
      </c>
      <c r="AV34" s="5">
        <v>-1</v>
      </c>
      <c r="AW34" s="98" t="s">
        <v>337</v>
      </c>
      <c r="AX34" s="5">
        <v>1.3342949873782907E-2</v>
      </c>
      <c r="AY34" s="5">
        <v>-1</v>
      </c>
      <c r="AZ34" s="98" t="s">
        <v>408</v>
      </c>
      <c r="BA34" s="5">
        <v>1.5258215962441314E-2</v>
      </c>
      <c r="BB34" s="5">
        <v>-1</v>
      </c>
      <c r="BC34" s="98" t="s">
        <v>400</v>
      </c>
      <c r="BD34" s="5">
        <v>3.1047865459249677E-2</v>
      </c>
      <c r="BE34" s="5">
        <v>-1</v>
      </c>
      <c r="BF34" s="98" t="s">
        <v>408</v>
      </c>
      <c r="BG34" s="5">
        <v>0.22093023255813954</v>
      </c>
      <c r="BH34" s="5">
        <v>-1</v>
      </c>
      <c r="BI34" s="98" t="s">
        <v>398</v>
      </c>
      <c r="BJ34" s="5">
        <v>3.3978933061501872E-4</v>
      </c>
      <c r="BK34" s="5">
        <v>-1</v>
      </c>
      <c r="BL34" s="98" t="s">
        <v>405</v>
      </c>
      <c r="BM34" s="5">
        <v>8.8124999999999995E-2</v>
      </c>
      <c r="BN34" s="5">
        <v>-1</v>
      </c>
      <c r="BO34" s="98" t="s">
        <v>376</v>
      </c>
      <c r="BP34" s="5">
        <v>3.9473684210526314E-2</v>
      </c>
      <c r="BQ34" s="5">
        <v>-1</v>
      </c>
      <c r="BR34" s="98" t="s">
        <v>388</v>
      </c>
      <c r="BS34" s="5">
        <v>5.1724137931034482E-2</v>
      </c>
      <c r="BT34" s="5">
        <v>-1</v>
      </c>
      <c r="BU34" s="98" t="s">
        <v>364</v>
      </c>
      <c r="BV34" s="5">
        <v>9.3457943925233638E-3</v>
      </c>
      <c r="BW34" s="5">
        <v>-1</v>
      </c>
      <c r="BX34" s="98" t="s">
        <v>371</v>
      </c>
      <c r="BY34" s="5">
        <v>0</v>
      </c>
      <c r="BZ34" s="5">
        <v>-1</v>
      </c>
      <c r="CA34" s="98" t="s">
        <v>364</v>
      </c>
      <c r="CB34" s="5">
        <v>3.8422305338320299E-2</v>
      </c>
      <c r="CC34" s="5">
        <v>-1</v>
      </c>
      <c r="CD34" s="98" t="s">
        <v>337</v>
      </c>
      <c r="CE34" s="5">
        <v>0.88761776581426644</v>
      </c>
      <c r="CF34" s="5">
        <v>-1</v>
      </c>
      <c r="CG34" s="98" t="s">
        <v>338</v>
      </c>
      <c r="CH34" s="5">
        <v>0.66666666666666663</v>
      </c>
      <c r="CI34" s="5">
        <v>-1</v>
      </c>
      <c r="CJ34" s="98" t="s">
        <v>389</v>
      </c>
      <c r="CK34" s="5">
        <v>1.7123287671232876E-2</v>
      </c>
      <c r="CL34" s="5">
        <v>-1</v>
      </c>
      <c r="CM34" s="98" t="s">
        <v>397</v>
      </c>
      <c r="CN34" s="5">
        <v>9.0702947845804991E-3</v>
      </c>
      <c r="CO34" s="5">
        <v>-1</v>
      </c>
    </row>
    <row r="35" spans="1:93" x14ac:dyDescent="0.3">
      <c r="A35" s="9"/>
      <c r="S35" s="8"/>
      <c r="V35" s="98" t="s">
        <v>338</v>
      </c>
      <c r="W35" s="5">
        <v>1</v>
      </c>
      <c r="X35" s="5">
        <v>-1</v>
      </c>
      <c r="Y35" s="98" t="s">
        <v>374</v>
      </c>
      <c r="Z35" s="5">
        <v>0.54180555555555554</v>
      </c>
      <c r="AA35" s="5">
        <v>-1</v>
      </c>
      <c r="AB35" s="98" t="s">
        <v>399</v>
      </c>
      <c r="AC35" s="5">
        <v>0.66495843298029833</v>
      </c>
      <c r="AD35" s="5">
        <v>-1</v>
      </c>
      <c r="AE35" s="98" t="s">
        <v>387</v>
      </c>
      <c r="AF35" s="17">
        <v>0.83976326172731264</v>
      </c>
      <c r="AG35" s="17">
        <v>-1</v>
      </c>
      <c r="AH35" s="98" t="s">
        <v>361</v>
      </c>
      <c r="AI35" s="5">
        <v>7.7105263157894735</v>
      </c>
      <c r="AJ35" s="5">
        <v>-1</v>
      </c>
      <c r="AK35" s="98" t="s">
        <v>369</v>
      </c>
      <c r="AL35" s="5">
        <v>0.75</v>
      </c>
      <c r="AM35" s="5">
        <v>-1</v>
      </c>
      <c r="AN35" s="98" t="s">
        <v>355</v>
      </c>
      <c r="AO35" s="5">
        <v>0.75</v>
      </c>
      <c r="AP35" s="5">
        <v>-1</v>
      </c>
      <c r="AQ35" s="98" t="s">
        <v>389</v>
      </c>
      <c r="AR35" s="17">
        <v>0.39627039627039629</v>
      </c>
      <c r="AS35" s="17">
        <v>-1</v>
      </c>
      <c r="AT35" s="98" t="s">
        <v>355</v>
      </c>
      <c r="AU35" s="5">
        <v>1.3536379018612521E-2</v>
      </c>
      <c r="AV35" s="5">
        <v>-1</v>
      </c>
      <c r="AW35" s="98" t="s">
        <v>373</v>
      </c>
      <c r="AX35" s="5">
        <v>1.9186492709132769E-2</v>
      </c>
      <c r="AY35" s="5">
        <v>-1</v>
      </c>
      <c r="AZ35" s="98" t="s">
        <v>342</v>
      </c>
      <c r="BA35" s="5">
        <v>1.7478813559322032E-2</v>
      </c>
      <c r="BB35" s="5">
        <v>-1</v>
      </c>
      <c r="BC35" s="98" t="s">
        <v>342</v>
      </c>
      <c r="BD35" s="5">
        <v>3.1515151515151517E-2</v>
      </c>
      <c r="BE35" s="5">
        <v>-1</v>
      </c>
      <c r="BF35" s="98" t="s">
        <v>355</v>
      </c>
      <c r="BG35" s="5">
        <v>0.23880597014925373</v>
      </c>
      <c r="BH35" s="5">
        <v>-1</v>
      </c>
      <c r="BI35" s="98" t="s">
        <v>374</v>
      </c>
      <c r="BJ35" s="5">
        <v>1.0141987829614604E-3</v>
      </c>
      <c r="BK35" s="5">
        <v>-1</v>
      </c>
      <c r="BL35" s="98" t="s">
        <v>341</v>
      </c>
      <c r="BM35" s="5">
        <v>0.11224489795918367</v>
      </c>
      <c r="BN35" s="5">
        <v>-1</v>
      </c>
      <c r="BO35" s="98" t="s">
        <v>353</v>
      </c>
      <c r="BP35" s="5">
        <v>4.1198501872659173E-2</v>
      </c>
      <c r="BQ35" s="5">
        <v>-1</v>
      </c>
      <c r="BR35" s="98" t="s">
        <v>358</v>
      </c>
      <c r="BS35" s="5">
        <v>6.0759493670886074E-2</v>
      </c>
      <c r="BT35" s="5">
        <v>-1</v>
      </c>
      <c r="BU35" s="98" t="s">
        <v>393</v>
      </c>
      <c r="BV35" s="5">
        <v>1.020408163265306E-2</v>
      </c>
      <c r="BW35" s="5">
        <v>-1</v>
      </c>
      <c r="BX35" s="98" t="s">
        <v>372</v>
      </c>
      <c r="BY35" s="5">
        <v>0</v>
      </c>
      <c r="BZ35" s="5">
        <v>-1</v>
      </c>
      <c r="CA35" s="98" t="s">
        <v>378</v>
      </c>
      <c r="CB35" s="5">
        <v>3.8545059717698157E-2</v>
      </c>
      <c r="CC35" s="5">
        <v>-1</v>
      </c>
      <c r="CD35" s="98" t="s">
        <v>379</v>
      </c>
      <c r="CE35" s="5">
        <v>0.88787878787878793</v>
      </c>
      <c r="CF35" s="5">
        <v>-1</v>
      </c>
      <c r="CG35" s="98" t="s">
        <v>361</v>
      </c>
      <c r="CH35" s="5">
        <v>0.66666666666666663</v>
      </c>
      <c r="CI35" s="5">
        <v>-1</v>
      </c>
      <c r="CJ35" s="98" t="s">
        <v>375</v>
      </c>
      <c r="CK35" s="5">
        <v>1.7527675276752766E-2</v>
      </c>
      <c r="CL35" s="5">
        <v>-1</v>
      </c>
      <c r="CM35" s="98" t="s">
        <v>340</v>
      </c>
      <c r="CN35" s="5">
        <v>1.2578616352201259E-2</v>
      </c>
      <c r="CO35" s="5">
        <v>-1</v>
      </c>
    </row>
    <row r="36" spans="1:93" x14ac:dyDescent="0.3">
      <c r="A36" s="9"/>
      <c r="S36" s="8"/>
      <c r="V36" s="98" t="s">
        <v>340</v>
      </c>
      <c r="W36" s="5">
        <v>1</v>
      </c>
      <c r="X36" s="5">
        <v>-1</v>
      </c>
      <c r="Y36" s="98" t="s">
        <v>361</v>
      </c>
      <c r="Z36" s="5">
        <v>0.56527777777777777</v>
      </c>
      <c r="AA36" s="5">
        <v>-1</v>
      </c>
      <c r="AB36" s="98" t="s">
        <v>367</v>
      </c>
      <c r="AC36" s="5">
        <v>0.66781940441882803</v>
      </c>
      <c r="AD36" s="5">
        <v>-1</v>
      </c>
      <c r="AE36" s="98" t="s">
        <v>399</v>
      </c>
      <c r="AF36" s="17">
        <v>0.84015223596574695</v>
      </c>
      <c r="AG36" s="17">
        <v>-1</v>
      </c>
      <c r="AH36" s="98" t="s">
        <v>346</v>
      </c>
      <c r="AI36" s="5">
        <v>7.9090909090909092</v>
      </c>
      <c r="AJ36" s="5">
        <v>-1</v>
      </c>
      <c r="AK36" s="98" t="s">
        <v>375</v>
      </c>
      <c r="AL36" s="5">
        <v>0.75</v>
      </c>
      <c r="AM36" s="5">
        <v>-1</v>
      </c>
      <c r="AN36" s="98" t="s">
        <v>387</v>
      </c>
      <c r="AO36" s="5">
        <v>0.75355450236966826</v>
      </c>
      <c r="AP36" s="5">
        <v>-1</v>
      </c>
      <c r="AQ36" s="98" t="s">
        <v>405</v>
      </c>
      <c r="AR36" s="17">
        <v>0.4030274361400189</v>
      </c>
      <c r="AS36" s="17">
        <v>-1</v>
      </c>
      <c r="AT36" s="98" t="s">
        <v>396</v>
      </c>
      <c r="AU36" s="5">
        <v>1.5657620041753653E-2</v>
      </c>
      <c r="AV36" s="5">
        <v>-1</v>
      </c>
      <c r="AW36" s="98" t="s">
        <v>393</v>
      </c>
      <c r="AX36" s="5">
        <v>2.0642201834862386E-2</v>
      </c>
      <c r="AY36" s="5">
        <v>-1</v>
      </c>
      <c r="AZ36" s="98" t="s">
        <v>362</v>
      </c>
      <c r="BA36" s="5">
        <v>1.9627085377821395E-2</v>
      </c>
      <c r="BB36" s="5">
        <v>-1</v>
      </c>
      <c r="BC36" s="98" t="s">
        <v>367</v>
      </c>
      <c r="BD36" s="5">
        <v>3.2061068702290078E-2</v>
      </c>
      <c r="BE36" s="5">
        <v>-1</v>
      </c>
      <c r="BF36" s="98" t="s">
        <v>389</v>
      </c>
      <c r="BG36" s="5">
        <v>0.24</v>
      </c>
      <c r="BH36" s="5">
        <v>-1</v>
      </c>
      <c r="BI36" s="98" t="s">
        <v>350</v>
      </c>
      <c r="BJ36" s="5">
        <v>1.0298661174047373E-3</v>
      </c>
      <c r="BK36" s="5">
        <v>-1</v>
      </c>
      <c r="BL36" s="98" t="s">
        <v>384</v>
      </c>
      <c r="BM36" s="5">
        <v>0.11525791251407363</v>
      </c>
      <c r="BN36" s="5">
        <v>-1</v>
      </c>
      <c r="BO36" s="98" t="s">
        <v>361</v>
      </c>
      <c r="BP36" s="5">
        <v>6.3157894736842107E-2</v>
      </c>
      <c r="BQ36" s="5">
        <v>-1</v>
      </c>
      <c r="BR36" s="98" t="s">
        <v>347</v>
      </c>
      <c r="BS36" s="5">
        <v>6.1302681992337162E-2</v>
      </c>
      <c r="BT36" s="5">
        <v>-1</v>
      </c>
      <c r="BU36" s="98" t="s">
        <v>410</v>
      </c>
      <c r="BV36" s="5">
        <v>1.1111111111111112E-2</v>
      </c>
      <c r="BW36" s="5">
        <v>-1</v>
      </c>
      <c r="BX36" s="98" t="s">
        <v>373</v>
      </c>
      <c r="BY36" s="5">
        <v>0</v>
      </c>
      <c r="BZ36" s="5">
        <v>-1</v>
      </c>
      <c r="CA36" s="98" t="s">
        <v>395</v>
      </c>
      <c r="CB36" s="5">
        <v>3.8839494618624237E-2</v>
      </c>
      <c r="CC36" s="5">
        <v>-1</v>
      </c>
      <c r="CD36" s="98" t="s">
        <v>370</v>
      </c>
      <c r="CE36" s="5">
        <v>0.88888888888888884</v>
      </c>
      <c r="CF36" s="5">
        <v>-1</v>
      </c>
      <c r="CG36" s="98" t="s">
        <v>409</v>
      </c>
      <c r="CH36" s="5">
        <v>0.66666666666666663</v>
      </c>
      <c r="CI36" s="5">
        <v>-1</v>
      </c>
      <c r="CJ36" s="98" t="s">
        <v>336</v>
      </c>
      <c r="CK36" s="5">
        <v>2.6066350710900472E-2</v>
      </c>
      <c r="CL36" s="5">
        <v>-1</v>
      </c>
      <c r="CM36" s="98" t="s">
        <v>401</v>
      </c>
      <c r="CN36" s="5">
        <v>1.4925373134328358E-2</v>
      </c>
      <c r="CO36" s="5">
        <v>-1</v>
      </c>
    </row>
    <row r="37" spans="1:93" x14ac:dyDescent="0.3">
      <c r="A37" s="9"/>
      <c r="S37" s="8"/>
      <c r="V37" s="98" t="s">
        <v>341</v>
      </c>
      <c r="W37" s="5">
        <v>1</v>
      </c>
      <c r="X37" s="5">
        <v>-1</v>
      </c>
      <c r="Y37" s="98" t="s">
        <v>367</v>
      </c>
      <c r="Z37" s="5">
        <v>0.56576086956521743</v>
      </c>
      <c r="AA37" s="5">
        <v>-1</v>
      </c>
      <c r="AB37" s="98" t="s">
        <v>359</v>
      </c>
      <c r="AC37" s="5">
        <v>0.67422181280661542</v>
      </c>
      <c r="AD37" s="5">
        <v>-1</v>
      </c>
      <c r="AE37" s="98" t="s">
        <v>337</v>
      </c>
      <c r="AF37" s="17">
        <v>0.84079000403063286</v>
      </c>
      <c r="AG37" s="17">
        <v>-1</v>
      </c>
      <c r="AH37" s="98" t="s">
        <v>404</v>
      </c>
      <c r="AI37" s="5">
        <v>8</v>
      </c>
      <c r="AJ37" s="5">
        <v>-1</v>
      </c>
      <c r="AK37" s="98" t="s">
        <v>383</v>
      </c>
      <c r="AL37" s="5">
        <v>0.76315789473684215</v>
      </c>
      <c r="AM37" s="5">
        <v>-1</v>
      </c>
      <c r="AN37" s="98" t="s">
        <v>410</v>
      </c>
      <c r="AO37" s="5">
        <v>0.76</v>
      </c>
      <c r="AP37" s="5">
        <v>-1</v>
      </c>
      <c r="AQ37" s="98" t="s">
        <v>345</v>
      </c>
      <c r="AR37" s="17">
        <v>0.40909090909090912</v>
      </c>
      <c r="AS37" s="17">
        <v>-1</v>
      </c>
      <c r="AT37" s="98" t="s">
        <v>397</v>
      </c>
      <c r="AU37" s="5">
        <v>1.7627118644067796E-2</v>
      </c>
      <c r="AV37" s="5">
        <v>-1</v>
      </c>
      <c r="AW37" s="98" t="s">
        <v>385</v>
      </c>
      <c r="AX37" s="5">
        <v>3.1690140845070422E-2</v>
      </c>
      <c r="AY37" s="5">
        <v>-1</v>
      </c>
      <c r="AZ37" s="98" t="s">
        <v>389</v>
      </c>
      <c r="BA37" s="5">
        <v>2.3336574524239477E-2</v>
      </c>
      <c r="BB37" s="5">
        <v>-1</v>
      </c>
      <c r="BC37" s="98" t="s">
        <v>359</v>
      </c>
      <c r="BD37" s="5">
        <v>3.6748493311774218E-2</v>
      </c>
      <c r="BE37" s="5">
        <v>-1</v>
      </c>
      <c r="BF37" s="98" t="s">
        <v>384</v>
      </c>
      <c r="BG37" s="5">
        <v>0.24359327638467898</v>
      </c>
      <c r="BH37" s="5">
        <v>-1</v>
      </c>
      <c r="BI37" s="98" t="s">
        <v>333</v>
      </c>
      <c r="BJ37" s="5">
        <v>1.2787723785166241E-3</v>
      </c>
      <c r="BK37" s="5">
        <v>-1</v>
      </c>
      <c r="BL37" s="98" t="s">
        <v>397</v>
      </c>
      <c r="BM37" s="5">
        <v>0.11538461538461539</v>
      </c>
      <c r="BN37" s="5">
        <v>-1</v>
      </c>
      <c r="BO37" s="98" t="s">
        <v>340</v>
      </c>
      <c r="BP37" s="5">
        <v>7.5425790754257913E-2</v>
      </c>
      <c r="BQ37" s="5">
        <v>-1</v>
      </c>
      <c r="BR37" s="98" t="s">
        <v>374</v>
      </c>
      <c r="BS37" s="5">
        <v>6.25E-2</v>
      </c>
      <c r="BT37" s="5">
        <v>-1</v>
      </c>
      <c r="BU37" s="98" t="s">
        <v>394</v>
      </c>
      <c r="BV37" s="5">
        <v>2.2641509433962263E-2</v>
      </c>
      <c r="BW37" s="5">
        <v>-1</v>
      </c>
      <c r="BX37" s="98" t="s">
        <v>374</v>
      </c>
      <c r="BY37" s="5">
        <v>0</v>
      </c>
      <c r="BZ37" s="5">
        <v>-1</v>
      </c>
      <c r="CA37" s="98" t="s">
        <v>353</v>
      </c>
      <c r="CB37" s="5">
        <v>3.9686000872219802E-2</v>
      </c>
      <c r="CC37" s="5">
        <v>-1</v>
      </c>
      <c r="CD37" s="98" t="s">
        <v>345</v>
      </c>
      <c r="CE37" s="5">
        <v>0.88925259138025092</v>
      </c>
      <c r="CF37" s="5">
        <v>-1</v>
      </c>
      <c r="CG37" s="98" t="s">
        <v>351</v>
      </c>
      <c r="CH37" s="5">
        <v>0.69696969696969702</v>
      </c>
      <c r="CI37" s="5">
        <v>-1</v>
      </c>
      <c r="CJ37" s="98" t="s">
        <v>362</v>
      </c>
      <c r="CK37" s="5">
        <v>3.2563025210084036E-2</v>
      </c>
      <c r="CL37" s="5">
        <v>-1</v>
      </c>
      <c r="CM37" s="98" t="s">
        <v>333</v>
      </c>
      <c r="CN37" s="5">
        <v>2.3411371237458192E-2</v>
      </c>
      <c r="CO37" s="5">
        <v>-1</v>
      </c>
    </row>
    <row r="38" spans="1:93" x14ac:dyDescent="0.3">
      <c r="A38" s="9"/>
      <c r="S38" s="8"/>
      <c r="V38" s="98" t="s">
        <v>346</v>
      </c>
      <c r="W38" s="5">
        <v>1</v>
      </c>
      <c r="X38" s="5">
        <v>-1</v>
      </c>
      <c r="Y38" s="98" t="s">
        <v>354</v>
      </c>
      <c r="Z38" s="5">
        <v>0.57490322580645159</v>
      </c>
      <c r="AA38" s="5">
        <v>-1</v>
      </c>
      <c r="AB38" s="98" t="s">
        <v>373</v>
      </c>
      <c r="AC38" s="5">
        <v>0.67783957845433251</v>
      </c>
      <c r="AD38" s="5">
        <v>-1</v>
      </c>
      <c r="AE38" s="98" t="s">
        <v>348</v>
      </c>
      <c r="AF38" s="17">
        <v>0.84375</v>
      </c>
      <c r="AG38" s="17">
        <v>-1</v>
      </c>
      <c r="AH38" s="98" t="s">
        <v>395</v>
      </c>
      <c r="AI38" s="5">
        <v>8.9047619047619051</v>
      </c>
      <c r="AJ38" s="5">
        <v>-1</v>
      </c>
      <c r="AK38" s="98" t="s">
        <v>392</v>
      </c>
      <c r="AL38" s="5">
        <v>0.77192982456140347</v>
      </c>
      <c r="AM38" s="5">
        <v>-1</v>
      </c>
      <c r="AN38" s="98" t="s">
        <v>399</v>
      </c>
      <c r="AO38" s="5">
        <v>0.76363636363636367</v>
      </c>
      <c r="AP38" s="5">
        <v>-1</v>
      </c>
      <c r="AQ38" s="98" t="s">
        <v>388</v>
      </c>
      <c r="AR38" s="17">
        <v>0.41292134831460675</v>
      </c>
      <c r="AS38" s="17">
        <v>-1</v>
      </c>
      <c r="AT38" s="98" t="s">
        <v>357</v>
      </c>
      <c r="AU38" s="5">
        <v>2.1552016265672654E-2</v>
      </c>
      <c r="AV38" s="5">
        <v>-1</v>
      </c>
      <c r="AW38" s="98" t="s">
        <v>339</v>
      </c>
      <c r="AX38" s="5">
        <v>3.2432432432432434E-2</v>
      </c>
      <c r="AY38" s="5">
        <v>-1</v>
      </c>
      <c r="AZ38" s="98" t="s">
        <v>357</v>
      </c>
      <c r="BA38" s="5">
        <v>2.762353271947705E-2</v>
      </c>
      <c r="BB38" s="5">
        <v>-1</v>
      </c>
      <c r="BC38" s="98" t="s">
        <v>389</v>
      </c>
      <c r="BD38" s="5">
        <v>4.0167095115681235E-2</v>
      </c>
      <c r="BE38" s="5">
        <v>-1</v>
      </c>
      <c r="BF38" s="98" t="s">
        <v>372</v>
      </c>
      <c r="BG38" s="5">
        <v>0.25</v>
      </c>
      <c r="BH38" s="5">
        <v>-1</v>
      </c>
      <c r="BI38" s="98" t="s">
        <v>400</v>
      </c>
      <c r="BJ38" s="5">
        <v>1.2894906511927789E-3</v>
      </c>
      <c r="BK38" s="5">
        <v>-1</v>
      </c>
      <c r="BL38" s="98" t="s">
        <v>355</v>
      </c>
      <c r="BM38" s="5">
        <v>0.11764705882352941</v>
      </c>
      <c r="BN38" s="5">
        <v>-1</v>
      </c>
      <c r="BO38" s="98" t="s">
        <v>348</v>
      </c>
      <c r="BP38" s="5">
        <v>9.0909090909090912E-2</v>
      </c>
      <c r="BQ38" s="5">
        <v>-1</v>
      </c>
      <c r="BR38" s="98" t="s">
        <v>393</v>
      </c>
      <c r="BS38" s="5">
        <v>9.6153846153846159E-2</v>
      </c>
      <c r="BT38" s="5">
        <v>-1</v>
      </c>
      <c r="BU38" s="98" t="s">
        <v>402</v>
      </c>
      <c r="BV38" s="5">
        <v>2.3255813953488372E-2</v>
      </c>
      <c r="BW38" s="5">
        <v>-1</v>
      </c>
      <c r="BX38" s="98" t="s">
        <v>375</v>
      </c>
      <c r="BY38" s="5">
        <v>0</v>
      </c>
      <c r="BZ38" s="5">
        <v>-1</v>
      </c>
      <c r="CA38" s="98" t="s">
        <v>396</v>
      </c>
      <c r="CB38" s="5">
        <v>3.9789789789789788E-2</v>
      </c>
      <c r="CC38" s="5">
        <v>-1</v>
      </c>
      <c r="CD38" s="98" t="s">
        <v>376</v>
      </c>
      <c r="CE38" s="5">
        <v>0.89080459770114939</v>
      </c>
      <c r="CF38" s="5">
        <v>-1</v>
      </c>
      <c r="CG38" s="98" t="s">
        <v>380</v>
      </c>
      <c r="CH38" s="5">
        <v>0.70588235294117652</v>
      </c>
      <c r="CI38" s="5">
        <v>-1</v>
      </c>
      <c r="CJ38" s="98" t="s">
        <v>374</v>
      </c>
      <c r="CK38" s="5">
        <v>3.6363636363636362E-2</v>
      </c>
      <c r="CL38" s="5">
        <v>-1</v>
      </c>
      <c r="CM38" s="98" t="s">
        <v>381</v>
      </c>
      <c r="CN38" s="5">
        <v>2.575107296137339E-2</v>
      </c>
      <c r="CO38" s="5">
        <v>-1</v>
      </c>
    </row>
    <row r="39" spans="1:93" x14ac:dyDescent="0.3">
      <c r="A39" s="9"/>
      <c r="S39" s="8"/>
      <c r="V39" s="98" t="s">
        <v>362</v>
      </c>
      <c r="W39" s="5">
        <v>1</v>
      </c>
      <c r="X39" s="5">
        <v>-1</v>
      </c>
      <c r="Y39" s="98" t="s">
        <v>408</v>
      </c>
      <c r="Z39" s="5">
        <v>0.59009900990099007</v>
      </c>
      <c r="AA39" s="5">
        <v>-1</v>
      </c>
      <c r="AB39" s="98" t="s">
        <v>386</v>
      </c>
      <c r="AC39" s="5">
        <v>0.68177083333333333</v>
      </c>
      <c r="AD39" s="5">
        <v>-1</v>
      </c>
      <c r="AE39" s="98" t="s">
        <v>405</v>
      </c>
      <c r="AF39" s="17">
        <v>0.84430401965946988</v>
      </c>
      <c r="AG39" s="17">
        <v>-1</v>
      </c>
      <c r="AH39" s="98" t="s">
        <v>375</v>
      </c>
      <c r="AI39" s="5">
        <v>8.9225092250922504</v>
      </c>
      <c r="AJ39" s="5">
        <v>-1</v>
      </c>
      <c r="AK39" s="98" t="s">
        <v>345</v>
      </c>
      <c r="AL39" s="5">
        <v>0.77922077922077926</v>
      </c>
      <c r="AM39" s="5">
        <v>-1</v>
      </c>
      <c r="AN39" s="98" t="s">
        <v>398</v>
      </c>
      <c r="AO39" s="5">
        <v>0.765625</v>
      </c>
      <c r="AP39" s="5">
        <v>-1</v>
      </c>
      <c r="AQ39" s="98" t="s">
        <v>397</v>
      </c>
      <c r="AR39" s="17">
        <v>0.41666666666666669</v>
      </c>
      <c r="AS39" s="17">
        <v>-1</v>
      </c>
      <c r="AT39" s="98" t="s">
        <v>362</v>
      </c>
      <c r="AU39" s="5">
        <v>2.2396416573348264E-2</v>
      </c>
      <c r="AV39" s="5">
        <v>-1</v>
      </c>
      <c r="AW39" s="98" t="s">
        <v>333</v>
      </c>
      <c r="AX39" s="5">
        <v>3.8022813688212927E-2</v>
      </c>
      <c r="AY39" s="5">
        <v>-1</v>
      </c>
      <c r="AZ39" s="98" t="s">
        <v>348</v>
      </c>
      <c r="BA39" s="5">
        <v>2.8571428571428571E-2</v>
      </c>
      <c r="BB39" s="5">
        <v>-1</v>
      </c>
      <c r="BC39" s="98" t="s">
        <v>374</v>
      </c>
      <c r="BD39" s="5">
        <v>4.1666666666666664E-2</v>
      </c>
      <c r="BE39" s="5">
        <v>-1</v>
      </c>
      <c r="BF39" s="98" t="s">
        <v>398</v>
      </c>
      <c r="BG39" s="5">
        <v>0.25</v>
      </c>
      <c r="BH39" s="5">
        <v>-1</v>
      </c>
      <c r="BI39" s="98" t="s">
        <v>363</v>
      </c>
      <c r="BJ39" s="5">
        <v>1.4285714285714286E-3</v>
      </c>
      <c r="BK39" s="5">
        <v>-1</v>
      </c>
      <c r="BL39" s="98" t="s">
        <v>351</v>
      </c>
      <c r="BM39" s="5">
        <v>0.125</v>
      </c>
      <c r="BN39" s="5">
        <v>-1</v>
      </c>
      <c r="BO39" s="98" t="s">
        <v>370</v>
      </c>
      <c r="BP39" s="5">
        <v>9.0909090909090912E-2</v>
      </c>
      <c r="BQ39" s="5">
        <v>-1</v>
      </c>
      <c r="BR39" s="98" t="s">
        <v>340</v>
      </c>
      <c r="BS39" s="5">
        <v>9.6774193548387094E-2</v>
      </c>
      <c r="BT39" s="5">
        <v>-1</v>
      </c>
      <c r="BU39" s="98" t="s">
        <v>353</v>
      </c>
      <c r="BV39" s="5">
        <v>2.564102564102564E-2</v>
      </c>
      <c r="BW39" s="5">
        <v>-1</v>
      </c>
      <c r="BX39" s="98" t="s">
        <v>376</v>
      </c>
      <c r="BY39" s="5">
        <v>0</v>
      </c>
      <c r="BZ39" s="5">
        <v>-1</v>
      </c>
      <c r="CA39" s="98" t="s">
        <v>369</v>
      </c>
      <c r="CB39" s="5">
        <v>4.0745052386495922E-2</v>
      </c>
      <c r="CC39" s="5">
        <v>-1</v>
      </c>
      <c r="CD39" s="98" t="s">
        <v>347</v>
      </c>
      <c r="CE39" s="5">
        <v>0.89453499520613611</v>
      </c>
      <c r="CF39" s="5">
        <v>-1</v>
      </c>
      <c r="CG39" s="98" t="s">
        <v>367</v>
      </c>
      <c r="CH39" s="5">
        <v>0.71212121212121215</v>
      </c>
      <c r="CI39" s="5">
        <v>-1</v>
      </c>
      <c r="CJ39" s="98" t="s">
        <v>397</v>
      </c>
      <c r="CK39" s="5">
        <v>3.6947791164658635E-2</v>
      </c>
      <c r="CL39" s="5">
        <v>-1</v>
      </c>
      <c r="CM39" s="98" t="s">
        <v>408</v>
      </c>
      <c r="CN39" s="5">
        <v>2.6252983293556086E-2</v>
      </c>
      <c r="CO39" s="5">
        <v>-1</v>
      </c>
    </row>
    <row r="40" spans="1:93" x14ac:dyDescent="0.3">
      <c r="A40" s="9"/>
      <c r="S40" s="8"/>
      <c r="V40" s="98" t="s">
        <v>363</v>
      </c>
      <c r="W40" s="5">
        <v>1</v>
      </c>
      <c r="X40" s="5">
        <v>-1</v>
      </c>
      <c r="Y40" s="98" t="s">
        <v>353</v>
      </c>
      <c r="Z40" s="5">
        <v>0.63097222222222227</v>
      </c>
      <c r="AA40" s="5">
        <v>-1</v>
      </c>
      <c r="AB40" s="98" t="s">
        <v>400</v>
      </c>
      <c r="AC40" s="5">
        <v>0.68251780381346194</v>
      </c>
      <c r="AD40" s="5">
        <v>-1</v>
      </c>
      <c r="AE40" s="98" t="s">
        <v>409</v>
      </c>
      <c r="AF40" s="17">
        <v>0.84803493449781664</v>
      </c>
      <c r="AG40" s="17">
        <v>-1</v>
      </c>
      <c r="AH40" s="98" t="s">
        <v>383</v>
      </c>
      <c r="AI40" s="5">
        <v>8.9761904761904763</v>
      </c>
      <c r="AJ40" s="5">
        <v>-1</v>
      </c>
      <c r="AK40" s="98" t="s">
        <v>374</v>
      </c>
      <c r="AL40" s="5">
        <v>0.8</v>
      </c>
      <c r="AM40" s="5">
        <v>-1</v>
      </c>
      <c r="AN40" s="98" t="s">
        <v>403</v>
      </c>
      <c r="AO40" s="5">
        <v>0.78333333333333333</v>
      </c>
      <c r="AP40" s="5">
        <v>0.78333333333333333</v>
      </c>
      <c r="AQ40" s="98" t="s">
        <v>392</v>
      </c>
      <c r="AR40" s="17">
        <v>0.41726618705035973</v>
      </c>
      <c r="AS40" s="17">
        <v>-1</v>
      </c>
      <c r="AT40" s="98" t="s">
        <v>399</v>
      </c>
      <c r="AU40" s="5">
        <v>2.5728339008702233E-2</v>
      </c>
      <c r="AV40" s="5">
        <v>-1</v>
      </c>
      <c r="AW40" s="98" t="s">
        <v>379</v>
      </c>
      <c r="AX40" s="5">
        <v>3.9347408829174667E-2</v>
      </c>
      <c r="AY40" s="5">
        <v>-1</v>
      </c>
      <c r="AZ40" s="98" t="s">
        <v>374</v>
      </c>
      <c r="BA40" s="5">
        <v>3.0145530145530147E-2</v>
      </c>
      <c r="BB40" s="5">
        <v>-1</v>
      </c>
      <c r="BC40" s="98" t="s">
        <v>399</v>
      </c>
      <c r="BD40" s="5">
        <v>4.2792792792792793E-2</v>
      </c>
      <c r="BE40" s="5">
        <v>-1</v>
      </c>
      <c r="BF40" s="98" t="s">
        <v>375</v>
      </c>
      <c r="BG40" s="5">
        <v>0.2661290322580645</v>
      </c>
      <c r="BH40" s="5">
        <v>-1</v>
      </c>
      <c r="BI40" s="98" t="s">
        <v>364</v>
      </c>
      <c r="BJ40" s="5">
        <v>1.5408320493066256E-3</v>
      </c>
      <c r="BK40" s="5">
        <v>-1</v>
      </c>
      <c r="BL40" s="98" t="s">
        <v>349</v>
      </c>
      <c r="BM40" s="5">
        <v>0.13134851138353765</v>
      </c>
      <c r="BN40" s="5">
        <v>-1</v>
      </c>
      <c r="BO40" s="98" t="s">
        <v>347</v>
      </c>
      <c r="BP40" s="5">
        <v>9.5185995623632391E-2</v>
      </c>
      <c r="BQ40" s="5">
        <v>-1</v>
      </c>
      <c r="BR40" s="98" t="s">
        <v>359</v>
      </c>
      <c r="BS40" s="5">
        <v>0.10548977395048439</v>
      </c>
      <c r="BT40" s="5">
        <v>-1</v>
      </c>
      <c r="BU40" s="98" t="s">
        <v>376</v>
      </c>
      <c r="BV40" s="5">
        <v>2.7027027027027029E-2</v>
      </c>
      <c r="BW40" s="5">
        <v>-1</v>
      </c>
      <c r="BX40" s="98" t="s">
        <v>378</v>
      </c>
      <c r="BY40" s="5">
        <v>0</v>
      </c>
      <c r="BZ40" s="5">
        <v>-1</v>
      </c>
      <c r="CA40" s="98" t="s">
        <v>374</v>
      </c>
      <c r="CB40" s="5">
        <v>4.1942043721403151E-2</v>
      </c>
      <c r="CC40" s="5">
        <v>-1</v>
      </c>
      <c r="CD40" s="98" t="s">
        <v>349</v>
      </c>
      <c r="CE40" s="5">
        <v>0.89571984435797669</v>
      </c>
      <c r="CF40" s="5">
        <v>-1</v>
      </c>
      <c r="CG40" s="98" t="s">
        <v>347</v>
      </c>
      <c r="CH40" s="5">
        <v>0.7142857142857143</v>
      </c>
      <c r="CI40" s="5">
        <v>-1</v>
      </c>
      <c r="CJ40" s="98" t="s">
        <v>400</v>
      </c>
      <c r="CK40" s="5">
        <v>3.9126478616924476E-2</v>
      </c>
      <c r="CL40" s="5">
        <v>-1</v>
      </c>
      <c r="CM40" s="98" t="s">
        <v>374</v>
      </c>
      <c r="CN40" s="5">
        <v>2.6315789473684209E-2</v>
      </c>
      <c r="CO40" s="5">
        <v>-1</v>
      </c>
    </row>
    <row r="41" spans="1:93" x14ac:dyDescent="0.3">
      <c r="A41" s="9"/>
      <c r="S41" s="8"/>
      <c r="V41" s="98" t="s">
        <v>371</v>
      </c>
      <c r="W41" s="5">
        <v>1</v>
      </c>
      <c r="X41" s="5">
        <v>-1</v>
      </c>
      <c r="Y41" s="98" t="s">
        <v>385</v>
      </c>
      <c r="Z41" s="5">
        <v>0.64347222222222222</v>
      </c>
      <c r="AA41" s="5">
        <v>-1</v>
      </c>
      <c r="AB41" s="98" t="s">
        <v>363</v>
      </c>
      <c r="AC41" s="5">
        <v>0.68542914171656688</v>
      </c>
      <c r="AD41" s="5">
        <v>-1</v>
      </c>
      <c r="AE41" s="98" t="s">
        <v>339</v>
      </c>
      <c r="AF41" s="17">
        <v>0.8499156829679595</v>
      </c>
      <c r="AG41" s="17">
        <v>-1</v>
      </c>
      <c r="AH41" s="98" t="s">
        <v>351</v>
      </c>
      <c r="AI41" s="5">
        <v>9.3428571428571434</v>
      </c>
      <c r="AJ41" s="5">
        <v>-1</v>
      </c>
      <c r="AK41" s="98" t="s">
        <v>404</v>
      </c>
      <c r="AL41" s="5">
        <v>0.82857142857142863</v>
      </c>
      <c r="AM41" s="5">
        <v>-1</v>
      </c>
      <c r="AN41" s="98" t="s">
        <v>386</v>
      </c>
      <c r="AO41" s="5">
        <v>0.7857142857142857</v>
      </c>
      <c r="AP41" s="5">
        <v>-1</v>
      </c>
      <c r="AQ41" s="98" t="s">
        <v>386</v>
      </c>
      <c r="AR41" s="17">
        <v>0.42228335625859698</v>
      </c>
      <c r="AS41" s="17">
        <v>-1</v>
      </c>
      <c r="AT41" s="98" t="s">
        <v>351</v>
      </c>
      <c r="AU41" s="5">
        <v>2.6570048309178744E-2</v>
      </c>
      <c r="AV41" s="5">
        <v>-1</v>
      </c>
      <c r="AW41" s="98" t="s">
        <v>347</v>
      </c>
      <c r="AX41" s="5">
        <v>4.1517857142857141E-2</v>
      </c>
      <c r="AY41" s="5">
        <v>-1</v>
      </c>
      <c r="AZ41" s="98" t="s">
        <v>351</v>
      </c>
      <c r="BA41" s="5">
        <v>3.3333333333333333E-2</v>
      </c>
      <c r="BB41" s="5">
        <v>-1</v>
      </c>
      <c r="BC41" s="98" t="s">
        <v>396</v>
      </c>
      <c r="BD41" s="5">
        <v>4.725897920604915E-2</v>
      </c>
      <c r="BE41" s="5">
        <v>-1</v>
      </c>
      <c r="BF41" s="98" t="s">
        <v>345</v>
      </c>
      <c r="BG41" s="5">
        <v>0.27394724664507175</v>
      </c>
      <c r="BH41" s="5">
        <v>-1</v>
      </c>
      <c r="BI41" s="98" t="s">
        <v>359</v>
      </c>
      <c r="BJ41" s="5">
        <v>1.5504968637677075E-3</v>
      </c>
      <c r="BK41" s="5">
        <v>-1</v>
      </c>
      <c r="BL41" s="98" t="s">
        <v>359</v>
      </c>
      <c r="BM41" s="5">
        <v>0.13636363636363635</v>
      </c>
      <c r="BN41" s="5">
        <v>-1</v>
      </c>
      <c r="BO41" s="98" t="s">
        <v>411</v>
      </c>
      <c r="BP41" s="5">
        <v>0.1</v>
      </c>
      <c r="BQ41" s="5">
        <v>-1</v>
      </c>
      <c r="BR41" s="98" t="s">
        <v>345</v>
      </c>
      <c r="BS41" s="5">
        <v>0.12803676953381485</v>
      </c>
      <c r="BT41" s="5">
        <v>-1</v>
      </c>
      <c r="BU41" s="98" t="s">
        <v>355</v>
      </c>
      <c r="BV41" s="5">
        <v>2.8571428571428571E-2</v>
      </c>
      <c r="BW41" s="5">
        <v>-1</v>
      </c>
      <c r="BX41" s="98" t="s">
        <v>379</v>
      </c>
      <c r="BY41" s="5">
        <v>0</v>
      </c>
      <c r="BZ41" s="5">
        <v>-1</v>
      </c>
      <c r="CA41" s="98" t="s">
        <v>367</v>
      </c>
      <c r="CB41" s="5">
        <v>4.2039185847441506E-2</v>
      </c>
      <c r="CC41" s="5">
        <v>-1</v>
      </c>
      <c r="CD41" s="98" t="s">
        <v>369</v>
      </c>
      <c r="CE41" s="5">
        <v>0.9</v>
      </c>
      <c r="CF41" s="5">
        <v>-1</v>
      </c>
      <c r="CG41" s="98" t="s">
        <v>373</v>
      </c>
      <c r="CH41" s="5">
        <v>0.75</v>
      </c>
      <c r="CI41" s="5">
        <v>-1</v>
      </c>
      <c r="CJ41" s="98" t="s">
        <v>399</v>
      </c>
      <c r="CK41" s="5">
        <v>5.3912213740458015E-2</v>
      </c>
      <c r="CL41" s="5">
        <v>-1</v>
      </c>
      <c r="CM41" s="98" t="s">
        <v>375</v>
      </c>
      <c r="CN41" s="5">
        <v>3.5140562248995984E-2</v>
      </c>
      <c r="CO41" s="5">
        <v>-1</v>
      </c>
    </row>
    <row r="42" spans="1:93" x14ac:dyDescent="0.3">
      <c r="A42" s="9"/>
      <c r="S42" s="8"/>
      <c r="V42" s="98" t="s">
        <v>376</v>
      </c>
      <c r="W42" s="5">
        <v>1</v>
      </c>
      <c r="X42" s="5">
        <v>-1</v>
      </c>
      <c r="Y42" s="98" t="s">
        <v>397</v>
      </c>
      <c r="Z42" s="5">
        <v>0.64927710843373498</v>
      </c>
      <c r="AA42" s="5">
        <v>-1</v>
      </c>
      <c r="AB42" s="98" t="s">
        <v>352</v>
      </c>
      <c r="AC42" s="5">
        <v>0.7060240963855422</v>
      </c>
      <c r="AD42" s="5">
        <v>-1</v>
      </c>
      <c r="AE42" s="98" t="s">
        <v>370</v>
      </c>
      <c r="AF42" s="17">
        <v>0.85185185185185186</v>
      </c>
      <c r="AG42" s="17">
        <v>-1</v>
      </c>
      <c r="AH42" s="98" t="s">
        <v>358</v>
      </c>
      <c r="AI42" s="5">
        <v>9.4847161572052396</v>
      </c>
      <c r="AJ42" s="5">
        <v>-1</v>
      </c>
      <c r="AK42" s="98" t="s">
        <v>387</v>
      </c>
      <c r="AL42" s="5">
        <v>0.83464566929133854</v>
      </c>
      <c r="AM42" s="5">
        <v>-1</v>
      </c>
      <c r="AN42" s="98" t="s">
        <v>396</v>
      </c>
      <c r="AO42" s="5">
        <v>0.79746835443037978</v>
      </c>
      <c r="AP42" s="5">
        <v>-1</v>
      </c>
      <c r="AQ42" s="98" t="s">
        <v>349</v>
      </c>
      <c r="AR42" s="17">
        <v>0.42303433001107421</v>
      </c>
      <c r="AS42" s="17">
        <v>-1</v>
      </c>
      <c r="AT42" s="98" t="s">
        <v>400</v>
      </c>
      <c r="AU42" s="5">
        <v>2.8634361233480177E-2</v>
      </c>
      <c r="AV42" s="5">
        <v>-1</v>
      </c>
      <c r="AW42" s="98" t="s">
        <v>386</v>
      </c>
      <c r="AX42" s="5">
        <v>4.2452830188679243E-2</v>
      </c>
      <c r="AY42" s="5">
        <v>-1</v>
      </c>
      <c r="AZ42" s="98" t="s">
        <v>375</v>
      </c>
      <c r="BA42" s="5">
        <v>3.3784942548447952E-2</v>
      </c>
      <c r="BB42" s="5">
        <v>-1</v>
      </c>
      <c r="BC42" s="98" t="s">
        <v>347</v>
      </c>
      <c r="BD42" s="5">
        <v>5.1308539944903579E-2</v>
      </c>
      <c r="BE42" s="5">
        <v>-1</v>
      </c>
      <c r="BF42" s="98" t="s">
        <v>387</v>
      </c>
      <c r="BG42" s="5">
        <v>0.30361445783132529</v>
      </c>
      <c r="BH42" s="5">
        <v>-1</v>
      </c>
      <c r="BI42" s="98" t="s">
        <v>387</v>
      </c>
      <c r="BJ42" s="5">
        <v>1.758860258552458E-3</v>
      </c>
      <c r="BK42" s="5">
        <v>-1</v>
      </c>
      <c r="BL42" s="98" t="s">
        <v>345</v>
      </c>
      <c r="BM42" s="5">
        <v>0.14498346196251377</v>
      </c>
      <c r="BN42" s="5">
        <v>-1</v>
      </c>
      <c r="BO42" s="98" t="s">
        <v>380</v>
      </c>
      <c r="BP42" s="5">
        <v>0.10056925996204934</v>
      </c>
      <c r="BQ42" s="5">
        <v>-1</v>
      </c>
      <c r="BR42" s="98" t="s">
        <v>342</v>
      </c>
      <c r="BS42" s="5">
        <v>0.13461538461538461</v>
      </c>
      <c r="BT42" s="5">
        <v>-1</v>
      </c>
      <c r="BU42" s="98" t="s">
        <v>339</v>
      </c>
      <c r="BV42" s="5">
        <v>2.9411764705882353E-2</v>
      </c>
      <c r="BW42" s="5">
        <v>-1</v>
      </c>
      <c r="BX42" s="98" t="s">
        <v>380</v>
      </c>
      <c r="BY42" s="5">
        <v>0</v>
      </c>
      <c r="BZ42" s="5">
        <v>-1</v>
      </c>
      <c r="CA42" s="98" t="s">
        <v>373</v>
      </c>
      <c r="CB42" s="5">
        <v>4.2775500779310742E-2</v>
      </c>
      <c r="CC42" s="5">
        <v>-1</v>
      </c>
      <c r="CD42" s="98" t="s">
        <v>372</v>
      </c>
      <c r="CE42" s="5">
        <v>0.9</v>
      </c>
      <c r="CF42" s="5">
        <v>-1</v>
      </c>
      <c r="CG42" s="98" t="s">
        <v>381</v>
      </c>
      <c r="CH42" s="5">
        <v>0.7857142857142857</v>
      </c>
      <c r="CI42" s="5">
        <v>-1</v>
      </c>
      <c r="CJ42" s="98" t="s">
        <v>380</v>
      </c>
      <c r="CK42" s="5">
        <v>5.5865921787709494E-2</v>
      </c>
      <c r="CL42" s="5">
        <v>-1</v>
      </c>
      <c r="CM42" s="98" t="s">
        <v>400</v>
      </c>
      <c r="CN42" s="5">
        <v>4.2808219178082189E-2</v>
      </c>
      <c r="CO42" s="5">
        <v>-1</v>
      </c>
    </row>
    <row r="43" spans="1:93" x14ac:dyDescent="0.3">
      <c r="A43" s="9"/>
      <c r="S43" s="8"/>
      <c r="V43" s="98" t="s">
        <v>377</v>
      </c>
      <c r="W43" s="5">
        <v>1</v>
      </c>
      <c r="X43" s="5">
        <v>-1</v>
      </c>
      <c r="Y43" s="98" t="s">
        <v>362</v>
      </c>
      <c r="Z43" s="5">
        <v>0.65924369747899159</v>
      </c>
      <c r="AA43" s="5">
        <v>-1</v>
      </c>
      <c r="AB43" s="98" t="s">
        <v>342</v>
      </c>
      <c r="AC43" s="5">
        <v>0.70773690886030083</v>
      </c>
      <c r="AD43" s="5">
        <v>-1</v>
      </c>
      <c r="AE43" s="98" t="s">
        <v>372</v>
      </c>
      <c r="AF43" s="17">
        <v>0.85185185185185186</v>
      </c>
      <c r="AG43" s="17">
        <v>-1</v>
      </c>
      <c r="AH43" s="98" t="s">
        <v>408</v>
      </c>
      <c r="AI43" s="5">
        <v>9.5306122448979593</v>
      </c>
      <c r="AJ43" s="5">
        <v>-1</v>
      </c>
      <c r="AK43" s="98" t="s">
        <v>394</v>
      </c>
      <c r="AL43" s="5">
        <v>0.83739837398373984</v>
      </c>
      <c r="AM43" s="5">
        <v>-1</v>
      </c>
      <c r="AN43" s="98" t="s">
        <v>405</v>
      </c>
      <c r="AO43" s="5">
        <v>0.79941002949852502</v>
      </c>
      <c r="AP43" s="5">
        <v>-1</v>
      </c>
      <c r="AQ43" s="98" t="s">
        <v>398</v>
      </c>
      <c r="AR43" s="17">
        <v>0.42894736842105263</v>
      </c>
      <c r="AS43" s="17">
        <v>-1</v>
      </c>
      <c r="AT43" s="98" t="s">
        <v>375</v>
      </c>
      <c r="AU43" s="5">
        <v>3.7746806039488968E-2</v>
      </c>
      <c r="AV43" s="5">
        <v>-1</v>
      </c>
      <c r="AW43" s="98" t="s">
        <v>355</v>
      </c>
      <c r="AX43" s="5">
        <v>4.2959427207637228E-2</v>
      </c>
      <c r="AY43" s="5">
        <v>-1</v>
      </c>
      <c r="AZ43" s="98" t="s">
        <v>397</v>
      </c>
      <c r="BA43" s="5">
        <v>3.7112010796221326E-2</v>
      </c>
      <c r="BB43" s="5">
        <v>-1</v>
      </c>
      <c r="BC43" s="98" t="s">
        <v>357</v>
      </c>
      <c r="BD43" s="5">
        <v>5.6117755289788407E-2</v>
      </c>
      <c r="BE43" s="5">
        <v>-1</v>
      </c>
      <c r="BF43" s="98" t="s">
        <v>409</v>
      </c>
      <c r="BG43" s="5">
        <v>0.32500000000000001</v>
      </c>
      <c r="BH43" s="5">
        <v>-1</v>
      </c>
      <c r="BI43" s="98" t="s">
        <v>399</v>
      </c>
      <c r="BJ43" s="5">
        <v>2.176278563656148E-3</v>
      </c>
      <c r="BK43" s="5">
        <v>-1</v>
      </c>
      <c r="BL43" s="98" t="s">
        <v>389</v>
      </c>
      <c r="BM43" s="5">
        <v>0.15102040816326531</v>
      </c>
      <c r="BN43" s="5">
        <v>-1</v>
      </c>
      <c r="BO43" s="98" t="s">
        <v>374</v>
      </c>
      <c r="BP43" s="5">
        <v>0.1038961038961039</v>
      </c>
      <c r="BQ43" s="5">
        <v>-1</v>
      </c>
      <c r="BR43" s="98" t="s">
        <v>384</v>
      </c>
      <c r="BS43" s="5">
        <v>0.14214444092492873</v>
      </c>
      <c r="BT43" s="5">
        <v>-1</v>
      </c>
      <c r="BU43" s="98" t="s">
        <v>408</v>
      </c>
      <c r="BV43" s="5">
        <v>2.9411764705882353E-2</v>
      </c>
      <c r="BW43" s="5">
        <v>-1</v>
      </c>
      <c r="BX43" s="98" t="s">
        <v>381</v>
      </c>
      <c r="BY43" s="5">
        <v>0</v>
      </c>
      <c r="BZ43" s="5">
        <v>-1</v>
      </c>
      <c r="CA43" s="98" t="s">
        <v>388</v>
      </c>
      <c r="CB43" s="5">
        <v>4.2810546344115248E-2</v>
      </c>
      <c r="CC43" s="5">
        <v>-1</v>
      </c>
      <c r="CD43" s="98" t="s">
        <v>406</v>
      </c>
      <c r="CE43" s="5">
        <v>0.90196078431372551</v>
      </c>
      <c r="CF43" s="5">
        <v>-1</v>
      </c>
      <c r="CG43" s="98" t="s">
        <v>363</v>
      </c>
      <c r="CH43" s="5">
        <v>0.8</v>
      </c>
      <c r="CI43" s="5">
        <v>-1</v>
      </c>
      <c r="CJ43" s="98" t="s">
        <v>351</v>
      </c>
      <c r="CK43" s="5">
        <v>6.3660477453580902E-2</v>
      </c>
      <c r="CL43" s="5">
        <v>-1</v>
      </c>
      <c r="CM43" s="98" t="s">
        <v>362</v>
      </c>
      <c r="CN43" s="5">
        <v>4.6762589928057555E-2</v>
      </c>
      <c r="CO43" s="5">
        <v>-1</v>
      </c>
    </row>
    <row r="44" spans="1:93" x14ac:dyDescent="0.3">
      <c r="A44" s="9"/>
      <c r="S44" s="8"/>
      <c r="V44" s="98" t="s">
        <v>378</v>
      </c>
      <c r="W44" s="5">
        <v>1</v>
      </c>
      <c r="X44" s="5">
        <v>-1</v>
      </c>
      <c r="Y44" s="98" t="s">
        <v>347</v>
      </c>
      <c r="Z44" s="5">
        <v>0.66859477124183009</v>
      </c>
      <c r="AA44" s="5">
        <v>-1</v>
      </c>
      <c r="AB44" s="98" t="s">
        <v>335</v>
      </c>
      <c r="AC44" s="5">
        <v>0.7199131513647643</v>
      </c>
      <c r="AD44" s="5">
        <v>-1</v>
      </c>
      <c r="AE44" s="98" t="s">
        <v>361</v>
      </c>
      <c r="AF44" s="17">
        <v>0.85221674876847286</v>
      </c>
      <c r="AG44" s="17">
        <v>-1</v>
      </c>
      <c r="AH44" s="98" t="s">
        <v>382</v>
      </c>
      <c r="AI44" s="5">
        <v>9.6666666666666661</v>
      </c>
      <c r="AJ44" s="5">
        <v>-1</v>
      </c>
      <c r="AK44" s="98" t="s">
        <v>388</v>
      </c>
      <c r="AL44" s="5">
        <v>0.84042553191489366</v>
      </c>
      <c r="AM44" s="5">
        <v>-1</v>
      </c>
      <c r="AN44" s="98" t="s">
        <v>378</v>
      </c>
      <c r="AO44" s="5">
        <v>0.8</v>
      </c>
      <c r="AP44" s="5">
        <v>-1</v>
      </c>
      <c r="AQ44" s="98" t="s">
        <v>410</v>
      </c>
      <c r="AR44" s="17">
        <v>0.43117744610281922</v>
      </c>
      <c r="AS44" s="17">
        <v>-1</v>
      </c>
      <c r="AT44" s="98" t="s">
        <v>335</v>
      </c>
      <c r="AU44" s="5">
        <v>3.8073394495412846E-2</v>
      </c>
      <c r="AV44" s="5">
        <v>-1</v>
      </c>
      <c r="AW44" s="98" t="s">
        <v>372</v>
      </c>
      <c r="AX44" s="5">
        <v>4.5454545454545456E-2</v>
      </c>
      <c r="AY44" s="5">
        <v>-1</v>
      </c>
      <c r="AZ44" s="98" t="s">
        <v>400</v>
      </c>
      <c r="BA44" s="5">
        <v>4.2752171008684038E-2</v>
      </c>
      <c r="BB44" s="5">
        <v>-1</v>
      </c>
      <c r="BC44" s="98" t="s">
        <v>358</v>
      </c>
      <c r="BD44" s="5">
        <v>5.9720062208398136E-2</v>
      </c>
      <c r="BE44" s="5">
        <v>-1</v>
      </c>
      <c r="BF44" s="98" t="s">
        <v>400</v>
      </c>
      <c r="BG44" s="5">
        <v>0.33333333333333331</v>
      </c>
      <c r="BH44" s="5">
        <v>-1</v>
      </c>
      <c r="BI44" s="98" t="s">
        <v>361</v>
      </c>
      <c r="BJ44" s="5">
        <v>2.6246719160104987E-3</v>
      </c>
      <c r="BK44" s="5">
        <v>-1</v>
      </c>
      <c r="BL44" s="98" t="s">
        <v>387</v>
      </c>
      <c r="BM44" s="5">
        <v>0.25</v>
      </c>
      <c r="BN44" s="5">
        <v>-1</v>
      </c>
      <c r="BO44" s="98" t="s">
        <v>389</v>
      </c>
      <c r="BP44" s="5">
        <v>0.1129720853858785</v>
      </c>
      <c r="BQ44" s="5">
        <v>-1</v>
      </c>
      <c r="BR44" s="98" t="s">
        <v>381</v>
      </c>
      <c r="BS44" s="5">
        <v>0.1553398058252427</v>
      </c>
      <c r="BT44" s="5">
        <v>-1</v>
      </c>
      <c r="BU44" s="98" t="s">
        <v>338</v>
      </c>
      <c r="BV44" s="5">
        <v>3.0303030303030304E-2</v>
      </c>
      <c r="BW44" s="5">
        <v>-1</v>
      </c>
      <c r="BX44" s="98" t="s">
        <v>382</v>
      </c>
      <c r="BY44" s="5">
        <v>0</v>
      </c>
      <c r="BZ44" s="5">
        <v>-1</v>
      </c>
      <c r="CA44" s="98" t="s">
        <v>384</v>
      </c>
      <c r="CB44" s="5">
        <v>4.5526557572446676E-2</v>
      </c>
      <c r="CC44" s="5">
        <v>-1</v>
      </c>
      <c r="CD44" s="98" t="s">
        <v>389</v>
      </c>
      <c r="CE44" s="5">
        <v>0.90587219343696024</v>
      </c>
      <c r="CF44" s="5">
        <v>-1</v>
      </c>
      <c r="CG44" s="98" t="s">
        <v>382</v>
      </c>
      <c r="CH44" s="5">
        <v>0.8</v>
      </c>
      <c r="CI44" s="5">
        <v>-1</v>
      </c>
      <c r="CJ44" s="98" t="s">
        <v>388</v>
      </c>
      <c r="CK44" s="5">
        <v>6.7824648469809762E-2</v>
      </c>
      <c r="CL44" s="5">
        <v>-1</v>
      </c>
      <c r="CM44" s="98" t="s">
        <v>388</v>
      </c>
      <c r="CN44" s="5">
        <v>5.4329371816638369E-2</v>
      </c>
      <c r="CO44" s="5">
        <v>-1</v>
      </c>
    </row>
    <row r="45" spans="1:93" x14ac:dyDescent="0.3">
      <c r="A45" s="9"/>
      <c r="S45" s="8"/>
      <c r="V45" s="98" t="s">
        <v>380</v>
      </c>
      <c r="W45" s="5">
        <v>1</v>
      </c>
      <c r="X45" s="5">
        <v>-1</v>
      </c>
      <c r="Y45" s="98" t="s">
        <v>346</v>
      </c>
      <c r="Z45" s="5">
        <v>0.67</v>
      </c>
      <c r="AA45" s="5">
        <v>-1</v>
      </c>
      <c r="AB45" s="98" t="s">
        <v>362</v>
      </c>
      <c r="AC45" s="5">
        <v>0.71994901210962392</v>
      </c>
      <c r="AD45" s="5">
        <v>-1</v>
      </c>
      <c r="AE45" s="98" t="s">
        <v>346</v>
      </c>
      <c r="AF45" s="17">
        <v>0.85616438356164382</v>
      </c>
      <c r="AG45" s="17">
        <v>-1</v>
      </c>
      <c r="AH45" s="98" t="s">
        <v>381</v>
      </c>
      <c r="AI45" s="5">
        <v>9.7027027027027035</v>
      </c>
      <c r="AJ45" s="5">
        <v>-1</v>
      </c>
      <c r="AK45" s="98" t="s">
        <v>371</v>
      </c>
      <c r="AL45" s="5">
        <v>0.84126984126984128</v>
      </c>
      <c r="AM45" s="5">
        <v>-1</v>
      </c>
      <c r="AN45" s="98" t="s">
        <v>404</v>
      </c>
      <c r="AO45" s="5">
        <v>0.80821917808219179</v>
      </c>
      <c r="AP45" s="5">
        <v>-1</v>
      </c>
      <c r="AQ45" s="98" t="s">
        <v>351</v>
      </c>
      <c r="AR45" s="17">
        <v>0.43333333333333335</v>
      </c>
      <c r="AS45" s="17">
        <v>-1</v>
      </c>
      <c r="AT45" s="98" t="s">
        <v>380</v>
      </c>
      <c r="AU45" s="5">
        <v>4.5689655172413794E-2</v>
      </c>
      <c r="AV45" s="5">
        <v>-1</v>
      </c>
      <c r="AW45" s="98" t="s">
        <v>375</v>
      </c>
      <c r="AX45" s="5">
        <v>4.8942598187311177E-2</v>
      </c>
      <c r="AY45" s="5">
        <v>-1</v>
      </c>
      <c r="AZ45" s="98" t="s">
        <v>343</v>
      </c>
      <c r="BA45" s="5">
        <v>4.3478260869565216E-2</v>
      </c>
      <c r="BB45" s="5">
        <v>-1</v>
      </c>
      <c r="BC45" s="98" t="s">
        <v>401</v>
      </c>
      <c r="BD45" s="5">
        <v>6.1224489795918366E-2</v>
      </c>
      <c r="BE45" s="5">
        <v>-1</v>
      </c>
      <c r="BF45" s="98" t="s">
        <v>385</v>
      </c>
      <c r="BG45" s="5">
        <v>0.375</v>
      </c>
      <c r="BH45" s="5">
        <v>-1</v>
      </c>
      <c r="BI45" s="98" t="s">
        <v>396</v>
      </c>
      <c r="BJ45" s="5">
        <v>2.8063610851262861E-3</v>
      </c>
      <c r="BK45" s="5">
        <v>-1</v>
      </c>
      <c r="BL45" s="98" t="s">
        <v>399</v>
      </c>
      <c r="BM45" s="5">
        <v>0.33333333333333331</v>
      </c>
      <c r="BN45" s="5">
        <v>-1</v>
      </c>
      <c r="BO45" s="98" t="s">
        <v>342</v>
      </c>
      <c r="BP45" s="5">
        <v>0.12919254658385093</v>
      </c>
      <c r="BQ45" s="5">
        <v>-1</v>
      </c>
      <c r="BR45" s="98" t="s">
        <v>409</v>
      </c>
      <c r="BS45" s="5">
        <v>0.18181818181818182</v>
      </c>
      <c r="BT45" s="5">
        <v>-1</v>
      </c>
      <c r="BU45" s="98" t="s">
        <v>396</v>
      </c>
      <c r="BV45" s="5">
        <v>3.0303030303030304E-2</v>
      </c>
      <c r="BW45" s="5">
        <v>-1</v>
      </c>
      <c r="BX45" s="98" t="s">
        <v>385</v>
      </c>
      <c r="BY45" s="5">
        <v>0</v>
      </c>
      <c r="BZ45" s="5">
        <v>-1</v>
      </c>
      <c r="CA45" s="98" t="s">
        <v>392</v>
      </c>
      <c r="CB45" s="5">
        <v>4.6471764593848205E-2</v>
      </c>
      <c r="CC45" s="5">
        <v>-1</v>
      </c>
      <c r="CD45" s="98" t="s">
        <v>401</v>
      </c>
      <c r="CE45" s="5">
        <v>0.90625</v>
      </c>
      <c r="CF45" s="5">
        <v>-1</v>
      </c>
      <c r="CG45" s="98" t="s">
        <v>371</v>
      </c>
      <c r="CH45" s="5">
        <v>0.8571428571428571</v>
      </c>
      <c r="CI45" s="5">
        <v>-1</v>
      </c>
      <c r="CJ45" s="98" t="s">
        <v>348</v>
      </c>
      <c r="CK45" s="5">
        <v>6.9767441860465115E-2</v>
      </c>
      <c r="CL45" s="5">
        <v>-1</v>
      </c>
      <c r="CM45" s="98" t="s">
        <v>382</v>
      </c>
      <c r="CN45" s="5">
        <v>7.0754716981132074E-2</v>
      </c>
      <c r="CO45" s="5">
        <v>-1</v>
      </c>
    </row>
    <row r="46" spans="1:93" x14ac:dyDescent="0.3">
      <c r="A46" s="9"/>
      <c r="S46" s="8"/>
      <c r="V46" s="98" t="s">
        <v>389</v>
      </c>
      <c r="W46" s="5">
        <v>1</v>
      </c>
      <c r="X46" s="5">
        <v>-1</v>
      </c>
      <c r="Y46" s="98" t="s">
        <v>409</v>
      </c>
      <c r="Z46" s="5">
        <v>0.67709677419354841</v>
      </c>
      <c r="AA46" s="5">
        <v>-1</v>
      </c>
      <c r="AB46" s="98" t="s">
        <v>354</v>
      </c>
      <c r="AC46" s="5">
        <v>0.72236561553136569</v>
      </c>
      <c r="AD46" s="5">
        <v>-1</v>
      </c>
      <c r="AE46" s="98" t="s">
        <v>374</v>
      </c>
      <c r="AF46" s="17">
        <v>0.85873605947955389</v>
      </c>
      <c r="AG46" s="17">
        <v>-1</v>
      </c>
      <c r="AH46" s="98" t="s">
        <v>363</v>
      </c>
      <c r="AI46" s="5">
        <v>9.8809523809523814</v>
      </c>
      <c r="AJ46" s="5">
        <v>-1</v>
      </c>
      <c r="AK46" s="98" t="s">
        <v>337</v>
      </c>
      <c r="AL46" s="5">
        <v>0.84285714285714286</v>
      </c>
      <c r="AM46" s="5">
        <v>-1</v>
      </c>
      <c r="AN46" s="98" t="s">
        <v>337</v>
      </c>
      <c r="AO46" s="5">
        <v>0.81481481481481477</v>
      </c>
      <c r="AP46" s="5">
        <v>-1</v>
      </c>
      <c r="AQ46" s="98" t="s">
        <v>369</v>
      </c>
      <c r="AR46" s="17">
        <v>0.43386243386243384</v>
      </c>
      <c r="AS46" s="17">
        <v>-1</v>
      </c>
      <c r="AT46" s="98" t="s">
        <v>354</v>
      </c>
      <c r="AU46" s="5">
        <v>4.6484375000000001E-2</v>
      </c>
      <c r="AV46" s="5">
        <v>-1</v>
      </c>
      <c r="AW46" s="98" t="s">
        <v>357</v>
      </c>
      <c r="AX46" s="5">
        <v>4.9373040752351098E-2</v>
      </c>
      <c r="AY46" s="5">
        <v>-1</v>
      </c>
      <c r="AZ46" s="98" t="s">
        <v>372</v>
      </c>
      <c r="BA46" s="5">
        <v>4.4247787610619468E-2</v>
      </c>
      <c r="BB46" s="5">
        <v>-1</v>
      </c>
      <c r="BC46" s="98" t="s">
        <v>362</v>
      </c>
      <c r="BD46" s="5">
        <v>6.5625000000000003E-2</v>
      </c>
      <c r="BE46" s="5">
        <v>-1</v>
      </c>
      <c r="BF46" s="98" t="s">
        <v>353</v>
      </c>
      <c r="BG46" s="5">
        <v>0.4</v>
      </c>
      <c r="BH46" s="5">
        <v>-1</v>
      </c>
      <c r="BI46" s="98" t="s">
        <v>342</v>
      </c>
      <c r="BJ46" s="5">
        <v>7.4884792626728107E-3</v>
      </c>
      <c r="BK46" s="5">
        <v>-1</v>
      </c>
      <c r="BL46" s="98" t="s">
        <v>362</v>
      </c>
      <c r="BM46" s="5">
        <v>0.38461538461538464</v>
      </c>
      <c r="BN46" s="5">
        <v>-1</v>
      </c>
      <c r="BO46" s="98" t="s">
        <v>358</v>
      </c>
      <c r="BP46" s="5">
        <v>0.1304060746120832</v>
      </c>
      <c r="BQ46" s="5">
        <v>-1</v>
      </c>
      <c r="BR46" s="98" t="s">
        <v>394</v>
      </c>
      <c r="BS46" s="5">
        <v>0.19222222222222221</v>
      </c>
      <c r="BT46" s="5">
        <v>-1</v>
      </c>
      <c r="BU46" s="98" t="s">
        <v>349</v>
      </c>
      <c r="BV46" s="5">
        <v>3.0927835051546393E-2</v>
      </c>
      <c r="BW46" s="5">
        <v>-1</v>
      </c>
      <c r="BX46" s="98" t="s">
        <v>386</v>
      </c>
      <c r="BY46" s="5">
        <v>0</v>
      </c>
      <c r="BZ46" s="5">
        <v>-1</v>
      </c>
      <c r="CA46" s="98" t="s">
        <v>399</v>
      </c>
      <c r="CB46" s="5">
        <v>4.6621621621621624E-2</v>
      </c>
      <c r="CC46" s="5">
        <v>-1</v>
      </c>
      <c r="CD46" s="98" t="s">
        <v>339</v>
      </c>
      <c r="CE46" s="5">
        <v>0.90635451505016718</v>
      </c>
      <c r="CF46" s="5">
        <v>-1</v>
      </c>
      <c r="CG46" s="98" t="s">
        <v>340</v>
      </c>
      <c r="CH46" s="5">
        <v>1</v>
      </c>
      <c r="CI46" s="5">
        <v>-1</v>
      </c>
      <c r="CJ46" s="98" t="s">
        <v>335</v>
      </c>
      <c r="CK46" s="5">
        <v>7.8165374677002589E-2</v>
      </c>
      <c r="CL46" s="5">
        <v>-1</v>
      </c>
      <c r="CM46" s="98" t="s">
        <v>380</v>
      </c>
      <c r="CN46" s="5">
        <v>7.1428571428571425E-2</v>
      </c>
      <c r="CO46" s="5">
        <v>-1</v>
      </c>
    </row>
    <row r="47" spans="1:93" x14ac:dyDescent="0.3">
      <c r="A47" s="9"/>
      <c r="S47" s="8"/>
      <c r="V47" s="98" t="s">
        <v>393</v>
      </c>
      <c r="W47" s="5">
        <v>1</v>
      </c>
      <c r="X47" s="5">
        <v>-1</v>
      </c>
      <c r="Y47" s="98" t="s">
        <v>386</v>
      </c>
      <c r="Z47" s="5">
        <v>0.67878787878787883</v>
      </c>
      <c r="AA47" s="5">
        <v>-1</v>
      </c>
      <c r="AB47" s="98" t="s">
        <v>365</v>
      </c>
      <c r="AC47" s="5">
        <v>0.72265829408686555</v>
      </c>
      <c r="AD47" s="5">
        <v>-1</v>
      </c>
      <c r="AE47" s="98" t="s">
        <v>396</v>
      </c>
      <c r="AF47" s="17">
        <v>0.8588709677419355</v>
      </c>
      <c r="AG47" s="17">
        <v>-1</v>
      </c>
      <c r="AH47" s="98" t="s">
        <v>342</v>
      </c>
      <c r="AI47" s="5">
        <v>10.261261261261261</v>
      </c>
      <c r="AJ47" s="5">
        <v>-1</v>
      </c>
      <c r="AK47" s="98" t="s">
        <v>380</v>
      </c>
      <c r="AL47" s="5">
        <v>0.85</v>
      </c>
      <c r="AM47" s="5">
        <v>-1</v>
      </c>
      <c r="AN47" s="98" t="s">
        <v>349</v>
      </c>
      <c r="AO47" s="5">
        <v>0.82499999999999996</v>
      </c>
      <c r="AP47" s="5">
        <v>-1</v>
      </c>
      <c r="AQ47" s="98" t="s">
        <v>383</v>
      </c>
      <c r="AR47" s="17">
        <v>0.4448315911730546</v>
      </c>
      <c r="AS47" s="17">
        <v>-1</v>
      </c>
      <c r="AT47" s="98" t="s">
        <v>372</v>
      </c>
      <c r="AU47" s="5">
        <v>5.3333333333333337E-2</v>
      </c>
      <c r="AV47" s="5">
        <v>-1</v>
      </c>
      <c r="AW47" s="98" t="s">
        <v>381</v>
      </c>
      <c r="AX47" s="5">
        <v>5.232558139534884E-2</v>
      </c>
      <c r="AY47" s="5">
        <v>-1</v>
      </c>
      <c r="AZ47" s="98" t="s">
        <v>399</v>
      </c>
      <c r="BA47" s="5">
        <v>4.9468791500664008E-2</v>
      </c>
      <c r="BB47" s="5">
        <v>-1</v>
      </c>
      <c r="BC47" s="98" t="s">
        <v>391</v>
      </c>
      <c r="BD47" s="5">
        <v>7.1428571428571425E-2</v>
      </c>
      <c r="BE47" s="5">
        <v>-1</v>
      </c>
      <c r="BF47" s="98" t="s">
        <v>381</v>
      </c>
      <c r="BG47" s="5">
        <v>0.42028985507246375</v>
      </c>
      <c r="BH47" s="5">
        <v>-1</v>
      </c>
      <c r="BI47" s="98" t="s">
        <v>355</v>
      </c>
      <c r="BJ47" s="5">
        <v>1.2073863636363636E-2</v>
      </c>
      <c r="BK47" s="5">
        <v>-1</v>
      </c>
      <c r="BL47" s="98" t="s">
        <v>364</v>
      </c>
      <c r="BM47" s="5">
        <v>0.5</v>
      </c>
      <c r="BN47" s="5">
        <v>-1</v>
      </c>
      <c r="BO47" s="98" t="s">
        <v>355</v>
      </c>
      <c r="BP47" s="5">
        <v>0.14080459770114942</v>
      </c>
      <c r="BQ47" s="5">
        <v>-1</v>
      </c>
      <c r="BR47" s="98" t="s">
        <v>410</v>
      </c>
      <c r="BS47" s="5">
        <v>0.2</v>
      </c>
      <c r="BT47" s="5">
        <v>-1</v>
      </c>
      <c r="BU47" s="98" t="s">
        <v>342</v>
      </c>
      <c r="BV47" s="5">
        <v>3.125E-2</v>
      </c>
      <c r="BW47" s="5">
        <v>-1</v>
      </c>
      <c r="BX47" s="98" t="s">
        <v>387</v>
      </c>
      <c r="BY47" s="5">
        <v>0</v>
      </c>
      <c r="BZ47" s="5">
        <v>-1</v>
      </c>
      <c r="CA47" s="98" t="s">
        <v>393</v>
      </c>
      <c r="CB47" s="5">
        <v>4.6904046904046905E-2</v>
      </c>
      <c r="CC47" s="5">
        <v>-1</v>
      </c>
      <c r="CD47" s="98" t="s">
        <v>386</v>
      </c>
      <c r="CE47" s="5">
        <v>0.90666666666666662</v>
      </c>
      <c r="CF47" s="5">
        <v>-1</v>
      </c>
      <c r="CG47" s="98" t="s">
        <v>343</v>
      </c>
      <c r="CH47" s="5">
        <v>1</v>
      </c>
      <c r="CI47" s="5">
        <v>-1</v>
      </c>
      <c r="CJ47" s="98" t="s">
        <v>365</v>
      </c>
      <c r="CK47" s="5">
        <v>8.1865284974093261E-2</v>
      </c>
      <c r="CL47" s="5">
        <v>-1</v>
      </c>
      <c r="CM47" s="98" t="s">
        <v>335</v>
      </c>
      <c r="CN47" s="5">
        <v>7.4494949494949489E-2</v>
      </c>
      <c r="CO47" s="5">
        <v>-1</v>
      </c>
    </row>
    <row r="48" spans="1:93" x14ac:dyDescent="0.3">
      <c r="A48" s="9"/>
      <c r="S48" s="8"/>
      <c r="V48" s="98" t="s">
        <v>395</v>
      </c>
      <c r="W48" s="5">
        <v>1</v>
      </c>
      <c r="X48" s="5">
        <v>-1</v>
      </c>
      <c r="Y48" s="98" t="s">
        <v>403</v>
      </c>
      <c r="Z48" s="5">
        <v>0.68224242424242421</v>
      </c>
      <c r="AA48" s="5">
        <v>0.68224242424242421</v>
      </c>
      <c r="AB48" s="98" t="s">
        <v>401</v>
      </c>
      <c r="AC48" s="5">
        <v>0.72642140468227423</v>
      </c>
      <c r="AD48" s="5">
        <v>-1</v>
      </c>
      <c r="AE48" s="98" t="s">
        <v>394</v>
      </c>
      <c r="AF48" s="17">
        <v>0.8613313199949667</v>
      </c>
      <c r="AG48" s="17">
        <v>-1</v>
      </c>
      <c r="AH48" s="98" t="s">
        <v>378</v>
      </c>
      <c r="AI48" s="5">
        <v>10.409090909090908</v>
      </c>
      <c r="AJ48" s="5">
        <v>-1</v>
      </c>
      <c r="AK48" s="98" t="s">
        <v>386</v>
      </c>
      <c r="AL48" s="5">
        <v>0.8539325842696629</v>
      </c>
      <c r="AM48" s="5">
        <v>-1</v>
      </c>
      <c r="AN48" s="98" t="s">
        <v>358</v>
      </c>
      <c r="AO48" s="5">
        <v>0.82627118644067798</v>
      </c>
      <c r="AP48" s="5">
        <v>-1</v>
      </c>
      <c r="AQ48" s="98" t="s">
        <v>387</v>
      </c>
      <c r="AR48" s="17">
        <v>0.45260223048327136</v>
      </c>
      <c r="AS48" s="17">
        <v>-1</v>
      </c>
      <c r="AT48" s="98" t="s">
        <v>381</v>
      </c>
      <c r="AU48" s="5">
        <v>5.4271356783919596E-2</v>
      </c>
      <c r="AV48" s="5">
        <v>-1</v>
      </c>
      <c r="AW48" s="98" t="s">
        <v>405</v>
      </c>
      <c r="AX48" s="5">
        <v>5.5861723446893788E-2</v>
      </c>
      <c r="AY48" s="5">
        <v>-1</v>
      </c>
      <c r="AZ48" s="98" t="s">
        <v>407</v>
      </c>
      <c r="BA48" s="5">
        <v>6.25E-2</v>
      </c>
      <c r="BB48" s="5">
        <v>-1</v>
      </c>
      <c r="BC48" s="98" t="s">
        <v>405</v>
      </c>
      <c r="BD48" s="5">
        <v>9.1820786663193543E-2</v>
      </c>
      <c r="BE48" s="5">
        <v>-1</v>
      </c>
      <c r="BF48" s="98" t="s">
        <v>399</v>
      </c>
      <c r="BG48" s="5">
        <v>0.49122807017543857</v>
      </c>
      <c r="BH48" s="5">
        <v>-1</v>
      </c>
      <c r="BI48" s="98" t="s">
        <v>372</v>
      </c>
      <c r="BJ48" s="5">
        <v>1.2345679012345678E-2</v>
      </c>
      <c r="BK48" s="5">
        <v>-1</v>
      </c>
      <c r="BL48" s="98" t="s">
        <v>400</v>
      </c>
      <c r="BM48" s="5">
        <v>0.5</v>
      </c>
      <c r="BN48" s="5">
        <v>-1</v>
      </c>
      <c r="BO48" s="98" t="s">
        <v>359</v>
      </c>
      <c r="BP48" s="5">
        <v>0.14137878557297215</v>
      </c>
      <c r="BQ48" s="5">
        <v>-1</v>
      </c>
      <c r="BR48" s="98" t="s">
        <v>362</v>
      </c>
      <c r="BS48" s="5">
        <v>0.22222222222222221</v>
      </c>
      <c r="BT48" s="5">
        <v>-1</v>
      </c>
      <c r="BU48" s="98" t="s">
        <v>373</v>
      </c>
      <c r="BV48" s="5">
        <v>3.125E-2</v>
      </c>
      <c r="BW48" s="5">
        <v>-1</v>
      </c>
      <c r="BX48" s="98" t="s">
        <v>388</v>
      </c>
      <c r="BY48" s="5">
        <v>0</v>
      </c>
      <c r="BZ48" s="5">
        <v>-1</v>
      </c>
      <c r="CA48" s="98" t="s">
        <v>358</v>
      </c>
      <c r="CB48" s="5">
        <v>4.73387194998173E-2</v>
      </c>
      <c r="CC48" s="5">
        <v>-1</v>
      </c>
      <c r="CD48" s="98" t="s">
        <v>394</v>
      </c>
      <c r="CE48" s="5">
        <v>0.90900649953574741</v>
      </c>
      <c r="CF48" s="5">
        <v>-1</v>
      </c>
      <c r="CG48" s="98" t="s">
        <v>348</v>
      </c>
      <c r="CH48" s="5">
        <v>1</v>
      </c>
      <c r="CI48" s="5">
        <v>-1</v>
      </c>
      <c r="CJ48" s="98" t="s">
        <v>381</v>
      </c>
      <c r="CK48" s="5">
        <v>8.2595870206489674E-2</v>
      </c>
      <c r="CL48" s="5">
        <v>-1</v>
      </c>
      <c r="CM48" s="98" t="s">
        <v>346</v>
      </c>
      <c r="CN48" s="5">
        <v>8.2524271844660199E-2</v>
      </c>
      <c r="CO48" s="5">
        <v>-1</v>
      </c>
    </row>
    <row r="49" spans="1:93" x14ac:dyDescent="0.3">
      <c r="A49" s="9"/>
      <c r="S49" s="8"/>
      <c r="V49" s="98" t="s">
        <v>396</v>
      </c>
      <c r="W49" s="5">
        <v>1</v>
      </c>
      <c r="X49" s="5">
        <v>-1</v>
      </c>
      <c r="Y49" s="98" t="s">
        <v>373</v>
      </c>
      <c r="Z49" s="5">
        <v>0.6873239436619718</v>
      </c>
      <c r="AA49" s="5">
        <v>-1</v>
      </c>
      <c r="AB49" s="98" t="s">
        <v>369</v>
      </c>
      <c r="AC49" s="5">
        <v>0.72743362831858405</v>
      </c>
      <c r="AD49" s="5">
        <v>-1</v>
      </c>
      <c r="AE49" s="98" t="s">
        <v>345</v>
      </c>
      <c r="AF49" s="17">
        <v>0.86268143621084803</v>
      </c>
      <c r="AG49" s="17">
        <v>-1</v>
      </c>
      <c r="AH49" s="98" t="s">
        <v>385</v>
      </c>
      <c r="AI49" s="5">
        <v>10.48447204968944</v>
      </c>
      <c r="AJ49" s="5">
        <v>-1</v>
      </c>
      <c r="AK49" s="98" t="s">
        <v>347</v>
      </c>
      <c r="AL49" s="5">
        <v>0.86419753086419748</v>
      </c>
      <c r="AM49" s="5">
        <v>-1</v>
      </c>
      <c r="AN49" s="98" t="s">
        <v>397</v>
      </c>
      <c r="AO49" s="5">
        <v>0.828125</v>
      </c>
      <c r="AP49" s="5">
        <v>-1</v>
      </c>
      <c r="AQ49" s="98" t="s">
        <v>396</v>
      </c>
      <c r="AR49" s="17">
        <v>0.45381984036488027</v>
      </c>
      <c r="AS49" s="17">
        <v>-1</v>
      </c>
      <c r="AT49" s="98" t="s">
        <v>348</v>
      </c>
      <c r="AU49" s="5">
        <v>7.6923076923076927E-2</v>
      </c>
      <c r="AV49" s="5">
        <v>-1</v>
      </c>
      <c r="AW49" s="98" t="s">
        <v>390</v>
      </c>
      <c r="AX49" s="5">
        <v>5.5944055944055944E-2</v>
      </c>
      <c r="AY49" s="5">
        <v>-1</v>
      </c>
      <c r="AZ49" s="98" t="s">
        <v>380</v>
      </c>
      <c r="BA49" s="5">
        <v>6.9176882661996494E-2</v>
      </c>
      <c r="BB49" s="5">
        <v>-1</v>
      </c>
      <c r="BC49" s="98" t="s">
        <v>368</v>
      </c>
      <c r="BD49" s="5">
        <v>9.375E-2</v>
      </c>
      <c r="BE49" s="5">
        <v>-1</v>
      </c>
      <c r="BF49" s="98" t="s">
        <v>337</v>
      </c>
      <c r="BG49" s="5">
        <v>0.5</v>
      </c>
      <c r="BH49" s="5">
        <v>-1</v>
      </c>
      <c r="BI49" s="98" t="s">
        <v>362</v>
      </c>
      <c r="BJ49" s="5">
        <v>1.4054054054054054E-2</v>
      </c>
      <c r="BK49" s="5">
        <v>-1</v>
      </c>
      <c r="BL49" s="98" t="s">
        <v>373</v>
      </c>
      <c r="BM49" s="5">
        <v>0.66666666666666663</v>
      </c>
      <c r="BN49" s="5">
        <v>-1</v>
      </c>
      <c r="BO49" s="98" t="s">
        <v>393</v>
      </c>
      <c r="BP49" s="5">
        <v>0.14168937329700274</v>
      </c>
      <c r="BQ49" s="5">
        <v>-1</v>
      </c>
      <c r="BR49" s="98" t="s">
        <v>376</v>
      </c>
      <c r="BS49" s="5">
        <v>0.22222222222222221</v>
      </c>
      <c r="BT49" s="5">
        <v>-1</v>
      </c>
      <c r="BU49" s="98" t="s">
        <v>389</v>
      </c>
      <c r="BV49" s="5">
        <v>3.5971223021582732E-2</v>
      </c>
      <c r="BW49" s="5">
        <v>-1</v>
      </c>
      <c r="BX49" s="98" t="s">
        <v>389</v>
      </c>
      <c r="BY49" s="5">
        <v>0</v>
      </c>
      <c r="BZ49" s="5">
        <v>-1</v>
      </c>
      <c r="CA49" s="98" t="s">
        <v>354</v>
      </c>
      <c r="CB49" s="5">
        <v>4.8709592178278867E-2</v>
      </c>
      <c r="CC49" s="5">
        <v>-1</v>
      </c>
      <c r="CD49" s="98" t="s">
        <v>384</v>
      </c>
      <c r="CE49" s="5">
        <v>0.90956692483909674</v>
      </c>
      <c r="CF49" s="5">
        <v>-1</v>
      </c>
      <c r="CG49" s="98" t="s">
        <v>353</v>
      </c>
      <c r="CH49" s="5">
        <v>1</v>
      </c>
      <c r="CI49" s="5">
        <v>-1</v>
      </c>
      <c r="CJ49" s="98" t="s">
        <v>354</v>
      </c>
      <c r="CK49" s="5">
        <v>8.2606464853771169E-2</v>
      </c>
      <c r="CL49" s="5">
        <v>-1</v>
      </c>
      <c r="CM49" s="98" t="s">
        <v>354</v>
      </c>
      <c r="CN49" s="5">
        <v>8.3133493205435657E-2</v>
      </c>
      <c r="CO49" s="5">
        <v>-1</v>
      </c>
    </row>
    <row r="50" spans="1:93" x14ac:dyDescent="0.3">
      <c r="A50" s="9"/>
      <c r="S50" s="8"/>
      <c r="V50" s="98" t="s">
        <v>404</v>
      </c>
      <c r="W50" s="5">
        <v>1</v>
      </c>
      <c r="X50" s="5">
        <v>-1</v>
      </c>
      <c r="Y50" s="98" t="s">
        <v>400</v>
      </c>
      <c r="Z50" s="5">
        <v>0.69095238095238098</v>
      </c>
      <c r="AA50" s="5">
        <v>-1</v>
      </c>
      <c r="AB50" s="98" t="s">
        <v>408</v>
      </c>
      <c r="AC50" s="5">
        <v>0.72919463087248326</v>
      </c>
      <c r="AD50" s="5">
        <v>-1</v>
      </c>
      <c r="AE50" s="98" t="s">
        <v>385</v>
      </c>
      <c r="AF50" s="17">
        <v>0.8646253021756648</v>
      </c>
      <c r="AG50" s="17">
        <v>-1</v>
      </c>
      <c r="AH50" s="98" t="s">
        <v>338</v>
      </c>
      <c r="AI50" s="5">
        <v>10.6</v>
      </c>
      <c r="AJ50" s="5">
        <v>-1</v>
      </c>
      <c r="AK50" s="98" t="s">
        <v>367</v>
      </c>
      <c r="AL50" s="5">
        <v>0.8666666666666667</v>
      </c>
      <c r="AM50" s="5">
        <v>-1</v>
      </c>
      <c r="AN50" s="98" t="s">
        <v>335</v>
      </c>
      <c r="AO50" s="5">
        <v>0.83606557377049184</v>
      </c>
      <c r="AP50" s="5">
        <v>-1</v>
      </c>
      <c r="AQ50" s="98" t="s">
        <v>394</v>
      </c>
      <c r="AR50" s="17">
        <v>0.45550161812297735</v>
      </c>
      <c r="AS50" s="17">
        <v>-1</v>
      </c>
      <c r="AT50" s="98" t="s">
        <v>388</v>
      </c>
      <c r="AU50" s="5">
        <v>7.7720207253886009E-2</v>
      </c>
      <c r="AV50" s="5">
        <v>-1</v>
      </c>
      <c r="AW50" s="98" t="s">
        <v>341</v>
      </c>
      <c r="AX50" s="5">
        <v>5.6338028169014086E-2</v>
      </c>
      <c r="AY50" s="5">
        <v>-1</v>
      </c>
      <c r="AZ50" s="98" t="s">
        <v>388</v>
      </c>
      <c r="BA50" s="5">
        <v>7.3732718894009217E-2</v>
      </c>
      <c r="BB50" s="5">
        <v>-1</v>
      </c>
      <c r="BC50" s="98" t="s">
        <v>375</v>
      </c>
      <c r="BD50" s="5">
        <v>9.4440213252094438E-2</v>
      </c>
      <c r="BE50" s="5">
        <v>-1</v>
      </c>
      <c r="BF50" s="98" t="s">
        <v>348</v>
      </c>
      <c r="BG50" s="5">
        <v>0.5</v>
      </c>
      <c r="BH50" s="5">
        <v>-1</v>
      </c>
      <c r="BI50" s="98" t="s">
        <v>397</v>
      </c>
      <c r="BJ50" s="5">
        <v>1.7105263157894738E-2</v>
      </c>
      <c r="BK50" s="5">
        <v>-1</v>
      </c>
      <c r="BL50" s="98" t="s">
        <v>396</v>
      </c>
      <c r="BM50" s="5">
        <v>0.66666666666666663</v>
      </c>
      <c r="BN50" s="5">
        <v>-1</v>
      </c>
      <c r="BO50" s="98" t="s">
        <v>375</v>
      </c>
      <c r="BP50" s="5">
        <v>0.1486652977412731</v>
      </c>
      <c r="BQ50" s="5">
        <v>-1</v>
      </c>
      <c r="BR50" s="98" t="s">
        <v>387</v>
      </c>
      <c r="BS50" s="5">
        <v>0.22313203684749233</v>
      </c>
      <c r="BT50" s="5">
        <v>-1</v>
      </c>
      <c r="BU50" s="98" t="s">
        <v>392</v>
      </c>
      <c r="BV50" s="5">
        <v>3.614457831325301E-2</v>
      </c>
      <c r="BW50" s="5">
        <v>-1</v>
      </c>
      <c r="BX50" s="98" t="s">
        <v>390</v>
      </c>
      <c r="BY50" s="5">
        <v>0</v>
      </c>
      <c r="BZ50" s="5">
        <v>-1</v>
      </c>
      <c r="CA50" s="98" t="s">
        <v>410</v>
      </c>
      <c r="CB50" s="5">
        <v>4.9130434782608694E-2</v>
      </c>
      <c r="CC50" s="5">
        <v>-1</v>
      </c>
      <c r="CD50" s="98" t="s">
        <v>351</v>
      </c>
      <c r="CE50" s="5">
        <v>0.91044776119402981</v>
      </c>
      <c r="CF50" s="5">
        <v>-1</v>
      </c>
      <c r="CG50" s="98" t="s">
        <v>354</v>
      </c>
      <c r="CH50" s="5">
        <v>1</v>
      </c>
      <c r="CI50" s="5">
        <v>-1</v>
      </c>
      <c r="CJ50" s="98" t="s">
        <v>345</v>
      </c>
      <c r="CK50" s="5">
        <v>0.10575771533855366</v>
      </c>
      <c r="CL50" s="5">
        <v>-1</v>
      </c>
      <c r="CM50" s="98" t="s">
        <v>393</v>
      </c>
      <c r="CN50" s="5">
        <v>9.4182825484764546E-2</v>
      </c>
      <c r="CO50" s="5">
        <v>-1</v>
      </c>
    </row>
    <row r="51" spans="1:93" ht="18.75" customHeight="1" x14ac:dyDescent="0.35">
      <c r="A51" s="9"/>
      <c r="B51" s="15"/>
      <c r="S51" s="8"/>
      <c r="V51" s="98" t="s">
        <v>339</v>
      </c>
      <c r="W51" s="5">
        <v>1.1666666666666667</v>
      </c>
      <c r="X51" s="5">
        <v>-1</v>
      </c>
      <c r="Y51" s="98" t="s">
        <v>371</v>
      </c>
      <c r="Z51" s="5">
        <v>0.69444444444444442</v>
      </c>
      <c r="AA51" s="5">
        <v>-1</v>
      </c>
      <c r="AB51" s="98" t="s">
        <v>397</v>
      </c>
      <c r="AC51" s="5">
        <v>0.73854147337168308</v>
      </c>
      <c r="AD51" s="5">
        <v>-1</v>
      </c>
      <c r="AE51" s="98" t="s">
        <v>388</v>
      </c>
      <c r="AF51" s="17">
        <v>0.86556169429097607</v>
      </c>
      <c r="AG51" s="17">
        <v>-1</v>
      </c>
      <c r="AH51" s="98" t="s">
        <v>354</v>
      </c>
      <c r="AI51" s="5">
        <v>10.676056338028168</v>
      </c>
      <c r="AJ51" s="5">
        <v>-1</v>
      </c>
      <c r="AK51" s="98" t="s">
        <v>389</v>
      </c>
      <c r="AL51" s="5">
        <v>0.86842105263157898</v>
      </c>
      <c r="AM51" s="5">
        <v>-1</v>
      </c>
      <c r="AN51" s="98" t="s">
        <v>394</v>
      </c>
      <c r="AO51" s="5">
        <v>0.83636363636363631</v>
      </c>
      <c r="AP51" s="5">
        <v>-1</v>
      </c>
      <c r="AQ51" s="98" t="s">
        <v>362</v>
      </c>
      <c r="AR51" s="17">
        <v>0.46004439511653716</v>
      </c>
      <c r="AS51" s="17">
        <v>-1</v>
      </c>
      <c r="AT51" s="98" t="s">
        <v>345</v>
      </c>
      <c r="AU51" s="5">
        <v>0.10011115227862172</v>
      </c>
      <c r="AV51" s="5">
        <v>-1</v>
      </c>
      <c r="AW51" s="98" t="s">
        <v>365</v>
      </c>
      <c r="AX51" s="5">
        <v>5.7851239669421489E-2</v>
      </c>
      <c r="AY51" s="5">
        <v>-1</v>
      </c>
      <c r="AZ51" s="98" t="s">
        <v>335</v>
      </c>
      <c r="BA51" s="5">
        <v>7.4739829706717123E-2</v>
      </c>
      <c r="BB51" s="5">
        <v>-1</v>
      </c>
      <c r="BC51" s="98" t="s">
        <v>388</v>
      </c>
      <c r="BD51" s="5">
        <v>9.6124031007751937E-2</v>
      </c>
      <c r="BE51" s="5">
        <v>-1</v>
      </c>
      <c r="BF51" s="98" t="s">
        <v>354</v>
      </c>
      <c r="BG51" s="5">
        <v>0.5</v>
      </c>
      <c r="BH51" s="5">
        <v>-1</v>
      </c>
      <c r="BI51" s="98" t="s">
        <v>351</v>
      </c>
      <c r="BJ51" s="5">
        <v>1.9950124688279301E-2</v>
      </c>
      <c r="BK51" s="5">
        <v>-1</v>
      </c>
      <c r="BL51" s="98" t="s">
        <v>346</v>
      </c>
      <c r="BM51" s="5">
        <v>0.92</v>
      </c>
      <c r="BN51" s="5">
        <v>-1</v>
      </c>
      <c r="BO51" s="98" t="s">
        <v>362</v>
      </c>
      <c r="BP51" s="5">
        <v>0.15311909262759923</v>
      </c>
      <c r="BQ51" s="5">
        <v>-1</v>
      </c>
      <c r="BR51" s="98" t="s">
        <v>341</v>
      </c>
      <c r="BS51" s="5">
        <v>0.23255813953488372</v>
      </c>
      <c r="BT51" s="5">
        <v>-1</v>
      </c>
      <c r="BU51" s="98" t="s">
        <v>359</v>
      </c>
      <c r="BV51" s="5">
        <v>3.6496350364963501E-2</v>
      </c>
      <c r="BW51" s="5">
        <v>-1</v>
      </c>
      <c r="BX51" s="98" t="s">
        <v>391</v>
      </c>
      <c r="BY51" s="5">
        <v>0</v>
      </c>
      <c r="BZ51" s="5">
        <v>-1</v>
      </c>
      <c r="CA51" s="98" t="s">
        <v>389</v>
      </c>
      <c r="CB51" s="5">
        <v>4.9701703935791236E-2</v>
      </c>
      <c r="CC51" s="5">
        <v>-1</v>
      </c>
      <c r="CD51" s="98" t="s">
        <v>409</v>
      </c>
      <c r="CE51" s="5">
        <v>0.91284403669724767</v>
      </c>
      <c r="CF51" s="5">
        <v>-1</v>
      </c>
      <c r="CG51" s="98" t="s">
        <v>376</v>
      </c>
      <c r="CH51" s="5">
        <v>1</v>
      </c>
      <c r="CI51" s="5">
        <v>-1</v>
      </c>
      <c r="CJ51" s="98" t="s">
        <v>404</v>
      </c>
      <c r="CK51" s="5">
        <v>0.11363636363636363</v>
      </c>
      <c r="CL51" s="5">
        <v>-1</v>
      </c>
      <c r="CM51" s="98" t="s">
        <v>404</v>
      </c>
      <c r="CN51" s="5">
        <v>0.10526315789473684</v>
      </c>
      <c r="CO51" s="5">
        <v>-1</v>
      </c>
    </row>
    <row r="52" spans="1:93" x14ac:dyDescent="0.3">
      <c r="A52" s="9"/>
      <c r="S52" s="8"/>
      <c r="V52" s="98" t="s">
        <v>386</v>
      </c>
      <c r="W52" s="5">
        <v>1.1818181818181819</v>
      </c>
      <c r="X52" s="5">
        <v>-1</v>
      </c>
      <c r="Y52" s="98" t="s">
        <v>405</v>
      </c>
      <c r="Z52" s="5">
        <v>0.69897996357012748</v>
      </c>
      <c r="AA52" s="5">
        <v>-1</v>
      </c>
      <c r="AB52" s="98" t="s">
        <v>376</v>
      </c>
      <c r="AC52" s="5">
        <v>0.75466070096942584</v>
      </c>
      <c r="AD52" s="5">
        <v>-1</v>
      </c>
      <c r="AE52" s="98" t="s">
        <v>342</v>
      </c>
      <c r="AF52" s="17">
        <v>0.86867469879518078</v>
      </c>
      <c r="AG52" s="17">
        <v>-1</v>
      </c>
      <c r="AH52" s="98" t="s">
        <v>399</v>
      </c>
      <c r="AI52" s="5">
        <v>10.693430656934307</v>
      </c>
      <c r="AJ52" s="5">
        <v>-1</v>
      </c>
      <c r="AK52" s="98" t="s">
        <v>351</v>
      </c>
      <c r="AL52" s="5">
        <v>0.88</v>
      </c>
      <c r="AM52" s="5">
        <v>-1</v>
      </c>
      <c r="AN52" s="98" t="s">
        <v>362</v>
      </c>
      <c r="AO52" s="5">
        <v>0.84423076923076923</v>
      </c>
      <c r="AP52" s="5">
        <v>-1</v>
      </c>
      <c r="AQ52" s="98" t="s">
        <v>358</v>
      </c>
      <c r="AR52" s="17">
        <v>0.46147736298649722</v>
      </c>
      <c r="AS52" s="17">
        <v>-1</v>
      </c>
      <c r="AT52" s="98" t="s">
        <v>358</v>
      </c>
      <c r="AU52" s="5">
        <v>0.10613404646498412</v>
      </c>
      <c r="AV52" s="5">
        <v>-1</v>
      </c>
      <c r="AW52" s="98" t="s">
        <v>345</v>
      </c>
      <c r="AX52" s="5">
        <v>5.9338796270132804E-2</v>
      </c>
      <c r="AY52" s="5">
        <v>-1</v>
      </c>
      <c r="AZ52" s="98" t="s">
        <v>381</v>
      </c>
      <c r="BA52" s="5">
        <v>8.663883089770355E-2</v>
      </c>
      <c r="BB52" s="5">
        <v>-1</v>
      </c>
      <c r="BC52" s="98" t="s">
        <v>397</v>
      </c>
      <c r="BD52" s="5">
        <v>0.10267857142857142</v>
      </c>
      <c r="BE52" s="5">
        <v>-1</v>
      </c>
      <c r="BF52" s="98" t="s">
        <v>370</v>
      </c>
      <c r="BG52" s="5">
        <v>0.5</v>
      </c>
      <c r="BH52" s="5">
        <v>-1</v>
      </c>
      <c r="BI52" s="98" t="s">
        <v>370</v>
      </c>
      <c r="BJ52" s="5">
        <v>2.4390243902439025E-2</v>
      </c>
      <c r="BK52" s="5">
        <v>-1</v>
      </c>
      <c r="BL52" s="98" t="s">
        <v>340</v>
      </c>
      <c r="BM52" s="5">
        <v>0.97163120567375882</v>
      </c>
      <c r="BN52" s="5">
        <v>-1</v>
      </c>
      <c r="BO52" s="98" t="s">
        <v>357</v>
      </c>
      <c r="BP52" s="5">
        <v>0.15620641562064155</v>
      </c>
      <c r="BQ52" s="5">
        <v>-1</v>
      </c>
      <c r="BR52" s="98" t="s">
        <v>346</v>
      </c>
      <c r="BS52" s="5">
        <v>0.25</v>
      </c>
      <c r="BT52" s="5">
        <v>-1</v>
      </c>
      <c r="BU52" s="98" t="s">
        <v>405</v>
      </c>
      <c r="BV52" s="5">
        <v>3.787878787878788E-2</v>
      </c>
      <c r="BW52" s="5">
        <v>-1</v>
      </c>
      <c r="BX52" s="98" t="s">
        <v>392</v>
      </c>
      <c r="BY52" s="5">
        <v>0</v>
      </c>
      <c r="BZ52" s="5">
        <v>-1</v>
      </c>
      <c r="CA52" s="98" t="s">
        <v>342</v>
      </c>
      <c r="CB52" s="5">
        <v>4.9766439094502332E-2</v>
      </c>
      <c r="CC52" s="5">
        <v>-1</v>
      </c>
      <c r="CD52" s="98" t="s">
        <v>358</v>
      </c>
      <c r="CE52" s="5">
        <v>0.91337907375643224</v>
      </c>
      <c r="CF52" s="5">
        <v>-1</v>
      </c>
      <c r="CG52" s="98" t="s">
        <v>386</v>
      </c>
      <c r="CH52" s="5">
        <v>1</v>
      </c>
      <c r="CI52" s="5">
        <v>-1</v>
      </c>
      <c r="CJ52" s="98" t="s">
        <v>346</v>
      </c>
      <c r="CK52" s="5">
        <v>0.11423550087873462</v>
      </c>
      <c r="CL52" s="5">
        <v>-1</v>
      </c>
      <c r="CM52" s="98" t="s">
        <v>347</v>
      </c>
      <c r="CN52" s="5">
        <v>0.1193462561763588</v>
      </c>
      <c r="CO52" s="5">
        <v>-1</v>
      </c>
    </row>
    <row r="53" spans="1:93" x14ac:dyDescent="0.3">
      <c r="A53" s="9"/>
      <c r="S53" s="8"/>
      <c r="V53" s="98" t="s">
        <v>384</v>
      </c>
      <c r="W53" s="5">
        <v>1.1901840490797546</v>
      </c>
      <c r="X53" s="5">
        <v>-1</v>
      </c>
      <c r="Y53" s="98" t="s">
        <v>364</v>
      </c>
      <c r="Z53" s="5">
        <v>0.7</v>
      </c>
      <c r="AA53" s="5">
        <v>-1</v>
      </c>
      <c r="AB53" s="98" t="s">
        <v>403</v>
      </c>
      <c r="AC53" s="5">
        <v>0.75780995528708062</v>
      </c>
      <c r="AD53" s="5">
        <v>0.75780995528708062</v>
      </c>
      <c r="AE53" s="98" t="s">
        <v>373</v>
      </c>
      <c r="AF53" s="17">
        <v>0.86887306242144957</v>
      </c>
      <c r="AG53" s="17">
        <v>-1</v>
      </c>
      <c r="AH53" s="98" t="s">
        <v>357</v>
      </c>
      <c r="AI53" s="5">
        <v>11.154657293497364</v>
      </c>
      <c r="AJ53" s="5">
        <v>-1</v>
      </c>
      <c r="AK53" s="98" t="s">
        <v>405</v>
      </c>
      <c r="AL53" s="5">
        <v>0.88500000000000001</v>
      </c>
      <c r="AM53" s="5">
        <v>-1</v>
      </c>
      <c r="AN53" s="98" t="s">
        <v>363</v>
      </c>
      <c r="AO53" s="5">
        <v>0.8571428571428571</v>
      </c>
      <c r="AP53" s="5">
        <v>-1</v>
      </c>
      <c r="AQ53" s="98" t="s">
        <v>399</v>
      </c>
      <c r="AR53" s="17">
        <v>0.46153846153846156</v>
      </c>
      <c r="AS53" s="17">
        <v>-1</v>
      </c>
      <c r="AT53" s="98" t="s">
        <v>359</v>
      </c>
      <c r="AU53" s="5">
        <v>0.10656690396629377</v>
      </c>
      <c r="AV53" s="5">
        <v>-1</v>
      </c>
      <c r="AW53" s="98" t="s">
        <v>408</v>
      </c>
      <c r="AX53" s="5">
        <v>7.0080862533692723E-2</v>
      </c>
      <c r="AY53" s="5">
        <v>-1</v>
      </c>
      <c r="AZ53" s="98" t="s">
        <v>354</v>
      </c>
      <c r="BA53" s="5">
        <v>8.6691500169319341E-2</v>
      </c>
      <c r="BB53" s="5">
        <v>-1</v>
      </c>
      <c r="BC53" s="98" t="s">
        <v>355</v>
      </c>
      <c r="BD53" s="5">
        <v>0.10551181102362205</v>
      </c>
      <c r="BE53" s="5">
        <v>-1</v>
      </c>
      <c r="BF53" s="98" t="s">
        <v>380</v>
      </c>
      <c r="BG53" s="5">
        <v>0.5</v>
      </c>
      <c r="BH53" s="5">
        <v>-1</v>
      </c>
      <c r="BI53" s="98" t="s">
        <v>358</v>
      </c>
      <c r="BJ53" s="5">
        <v>2.8056112224448898E-2</v>
      </c>
      <c r="BK53" s="5">
        <v>-1</v>
      </c>
      <c r="BL53" s="98" t="s">
        <v>350</v>
      </c>
      <c r="BM53" s="5">
        <v>1</v>
      </c>
      <c r="BN53" s="5">
        <v>-1</v>
      </c>
      <c r="BO53" s="98" t="s">
        <v>388</v>
      </c>
      <c r="BP53" s="5">
        <v>0.15912208504801098</v>
      </c>
      <c r="BQ53" s="5">
        <v>-1</v>
      </c>
      <c r="BR53" s="98" t="s">
        <v>397</v>
      </c>
      <c r="BS53" s="5">
        <v>0.25925925925925924</v>
      </c>
      <c r="BT53" s="5">
        <v>-1</v>
      </c>
      <c r="BU53" s="98" t="s">
        <v>375</v>
      </c>
      <c r="BV53" s="5">
        <v>4.4776119402985072E-2</v>
      </c>
      <c r="BW53" s="5">
        <v>-1</v>
      </c>
      <c r="BX53" s="98" t="s">
        <v>393</v>
      </c>
      <c r="BY53" s="5">
        <v>0</v>
      </c>
      <c r="BZ53" s="5">
        <v>-1</v>
      </c>
      <c r="CA53" s="98" t="s">
        <v>347</v>
      </c>
      <c r="CB53" s="5">
        <v>4.9811356798318926E-2</v>
      </c>
      <c r="CC53" s="5">
        <v>-1</v>
      </c>
      <c r="CD53" s="98" t="s">
        <v>375</v>
      </c>
      <c r="CE53" s="5">
        <v>0.91561181434599159</v>
      </c>
      <c r="CF53" s="5">
        <v>-1</v>
      </c>
      <c r="CG53" s="98" t="s">
        <v>395</v>
      </c>
      <c r="CH53" s="5">
        <v>1</v>
      </c>
      <c r="CI53" s="5">
        <v>-1</v>
      </c>
      <c r="CJ53" s="98" t="s">
        <v>407</v>
      </c>
      <c r="CK53" s="5">
        <v>0.13333333333333333</v>
      </c>
      <c r="CL53" s="5">
        <v>-1</v>
      </c>
      <c r="CM53" s="98" t="s">
        <v>345</v>
      </c>
      <c r="CN53" s="5">
        <v>0.13221737020863658</v>
      </c>
      <c r="CO53" s="5">
        <v>-1</v>
      </c>
    </row>
    <row r="54" spans="1:93" x14ac:dyDescent="0.3">
      <c r="A54" s="9"/>
      <c r="S54" s="8"/>
      <c r="V54" s="98" t="s">
        <v>374</v>
      </c>
      <c r="W54" s="5">
        <v>1.25</v>
      </c>
      <c r="X54" s="5">
        <v>-1</v>
      </c>
      <c r="Y54" s="98" t="s">
        <v>406</v>
      </c>
      <c r="Z54" s="5">
        <v>0.71284552845528459</v>
      </c>
      <c r="AA54" s="5">
        <v>-1</v>
      </c>
      <c r="AB54" s="98" t="s">
        <v>384</v>
      </c>
      <c r="AC54" s="5">
        <v>0.77655856295212555</v>
      </c>
      <c r="AD54" s="5">
        <v>-1</v>
      </c>
      <c r="AE54" s="98" t="s">
        <v>349</v>
      </c>
      <c r="AF54" s="17">
        <v>0.86942896935933145</v>
      </c>
      <c r="AG54" s="17">
        <v>-1</v>
      </c>
      <c r="AH54" s="98" t="s">
        <v>347</v>
      </c>
      <c r="AI54" s="5">
        <v>11.267100977198696</v>
      </c>
      <c r="AJ54" s="5">
        <v>-1</v>
      </c>
      <c r="AK54" s="98" t="s">
        <v>403</v>
      </c>
      <c r="AL54" s="5">
        <v>0.89808917197452232</v>
      </c>
      <c r="AM54" s="5">
        <v>0.89808917197452232</v>
      </c>
      <c r="AN54" s="98" t="s">
        <v>347</v>
      </c>
      <c r="AO54" s="5">
        <v>0.86567164179104472</v>
      </c>
      <c r="AP54" s="5">
        <v>-1</v>
      </c>
      <c r="AQ54" s="98" t="s">
        <v>381</v>
      </c>
      <c r="AR54" s="17">
        <v>0.4642857142857143</v>
      </c>
      <c r="AS54" s="17">
        <v>-1</v>
      </c>
      <c r="AT54" s="98" t="s">
        <v>347</v>
      </c>
      <c r="AU54" s="5">
        <v>0.10679409931435695</v>
      </c>
      <c r="AV54" s="5">
        <v>-1</v>
      </c>
      <c r="AW54" s="98" t="s">
        <v>392</v>
      </c>
      <c r="AX54" s="5">
        <v>7.0837166513339461E-2</v>
      </c>
      <c r="AY54" s="5">
        <v>-1</v>
      </c>
      <c r="AZ54" s="98" t="s">
        <v>352</v>
      </c>
      <c r="BA54" s="5">
        <v>9.0909090909090912E-2</v>
      </c>
      <c r="BB54" s="5">
        <v>-1</v>
      </c>
      <c r="BC54" s="98" t="s">
        <v>372</v>
      </c>
      <c r="BD54" s="5">
        <v>0.12121212121212122</v>
      </c>
      <c r="BE54" s="5">
        <v>-1</v>
      </c>
      <c r="BF54" s="98" t="s">
        <v>402</v>
      </c>
      <c r="BG54" s="5">
        <v>0.5</v>
      </c>
      <c r="BH54" s="5">
        <v>-1</v>
      </c>
      <c r="BI54" s="98" t="s">
        <v>347</v>
      </c>
      <c r="BJ54" s="5">
        <v>3.5052241321199863E-2</v>
      </c>
      <c r="BK54" s="5">
        <v>-1</v>
      </c>
      <c r="BL54" s="98" t="s">
        <v>361</v>
      </c>
      <c r="BM54" s="5">
        <v>1</v>
      </c>
      <c r="BN54" s="5">
        <v>-1</v>
      </c>
      <c r="BO54" s="98" t="s">
        <v>351</v>
      </c>
      <c r="BP54" s="5">
        <v>0.16744186046511628</v>
      </c>
      <c r="BQ54" s="5">
        <v>-1</v>
      </c>
      <c r="BR54" s="98" t="s">
        <v>389</v>
      </c>
      <c r="BS54" s="5">
        <v>0.26744186046511625</v>
      </c>
      <c r="BT54" s="5">
        <v>-1</v>
      </c>
      <c r="BU54" s="98" t="s">
        <v>382</v>
      </c>
      <c r="BV54" s="5">
        <v>4.5454545454545456E-2</v>
      </c>
      <c r="BW54" s="5">
        <v>-1</v>
      </c>
      <c r="BX54" s="98" t="s">
        <v>394</v>
      </c>
      <c r="BY54" s="5">
        <v>0</v>
      </c>
      <c r="BZ54" s="5">
        <v>-1</v>
      </c>
      <c r="CA54" s="98" t="s">
        <v>394</v>
      </c>
      <c r="CB54" s="5">
        <v>5.0020900097533787E-2</v>
      </c>
      <c r="CC54" s="5">
        <v>-1</v>
      </c>
      <c r="CD54" s="98" t="s">
        <v>405</v>
      </c>
      <c r="CE54" s="5">
        <v>0.91625801584307809</v>
      </c>
      <c r="CF54" s="5">
        <v>-1</v>
      </c>
      <c r="CG54" s="98" t="s">
        <v>398</v>
      </c>
      <c r="CH54" s="5">
        <v>1</v>
      </c>
      <c r="CI54" s="5">
        <v>-1</v>
      </c>
      <c r="CJ54" s="98" t="s">
        <v>347</v>
      </c>
      <c r="CK54" s="5">
        <v>0.14004078857919783</v>
      </c>
      <c r="CL54" s="5">
        <v>-1</v>
      </c>
      <c r="CM54" s="98" t="s">
        <v>370</v>
      </c>
      <c r="CN54" s="5">
        <v>0.15</v>
      </c>
      <c r="CO54" s="5">
        <v>-1</v>
      </c>
    </row>
    <row r="55" spans="1:93" x14ac:dyDescent="0.3">
      <c r="A55" s="9"/>
      <c r="S55" s="8"/>
      <c r="V55" s="98" t="s">
        <v>400</v>
      </c>
      <c r="W55" s="5">
        <v>1.25</v>
      </c>
      <c r="X55" s="5">
        <v>-1</v>
      </c>
      <c r="Y55" s="98" t="s">
        <v>394</v>
      </c>
      <c r="Z55" s="5">
        <v>0.72504098360655733</v>
      </c>
      <c r="AA55" s="5">
        <v>-1</v>
      </c>
      <c r="AB55" s="98" t="s">
        <v>336</v>
      </c>
      <c r="AC55" s="5">
        <v>0.78226264923251843</v>
      </c>
      <c r="AD55" s="5">
        <v>-1</v>
      </c>
      <c r="AE55" s="98" t="s">
        <v>363</v>
      </c>
      <c r="AF55" s="17">
        <v>0.87005649717514122</v>
      </c>
      <c r="AG55" s="17">
        <v>-1</v>
      </c>
      <c r="AH55" s="98" t="s">
        <v>379</v>
      </c>
      <c r="AI55" s="5">
        <v>11.374301675977653</v>
      </c>
      <c r="AJ55" s="5">
        <v>-1</v>
      </c>
      <c r="AK55" s="98" t="s">
        <v>363</v>
      </c>
      <c r="AL55" s="5">
        <v>0.9</v>
      </c>
      <c r="AM55" s="5">
        <v>-1</v>
      </c>
      <c r="AN55" s="98" t="s">
        <v>371</v>
      </c>
      <c r="AO55" s="5">
        <v>0.86915887850467288</v>
      </c>
      <c r="AP55" s="5">
        <v>-1</v>
      </c>
      <c r="AQ55" s="98" t="s">
        <v>333</v>
      </c>
      <c r="AR55" s="17">
        <v>0.47342995169082125</v>
      </c>
      <c r="AS55" s="17">
        <v>-1</v>
      </c>
      <c r="AT55" s="98" t="s">
        <v>337</v>
      </c>
      <c r="AU55" s="5">
        <v>0.11557177615571776</v>
      </c>
      <c r="AV55" s="5">
        <v>-1</v>
      </c>
      <c r="AW55" s="98" t="s">
        <v>367</v>
      </c>
      <c r="AX55" s="5">
        <v>7.1684587813620068E-2</v>
      </c>
      <c r="AY55" s="5">
        <v>-1</v>
      </c>
      <c r="AZ55" s="98" t="s">
        <v>345</v>
      </c>
      <c r="BA55" s="5">
        <v>0.12472633185165528</v>
      </c>
      <c r="BB55" s="5">
        <v>-1</v>
      </c>
      <c r="BC55" s="98" t="s">
        <v>386</v>
      </c>
      <c r="BD55" s="5">
        <v>0.13833528722157093</v>
      </c>
      <c r="BE55" s="5">
        <v>-1</v>
      </c>
      <c r="BF55" s="98" t="s">
        <v>362</v>
      </c>
      <c r="BG55" s="5">
        <v>0.52380952380952384</v>
      </c>
      <c r="BH55" s="5">
        <v>-1</v>
      </c>
      <c r="BI55" s="98" t="s">
        <v>389</v>
      </c>
      <c r="BJ55" s="5">
        <v>3.755364806866953E-2</v>
      </c>
      <c r="BK55" s="5">
        <v>-1</v>
      </c>
      <c r="BL55" s="98" t="s">
        <v>374</v>
      </c>
      <c r="BM55" s="5">
        <v>1</v>
      </c>
      <c r="BN55" s="5">
        <v>-1</v>
      </c>
      <c r="BO55" s="98" t="s">
        <v>387</v>
      </c>
      <c r="BP55" s="5">
        <v>0.18388857519292301</v>
      </c>
      <c r="BQ55" s="5">
        <v>-1</v>
      </c>
      <c r="BR55" s="98" t="s">
        <v>350</v>
      </c>
      <c r="BS55" s="5">
        <v>0.27777777777777779</v>
      </c>
      <c r="BT55" s="5">
        <v>-1</v>
      </c>
      <c r="BU55" s="98" t="s">
        <v>337</v>
      </c>
      <c r="BV55" s="5">
        <v>4.5714285714285714E-2</v>
      </c>
      <c r="BW55" s="5">
        <v>-1</v>
      </c>
      <c r="BX55" s="98" t="s">
        <v>396</v>
      </c>
      <c r="BY55" s="5">
        <v>0</v>
      </c>
      <c r="BZ55" s="5">
        <v>-1</v>
      </c>
      <c r="CA55" s="98" t="s">
        <v>335</v>
      </c>
      <c r="CB55" s="5">
        <v>5.1663345086616588E-2</v>
      </c>
      <c r="CC55" s="5">
        <v>-1</v>
      </c>
      <c r="CD55" s="98" t="s">
        <v>335</v>
      </c>
      <c r="CE55" s="5">
        <v>0.91691394658753711</v>
      </c>
      <c r="CF55" s="5">
        <v>-1</v>
      </c>
      <c r="CG55" s="98" t="s">
        <v>400</v>
      </c>
      <c r="CH55" s="5">
        <v>1</v>
      </c>
      <c r="CI55" s="5">
        <v>-1</v>
      </c>
      <c r="CJ55" s="98" t="s">
        <v>352</v>
      </c>
      <c r="CK55" s="5">
        <v>0.14285714285714285</v>
      </c>
      <c r="CL55" s="5">
        <v>-1</v>
      </c>
      <c r="CM55" s="98" t="s">
        <v>359</v>
      </c>
      <c r="CN55" s="5">
        <v>0.16259334691106586</v>
      </c>
      <c r="CO55" s="5">
        <v>-1</v>
      </c>
    </row>
    <row r="56" spans="1:93" x14ac:dyDescent="0.3">
      <c r="A56" s="9"/>
      <c r="S56" s="8"/>
      <c r="V56" s="98" t="s">
        <v>387</v>
      </c>
      <c r="W56" s="5">
        <v>1.3214285714285714</v>
      </c>
      <c r="X56" s="5">
        <v>-1</v>
      </c>
      <c r="Y56" s="98" t="s">
        <v>396</v>
      </c>
      <c r="Z56" s="5">
        <v>0.72597222222222224</v>
      </c>
      <c r="AA56" s="5">
        <v>-1</v>
      </c>
      <c r="AB56" s="98" t="s">
        <v>350</v>
      </c>
      <c r="AC56" s="5">
        <v>0.81605235962797107</v>
      </c>
      <c r="AD56" s="5">
        <v>-1</v>
      </c>
      <c r="AE56" s="98" t="s">
        <v>362</v>
      </c>
      <c r="AF56" s="17">
        <v>0.87087307410124726</v>
      </c>
      <c r="AG56" s="17">
        <v>-1</v>
      </c>
      <c r="AH56" s="98" t="s">
        <v>400</v>
      </c>
      <c r="AI56" s="5">
        <v>11.926829268292684</v>
      </c>
      <c r="AJ56" s="5">
        <v>-1</v>
      </c>
      <c r="AK56" s="98" t="s">
        <v>396</v>
      </c>
      <c r="AL56" s="5">
        <v>0.9</v>
      </c>
      <c r="AM56" s="5">
        <v>-1</v>
      </c>
      <c r="AN56" s="98" t="s">
        <v>365</v>
      </c>
      <c r="AO56" s="5">
        <v>0.875</v>
      </c>
      <c r="AP56" s="5">
        <v>-1</v>
      </c>
      <c r="AQ56" s="98" t="s">
        <v>403</v>
      </c>
      <c r="AR56" s="17">
        <v>0.48469387755102039</v>
      </c>
      <c r="AS56" s="17">
        <v>0.48469387755102039</v>
      </c>
      <c r="AT56" s="98" t="s">
        <v>365</v>
      </c>
      <c r="AU56" s="5">
        <v>0.12412342215988779</v>
      </c>
      <c r="AV56" s="5">
        <v>-1</v>
      </c>
      <c r="AW56" s="98" t="s">
        <v>351</v>
      </c>
      <c r="AX56" s="5">
        <v>7.2072072072072071E-2</v>
      </c>
      <c r="AY56" s="5">
        <v>-1</v>
      </c>
      <c r="AZ56" s="98" t="s">
        <v>365</v>
      </c>
      <c r="BA56" s="5">
        <v>0.12912280701754386</v>
      </c>
      <c r="BB56" s="5">
        <v>-1</v>
      </c>
      <c r="BC56" s="98" t="s">
        <v>351</v>
      </c>
      <c r="BD56" s="5">
        <v>0.14201183431952663</v>
      </c>
      <c r="BE56" s="5">
        <v>-1</v>
      </c>
      <c r="BF56" s="98" t="s">
        <v>351</v>
      </c>
      <c r="BG56" s="5">
        <v>0.54166666666666663</v>
      </c>
      <c r="BH56" s="5">
        <v>-1</v>
      </c>
      <c r="BI56" s="98" t="s">
        <v>403</v>
      </c>
      <c r="BJ56" s="5">
        <v>3.9790854306983342E-2</v>
      </c>
      <c r="BK56" s="5">
        <v>3.9790854306983342E-2</v>
      </c>
      <c r="BL56" s="98" t="s">
        <v>413</v>
      </c>
      <c r="BO56" s="98" t="s">
        <v>368</v>
      </c>
      <c r="BP56" s="5">
        <v>0.18518518518518517</v>
      </c>
      <c r="BQ56" s="5">
        <v>-1</v>
      </c>
      <c r="BR56" s="98" t="s">
        <v>399</v>
      </c>
      <c r="BS56" s="5">
        <v>0.33333333333333331</v>
      </c>
      <c r="BT56" s="5">
        <v>-1</v>
      </c>
      <c r="BU56" s="98" t="s">
        <v>384</v>
      </c>
      <c r="BV56" s="5">
        <v>4.7181372549019607E-2</v>
      </c>
      <c r="BW56" s="5">
        <v>-1</v>
      </c>
      <c r="BX56" s="98" t="s">
        <v>397</v>
      </c>
      <c r="BY56" s="5">
        <v>0</v>
      </c>
      <c r="BZ56" s="5">
        <v>-1</v>
      </c>
      <c r="CA56" s="98" t="s">
        <v>333</v>
      </c>
      <c r="CB56" s="5">
        <v>5.329041487839771E-2</v>
      </c>
      <c r="CC56" s="5">
        <v>-1</v>
      </c>
      <c r="CD56" s="98" t="s">
        <v>353</v>
      </c>
      <c r="CE56" s="5">
        <v>0.91758241758241754</v>
      </c>
      <c r="CF56" s="5">
        <v>-1</v>
      </c>
      <c r="CG56" s="98" t="s">
        <v>401</v>
      </c>
      <c r="CH56" s="5">
        <v>1</v>
      </c>
      <c r="CI56" s="5">
        <v>-1</v>
      </c>
      <c r="CJ56" s="98" t="s">
        <v>390</v>
      </c>
      <c r="CK56" s="5">
        <v>0.15044247787610621</v>
      </c>
      <c r="CL56" s="5">
        <v>-1</v>
      </c>
      <c r="CM56" s="98" t="s">
        <v>368</v>
      </c>
      <c r="CN56" s="5">
        <v>0.19148936170212766</v>
      </c>
      <c r="CO56" s="5">
        <v>-1</v>
      </c>
    </row>
    <row r="57" spans="1:93" x14ac:dyDescent="0.3">
      <c r="A57" s="9"/>
      <c r="S57" s="8"/>
      <c r="V57" s="98" t="s">
        <v>336</v>
      </c>
      <c r="W57" s="5">
        <v>1.3333333333333333</v>
      </c>
      <c r="X57" s="5">
        <v>-1</v>
      </c>
      <c r="Y57" s="98" t="s">
        <v>358</v>
      </c>
      <c r="Z57" s="5">
        <v>0.73270270270270266</v>
      </c>
      <c r="AA57" s="5">
        <v>-1</v>
      </c>
      <c r="AB57" s="98" t="s">
        <v>378</v>
      </c>
      <c r="AC57" s="5">
        <v>0.83186328555678057</v>
      </c>
      <c r="AD57" s="5">
        <v>-1</v>
      </c>
      <c r="AE57" s="98" t="s">
        <v>381</v>
      </c>
      <c r="AF57" s="17">
        <v>0.87106918238993714</v>
      </c>
      <c r="AG57" s="17">
        <v>-1</v>
      </c>
      <c r="AH57" s="98" t="s">
        <v>376</v>
      </c>
      <c r="AI57" s="5">
        <v>12.153846153846153</v>
      </c>
      <c r="AJ57" s="5">
        <v>-1</v>
      </c>
      <c r="AK57" s="98" t="s">
        <v>358</v>
      </c>
      <c r="AL57" s="5">
        <v>0.90151515151515149</v>
      </c>
      <c r="AM57" s="5">
        <v>-1</v>
      </c>
      <c r="AN57" s="98" t="s">
        <v>384</v>
      </c>
      <c r="AO57" s="5">
        <v>0.87832017229002157</v>
      </c>
      <c r="AP57" s="5">
        <v>-1</v>
      </c>
      <c r="AQ57" s="98" t="s">
        <v>352</v>
      </c>
      <c r="AR57" s="17">
        <v>0.48584905660377359</v>
      </c>
      <c r="AS57" s="17">
        <v>-1</v>
      </c>
      <c r="AT57" s="98" t="s">
        <v>404</v>
      </c>
      <c r="AU57" s="5">
        <v>0.15217391304347827</v>
      </c>
      <c r="AV57" s="5">
        <v>-1</v>
      </c>
      <c r="AW57" s="98" t="s">
        <v>370</v>
      </c>
      <c r="AX57" s="5">
        <v>0.08</v>
      </c>
      <c r="AY57" s="5">
        <v>-1</v>
      </c>
      <c r="AZ57" s="98" t="s">
        <v>347</v>
      </c>
      <c r="BA57" s="5">
        <v>0.13122037914691942</v>
      </c>
      <c r="BB57" s="5">
        <v>-1</v>
      </c>
      <c r="BC57" s="98" t="s">
        <v>381</v>
      </c>
      <c r="BD57" s="5">
        <v>0.14902807775377969</v>
      </c>
      <c r="BE57" s="5">
        <v>-1</v>
      </c>
      <c r="BF57" s="98" t="s">
        <v>342</v>
      </c>
      <c r="BG57" s="5">
        <v>0.57692307692307687</v>
      </c>
      <c r="BH57" s="5">
        <v>-1</v>
      </c>
      <c r="BI57" s="98" t="s">
        <v>346</v>
      </c>
      <c r="BJ57" s="5">
        <v>4.716981132075472E-2</v>
      </c>
      <c r="BK57" s="5">
        <v>-1</v>
      </c>
      <c r="BL57" s="98" t="s">
        <v>413</v>
      </c>
      <c r="BO57" s="98" t="s">
        <v>372</v>
      </c>
      <c r="BP57" s="5">
        <v>0.2</v>
      </c>
      <c r="BQ57" s="5">
        <v>-1</v>
      </c>
      <c r="BR57" s="98" t="s">
        <v>411</v>
      </c>
      <c r="BS57" s="5">
        <v>0.33333333333333331</v>
      </c>
      <c r="BT57" s="5">
        <v>-1</v>
      </c>
      <c r="BU57" s="98" t="s">
        <v>345</v>
      </c>
      <c r="BV57" s="5">
        <v>4.8689138576779027E-2</v>
      </c>
      <c r="BW57" s="5">
        <v>-1</v>
      </c>
      <c r="BX57" s="98" t="s">
        <v>398</v>
      </c>
      <c r="BY57" s="5">
        <v>0</v>
      </c>
      <c r="BZ57" s="5">
        <v>-1</v>
      </c>
      <c r="CA57" s="98" t="s">
        <v>336</v>
      </c>
      <c r="CB57" s="5">
        <v>5.3691275167785234E-2</v>
      </c>
      <c r="CC57" s="5">
        <v>-1</v>
      </c>
      <c r="CD57" s="98" t="s">
        <v>388</v>
      </c>
      <c r="CE57" s="5">
        <v>0.92063492063492058</v>
      </c>
      <c r="CF57" s="5">
        <v>-1</v>
      </c>
      <c r="CG57" s="98" t="s">
        <v>413</v>
      </c>
      <c r="CJ57" s="98" t="s">
        <v>356</v>
      </c>
      <c r="CK57" s="5">
        <v>0.15463917525773196</v>
      </c>
      <c r="CL57" s="5">
        <v>-1</v>
      </c>
      <c r="CM57" s="98" t="s">
        <v>337</v>
      </c>
      <c r="CN57" s="5">
        <v>0.19289340101522842</v>
      </c>
      <c r="CO57" s="5">
        <v>-1</v>
      </c>
    </row>
    <row r="58" spans="1:93" x14ac:dyDescent="0.3">
      <c r="A58" s="9"/>
      <c r="S58" s="8"/>
      <c r="V58" s="98" t="s">
        <v>388</v>
      </c>
      <c r="W58" s="5">
        <v>1.3333333333333333</v>
      </c>
      <c r="X58" s="5">
        <v>-1</v>
      </c>
      <c r="Y58" s="98" t="s">
        <v>349</v>
      </c>
      <c r="Z58" s="5">
        <v>0.7334082397003745</v>
      </c>
      <c r="AA58" s="5">
        <v>-1</v>
      </c>
      <c r="AB58" s="98" t="s">
        <v>379</v>
      </c>
      <c r="AC58" s="5">
        <v>0.84604775450392211</v>
      </c>
      <c r="AD58" s="5">
        <v>-1</v>
      </c>
      <c r="AE58" s="98" t="s">
        <v>355</v>
      </c>
      <c r="AF58" s="17">
        <v>0.87246376811594206</v>
      </c>
      <c r="AG58" s="17">
        <v>-1</v>
      </c>
      <c r="AH58" s="98" t="s">
        <v>410</v>
      </c>
      <c r="AI58" s="5">
        <v>12.311764705882354</v>
      </c>
      <c r="AJ58" s="5">
        <v>-1</v>
      </c>
      <c r="AK58" s="98" t="s">
        <v>342</v>
      </c>
      <c r="AL58" s="5">
        <v>0.90322580645161288</v>
      </c>
      <c r="AM58" s="5">
        <v>-1</v>
      </c>
      <c r="AN58" s="98" t="s">
        <v>406</v>
      </c>
      <c r="AO58" s="5">
        <v>0.88659793814432986</v>
      </c>
      <c r="AP58" s="5">
        <v>-1</v>
      </c>
      <c r="AQ58" s="98" t="s">
        <v>359</v>
      </c>
      <c r="AR58" s="17">
        <v>0.50721937587331156</v>
      </c>
      <c r="AS58" s="17">
        <v>-1</v>
      </c>
      <c r="AT58" s="98" t="s">
        <v>384</v>
      </c>
      <c r="AU58" s="5">
        <v>0.16183533447684392</v>
      </c>
      <c r="AV58" s="5">
        <v>-1</v>
      </c>
      <c r="AW58" s="98" t="s">
        <v>349</v>
      </c>
      <c r="AX58" s="5">
        <v>8.6624775583482944E-2</v>
      </c>
      <c r="AY58" s="5">
        <v>-1</v>
      </c>
      <c r="AZ58" s="98" t="s">
        <v>404</v>
      </c>
      <c r="BA58" s="5">
        <v>0.13333333333333333</v>
      </c>
      <c r="BB58" s="5">
        <v>-1</v>
      </c>
      <c r="BC58" s="98" t="s">
        <v>387</v>
      </c>
      <c r="BD58" s="5">
        <v>0.15347633136094674</v>
      </c>
      <c r="BE58" s="5">
        <v>-1</v>
      </c>
      <c r="BF58" s="98" t="s">
        <v>397</v>
      </c>
      <c r="BG58" s="5">
        <v>0.60869565217391308</v>
      </c>
      <c r="BH58" s="5">
        <v>-1</v>
      </c>
      <c r="BI58" s="98" t="s">
        <v>375</v>
      </c>
      <c r="BJ58" s="5">
        <v>5.4963544587773416E-2</v>
      </c>
      <c r="BK58" s="5">
        <v>-1</v>
      </c>
      <c r="BL58" s="98" t="s">
        <v>413</v>
      </c>
      <c r="BO58" s="98" t="s">
        <v>335</v>
      </c>
      <c r="BP58" s="5">
        <v>0.22438524590163936</v>
      </c>
      <c r="BQ58" s="5">
        <v>-1</v>
      </c>
      <c r="BR58" s="98" t="s">
        <v>372</v>
      </c>
      <c r="BS58" s="5">
        <v>0.375</v>
      </c>
      <c r="BT58" s="5">
        <v>-1</v>
      </c>
      <c r="BU58" s="98" t="s">
        <v>406</v>
      </c>
      <c r="BV58" s="5">
        <v>4.8951048951048952E-2</v>
      </c>
      <c r="BW58" s="5">
        <v>-1</v>
      </c>
      <c r="BX58" s="98" t="s">
        <v>399</v>
      </c>
      <c r="BY58" s="5">
        <v>0</v>
      </c>
      <c r="BZ58" s="5">
        <v>-1</v>
      </c>
      <c r="CA58" s="98" t="s">
        <v>380</v>
      </c>
      <c r="CB58" s="5">
        <v>5.4812398042414355E-2</v>
      </c>
      <c r="CC58" s="5">
        <v>-1</v>
      </c>
      <c r="CD58" s="98" t="s">
        <v>354</v>
      </c>
      <c r="CE58" s="5">
        <v>0.92224231464737794</v>
      </c>
      <c r="CF58" s="5">
        <v>-1</v>
      </c>
      <c r="CG58" s="98" t="s">
        <v>413</v>
      </c>
      <c r="CJ58" s="98" t="s">
        <v>337</v>
      </c>
      <c r="CK58" s="5">
        <v>0.17147192716236723</v>
      </c>
      <c r="CL58" s="5">
        <v>-1</v>
      </c>
      <c r="CM58" s="98" t="s">
        <v>405</v>
      </c>
      <c r="CN58" s="5">
        <v>0.21671773918964929</v>
      </c>
      <c r="CO58" s="5">
        <v>-1</v>
      </c>
    </row>
    <row r="59" spans="1:93" x14ac:dyDescent="0.3">
      <c r="A59" s="9"/>
      <c r="S59" s="8"/>
      <c r="V59" s="98" t="s">
        <v>383</v>
      </c>
      <c r="W59" s="5">
        <v>1.5</v>
      </c>
      <c r="X59" s="5">
        <v>-1</v>
      </c>
      <c r="Y59" s="98" t="s">
        <v>376</v>
      </c>
      <c r="Z59" s="5">
        <v>0.745</v>
      </c>
      <c r="AA59" s="5">
        <v>-1</v>
      </c>
      <c r="AB59" s="98" t="s">
        <v>339</v>
      </c>
      <c r="AC59" s="5">
        <v>0.84987834549878349</v>
      </c>
      <c r="AD59" s="5">
        <v>-1</v>
      </c>
      <c r="AE59" s="98" t="s">
        <v>354</v>
      </c>
      <c r="AF59" s="17">
        <v>0.87268518518518523</v>
      </c>
      <c r="AG59" s="17">
        <v>-1</v>
      </c>
      <c r="AH59" s="98" t="s">
        <v>396</v>
      </c>
      <c r="AI59" s="5">
        <v>12.318965517241379</v>
      </c>
      <c r="AJ59" s="5">
        <v>-1</v>
      </c>
      <c r="AK59" s="98" t="s">
        <v>359</v>
      </c>
      <c r="AL59" s="5">
        <v>0.9073359073359073</v>
      </c>
      <c r="AM59" s="5">
        <v>-1</v>
      </c>
      <c r="AN59" s="98" t="s">
        <v>390</v>
      </c>
      <c r="AO59" s="5">
        <v>0.88888888888888884</v>
      </c>
      <c r="AP59" s="5">
        <v>-1</v>
      </c>
      <c r="AQ59" s="98" t="s">
        <v>380</v>
      </c>
      <c r="AR59" s="17">
        <v>0.5074626865671642</v>
      </c>
      <c r="AS59" s="17">
        <v>-1</v>
      </c>
      <c r="AT59" s="98" t="s">
        <v>407</v>
      </c>
      <c r="AU59" s="5">
        <v>0.16666666666666666</v>
      </c>
      <c r="AV59" s="5">
        <v>-1</v>
      </c>
      <c r="AW59" s="98" t="s">
        <v>335</v>
      </c>
      <c r="AX59" s="5">
        <v>8.9053803339517623E-2</v>
      </c>
      <c r="AY59" s="5">
        <v>-1</v>
      </c>
      <c r="AZ59" s="98" t="s">
        <v>390</v>
      </c>
      <c r="BA59" s="5">
        <v>0.14659685863874344</v>
      </c>
      <c r="BB59" s="5">
        <v>-1</v>
      </c>
      <c r="BC59" s="98" t="s">
        <v>361</v>
      </c>
      <c r="BD59" s="5">
        <v>0.17543859649122806</v>
      </c>
      <c r="BE59" s="5">
        <v>-1</v>
      </c>
      <c r="BF59" s="98" t="s">
        <v>361</v>
      </c>
      <c r="BG59" s="5">
        <v>0.6333333333333333</v>
      </c>
      <c r="BH59" s="5">
        <v>-1</v>
      </c>
      <c r="BI59" s="98" t="s">
        <v>357</v>
      </c>
      <c r="BJ59" s="5">
        <v>5.7741255181441346E-2</v>
      </c>
      <c r="BK59" s="5">
        <v>-1</v>
      </c>
      <c r="BL59" s="98" t="s">
        <v>413</v>
      </c>
      <c r="BO59" s="98" t="s">
        <v>341</v>
      </c>
      <c r="BP59" s="5">
        <v>0.2792207792207792</v>
      </c>
      <c r="BQ59" s="5">
        <v>-1</v>
      </c>
      <c r="BR59" s="98" t="s">
        <v>373</v>
      </c>
      <c r="BS59" s="5">
        <v>0.39285714285714285</v>
      </c>
      <c r="BT59" s="5">
        <v>-1</v>
      </c>
      <c r="BU59" s="98" t="s">
        <v>347</v>
      </c>
      <c r="BV59" s="5">
        <v>0.05</v>
      </c>
      <c r="BW59" s="5">
        <v>-1</v>
      </c>
      <c r="BX59" s="98" t="s">
        <v>400</v>
      </c>
      <c r="BY59" s="5">
        <v>0</v>
      </c>
      <c r="BZ59" s="5">
        <v>-1</v>
      </c>
      <c r="CA59" s="98" t="s">
        <v>375</v>
      </c>
      <c r="CB59" s="5">
        <v>5.5568581477139507E-2</v>
      </c>
      <c r="CC59" s="5">
        <v>-1</v>
      </c>
      <c r="CD59" s="98" t="s">
        <v>387</v>
      </c>
      <c r="CE59" s="5">
        <v>0.92291220556745179</v>
      </c>
      <c r="CF59" s="5">
        <v>-1</v>
      </c>
      <c r="CG59" s="98" t="s">
        <v>413</v>
      </c>
      <c r="CJ59" s="98" t="s">
        <v>341</v>
      </c>
      <c r="CK59" s="5">
        <v>0.17415730337078653</v>
      </c>
      <c r="CL59" s="5">
        <v>-1</v>
      </c>
      <c r="CM59" s="98" t="s">
        <v>365</v>
      </c>
      <c r="CN59" s="5">
        <v>0.22007722007722008</v>
      </c>
      <c r="CO59" s="5">
        <v>-1</v>
      </c>
    </row>
    <row r="60" spans="1:93" x14ac:dyDescent="0.3">
      <c r="A60" s="9"/>
      <c r="S60" s="8"/>
      <c r="V60" s="98" t="s">
        <v>394</v>
      </c>
      <c r="W60" s="5">
        <v>1.5</v>
      </c>
      <c r="X60" s="5">
        <v>-1</v>
      </c>
      <c r="Y60" s="98" t="s">
        <v>398</v>
      </c>
      <c r="Z60" s="5">
        <v>0.74915032679738558</v>
      </c>
      <c r="AA60" s="5">
        <v>-1</v>
      </c>
      <c r="AB60" s="98" t="s">
        <v>349</v>
      </c>
      <c r="AC60" s="5">
        <v>0.85700156168662156</v>
      </c>
      <c r="AD60" s="5">
        <v>-1</v>
      </c>
      <c r="AE60" s="98" t="s">
        <v>347</v>
      </c>
      <c r="AF60" s="17">
        <v>0.87773647253201159</v>
      </c>
      <c r="AG60" s="17">
        <v>-1</v>
      </c>
      <c r="AH60" s="98" t="s">
        <v>362</v>
      </c>
      <c r="AI60" s="5">
        <v>12.452941176470588</v>
      </c>
      <c r="AJ60" s="5">
        <v>-1</v>
      </c>
      <c r="AK60" s="98" t="s">
        <v>349</v>
      </c>
      <c r="AL60" s="5">
        <v>0.90804597701149425</v>
      </c>
      <c r="AM60" s="5">
        <v>-1</v>
      </c>
      <c r="AN60" s="98" t="s">
        <v>359</v>
      </c>
      <c r="AO60" s="5">
        <v>0.89390519187358919</v>
      </c>
      <c r="AP60" s="5">
        <v>-1</v>
      </c>
      <c r="AQ60" s="98" t="s">
        <v>347</v>
      </c>
      <c r="AR60" s="17">
        <v>0.51522533495736911</v>
      </c>
      <c r="AS60" s="17">
        <v>-1</v>
      </c>
      <c r="AT60" s="98" t="s">
        <v>368</v>
      </c>
      <c r="AU60" s="5">
        <v>0.18367346938775511</v>
      </c>
      <c r="AV60" s="5">
        <v>-1</v>
      </c>
      <c r="AW60" s="98" t="s">
        <v>354</v>
      </c>
      <c r="AX60" s="5">
        <v>9.7468354430379753E-2</v>
      </c>
      <c r="AY60" s="5">
        <v>-1</v>
      </c>
      <c r="AZ60" s="98" t="s">
        <v>382</v>
      </c>
      <c r="BA60" s="5">
        <v>0.15047619047619049</v>
      </c>
      <c r="BB60" s="5">
        <v>-1</v>
      </c>
      <c r="BC60" s="98" t="s">
        <v>370</v>
      </c>
      <c r="BD60" s="5">
        <v>0.18181818181818182</v>
      </c>
      <c r="BE60" s="5">
        <v>-1</v>
      </c>
      <c r="BF60" s="98" t="s">
        <v>343</v>
      </c>
      <c r="BG60" s="5">
        <v>0.66666666666666663</v>
      </c>
      <c r="BH60" s="5">
        <v>-1</v>
      </c>
      <c r="BI60" s="98" t="s">
        <v>365</v>
      </c>
      <c r="BJ60" s="5">
        <v>5.9753954305799648E-2</v>
      </c>
      <c r="BK60" s="5">
        <v>-1</v>
      </c>
      <c r="BL60" s="98" t="s">
        <v>413</v>
      </c>
      <c r="BO60" s="98" t="s">
        <v>365</v>
      </c>
      <c r="BP60" s="5">
        <v>0.2878787878787879</v>
      </c>
      <c r="BQ60" s="5">
        <v>-1</v>
      </c>
      <c r="BR60" s="98" t="s">
        <v>363</v>
      </c>
      <c r="BS60" s="5">
        <v>0.4</v>
      </c>
      <c r="BT60" s="5">
        <v>-1</v>
      </c>
      <c r="BU60" s="98" t="s">
        <v>409</v>
      </c>
      <c r="BV60" s="5">
        <v>0.05</v>
      </c>
      <c r="BW60" s="5">
        <v>-1</v>
      </c>
      <c r="BX60" s="98" t="s">
        <v>401</v>
      </c>
      <c r="BY60" s="5">
        <v>0</v>
      </c>
      <c r="BZ60" s="5">
        <v>-1</v>
      </c>
      <c r="CA60" s="98" t="s">
        <v>340</v>
      </c>
      <c r="CB60" s="5">
        <v>5.6021341463414635E-2</v>
      </c>
      <c r="CC60" s="5">
        <v>-1</v>
      </c>
      <c r="CD60" s="98" t="s">
        <v>385</v>
      </c>
      <c r="CE60" s="5">
        <v>0.92307692307692313</v>
      </c>
      <c r="CF60" s="5">
        <v>-1</v>
      </c>
      <c r="CG60" s="98" t="s">
        <v>413</v>
      </c>
      <c r="CJ60" s="98" t="s">
        <v>384</v>
      </c>
      <c r="CK60" s="5">
        <v>0.17913772503594499</v>
      </c>
      <c r="CL60" s="5">
        <v>-1</v>
      </c>
      <c r="CM60" s="98" t="s">
        <v>384</v>
      </c>
      <c r="CN60" s="5">
        <v>0.23431067376242595</v>
      </c>
      <c r="CO60" s="5">
        <v>-1</v>
      </c>
    </row>
    <row r="61" spans="1:93" x14ac:dyDescent="0.3">
      <c r="A61" s="9"/>
      <c r="S61" s="8"/>
      <c r="V61" s="98" t="s">
        <v>342</v>
      </c>
      <c r="W61" s="5">
        <v>1.5714285714285714</v>
      </c>
      <c r="X61" s="5">
        <v>-1</v>
      </c>
      <c r="Y61" s="98" t="s">
        <v>388</v>
      </c>
      <c r="Z61" s="5">
        <v>0.7533333333333333</v>
      </c>
      <c r="AA61" s="5">
        <v>-1</v>
      </c>
      <c r="AB61" s="98" t="s">
        <v>390</v>
      </c>
      <c r="AC61" s="5">
        <v>0.8590102707749766</v>
      </c>
      <c r="AD61" s="5">
        <v>-1</v>
      </c>
      <c r="AE61" s="98" t="s">
        <v>383</v>
      </c>
      <c r="AF61" s="17">
        <v>0.87947882736156346</v>
      </c>
      <c r="AG61" s="17">
        <v>-1</v>
      </c>
      <c r="AH61" s="98" t="s">
        <v>409</v>
      </c>
      <c r="AI61" s="5">
        <v>12.560747663551401</v>
      </c>
      <c r="AJ61" s="5">
        <v>-1</v>
      </c>
      <c r="AK61" s="98" t="s">
        <v>399</v>
      </c>
      <c r="AL61" s="5">
        <v>0.92</v>
      </c>
      <c r="AM61" s="5">
        <v>-1</v>
      </c>
      <c r="AN61" s="98" t="s">
        <v>380</v>
      </c>
      <c r="AO61" s="5">
        <v>0.91176470588235292</v>
      </c>
      <c r="AP61" s="5">
        <v>-1</v>
      </c>
      <c r="AQ61" s="98" t="s">
        <v>354</v>
      </c>
      <c r="AR61" s="17">
        <v>0.51903114186851207</v>
      </c>
      <c r="AS61" s="17">
        <v>-1</v>
      </c>
      <c r="AT61" s="98" t="s">
        <v>341</v>
      </c>
      <c r="AU61" s="5">
        <v>0.18666666666666668</v>
      </c>
      <c r="AV61" s="5">
        <v>-1</v>
      </c>
      <c r="AW61" s="98" t="s">
        <v>384</v>
      </c>
      <c r="AX61" s="5">
        <v>0.10344385301096647</v>
      </c>
      <c r="AY61" s="5">
        <v>-1</v>
      </c>
      <c r="AZ61" s="98" t="s">
        <v>359</v>
      </c>
      <c r="BA61" s="5">
        <v>0.15731945348080675</v>
      </c>
      <c r="BB61" s="5">
        <v>-1</v>
      </c>
      <c r="BC61" s="98" t="s">
        <v>335</v>
      </c>
      <c r="BD61" s="5">
        <v>0.18862275449101795</v>
      </c>
      <c r="BE61" s="5">
        <v>-1</v>
      </c>
      <c r="BF61" s="98" t="s">
        <v>364</v>
      </c>
      <c r="BG61" s="5">
        <v>0.66666666666666663</v>
      </c>
      <c r="BH61" s="5">
        <v>-1</v>
      </c>
      <c r="BI61" s="98" t="s">
        <v>406</v>
      </c>
      <c r="BJ61" s="5">
        <v>8.5979482169027843E-2</v>
      </c>
      <c r="BK61" s="5">
        <v>-1</v>
      </c>
      <c r="BL61" s="98" t="s">
        <v>413</v>
      </c>
      <c r="BO61" s="98" t="s">
        <v>390</v>
      </c>
      <c r="BP61" s="5">
        <v>0.29411764705882354</v>
      </c>
      <c r="BQ61" s="5">
        <v>-1</v>
      </c>
      <c r="BR61" s="98" t="s">
        <v>351</v>
      </c>
      <c r="BS61" s="5">
        <v>0.41666666666666669</v>
      </c>
      <c r="BT61" s="5">
        <v>-1</v>
      </c>
      <c r="BU61" s="98" t="s">
        <v>397</v>
      </c>
      <c r="BV61" s="5">
        <v>5.4054054054054057E-2</v>
      </c>
      <c r="BW61" s="5">
        <v>-1</v>
      </c>
      <c r="BX61" s="98" t="s">
        <v>402</v>
      </c>
      <c r="BY61" s="5">
        <v>0</v>
      </c>
      <c r="BZ61" s="5">
        <v>-1</v>
      </c>
      <c r="CA61" s="98" t="s">
        <v>345</v>
      </c>
      <c r="CB61" s="5">
        <v>5.6367046957163505E-2</v>
      </c>
      <c r="CC61" s="5">
        <v>-1</v>
      </c>
      <c r="CD61" s="98" t="s">
        <v>410</v>
      </c>
      <c r="CE61" s="5">
        <v>0.9247787610619469</v>
      </c>
      <c r="CF61" s="5">
        <v>-1</v>
      </c>
      <c r="CG61" s="98" t="s">
        <v>413</v>
      </c>
      <c r="CJ61" s="98" t="s">
        <v>372</v>
      </c>
      <c r="CK61" s="5">
        <v>0.18478260869565216</v>
      </c>
      <c r="CL61" s="5">
        <v>-1</v>
      </c>
      <c r="CM61" s="98" t="s">
        <v>341</v>
      </c>
      <c r="CN61" s="5">
        <v>0.2348993288590604</v>
      </c>
      <c r="CO61" s="5">
        <v>-1</v>
      </c>
    </row>
    <row r="62" spans="1:93" x14ac:dyDescent="0.3">
      <c r="A62" s="9"/>
      <c r="S62" s="8"/>
      <c r="V62" s="98" t="s">
        <v>347</v>
      </c>
      <c r="W62" s="5">
        <v>1.6470588235294119</v>
      </c>
      <c r="X62" s="5">
        <v>-1</v>
      </c>
      <c r="Y62" s="98" t="s">
        <v>379</v>
      </c>
      <c r="Z62" s="5">
        <v>0.76322368421052633</v>
      </c>
      <c r="AA62" s="5">
        <v>-1</v>
      </c>
      <c r="AB62" s="98" t="s">
        <v>345</v>
      </c>
      <c r="AC62" s="5">
        <v>0.88601487845114701</v>
      </c>
      <c r="AD62" s="5">
        <v>-1</v>
      </c>
      <c r="AE62" s="98" t="s">
        <v>375</v>
      </c>
      <c r="AF62" s="17">
        <v>0.88252314814814814</v>
      </c>
      <c r="AG62" s="17">
        <v>-1</v>
      </c>
      <c r="AH62" s="98" t="s">
        <v>380</v>
      </c>
      <c r="AI62" s="5">
        <v>12.604651162790697</v>
      </c>
      <c r="AJ62" s="5">
        <v>-1</v>
      </c>
      <c r="AK62" s="98" t="s">
        <v>354</v>
      </c>
      <c r="AL62" s="5">
        <v>0.9242424242424242</v>
      </c>
      <c r="AM62" s="5">
        <v>-1</v>
      </c>
      <c r="AN62" s="98" t="s">
        <v>354</v>
      </c>
      <c r="AO62" s="5">
        <v>0.91836734693877553</v>
      </c>
      <c r="AP62" s="5">
        <v>-1</v>
      </c>
      <c r="AQ62" s="98" t="s">
        <v>363</v>
      </c>
      <c r="AR62" s="17">
        <v>0.51960784313725494</v>
      </c>
      <c r="AS62" s="17">
        <v>-1</v>
      </c>
      <c r="AT62" s="98" t="s">
        <v>356</v>
      </c>
      <c r="AU62" s="5">
        <v>0.18823529411764706</v>
      </c>
      <c r="AV62" s="5">
        <v>-1</v>
      </c>
      <c r="AW62" s="98" t="s">
        <v>394</v>
      </c>
      <c r="AX62" s="5">
        <v>0.10654685494223363</v>
      </c>
      <c r="AY62" s="5">
        <v>-1</v>
      </c>
      <c r="AZ62" s="98" t="s">
        <v>368</v>
      </c>
      <c r="BA62" s="5">
        <v>0.18141592920353983</v>
      </c>
      <c r="BB62" s="5">
        <v>-1</v>
      </c>
      <c r="BC62" s="98" t="s">
        <v>341</v>
      </c>
      <c r="BD62" s="5">
        <v>0.22099447513812154</v>
      </c>
      <c r="BE62" s="5">
        <v>-1</v>
      </c>
      <c r="BF62" s="98" t="s">
        <v>367</v>
      </c>
      <c r="BG62" s="5">
        <v>0.7142857142857143</v>
      </c>
      <c r="BH62" s="5">
        <v>-1</v>
      </c>
      <c r="BI62" s="98" t="s">
        <v>388</v>
      </c>
      <c r="BJ62" s="5">
        <v>0.10590631364562118</v>
      </c>
      <c r="BK62" s="5">
        <v>-1</v>
      </c>
      <c r="BL62" s="98" t="s">
        <v>413</v>
      </c>
      <c r="BO62" s="98" t="s">
        <v>386</v>
      </c>
      <c r="BP62" s="5">
        <v>0.34951456310679613</v>
      </c>
      <c r="BQ62" s="5">
        <v>-1</v>
      </c>
      <c r="BR62" s="98" t="s">
        <v>398</v>
      </c>
      <c r="BS62" s="5">
        <v>0.42857142857142855</v>
      </c>
      <c r="BT62" s="5">
        <v>-1</v>
      </c>
      <c r="BU62" s="98" t="s">
        <v>387</v>
      </c>
      <c r="BV62" s="5">
        <v>6.3291139240506333E-2</v>
      </c>
      <c r="BW62" s="5">
        <v>-1</v>
      </c>
      <c r="BX62" s="98" t="s">
        <v>403</v>
      </c>
      <c r="BY62" s="5">
        <v>0</v>
      </c>
      <c r="BZ62" s="5">
        <v>0</v>
      </c>
      <c r="CA62" s="98" t="s">
        <v>409</v>
      </c>
      <c r="CB62" s="5">
        <v>5.6759008539887523E-2</v>
      </c>
      <c r="CC62" s="5">
        <v>-1</v>
      </c>
      <c r="CD62" s="98" t="s">
        <v>362</v>
      </c>
      <c r="CE62" s="5">
        <v>0.92523364485981308</v>
      </c>
      <c r="CF62" s="5">
        <v>-1</v>
      </c>
      <c r="CG62" s="98" t="s">
        <v>413</v>
      </c>
      <c r="CJ62" s="98" t="s">
        <v>359</v>
      </c>
      <c r="CK62" s="5">
        <v>0.19615602035048049</v>
      </c>
      <c r="CL62" s="5">
        <v>-1</v>
      </c>
      <c r="CM62" s="98" t="s">
        <v>392</v>
      </c>
      <c r="CN62" s="5">
        <v>0.24914383561643835</v>
      </c>
      <c r="CO62" s="5">
        <v>-1</v>
      </c>
    </row>
    <row r="63" spans="1:93" x14ac:dyDescent="0.3">
      <c r="A63" s="9"/>
      <c r="S63" s="8"/>
      <c r="V63" s="98" t="s">
        <v>367</v>
      </c>
      <c r="W63" s="5">
        <v>1.8</v>
      </c>
      <c r="X63" s="5">
        <v>-1</v>
      </c>
      <c r="Y63" s="98" t="s">
        <v>350</v>
      </c>
      <c r="Z63" s="5">
        <v>0.7639473684210526</v>
      </c>
      <c r="AA63" s="5">
        <v>-1</v>
      </c>
      <c r="AB63" s="98" t="s">
        <v>375</v>
      </c>
      <c r="AC63" s="5">
        <v>0.89449869016432482</v>
      </c>
      <c r="AD63" s="5">
        <v>-1</v>
      </c>
      <c r="AE63" s="98" t="s">
        <v>358</v>
      </c>
      <c r="AF63" s="17">
        <v>0.88431299138899289</v>
      </c>
      <c r="AG63" s="17">
        <v>-1</v>
      </c>
      <c r="AH63" s="98" t="s">
        <v>349</v>
      </c>
      <c r="AI63" s="5">
        <v>12.896057347670251</v>
      </c>
      <c r="AJ63" s="5">
        <v>-1</v>
      </c>
      <c r="AK63" s="98" t="s">
        <v>333</v>
      </c>
      <c r="AL63" s="5">
        <v>0.93103448275862066</v>
      </c>
      <c r="AM63" s="5">
        <v>-1</v>
      </c>
      <c r="AN63" s="98" t="s">
        <v>351</v>
      </c>
      <c r="AO63" s="5">
        <v>0.92307692307692313</v>
      </c>
      <c r="AP63" s="5">
        <v>-1</v>
      </c>
      <c r="AQ63" s="98" t="s">
        <v>390</v>
      </c>
      <c r="AR63" s="17">
        <v>0.52500000000000002</v>
      </c>
      <c r="AS63" s="17">
        <v>-1</v>
      </c>
      <c r="AT63" s="98" t="s">
        <v>386</v>
      </c>
      <c r="AU63" s="5">
        <v>0.18933649289099527</v>
      </c>
      <c r="AV63" s="5">
        <v>-1</v>
      </c>
      <c r="AW63" s="98" t="s">
        <v>387</v>
      </c>
      <c r="AX63" s="5">
        <v>0.10677618069815195</v>
      </c>
      <c r="AY63" s="5">
        <v>-1</v>
      </c>
      <c r="AZ63" s="98" t="s">
        <v>393</v>
      </c>
      <c r="BA63" s="5">
        <v>0.18412698412698414</v>
      </c>
      <c r="BB63" s="5">
        <v>-1</v>
      </c>
      <c r="BC63" s="98" t="s">
        <v>393</v>
      </c>
      <c r="BD63" s="5">
        <v>0.22535211267605634</v>
      </c>
      <c r="BE63" s="5">
        <v>-1</v>
      </c>
      <c r="BF63" s="98" t="s">
        <v>373</v>
      </c>
      <c r="BG63" s="5">
        <v>0.77142857142857146</v>
      </c>
      <c r="BH63" s="5">
        <v>-1</v>
      </c>
      <c r="BI63" s="98" t="s">
        <v>335</v>
      </c>
      <c r="BJ63" s="5">
        <v>0.14313253012048194</v>
      </c>
      <c r="BK63" s="5">
        <v>-1</v>
      </c>
      <c r="BL63" s="98" t="s">
        <v>413</v>
      </c>
      <c r="BO63" s="98" t="s">
        <v>403</v>
      </c>
      <c r="BP63" s="5">
        <v>0.42353852109949669</v>
      </c>
      <c r="BQ63" s="5">
        <v>0.42353852109949669</v>
      </c>
      <c r="BR63" s="98" t="s">
        <v>336</v>
      </c>
      <c r="BS63" s="5">
        <v>0.5</v>
      </c>
      <c r="BT63" s="5">
        <v>-1</v>
      </c>
      <c r="BU63" s="98" t="s">
        <v>385</v>
      </c>
      <c r="BV63" s="5">
        <v>6.8493150684931503E-2</v>
      </c>
      <c r="BW63" s="5">
        <v>-1</v>
      </c>
      <c r="BX63" s="98" t="s">
        <v>404</v>
      </c>
      <c r="BY63" s="5">
        <v>0</v>
      </c>
      <c r="BZ63" s="5">
        <v>-1</v>
      </c>
      <c r="CA63" s="98" t="s">
        <v>370</v>
      </c>
      <c r="CB63" s="5">
        <v>0.06</v>
      </c>
      <c r="CC63" s="5">
        <v>-1</v>
      </c>
      <c r="CD63" s="98" t="s">
        <v>350</v>
      </c>
      <c r="CE63" s="5">
        <v>0.9269406392694064</v>
      </c>
      <c r="CF63" s="5">
        <v>-1</v>
      </c>
      <c r="CG63" s="98" t="s">
        <v>413</v>
      </c>
      <c r="CJ63" s="98" t="s">
        <v>382</v>
      </c>
      <c r="CK63" s="5">
        <v>0.19718309859154928</v>
      </c>
      <c r="CL63" s="5">
        <v>-1</v>
      </c>
      <c r="CM63" s="98" t="s">
        <v>385</v>
      </c>
      <c r="CN63" s="5">
        <v>0.27318295739348369</v>
      </c>
      <c r="CO63" s="5">
        <v>-1</v>
      </c>
    </row>
    <row r="64" spans="1:93" x14ac:dyDescent="0.3">
      <c r="A64" s="9"/>
      <c r="S64" s="8"/>
      <c r="V64" s="98" t="s">
        <v>373</v>
      </c>
      <c r="W64" s="5">
        <v>1.9666666666666668</v>
      </c>
      <c r="X64" s="5">
        <v>-1</v>
      </c>
      <c r="Y64" s="98" t="s">
        <v>392</v>
      </c>
      <c r="Z64" s="5">
        <v>0.77088888888888885</v>
      </c>
      <c r="AA64" s="5">
        <v>-1</v>
      </c>
      <c r="AB64" s="98" t="s">
        <v>355</v>
      </c>
      <c r="AC64" s="5">
        <v>0.91067961165048539</v>
      </c>
      <c r="AD64" s="5">
        <v>-1</v>
      </c>
      <c r="AE64" s="98" t="s">
        <v>371</v>
      </c>
      <c r="AF64" s="17">
        <v>0.88888888888888884</v>
      </c>
      <c r="AG64" s="17">
        <v>-1</v>
      </c>
      <c r="AH64" s="98" t="s">
        <v>373</v>
      </c>
      <c r="AI64" s="5">
        <v>13.249488752556237</v>
      </c>
      <c r="AJ64" s="5">
        <v>-1</v>
      </c>
      <c r="AK64" s="98" t="s">
        <v>335</v>
      </c>
      <c r="AL64" s="5">
        <v>0.93939393939393945</v>
      </c>
      <c r="AM64" s="5">
        <v>-1</v>
      </c>
      <c r="AN64" s="98" t="s">
        <v>333</v>
      </c>
      <c r="AO64" s="5">
        <v>0.93617021276595747</v>
      </c>
      <c r="AP64" s="5">
        <v>-1</v>
      </c>
      <c r="AQ64" s="98" t="s">
        <v>336</v>
      </c>
      <c r="AR64" s="17">
        <v>0.52631578947368418</v>
      </c>
      <c r="AS64" s="17">
        <v>-1</v>
      </c>
      <c r="AT64" s="98" t="s">
        <v>393</v>
      </c>
      <c r="AU64" s="5">
        <v>0.21758569299552907</v>
      </c>
      <c r="AV64" s="5">
        <v>-1</v>
      </c>
      <c r="AW64" s="98" t="s">
        <v>409</v>
      </c>
      <c r="AX64" s="5">
        <v>0.10868124585818423</v>
      </c>
      <c r="AY64" s="5">
        <v>-1</v>
      </c>
      <c r="AZ64" s="98" t="s">
        <v>346</v>
      </c>
      <c r="BA64" s="5">
        <v>0.18759689922480621</v>
      </c>
      <c r="BB64" s="5">
        <v>-1</v>
      </c>
      <c r="BC64" s="98" t="s">
        <v>408</v>
      </c>
      <c r="BD64" s="5">
        <v>0.23529411764705882</v>
      </c>
      <c r="BE64" s="5">
        <v>-1</v>
      </c>
      <c r="BF64" s="98" t="s">
        <v>401</v>
      </c>
      <c r="BG64" s="5">
        <v>0.77777777777777779</v>
      </c>
      <c r="BH64" s="5">
        <v>-1</v>
      </c>
      <c r="BI64" s="98" t="s">
        <v>381</v>
      </c>
      <c r="BJ64" s="5">
        <v>0.16330645161290322</v>
      </c>
      <c r="BK64" s="5">
        <v>-1</v>
      </c>
      <c r="BL64" s="98" t="s">
        <v>413</v>
      </c>
      <c r="BO64" s="98" t="s">
        <v>405</v>
      </c>
      <c r="BP64" s="5">
        <v>0.42985363159348244</v>
      </c>
      <c r="BQ64" s="5">
        <v>-1</v>
      </c>
      <c r="BR64" s="98" t="s">
        <v>370</v>
      </c>
      <c r="BS64" s="5">
        <v>0.5</v>
      </c>
      <c r="BT64" s="5">
        <v>-1</v>
      </c>
      <c r="BU64" s="98" t="s">
        <v>335</v>
      </c>
      <c r="BV64" s="5">
        <v>6.9767441860465115E-2</v>
      </c>
      <c r="BW64" s="5">
        <v>-1</v>
      </c>
      <c r="BX64" s="98" t="s">
        <v>405</v>
      </c>
      <c r="BY64" s="5">
        <v>0</v>
      </c>
      <c r="BZ64" s="5">
        <v>-1</v>
      </c>
      <c r="CA64" s="98" t="s">
        <v>403</v>
      </c>
      <c r="CB64" s="5">
        <v>6.1019635467112796E-2</v>
      </c>
      <c r="CC64" s="5">
        <v>6.1019635467112796E-2</v>
      </c>
      <c r="CD64" s="98" t="s">
        <v>395</v>
      </c>
      <c r="CE64" s="5">
        <v>0.92771084337349397</v>
      </c>
      <c r="CF64" s="5">
        <v>-1</v>
      </c>
      <c r="CG64" s="98" t="s">
        <v>413</v>
      </c>
      <c r="CJ64" s="98" t="s">
        <v>368</v>
      </c>
      <c r="CK64" s="5">
        <v>0.20095693779904306</v>
      </c>
      <c r="CL64" s="5">
        <v>-1</v>
      </c>
      <c r="CM64" s="98" t="s">
        <v>390</v>
      </c>
      <c r="CN64" s="5">
        <v>0.27692307692307694</v>
      </c>
      <c r="CO64" s="5">
        <v>-1</v>
      </c>
    </row>
    <row r="65" spans="1:93" x14ac:dyDescent="0.3">
      <c r="A65" s="9"/>
      <c r="S65" s="8"/>
      <c r="V65" s="98" t="s">
        <v>392</v>
      </c>
      <c r="W65" s="5">
        <v>2</v>
      </c>
      <c r="X65" s="5">
        <v>-1</v>
      </c>
      <c r="Y65" s="98" t="s">
        <v>345</v>
      </c>
      <c r="Z65" s="5">
        <v>0.77601449275362322</v>
      </c>
      <c r="AA65" s="5">
        <v>-1</v>
      </c>
      <c r="AB65" s="98" t="s">
        <v>380</v>
      </c>
      <c r="AC65" s="5">
        <v>0.93540750760906322</v>
      </c>
      <c r="AD65" s="5">
        <v>-1</v>
      </c>
      <c r="AE65" s="98" t="s">
        <v>382</v>
      </c>
      <c r="AF65" s="17">
        <v>0.89227166276346603</v>
      </c>
      <c r="AG65" s="17">
        <v>-1</v>
      </c>
      <c r="AH65" s="98" t="s">
        <v>337</v>
      </c>
      <c r="AI65" s="5">
        <v>13.423076923076923</v>
      </c>
      <c r="AJ65" s="5">
        <v>-1</v>
      </c>
      <c r="AK65" s="98" t="s">
        <v>381</v>
      </c>
      <c r="AL65" s="5">
        <v>0.94117647058823528</v>
      </c>
      <c r="AM65" s="5">
        <v>-1</v>
      </c>
      <c r="AN65" s="98" t="s">
        <v>338</v>
      </c>
      <c r="AO65" s="5">
        <v>0.94017094017094016</v>
      </c>
      <c r="AP65" s="5">
        <v>-1</v>
      </c>
      <c r="AQ65" s="98" t="s">
        <v>338</v>
      </c>
      <c r="AR65" s="17">
        <v>0.53020134228187921</v>
      </c>
      <c r="AS65" s="17">
        <v>-1</v>
      </c>
      <c r="AT65" s="98" t="s">
        <v>346</v>
      </c>
      <c r="AU65" s="5">
        <v>0.21939953810623555</v>
      </c>
      <c r="AV65" s="5">
        <v>-1</v>
      </c>
      <c r="AW65" s="98" t="s">
        <v>348</v>
      </c>
      <c r="AX65" s="5">
        <v>0.1111111111111111</v>
      </c>
      <c r="AY65" s="5">
        <v>-1</v>
      </c>
      <c r="AZ65" s="98" t="s">
        <v>384</v>
      </c>
      <c r="BA65" s="5">
        <v>0.19079480283835012</v>
      </c>
      <c r="BB65" s="5">
        <v>-1</v>
      </c>
      <c r="BC65" s="98" t="s">
        <v>411</v>
      </c>
      <c r="BD65" s="5">
        <v>0.23529411764705882</v>
      </c>
      <c r="BE65" s="5">
        <v>-1</v>
      </c>
      <c r="BF65" s="98" t="s">
        <v>396</v>
      </c>
      <c r="BG65" s="5">
        <v>0.88</v>
      </c>
      <c r="BH65" s="5">
        <v>-1</v>
      </c>
      <c r="BI65" s="98" t="s">
        <v>386</v>
      </c>
      <c r="BJ65" s="5">
        <v>0.17025611175785799</v>
      </c>
      <c r="BK65" s="5">
        <v>-1</v>
      </c>
      <c r="BL65" s="98" t="s">
        <v>413</v>
      </c>
      <c r="BO65" s="98" t="s">
        <v>385</v>
      </c>
      <c r="BP65" s="5">
        <v>0.45207100591715976</v>
      </c>
      <c r="BQ65" s="5">
        <v>-1</v>
      </c>
      <c r="BR65" s="98" t="s">
        <v>408</v>
      </c>
      <c r="BS65" s="5">
        <v>0.5</v>
      </c>
      <c r="BT65" s="5">
        <v>-1</v>
      </c>
      <c r="BU65" s="98" t="s">
        <v>379</v>
      </c>
      <c r="BV65" s="5">
        <v>7.5471698113207544E-2</v>
      </c>
      <c r="BW65" s="5">
        <v>-1</v>
      </c>
      <c r="BX65" s="98" t="s">
        <v>406</v>
      </c>
      <c r="BY65" s="5">
        <v>0</v>
      </c>
      <c r="BZ65" s="5">
        <v>-1</v>
      </c>
      <c r="CA65" s="98" t="s">
        <v>402</v>
      </c>
      <c r="CB65" s="5">
        <v>6.2735257214554585E-2</v>
      </c>
      <c r="CC65" s="5">
        <v>-1</v>
      </c>
      <c r="CD65" s="98" t="s">
        <v>397</v>
      </c>
      <c r="CE65" s="5">
        <v>0.92783505154639179</v>
      </c>
      <c r="CF65" s="5">
        <v>-1</v>
      </c>
      <c r="CG65" s="98" t="s">
        <v>413</v>
      </c>
      <c r="CJ65" s="98" t="s">
        <v>393</v>
      </c>
      <c r="CK65" s="5">
        <v>0.20610687022900764</v>
      </c>
      <c r="CL65" s="5">
        <v>-1</v>
      </c>
      <c r="CM65" s="98" t="s">
        <v>372</v>
      </c>
      <c r="CN65" s="5">
        <v>0.28125</v>
      </c>
      <c r="CO65" s="5">
        <v>-1</v>
      </c>
    </row>
    <row r="66" spans="1:93" x14ac:dyDescent="0.3">
      <c r="A66" s="9"/>
      <c r="S66" s="8"/>
      <c r="V66" s="98" t="s">
        <v>408</v>
      </c>
      <c r="W66" s="5">
        <v>2</v>
      </c>
      <c r="X66" s="5">
        <v>-1</v>
      </c>
      <c r="Y66" s="98" t="s">
        <v>387</v>
      </c>
      <c r="Z66" s="5">
        <v>0.81167714884696018</v>
      </c>
      <c r="AA66" s="5">
        <v>-1</v>
      </c>
      <c r="AB66" s="98" t="s">
        <v>394</v>
      </c>
      <c r="AC66" s="5">
        <v>0.94076083884461026</v>
      </c>
      <c r="AD66" s="5">
        <v>-1</v>
      </c>
      <c r="AE66" s="98" t="s">
        <v>351</v>
      </c>
      <c r="AF66" s="17">
        <v>0.8928571428571429</v>
      </c>
      <c r="AG66" s="17">
        <v>-1</v>
      </c>
      <c r="AH66" s="98" t="s">
        <v>367</v>
      </c>
      <c r="AI66" s="5">
        <v>13.590163934426229</v>
      </c>
      <c r="AJ66" s="5">
        <v>-1</v>
      </c>
      <c r="AK66" s="98" t="s">
        <v>364</v>
      </c>
      <c r="AL66" s="5">
        <v>0.9464285714285714</v>
      </c>
      <c r="AM66" s="5">
        <v>-1</v>
      </c>
      <c r="AN66" s="98" t="s">
        <v>375</v>
      </c>
      <c r="AO66" s="5">
        <v>0.94117647058823528</v>
      </c>
      <c r="AP66" s="5">
        <v>-1</v>
      </c>
      <c r="AQ66" s="98" t="s">
        <v>339</v>
      </c>
      <c r="AR66" s="17">
        <v>0.56159420289855078</v>
      </c>
      <c r="AS66" s="17">
        <v>-1</v>
      </c>
      <c r="AT66" s="98" t="s">
        <v>405</v>
      </c>
      <c r="AU66" s="5">
        <v>0.23451776649746192</v>
      </c>
      <c r="AV66" s="5">
        <v>-1</v>
      </c>
      <c r="AW66" s="98" t="s">
        <v>398</v>
      </c>
      <c r="AX66" s="5">
        <v>0.11475409836065574</v>
      </c>
      <c r="AY66" s="5">
        <v>-1</v>
      </c>
      <c r="AZ66" s="98" t="s">
        <v>337</v>
      </c>
      <c r="BA66" s="5">
        <v>0.20535835713314293</v>
      </c>
      <c r="BB66" s="5">
        <v>-1</v>
      </c>
      <c r="BC66" s="98" t="s">
        <v>346</v>
      </c>
      <c r="BD66" s="5">
        <v>0.24399999999999999</v>
      </c>
      <c r="BE66" s="5">
        <v>-1</v>
      </c>
      <c r="BF66" s="98" t="s">
        <v>346</v>
      </c>
      <c r="BG66" s="5">
        <v>0.96721311475409832</v>
      </c>
      <c r="BH66" s="5">
        <v>-1</v>
      </c>
      <c r="BI66" s="98" t="s">
        <v>393</v>
      </c>
      <c r="BJ66" s="5">
        <v>0.17048346055979643</v>
      </c>
      <c r="BK66" s="5">
        <v>-1</v>
      </c>
      <c r="BL66" s="98" t="s">
        <v>413</v>
      </c>
      <c r="BO66" s="98" t="s">
        <v>404</v>
      </c>
      <c r="BP66" s="5">
        <v>0.45454545454545453</v>
      </c>
      <c r="BQ66" s="5">
        <v>-1</v>
      </c>
      <c r="BR66" s="98" t="s">
        <v>396</v>
      </c>
      <c r="BS66" s="5">
        <v>0.54545454545454541</v>
      </c>
      <c r="BT66" s="5">
        <v>-1</v>
      </c>
      <c r="BU66" s="98" t="s">
        <v>386</v>
      </c>
      <c r="BV66" s="5">
        <v>7.6923076923076927E-2</v>
      </c>
      <c r="BW66" s="5">
        <v>-1</v>
      </c>
      <c r="BX66" s="98" t="s">
        <v>408</v>
      </c>
      <c r="BY66" s="5">
        <v>0</v>
      </c>
      <c r="BZ66" s="5">
        <v>-1</v>
      </c>
      <c r="CA66" s="98" t="s">
        <v>359</v>
      </c>
      <c r="CB66" s="5">
        <v>6.3053873127191587E-2</v>
      </c>
      <c r="CC66" s="5">
        <v>-1</v>
      </c>
      <c r="CD66" s="98" t="s">
        <v>378</v>
      </c>
      <c r="CE66" s="5">
        <v>0.92957746478873238</v>
      </c>
      <c r="CF66" s="5">
        <v>-1</v>
      </c>
      <c r="CG66" s="98" t="s">
        <v>413</v>
      </c>
      <c r="CJ66" s="98" t="s">
        <v>386</v>
      </c>
      <c r="CK66" s="5">
        <v>0.21661621257988564</v>
      </c>
      <c r="CL66" s="5">
        <v>-1</v>
      </c>
      <c r="CM66" s="98" t="s">
        <v>386</v>
      </c>
      <c r="CN66" s="5">
        <v>0.28280773143438453</v>
      </c>
      <c r="CO66" s="5">
        <v>-1</v>
      </c>
    </row>
    <row r="67" spans="1:93" x14ac:dyDescent="0.3">
      <c r="A67" s="9"/>
      <c r="S67" s="8"/>
      <c r="V67" s="98" t="s">
        <v>358</v>
      </c>
      <c r="W67" s="5">
        <v>2.0909090909090908</v>
      </c>
      <c r="X67" s="5">
        <v>-1</v>
      </c>
      <c r="Y67" s="98" t="s">
        <v>389</v>
      </c>
      <c r="Z67" s="5">
        <v>0.81233215547703175</v>
      </c>
      <c r="AA67" s="5">
        <v>-1</v>
      </c>
      <c r="AB67" s="98" t="s">
        <v>348</v>
      </c>
      <c r="AC67" s="5">
        <v>0.95187165775401072</v>
      </c>
      <c r="AD67" s="5">
        <v>-1</v>
      </c>
      <c r="AE67" s="98" t="s">
        <v>400</v>
      </c>
      <c r="AF67" s="17">
        <v>0.89667250437828372</v>
      </c>
      <c r="AG67" s="17">
        <v>-1</v>
      </c>
      <c r="AH67" s="98" t="s">
        <v>405</v>
      </c>
      <c r="AI67" s="5">
        <v>13.728026533996683</v>
      </c>
      <c r="AJ67" s="5">
        <v>-1</v>
      </c>
      <c r="AK67" s="98" t="s">
        <v>338</v>
      </c>
      <c r="AL67" s="5">
        <v>0.953125</v>
      </c>
      <c r="AM67" s="5">
        <v>-1</v>
      </c>
      <c r="AN67" s="98" t="s">
        <v>342</v>
      </c>
      <c r="AO67" s="5">
        <v>0.94545454545454544</v>
      </c>
      <c r="AP67" s="5">
        <v>-1</v>
      </c>
      <c r="AQ67" s="98" t="s">
        <v>384</v>
      </c>
      <c r="AR67" s="17">
        <v>0.56593148756452372</v>
      </c>
      <c r="AS67" s="17">
        <v>-1</v>
      </c>
      <c r="AT67" s="98" t="s">
        <v>336</v>
      </c>
      <c r="AU67" s="5">
        <v>0.26010101010101011</v>
      </c>
      <c r="AV67" s="5">
        <v>-1</v>
      </c>
      <c r="AW67" s="98" t="s">
        <v>377</v>
      </c>
      <c r="AX67" s="5">
        <v>0.125</v>
      </c>
      <c r="AY67" s="5">
        <v>-1</v>
      </c>
      <c r="AZ67" s="98" t="s">
        <v>341</v>
      </c>
      <c r="BA67" s="5">
        <v>0.21265822784810126</v>
      </c>
      <c r="BB67" s="5">
        <v>-1</v>
      </c>
      <c r="BC67" s="98" t="s">
        <v>406</v>
      </c>
      <c r="BD67" s="5">
        <v>0.2504444005530318</v>
      </c>
      <c r="BE67" s="5">
        <v>-1</v>
      </c>
      <c r="BF67" s="98" t="s">
        <v>333</v>
      </c>
      <c r="BG67" s="5">
        <v>1</v>
      </c>
      <c r="BH67" s="5">
        <v>-1</v>
      </c>
      <c r="BI67" s="98" t="s">
        <v>340</v>
      </c>
      <c r="BJ67" s="5">
        <v>0.17472118959107807</v>
      </c>
      <c r="BK67" s="5">
        <v>-1</v>
      </c>
      <c r="BL67" s="98" t="s">
        <v>413</v>
      </c>
      <c r="BO67" s="98" t="s">
        <v>400</v>
      </c>
      <c r="BP67" s="5">
        <v>0.45718432510885343</v>
      </c>
      <c r="BQ67" s="5">
        <v>-1</v>
      </c>
      <c r="BR67" s="98" t="s">
        <v>380</v>
      </c>
      <c r="BS67" s="5">
        <v>0.54716981132075471</v>
      </c>
      <c r="BT67" s="5">
        <v>-1</v>
      </c>
      <c r="BU67" s="98" t="s">
        <v>399</v>
      </c>
      <c r="BV67" s="5">
        <v>7.8947368421052627E-2</v>
      </c>
      <c r="BW67" s="5">
        <v>-1</v>
      </c>
      <c r="BX67" s="98" t="s">
        <v>409</v>
      </c>
      <c r="BY67" s="5">
        <v>0</v>
      </c>
      <c r="BZ67" s="5">
        <v>-1</v>
      </c>
      <c r="CA67" s="98" t="s">
        <v>346</v>
      </c>
      <c r="CB67" s="5">
        <v>6.4913722267871815E-2</v>
      </c>
      <c r="CC67" s="5">
        <v>-1</v>
      </c>
      <c r="CD67" s="98" t="s">
        <v>333</v>
      </c>
      <c r="CE67" s="5">
        <v>0.93288590604026844</v>
      </c>
      <c r="CF67" s="5">
        <v>-1</v>
      </c>
      <c r="CG67" s="98" t="s">
        <v>413</v>
      </c>
      <c r="CJ67" s="98" t="s">
        <v>405</v>
      </c>
      <c r="CK67" s="5">
        <v>0.22418832451220475</v>
      </c>
      <c r="CL67" s="5">
        <v>-1</v>
      </c>
      <c r="CM67" s="98" t="s">
        <v>358</v>
      </c>
      <c r="CN67" s="5">
        <v>0.33437622213531482</v>
      </c>
      <c r="CO67" s="5">
        <v>-1</v>
      </c>
    </row>
    <row r="68" spans="1:93" x14ac:dyDescent="0.3">
      <c r="A68" s="9"/>
      <c r="S68" s="8"/>
      <c r="V68" s="98" t="s">
        <v>385</v>
      </c>
      <c r="W68" s="5">
        <v>2.125</v>
      </c>
      <c r="X68" s="5">
        <v>-1</v>
      </c>
      <c r="Y68" s="98" t="s">
        <v>399</v>
      </c>
      <c r="Z68" s="5">
        <v>0.81305555555555553</v>
      </c>
      <c r="AA68" s="5">
        <v>-1</v>
      </c>
      <c r="AB68" s="98" t="s">
        <v>405</v>
      </c>
      <c r="AC68" s="5">
        <v>0.95491739198415593</v>
      </c>
      <c r="AD68" s="5">
        <v>-1</v>
      </c>
      <c r="AE68" s="98" t="s">
        <v>369</v>
      </c>
      <c r="AF68" s="17">
        <v>0.89830508474576276</v>
      </c>
      <c r="AG68" s="17">
        <v>-1</v>
      </c>
      <c r="AH68" s="98" t="s">
        <v>371</v>
      </c>
      <c r="AI68" s="5">
        <v>14.090909090909092</v>
      </c>
      <c r="AJ68" s="5">
        <v>-1</v>
      </c>
      <c r="AK68" s="98" t="s">
        <v>406</v>
      </c>
      <c r="AL68" s="5">
        <v>0.96969696969696972</v>
      </c>
      <c r="AM68" s="5">
        <v>-1</v>
      </c>
      <c r="AN68" s="98" t="s">
        <v>374</v>
      </c>
      <c r="AO68" s="5">
        <v>0.95</v>
      </c>
      <c r="AP68" s="5">
        <v>-1</v>
      </c>
      <c r="AQ68" s="98" t="s">
        <v>374</v>
      </c>
      <c r="AR68" s="17">
        <v>0.56934306569343063</v>
      </c>
      <c r="AS68" s="17">
        <v>-1</v>
      </c>
      <c r="AT68" s="98" t="s">
        <v>390</v>
      </c>
      <c r="AU68" s="5">
        <v>0.2842377260981912</v>
      </c>
      <c r="AV68" s="5">
        <v>-1</v>
      </c>
      <c r="AW68" s="98" t="s">
        <v>411</v>
      </c>
      <c r="AX68" s="5">
        <v>0.14285714285714285</v>
      </c>
      <c r="AY68" s="5">
        <v>-1</v>
      </c>
      <c r="AZ68" s="98" t="s">
        <v>386</v>
      </c>
      <c r="BA68" s="5">
        <v>0.22931327347731134</v>
      </c>
      <c r="BB68" s="5">
        <v>-1</v>
      </c>
      <c r="BC68" s="98" t="s">
        <v>390</v>
      </c>
      <c r="BD68" s="5">
        <v>0.31958762886597936</v>
      </c>
      <c r="BE68" s="5">
        <v>-1</v>
      </c>
      <c r="BF68" s="98" t="s">
        <v>340</v>
      </c>
      <c r="BG68" s="5">
        <v>1</v>
      </c>
      <c r="BH68" s="5">
        <v>-1</v>
      </c>
      <c r="BI68" s="98" t="s">
        <v>405</v>
      </c>
      <c r="BJ68" s="5">
        <v>0.20263424518743667</v>
      </c>
      <c r="BK68" s="5">
        <v>-1</v>
      </c>
      <c r="BL68" s="98" t="s">
        <v>413</v>
      </c>
      <c r="BO68" s="98" t="s">
        <v>384</v>
      </c>
      <c r="BP68" s="5">
        <v>0.47446928423821155</v>
      </c>
      <c r="BQ68" s="5">
        <v>-1</v>
      </c>
      <c r="BR68" s="98" t="s">
        <v>401</v>
      </c>
      <c r="BS68" s="5">
        <v>0.5714285714285714</v>
      </c>
      <c r="BT68" s="5">
        <v>-1</v>
      </c>
      <c r="BU68" s="98" t="s">
        <v>357</v>
      </c>
      <c r="BV68" s="5">
        <v>8.4337349397590355E-2</v>
      </c>
      <c r="BW68" s="5">
        <v>-1</v>
      </c>
      <c r="BX68" s="98" t="s">
        <v>410</v>
      </c>
      <c r="BY68" s="5">
        <v>0</v>
      </c>
      <c r="BZ68" s="5">
        <v>-1</v>
      </c>
      <c r="CA68" s="98" t="s">
        <v>349</v>
      </c>
      <c r="CB68" s="5">
        <v>6.4964610717896859E-2</v>
      </c>
      <c r="CC68" s="5">
        <v>-1</v>
      </c>
      <c r="CD68" s="98" t="s">
        <v>365</v>
      </c>
      <c r="CE68" s="5">
        <v>0.93406593406593408</v>
      </c>
      <c r="CF68" s="5">
        <v>-1</v>
      </c>
      <c r="CG68" s="98" t="s">
        <v>413</v>
      </c>
      <c r="CJ68" s="98" t="s">
        <v>358</v>
      </c>
      <c r="CK68" s="5">
        <v>0.25078566939032054</v>
      </c>
      <c r="CL68" s="5">
        <v>-1</v>
      </c>
      <c r="CM68" s="98" t="s">
        <v>356</v>
      </c>
      <c r="CN68" s="5">
        <v>0.43396226415094341</v>
      </c>
      <c r="CO68" s="5">
        <v>-1</v>
      </c>
    </row>
    <row r="69" spans="1:93" x14ac:dyDescent="0.3">
      <c r="A69" s="9"/>
      <c r="S69" s="8"/>
      <c r="V69" s="98" t="s">
        <v>357</v>
      </c>
      <c r="W69" s="5">
        <v>2.1333333333333333</v>
      </c>
      <c r="X69" s="5">
        <v>-1</v>
      </c>
      <c r="Y69" s="98" t="s">
        <v>380</v>
      </c>
      <c r="Z69" s="5">
        <v>0.82138888888888884</v>
      </c>
      <c r="AA69" s="5">
        <v>-1</v>
      </c>
      <c r="AB69" s="98" t="s">
        <v>341</v>
      </c>
      <c r="AC69" s="5">
        <v>0.96833333333333338</v>
      </c>
      <c r="AD69" s="5">
        <v>-1</v>
      </c>
      <c r="AE69" s="98" t="s">
        <v>397</v>
      </c>
      <c r="AF69" s="17">
        <v>0.9</v>
      </c>
      <c r="AG69" s="17">
        <v>-1</v>
      </c>
      <c r="AH69" s="98" t="s">
        <v>364</v>
      </c>
      <c r="AI69" s="5">
        <v>15.016806722689076</v>
      </c>
      <c r="AJ69" s="5">
        <v>-1</v>
      </c>
      <c r="AK69" s="98" t="s">
        <v>336</v>
      </c>
      <c r="AL69" s="5">
        <v>1</v>
      </c>
      <c r="AM69" s="5">
        <v>-1</v>
      </c>
      <c r="AN69" s="98" t="s">
        <v>381</v>
      </c>
      <c r="AO69" s="5">
        <v>0.95</v>
      </c>
      <c r="AP69" s="5">
        <v>-1</v>
      </c>
      <c r="AQ69" s="98" t="s">
        <v>355</v>
      </c>
      <c r="AR69" s="17">
        <v>0.5714285714285714</v>
      </c>
      <c r="AS69" s="17">
        <v>-1</v>
      </c>
      <c r="AT69" s="98" t="s">
        <v>403</v>
      </c>
      <c r="AU69" s="5">
        <v>0.29486023444544635</v>
      </c>
      <c r="AV69" s="5">
        <v>0.29486023444544635</v>
      </c>
      <c r="AW69" s="98" t="s">
        <v>368</v>
      </c>
      <c r="AX69" s="5">
        <v>0.14516129032258066</v>
      </c>
      <c r="AY69" s="5">
        <v>-1</v>
      </c>
      <c r="AZ69" s="98" t="s">
        <v>358</v>
      </c>
      <c r="BA69" s="5">
        <v>0.24401913875598086</v>
      </c>
      <c r="BB69" s="5">
        <v>-1</v>
      </c>
      <c r="BC69" s="98" t="s">
        <v>348</v>
      </c>
      <c r="BD69" s="5">
        <v>0.33333333333333331</v>
      </c>
      <c r="BE69" s="5">
        <v>-1</v>
      </c>
      <c r="BF69" s="98" t="s">
        <v>376</v>
      </c>
      <c r="BG69" s="5">
        <v>1</v>
      </c>
      <c r="BH69" s="5">
        <v>-1</v>
      </c>
      <c r="BI69" s="98" t="s">
        <v>356</v>
      </c>
      <c r="BJ69" s="5">
        <v>0.24242424242424243</v>
      </c>
      <c r="BK69" s="5">
        <v>-1</v>
      </c>
      <c r="BL69" s="98" t="s">
        <v>413</v>
      </c>
      <c r="BO69" s="98" t="s">
        <v>343</v>
      </c>
      <c r="BP69" s="5">
        <v>0.5</v>
      </c>
      <c r="BQ69" s="5">
        <v>-1</v>
      </c>
      <c r="BR69" s="98" t="s">
        <v>337</v>
      </c>
      <c r="BS69" s="5">
        <v>0.625</v>
      </c>
      <c r="BT69" s="5">
        <v>-1</v>
      </c>
      <c r="BU69" s="98" t="s">
        <v>390</v>
      </c>
      <c r="BV69" s="5">
        <v>9.0909090909090912E-2</v>
      </c>
      <c r="BW69" s="5">
        <v>-1</v>
      </c>
      <c r="BX69" s="98" t="s">
        <v>411</v>
      </c>
      <c r="BY69" s="5">
        <v>0</v>
      </c>
      <c r="BZ69" s="5">
        <v>-1</v>
      </c>
      <c r="CA69" s="98" t="s">
        <v>382</v>
      </c>
      <c r="CB69" s="5">
        <v>6.6723331916702086E-2</v>
      </c>
      <c r="CC69" s="5">
        <v>-1</v>
      </c>
      <c r="CD69" s="98" t="s">
        <v>402</v>
      </c>
      <c r="CE69" s="5">
        <v>0.93500000000000005</v>
      </c>
      <c r="CF69" s="5">
        <v>-1</v>
      </c>
      <c r="CG69" s="98" t="s">
        <v>413</v>
      </c>
      <c r="CJ69" s="98" t="s">
        <v>392</v>
      </c>
      <c r="CK69" s="5">
        <v>0.26857606052418265</v>
      </c>
      <c r="CL69" s="5">
        <v>-1</v>
      </c>
      <c r="CM69" s="98" t="s">
        <v>403</v>
      </c>
      <c r="CN69" s="5">
        <v>0.46076162423732381</v>
      </c>
      <c r="CO69" s="5">
        <v>0.46076162423732381</v>
      </c>
    </row>
    <row r="70" spans="1:93" x14ac:dyDescent="0.3">
      <c r="A70" s="9"/>
      <c r="S70" s="8"/>
      <c r="V70" s="98" t="s">
        <v>359</v>
      </c>
      <c r="W70" s="5">
        <v>2.1818181818181817</v>
      </c>
      <c r="X70" s="5">
        <v>-1</v>
      </c>
      <c r="Y70" s="98" t="s">
        <v>359</v>
      </c>
      <c r="Z70" s="5">
        <v>0.86442592592592593</v>
      </c>
      <c r="AA70" s="5">
        <v>-1</v>
      </c>
      <c r="AB70" s="98" t="s">
        <v>406</v>
      </c>
      <c r="AC70" s="5">
        <v>0.97806417274939172</v>
      </c>
      <c r="AD70" s="5">
        <v>-1</v>
      </c>
      <c r="AE70" s="98" t="s">
        <v>384</v>
      </c>
      <c r="AF70" s="17">
        <v>0.90033741390368371</v>
      </c>
      <c r="AG70" s="17">
        <v>-1</v>
      </c>
      <c r="AH70" s="98" t="s">
        <v>386</v>
      </c>
      <c r="AI70" s="5">
        <v>15.26896551724138</v>
      </c>
      <c r="AJ70" s="5">
        <v>-1</v>
      </c>
      <c r="AK70" s="98" t="s">
        <v>339</v>
      </c>
      <c r="AL70" s="5">
        <v>1</v>
      </c>
      <c r="AM70" s="5">
        <v>-1</v>
      </c>
      <c r="AN70" s="98" t="s">
        <v>339</v>
      </c>
      <c r="AO70" s="5">
        <v>0.95652173913043481</v>
      </c>
      <c r="AP70" s="5">
        <v>-1</v>
      </c>
      <c r="AQ70" s="98" t="s">
        <v>404</v>
      </c>
      <c r="AR70" s="17">
        <v>0.57446808510638303</v>
      </c>
      <c r="AS70" s="17">
        <v>-1</v>
      </c>
      <c r="AT70" s="98" t="s">
        <v>387</v>
      </c>
      <c r="AU70" s="5">
        <v>0.34450280746241624</v>
      </c>
      <c r="AV70" s="5">
        <v>-1</v>
      </c>
      <c r="AW70" s="98" t="s">
        <v>362</v>
      </c>
      <c r="AX70" s="5">
        <v>0.15355805243445692</v>
      </c>
      <c r="AY70" s="5">
        <v>-1</v>
      </c>
      <c r="AZ70" s="98" t="s">
        <v>392</v>
      </c>
      <c r="BA70" s="5">
        <v>0.25521393248763707</v>
      </c>
      <c r="BB70" s="5">
        <v>-1</v>
      </c>
      <c r="BC70" s="98" t="s">
        <v>345</v>
      </c>
      <c r="BD70" s="5">
        <v>0.33415803309107778</v>
      </c>
      <c r="BE70" s="5">
        <v>-1</v>
      </c>
      <c r="BF70" s="98" t="s">
        <v>378</v>
      </c>
      <c r="BG70" s="5">
        <v>1</v>
      </c>
      <c r="BH70" s="5">
        <v>-1</v>
      </c>
      <c r="BI70" s="98" t="s">
        <v>341</v>
      </c>
      <c r="BJ70" s="5">
        <v>0.25520833333333331</v>
      </c>
      <c r="BK70" s="5">
        <v>-1</v>
      </c>
      <c r="BL70" s="98" t="s">
        <v>413</v>
      </c>
      <c r="BO70" s="98" t="s">
        <v>356</v>
      </c>
      <c r="BP70" s="5">
        <v>0.51219512195121952</v>
      </c>
      <c r="BQ70" s="5">
        <v>-1</v>
      </c>
      <c r="BR70" s="98" t="s">
        <v>378</v>
      </c>
      <c r="BS70" s="5">
        <v>0.625</v>
      </c>
      <c r="BT70" s="5">
        <v>-1</v>
      </c>
      <c r="BU70" s="98" t="s">
        <v>354</v>
      </c>
      <c r="BV70" s="5">
        <v>0.1</v>
      </c>
      <c r="BW70" s="5">
        <v>-1</v>
      </c>
      <c r="BX70" s="98" t="s">
        <v>384</v>
      </c>
      <c r="BY70" s="5">
        <v>2.4096385542168677E-3</v>
      </c>
      <c r="BZ70" s="5">
        <v>-1</v>
      </c>
      <c r="CA70" s="98" t="s">
        <v>405</v>
      </c>
      <c r="CB70" s="5">
        <v>6.7120721085679569E-2</v>
      </c>
      <c r="CC70" s="5">
        <v>-1</v>
      </c>
      <c r="CD70" s="98" t="s">
        <v>355</v>
      </c>
      <c r="CE70" s="5">
        <v>0.94392523364485981</v>
      </c>
      <c r="CF70" s="5">
        <v>-1</v>
      </c>
      <c r="CG70" s="98" t="s">
        <v>413</v>
      </c>
      <c r="CJ70" s="98" t="s">
        <v>385</v>
      </c>
      <c r="CK70" s="5">
        <v>0.37301587301587302</v>
      </c>
      <c r="CL70" s="5">
        <v>-1</v>
      </c>
      <c r="CM70" s="98" t="s">
        <v>349</v>
      </c>
      <c r="CN70" s="5">
        <v>0.5089703588143526</v>
      </c>
      <c r="CO70" s="5">
        <v>-1</v>
      </c>
    </row>
    <row r="71" spans="1:93" x14ac:dyDescent="0.3">
      <c r="A71" s="9"/>
      <c r="S71" s="8"/>
      <c r="V71" s="98" t="s">
        <v>354</v>
      </c>
      <c r="W71" s="5">
        <v>2.2222222222222223</v>
      </c>
      <c r="X71" s="5">
        <v>-1</v>
      </c>
      <c r="Y71" s="98" t="s">
        <v>383</v>
      </c>
      <c r="Z71" s="5">
        <v>0.875</v>
      </c>
      <c r="AA71" s="5">
        <v>-1</v>
      </c>
      <c r="AB71" s="98" t="s">
        <v>371</v>
      </c>
      <c r="AC71" s="5">
        <v>0.98560000000000003</v>
      </c>
      <c r="AD71" s="5">
        <v>-1</v>
      </c>
      <c r="AE71" s="98" t="s">
        <v>406</v>
      </c>
      <c r="AF71" s="17">
        <v>0.904292343387471</v>
      </c>
      <c r="AG71" s="17">
        <v>-1</v>
      </c>
      <c r="AH71" s="98" t="s">
        <v>335</v>
      </c>
      <c r="AI71" s="5">
        <v>15.294642857142858</v>
      </c>
      <c r="AJ71" s="5">
        <v>-1</v>
      </c>
      <c r="AK71" s="98" t="s">
        <v>340</v>
      </c>
      <c r="AL71" s="5">
        <v>1</v>
      </c>
      <c r="AM71" s="5">
        <v>-1</v>
      </c>
      <c r="AN71" s="98" t="s">
        <v>364</v>
      </c>
      <c r="AO71" s="5">
        <v>0.95897435897435901</v>
      </c>
      <c r="AP71" s="5">
        <v>-1</v>
      </c>
      <c r="AQ71" s="98" t="s">
        <v>371</v>
      </c>
      <c r="AR71" s="17">
        <v>0.62542955326460481</v>
      </c>
      <c r="AS71" s="17">
        <v>-1</v>
      </c>
      <c r="AT71" s="98" t="s">
        <v>349</v>
      </c>
      <c r="AU71" s="5">
        <v>0.34917319408181025</v>
      </c>
      <c r="AV71" s="5">
        <v>-1</v>
      </c>
      <c r="AW71" s="98" t="s">
        <v>404</v>
      </c>
      <c r="AX71" s="5">
        <v>0.15384615384615385</v>
      </c>
      <c r="AY71" s="5">
        <v>-1</v>
      </c>
      <c r="AZ71" s="98" t="s">
        <v>405</v>
      </c>
      <c r="BA71" s="5">
        <v>0.26437778163111958</v>
      </c>
      <c r="BB71" s="5">
        <v>-1</v>
      </c>
      <c r="BC71" s="98" t="s">
        <v>403</v>
      </c>
      <c r="BD71" s="5">
        <v>0.38816841357257059</v>
      </c>
      <c r="BE71" s="5">
        <v>0.38816841357257059</v>
      </c>
      <c r="BF71" s="98" t="s">
        <v>410</v>
      </c>
      <c r="BG71" s="5">
        <v>1</v>
      </c>
      <c r="BH71" s="5">
        <v>-1</v>
      </c>
      <c r="BI71" s="98" t="s">
        <v>385</v>
      </c>
      <c r="BJ71" s="5">
        <v>0.30514285714285716</v>
      </c>
      <c r="BK71" s="5">
        <v>-1</v>
      </c>
      <c r="BL71" s="98" t="s">
        <v>413</v>
      </c>
      <c r="BO71" s="98" t="s">
        <v>382</v>
      </c>
      <c r="BP71" s="5">
        <v>0.52331606217616577</v>
      </c>
      <c r="BQ71" s="5">
        <v>-1</v>
      </c>
      <c r="BR71" s="98" t="s">
        <v>367</v>
      </c>
      <c r="BS71" s="5">
        <v>0.65217391304347827</v>
      </c>
      <c r="BT71" s="5">
        <v>-1</v>
      </c>
      <c r="BU71" s="98" t="s">
        <v>383</v>
      </c>
      <c r="BV71" s="5">
        <v>0.1111111111111111</v>
      </c>
      <c r="BW71" s="5">
        <v>-1</v>
      </c>
      <c r="BX71" s="98" t="s">
        <v>359</v>
      </c>
      <c r="BY71" s="5">
        <v>2.6315789473684209E-2</v>
      </c>
      <c r="BZ71" s="5">
        <v>-1</v>
      </c>
      <c r="CA71" s="98" t="s">
        <v>390</v>
      </c>
      <c r="CB71" s="5">
        <v>6.7952249770431586E-2</v>
      </c>
      <c r="CC71" s="5">
        <v>-1</v>
      </c>
      <c r="CD71" s="98" t="s">
        <v>361</v>
      </c>
      <c r="CE71" s="5">
        <v>0.9452054794520548</v>
      </c>
      <c r="CF71" s="5">
        <v>-1</v>
      </c>
      <c r="CG71" s="98" t="s">
        <v>413</v>
      </c>
      <c r="CJ71" s="98" t="s">
        <v>403</v>
      </c>
      <c r="CK71" s="5">
        <v>0.40668063058097231</v>
      </c>
      <c r="CL71" s="5">
        <v>0.40668063058097231</v>
      </c>
      <c r="CM71" s="98" t="s">
        <v>387</v>
      </c>
      <c r="CN71" s="5">
        <v>0.51473180559053133</v>
      </c>
      <c r="CO71" s="5">
        <v>-1</v>
      </c>
    </row>
    <row r="72" spans="1:93" x14ac:dyDescent="0.3">
      <c r="A72" s="9"/>
      <c r="S72" s="8"/>
      <c r="V72" s="98" t="s">
        <v>349</v>
      </c>
      <c r="W72" s="5">
        <v>2.4117647058823528</v>
      </c>
      <c r="X72" s="5">
        <v>-1</v>
      </c>
      <c r="Y72" s="98" t="s">
        <v>384</v>
      </c>
      <c r="Z72" s="5">
        <v>0.88670270270270268</v>
      </c>
      <c r="AA72" s="5">
        <v>-1</v>
      </c>
      <c r="AB72" s="98" t="s">
        <v>396</v>
      </c>
      <c r="AC72" s="5">
        <v>0.98565142529175431</v>
      </c>
      <c r="AD72" s="5">
        <v>-1</v>
      </c>
      <c r="AE72" s="98" t="s">
        <v>376</v>
      </c>
      <c r="AF72" s="17">
        <v>0.9065040650406504</v>
      </c>
      <c r="AG72" s="17">
        <v>-1</v>
      </c>
      <c r="AH72" s="98" t="s">
        <v>403</v>
      </c>
      <c r="AI72" s="5">
        <v>15.483539094650206</v>
      </c>
      <c r="AJ72" s="5">
        <v>15.483539094650206</v>
      </c>
      <c r="AK72" s="98" t="s">
        <v>350</v>
      </c>
      <c r="AL72" s="5">
        <v>1</v>
      </c>
      <c r="AM72" s="5">
        <v>-1</v>
      </c>
      <c r="AN72" s="98" t="s">
        <v>343</v>
      </c>
      <c r="AO72" s="5">
        <v>1</v>
      </c>
      <c r="AP72" s="5">
        <v>-1</v>
      </c>
      <c r="AQ72" s="98" t="s">
        <v>365</v>
      </c>
      <c r="AR72" s="17">
        <v>0.64245810055865926</v>
      </c>
      <c r="AS72" s="17">
        <v>-1</v>
      </c>
      <c r="AT72" s="98" t="s">
        <v>385</v>
      </c>
      <c r="AU72" s="5">
        <v>0.38489736070381231</v>
      </c>
      <c r="AV72" s="5">
        <v>-1</v>
      </c>
      <c r="AW72" s="98" t="s">
        <v>361</v>
      </c>
      <c r="AX72" s="5">
        <v>0.16384180790960451</v>
      </c>
      <c r="AY72" s="5">
        <v>-1</v>
      </c>
      <c r="AZ72" s="98" t="s">
        <v>356</v>
      </c>
      <c r="BA72" s="5">
        <v>0.32500000000000001</v>
      </c>
      <c r="BB72" s="5">
        <v>-1</v>
      </c>
      <c r="BC72" s="98" t="s">
        <v>384</v>
      </c>
      <c r="BD72" s="5">
        <v>0.41979640626204984</v>
      </c>
      <c r="BE72" s="5">
        <v>-1</v>
      </c>
      <c r="BF72" s="98" t="s">
        <v>413</v>
      </c>
      <c r="BI72" s="98" t="s">
        <v>384</v>
      </c>
      <c r="BJ72" s="5">
        <v>0.42346064876127915</v>
      </c>
      <c r="BK72" s="5">
        <v>-1</v>
      </c>
      <c r="BL72" s="98" t="s">
        <v>413</v>
      </c>
      <c r="BO72" s="98" t="s">
        <v>349</v>
      </c>
      <c r="BP72" s="5">
        <v>0.57076101468624829</v>
      </c>
      <c r="BQ72" s="5">
        <v>-1</v>
      </c>
      <c r="BR72" s="98" t="s">
        <v>364</v>
      </c>
      <c r="BS72" s="5">
        <v>0.70833333333333337</v>
      </c>
      <c r="BT72" s="5">
        <v>-1</v>
      </c>
      <c r="BU72" s="98" t="s">
        <v>358</v>
      </c>
      <c r="BV72" s="5">
        <v>0.125</v>
      </c>
      <c r="BW72" s="5">
        <v>-1</v>
      </c>
      <c r="BX72" s="98" t="s">
        <v>370</v>
      </c>
      <c r="BY72" s="5">
        <v>1</v>
      </c>
      <c r="BZ72" s="5">
        <v>-1</v>
      </c>
      <c r="CA72" s="98" t="s">
        <v>355</v>
      </c>
      <c r="CB72" s="5">
        <v>6.8087814190264079E-2</v>
      </c>
      <c r="CC72" s="5">
        <v>-1</v>
      </c>
      <c r="CD72" s="98" t="s">
        <v>396</v>
      </c>
      <c r="CE72" s="5">
        <v>0.94811320754716977</v>
      </c>
      <c r="CF72" s="5">
        <v>-1</v>
      </c>
      <c r="CG72" s="98" t="s">
        <v>413</v>
      </c>
      <c r="CJ72" s="98" t="s">
        <v>411</v>
      </c>
      <c r="CK72" s="5">
        <v>0.46376811594202899</v>
      </c>
      <c r="CL72" s="5">
        <v>-1</v>
      </c>
      <c r="CM72" s="98" t="s">
        <v>406</v>
      </c>
      <c r="CN72" s="5">
        <v>0.53082671648762259</v>
      </c>
      <c r="CO72" s="5">
        <v>-1</v>
      </c>
    </row>
    <row r="73" spans="1:93" x14ac:dyDescent="0.3">
      <c r="A73" s="9"/>
      <c r="S73" s="8"/>
      <c r="V73" s="98" t="s">
        <v>409</v>
      </c>
      <c r="W73" s="5">
        <v>2.4117647058823528</v>
      </c>
      <c r="X73" s="5">
        <v>-1</v>
      </c>
      <c r="Y73" s="98" t="s">
        <v>335</v>
      </c>
      <c r="Z73" s="5">
        <v>0.89555555555555555</v>
      </c>
      <c r="AA73" s="5">
        <v>-1</v>
      </c>
      <c r="AB73" s="98" t="s">
        <v>364</v>
      </c>
      <c r="AC73" s="5">
        <v>0.98657487091222029</v>
      </c>
      <c r="AD73" s="5">
        <v>-1</v>
      </c>
      <c r="AE73" s="98" t="s">
        <v>392</v>
      </c>
      <c r="AF73" s="17">
        <v>0.90689848569826137</v>
      </c>
      <c r="AG73" s="17">
        <v>-1</v>
      </c>
      <c r="AH73" s="98" t="s">
        <v>359</v>
      </c>
      <c r="AI73" s="5">
        <v>15.618421052631579</v>
      </c>
      <c r="AJ73" s="5">
        <v>-1</v>
      </c>
      <c r="AK73" s="98" t="s">
        <v>401</v>
      </c>
      <c r="AL73" s="5">
        <v>1</v>
      </c>
      <c r="AM73" s="5">
        <v>-1</v>
      </c>
      <c r="AN73" s="98" t="s">
        <v>372</v>
      </c>
      <c r="AO73" s="5">
        <v>1</v>
      </c>
      <c r="AP73" s="5">
        <v>-1</v>
      </c>
      <c r="AQ73" s="98" t="s">
        <v>342</v>
      </c>
      <c r="AR73" s="17">
        <v>0.68699186991869921</v>
      </c>
      <c r="AS73" s="17">
        <v>-1</v>
      </c>
      <c r="AT73" s="98" t="s">
        <v>373</v>
      </c>
      <c r="AU73" s="5">
        <v>0.45742612752721618</v>
      </c>
      <c r="AV73" s="5">
        <v>-1</v>
      </c>
      <c r="AW73" s="98" t="s">
        <v>382</v>
      </c>
      <c r="AX73" s="5">
        <v>0.16835016835016836</v>
      </c>
      <c r="AY73" s="5">
        <v>-1</v>
      </c>
      <c r="AZ73" s="98" t="s">
        <v>385</v>
      </c>
      <c r="BA73" s="5">
        <v>0.33302454840203799</v>
      </c>
      <c r="BB73" s="5">
        <v>-1</v>
      </c>
      <c r="BC73" s="98" t="s">
        <v>394</v>
      </c>
      <c r="BD73" s="5">
        <v>0.49666444296197465</v>
      </c>
      <c r="BE73" s="5">
        <v>-1</v>
      </c>
      <c r="BF73" s="98" t="s">
        <v>413</v>
      </c>
      <c r="BI73" s="98" t="s">
        <v>394</v>
      </c>
      <c r="BJ73" s="5">
        <v>0.53177783015162228</v>
      </c>
      <c r="BK73" s="5">
        <v>-1</v>
      </c>
      <c r="BL73" s="98" t="s">
        <v>413</v>
      </c>
      <c r="BO73" s="98" t="s">
        <v>394</v>
      </c>
      <c r="BP73" s="5">
        <v>0.60100166944908184</v>
      </c>
      <c r="BQ73" s="5">
        <v>-1</v>
      </c>
      <c r="BR73" s="98" t="s">
        <v>402</v>
      </c>
      <c r="BS73" s="5">
        <v>0.8571428571428571</v>
      </c>
      <c r="BT73" s="5">
        <v>-1</v>
      </c>
      <c r="BU73" s="98" t="s">
        <v>340</v>
      </c>
      <c r="BV73" s="5">
        <v>0.16666666666666666</v>
      </c>
      <c r="BW73" s="5">
        <v>-1</v>
      </c>
      <c r="BX73" s="98" t="s">
        <v>413</v>
      </c>
      <c r="CA73" s="98" t="s">
        <v>400</v>
      </c>
      <c r="CB73" s="5">
        <v>7.0638682013089593E-2</v>
      </c>
      <c r="CC73" s="5">
        <v>-1</v>
      </c>
      <c r="CD73" s="98" t="s">
        <v>363</v>
      </c>
      <c r="CE73" s="5">
        <v>0.96120689655172409</v>
      </c>
      <c r="CF73" s="5">
        <v>-1</v>
      </c>
      <c r="CG73" s="98" t="s">
        <v>413</v>
      </c>
      <c r="CJ73" s="98" t="s">
        <v>349</v>
      </c>
      <c r="CK73" s="5">
        <v>0.49313893653516294</v>
      </c>
      <c r="CL73" s="5">
        <v>-1</v>
      </c>
      <c r="CM73" s="98" t="s">
        <v>379</v>
      </c>
      <c r="CN73" s="5">
        <v>0.57276595744680847</v>
      </c>
      <c r="CO73" s="5">
        <v>-1</v>
      </c>
    </row>
    <row r="74" spans="1:93" x14ac:dyDescent="0.3">
      <c r="A74" s="9"/>
      <c r="S74" s="8"/>
      <c r="V74" s="98" t="s">
        <v>405</v>
      </c>
      <c r="W74" s="5">
        <v>2.4838709677419355</v>
      </c>
      <c r="X74" s="5">
        <v>-1</v>
      </c>
      <c r="Y74" s="98" t="s">
        <v>339</v>
      </c>
      <c r="Z74" s="5">
        <v>0.91333333333333333</v>
      </c>
      <c r="AA74" s="5">
        <v>-1</v>
      </c>
      <c r="AB74" s="98" t="s">
        <v>346</v>
      </c>
      <c r="AC74" s="5">
        <v>1.0024875621890548</v>
      </c>
      <c r="AD74" s="5">
        <v>-1</v>
      </c>
      <c r="AE74" s="98" t="s">
        <v>393</v>
      </c>
      <c r="AF74" s="17">
        <v>0.91025641025641024</v>
      </c>
      <c r="AG74" s="17">
        <v>-1</v>
      </c>
      <c r="AH74" s="98" t="s">
        <v>392</v>
      </c>
      <c r="AI74" s="5">
        <v>15.663157894736843</v>
      </c>
      <c r="AJ74" s="5">
        <v>-1</v>
      </c>
      <c r="AK74" s="98" t="s">
        <v>413</v>
      </c>
      <c r="AN74" s="98" t="s">
        <v>401</v>
      </c>
      <c r="AO74" s="5">
        <v>1</v>
      </c>
      <c r="AP74" s="5">
        <v>-1</v>
      </c>
      <c r="AQ74" s="98" t="s">
        <v>406</v>
      </c>
      <c r="AR74" s="17">
        <v>0.70428422152560088</v>
      </c>
      <c r="AS74" s="17">
        <v>-1</v>
      </c>
      <c r="AT74" s="98" t="s">
        <v>394</v>
      </c>
      <c r="AU74" s="5">
        <v>0.4587878787878788</v>
      </c>
      <c r="AV74" s="5">
        <v>-1</v>
      </c>
      <c r="AW74" s="98" t="s">
        <v>346</v>
      </c>
      <c r="AX74" s="5">
        <v>0.1743119266055046</v>
      </c>
      <c r="AY74" s="5">
        <v>-1</v>
      </c>
      <c r="AZ74" s="98" t="s">
        <v>403</v>
      </c>
      <c r="BA74" s="5">
        <v>0.39913522012578617</v>
      </c>
      <c r="BB74" s="5">
        <v>0.39913522012578617</v>
      </c>
      <c r="BC74" s="98" t="s">
        <v>356</v>
      </c>
      <c r="BD74" s="5">
        <v>0.52830188679245282</v>
      </c>
      <c r="BE74" s="5">
        <v>-1</v>
      </c>
      <c r="BF74" s="98" t="s">
        <v>413</v>
      </c>
      <c r="BI74" s="98" t="s">
        <v>404</v>
      </c>
      <c r="BJ74" s="5">
        <v>0.54</v>
      </c>
      <c r="BK74" s="5">
        <v>-1</v>
      </c>
      <c r="BL74" s="98" t="s">
        <v>413</v>
      </c>
      <c r="BO74" s="98" t="s">
        <v>406</v>
      </c>
      <c r="BP74" s="5">
        <v>0.6030749242096145</v>
      </c>
      <c r="BQ74" s="5">
        <v>-1</v>
      </c>
      <c r="BR74" s="98" t="s">
        <v>353</v>
      </c>
      <c r="BS74" s="5">
        <v>0.90909090909090906</v>
      </c>
      <c r="BT74" s="5">
        <v>-1</v>
      </c>
      <c r="BU74" s="98" t="s">
        <v>368</v>
      </c>
      <c r="BV74" s="5">
        <v>0.2</v>
      </c>
      <c r="BW74" s="5">
        <v>-1</v>
      </c>
      <c r="BX74" s="98" t="s">
        <v>413</v>
      </c>
      <c r="CA74" s="98" t="s">
        <v>406</v>
      </c>
      <c r="CB74" s="5">
        <v>7.0801440792435846E-2</v>
      </c>
      <c r="CC74" s="5">
        <v>-1</v>
      </c>
      <c r="CD74" s="98" t="s">
        <v>380</v>
      </c>
      <c r="CE74" s="5">
        <v>0.97023809523809523</v>
      </c>
      <c r="CF74" s="5">
        <v>-1</v>
      </c>
      <c r="CG74" s="98" t="s">
        <v>413</v>
      </c>
      <c r="CJ74" s="98" t="s">
        <v>394</v>
      </c>
      <c r="CK74" s="5">
        <v>0.54740655650790848</v>
      </c>
      <c r="CL74" s="5">
        <v>-1</v>
      </c>
      <c r="CM74" s="98" t="s">
        <v>394</v>
      </c>
      <c r="CN74" s="5">
        <v>0.58424313956919449</v>
      </c>
      <c r="CO74" s="5">
        <v>-1</v>
      </c>
    </row>
    <row r="75" spans="1:93" x14ac:dyDescent="0.3">
      <c r="A75" s="9"/>
      <c r="S75" s="8"/>
      <c r="V75" s="98" t="s">
        <v>406</v>
      </c>
      <c r="W75" s="5">
        <v>2.5909090909090908</v>
      </c>
      <c r="X75" s="5">
        <v>-1</v>
      </c>
      <c r="Y75" s="98" t="s">
        <v>393</v>
      </c>
      <c r="Z75" s="5">
        <v>0.96888888888888891</v>
      </c>
      <c r="AA75" s="5">
        <v>-1</v>
      </c>
      <c r="AB75" s="98" t="s">
        <v>392</v>
      </c>
      <c r="AC75" s="5">
        <v>1.022100509272605</v>
      </c>
      <c r="AD75" s="5">
        <v>-1</v>
      </c>
      <c r="AE75" s="98" t="s">
        <v>359</v>
      </c>
      <c r="AF75" s="17">
        <v>0.91186495698750203</v>
      </c>
      <c r="AG75" s="17">
        <v>-1</v>
      </c>
      <c r="AH75" s="98" t="s">
        <v>387</v>
      </c>
      <c r="AI75" s="5">
        <v>16.020361990950228</v>
      </c>
      <c r="AJ75" s="5">
        <v>-1</v>
      </c>
      <c r="AK75" s="98" t="s">
        <v>413</v>
      </c>
      <c r="AN75" s="98" t="s">
        <v>413</v>
      </c>
      <c r="AQ75" s="98" t="s">
        <v>335</v>
      </c>
      <c r="AR75" s="17">
        <v>0.73051948051948057</v>
      </c>
      <c r="AS75" s="17">
        <v>-1</v>
      </c>
      <c r="AT75" s="98" t="s">
        <v>406</v>
      </c>
      <c r="AU75" s="5">
        <v>0.4887640449438202</v>
      </c>
      <c r="AV75" s="5">
        <v>-1</v>
      </c>
      <c r="AW75" s="98" t="s">
        <v>358</v>
      </c>
      <c r="AX75" s="5">
        <v>0.18911803422553752</v>
      </c>
      <c r="AY75" s="5">
        <v>-1</v>
      </c>
      <c r="AZ75" s="98" t="s">
        <v>349</v>
      </c>
      <c r="BA75" s="5">
        <v>0.4970655779535596</v>
      </c>
      <c r="BB75" s="5">
        <v>-1</v>
      </c>
      <c r="BC75" s="98" t="s">
        <v>343</v>
      </c>
      <c r="BD75" s="5">
        <v>0.54545454545454541</v>
      </c>
      <c r="BE75" s="5">
        <v>-1</v>
      </c>
      <c r="BF75" s="98" t="s">
        <v>413</v>
      </c>
      <c r="BI75" s="98" t="s">
        <v>345</v>
      </c>
      <c r="BJ75" s="5">
        <v>0.57946015013576102</v>
      </c>
      <c r="BK75" s="5">
        <v>-1</v>
      </c>
      <c r="BL75" s="98" t="s">
        <v>413</v>
      </c>
      <c r="BO75" s="98" t="s">
        <v>381</v>
      </c>
      <c r="BP75" s="5">
        <v>0.6082677165354331</v>
      </c>
      <c r="BQ75" s="5">
        <v>-1</v>
      </c>
      <c r="BR75" s="98" t="s">
        <v>413</v>
      </c>
      <c r="BU75" s="98" t="s">
        <v>367</v>
      </c>
      <c r="BV75" s="5">
        <v>0.23809523809523808</v>
      </c>
      <c r="BW75" s="5">
        <v>-1</v>
      </c>
      <c r="BX75" s="98" t="s">
        <v>413</v>
      </c>
      <c r="CA75" s="98" t="s">
        <v>337</v>
      </c>
      <c r="CB75" s="5">
        <v>7.205547204577413E-2</v>
      </c>
      <c r="CC75" s="5">
        <v>-1</v>
      </c>
      <c r="CD75" s="98" t="s">
        <v>346</v>
      </c>
      <c r="CE75" s="5">
        <v>0.97468354430379744</v>
      </c>
      <c r="CF75" s="5">
        <v>-1</v>
      </c>
      <c r="CG75" s="98" t="s">
        <v>413</v>
      </c>
      <c r="CJ75" s="98" t="s">
        <v>406</v>
      </c>
      <c r="CK75" s="5">
        <v>0.58010460027751098</v>
      </c>
      <c r="CL75" s="5">
        <v>-1</v>
      </c>
      <c r="CM75" s="98" t="s">
        <v>339</v>
      </c>
      <c r="CN75" s="5">
        <v>0.66189111747851004</v>
      </c>
      <c r="CO75" s="5">
        <v>-1</v>
      </c>
    </row>
    <row r="76" spans="1:93" ht="18.75" customHeight="1" x14ac:dyDescent="0.35">
      <c r="A76" s="9"/>
      <c r="B76" s="15"/>
      <c r="S76" s="8"/>
      <c r="V76" s="98" t="s">
        <v>410</v>
      </c>
      <c r="W76" s="5">
        <v>2.75</v>
      </c>
      <c r="X76" s="5">
        <v>-1</v>
      </c>
      <c r="Y76" s="98" t="s">
        <v>357</v>
      </c>
      <c r="Z76" s="5">
        <v>0.98120388349514565</v>
      </c>
      <c r="AA76" s="5">
        <v>-1</v>
      </c>
      <c r="AB76" s="98" t="s">
        <v>338</v>
      </c>
      <c r="AC76" s="5">
        <v>1.0593869731800767</v>
      </c>
      <c r="AD76" s="5">
        <v>-1</v>
      </c>
      <c r="AE76" s="98" t="s">
        <v>379</v>
      </c>
      <c r="AF76" s="17">
        <v>0.91221826809015416</v>
      </c>
      <c r="AG76" s="17">
        <v>-1</v>
      </c>
      <c r="AH76" s="98" t="s">
        <v>397</v>
      </c>
      <c r="AI76" s="5">
        <v>16.08433734939759</v>
      </c>
      <c r="AJ76" s="5">
        <v>-1</v>
      </c>
      <c r="AK76" s="98" t="s">
        <v>413</v>
      </c>
      <c r="AN76" s="98" t="s">
        <v>413</v>
      </c>
      <c r="AQ76" s="98" t="s">
        <v>364</v>
      </c>
      <c r="AR76" s="17">
        <v>0.76483762597984317</v>
      </c>
      <c r="AS76" s="17">
        <v>-1</v>
      </c>
      <c r="AT76" s="98" t="s">
        <v>411</v>
      </c>
      <c r="AU76" s="5">
        <v>0.5</v>
      </c>
      <c r="AV76" s="5">
        <v>-1</v>
      </c>
      <c r="AW76" s="98" t="s">
        <v>356</v>
      </c>
      <c r="AX76" s="5">
        <v>0.2</v>
      </c>
      <c r="AY76" s="5">
        <v>-1</v>
      </c>
      <c r="AZ76" s="98" t="s">
        <v>387</v>
      </c>
      <c r="BA76" s="5">
        <v>0.5526740847092606</v>
      </c>
      <c r="BB76" s="5">
        <v>-1</v>
      </c>
      <c r="BC76" s="98" t="s">
        <v>404</v>
      </c>
      <c r="BD76" s="5">
        <v>0.56521739130434778</v>
      </c>
      <c r="BE76" s="5">
        <v>-1</v>
      </c>
      <c r="BF76" s="98" t="s">
        <v>413</v>
      </c>
      <c r="BI76" s="98" t="s">
        <v>392</v>
      </c>
      <c r="BJ76" s="5">
        <v>0.60343395181390191</v>
      </c>
      <c r="BK76" s="5">
        <v>-1</v>
      </c>
      <c r="BL76" s="98" t="s">
        <v>413</v>
      </c>
      <c r="BO76" s="98" t="s">
        <v>392</v>
      </c>
      <c r="BP76" s="5">
        <v>0.64468864468864473</v>
      </c>
      <c r="BQ76" s="5">
        <v>-1</v>
      </c>
      <c r="BR76" s="98" t="s">
        <v>413</v>
      </c>
      <c r="BU76" s="98" t="s">
        <v>346</v>
      </c>
      <c r="BV76" s="5">
        <v>0.25</v>
      </c>
      <c r="BW76" s="5">
        <v>-1</v>
      </c>
      <c r="BX76" s="98" t="s">
        <v>413</v>
      </c>
      <c r="CA76" s="98" t="s">
        <v>385</v>
      </c>
      <c r="CB76" s="5">
        <v>7.253997210001073E-2</v>
      </c>
      <c r="CC76" s="5">
        <v>-1</v>
      </c>
      <c r="CD76" s="98" t="s">
        <v>338</v>
      </c>
      <c r="CE76" s="5">
        <v>1</v>
      </c>
      <c r="CF76" s="5">
        <v>-1</v>
      </c>
      <c r="CG76" s="98" t="s">
        <v>413</v>
      </c>
      <c r="CJ76" s="98" t="s">
        <v>387</v>
      </c>
      <c r="CK76" s="5">
        <v>0.60284664830119372</v>
      </c>
      <c r="CL76" s="5">
        <v>-1</v>
      </c>
      <c r="CM76" s="98" t="s">
        <v>373</v>
      </c>
      <c r="CN76" s="5">
        <v>0.72032828282828287</v>
      </c>
      <c r="CO76" s="5">
        <v>-1</v>
      </c>
    </row>
    <row r="77" spans="1:93" x14ac:dyDescent="0.3">
      <c r="A77" s="9"/>
      <c r="S77" s="8"/>
      <c r="V77" s="98" t="s">
        <v>379</v>
      </c>
      <c r="W77" s="5">
        <v>2.7777777777777777</v>
      </c>
      <c r="X77" s="5">
        <v>-1</v>
      </c>
      <c r="Y77" s="98" t="s">
        <v>337</v>
      </c>
      <c r="Z77" s="5">
        <v>0.98637681159420287</v>
      </c>
      <c r="AA77" s="5">
        <v>-1</v>
      </c>
      <c r="AB77" s="98" t="s">
        <v>356</v>
      </c>
      <c r="AC77" s="5">
        <v>1.1330798479087452</v>
      </c>
      <c r="AD77" s="5">
        <v>-1</v>
      </c>
      <c r="AE77" s="98" t="s">
        <v>336</v>
      </c>
      <c r="AF77" s="17">
        <v>0.91776315789473684</v>
      </c>
      <c r="AG77" s="17">
        <v>-1</v>
      </c>
      <c r="AH77" s="98" t="s">
        <v>345</v>
      </c>
      <c r="AI77" s="5">
        <v>16.186538461538461</v>
      </c>
      <c r="AJ77" s="5">
        <v>-1</v>
      </c>
      <c r="AK77" s="98" t="s">
        <v>413</v>
      </c>
      <c r="AN77" s="98" t="s">
        <v>413</v>
      </c>
      <c r="AQ77" s="98" t="s">
        <v>343</v>
      </c>
      <c r="AR77" s="17">
        <v>1</v>
      </c>
      <c r="AS77" s="17">
        <v>-1</v>
      </c>
      <c r="AT77" s="98" t="s">
        <v>392</v>
      </c>
      <c r="AU77" s="5">
        <v>0.53454025726536447</v>
      </c>
      <c r="AV77" s="5">
        <v>-1</v>
      </c>
      <c r="AW77" s="98" t="s">
        <v>359</v>
      </c>
      <c r="AX77" s="5">
        <v>0.22351885098743268</v>
      </c>
      <c r="AY77" s="5">
        <v>-1</v>
      </c>
      <c r="AZ77" s="98" t="s">
        <v>394</v>
      </c>
      <c r="BA77" s="5">
        <v>0.55483612575929508</v>
      </c>
      <c r="BB77" s="5">
        <v>-1</v>
      </c>
      <c r="BC77" s="98" t="s">
        <v>349</v>
      </c>
      <c r="BD77" s="5">
        <v>0.60328490208464935</v>
      </c>
      <c r="BE77" s="5">
        <v>-1</v>
      </c>
      <c r="BF77" s="98" t="s">
        <v>413</v>
      </c>
      <c r="BI77" s="98" t="s">
        <v>339</v>
      </c>
      <c r="BJ77" s="5">
        <v>0.61397557666214386</v>
      </c>
      <c r="BK77" s="5">
        <v>-1</v>
      </c>
      <c r="BL77" s="98" t="s">
        <v>413</v>
      </c>
      <c r="BO77" s="98" t="s">
        <v>339</v>
      </c>
      <c r="BP77" s="5">
        <v>0.6586126266562744</v>
      </c>
      <c r="BQ77" s="5">
        <v>-1</v>
      </c>
      <c r="BR77" s="98" t="s">
        <v>413</v>
      </c>
      <c r="BU77" s="98" t="s">
        <v>350</v>
      </c>
      <c r="BV77" s="5">
        <v>0.5</v>
      </c>
      <c r="BW77" s="5">
        <v>-1</v>
      </c>
      <c r="BX77" s="98" t="s">
        <v>413</v>
      </c>
      <c r="CA77" s="98" t="s">
        <v>350</v>
      </c>
      <c r="CB77" s="5">
        <v>7.4820635462931329E-2</v>
      </c>
      <c r="CC77" s="5">
        <v>-1</v>
      </c>
      <c r="CD77" s="98" t="s">
        <v>368</v>
      </c>
      <c r="CE77" s="5">
        <v>1</v>
      </c>
      <c r="CF77" s="5">
        <v>-1</v>
      </c>
      <c r="CG77" s="98" t="s">
        <v>413</v>
      </c>
      <c r="CJ77" s="98" t="s">
        <v>339</v>
      </c>
      <c r="CK77" s="5">
        <v>0.67193675889328064</v>
      </c>
      <c r="CL77" s="5">
        <v>-1</v>
      </c>
      <c r="CM77" s="98" t="s">
        <v>411</v>
      </c>
      <c r="CN77" s="5">
        <v>0.75</v>
      </c>
      <c r="CO77" s="5">
        <v>-1</v>
      </c>
    </row>
    <row r="78" spans="1:93" x14ac:dyDescent="0.3">
      <c r="A78" s="9"/>
      <c r="S78" s="8"/>
      <c r="V78" s="98" t="s">
        <v>403</v>
      </c>
      <c r="W78" s="5">
        <v>2.8214285714285716</v>
      </c>
      <c r="X78" s="5">
        <v>2.8214285714285716</v>
      </c>
      <c r="Y78" s="98" t="s">
        <v>381</v>
      </c>
      <c r="Z78" s="5">
        <v>0.98666666666666669</v>
      </c>
      <c r="AA78" s="5">
        <v>-1</v>
      </c>
      <c r="AB78" s="98" t="s">
        <v>383</v>
      </c>
      <c r="AC78" s="5">
        <v>1.1447619047619049</v>
      </c>
      <c r="AD78" s="5">
        <v>-1</v>
      </c>
      <c r="AE78" s="98" t="s">
        <v>390</v>
      </c>
      <c r="AF78" s="17">
        <v>0.9213483146067416</v>
      </c>
      <c r="AG78" s="17">
        <v>-1</v>
      </c>
      <c r="AH78" s="98" t="s">
        <v>350</v>
      </c>
      <c r="AI78" s="5">
        <v>16.37037037037037</v>
      </c>
      <c r="AJ78" s="5">
        <v>-1</v>
      </c>
      <c r="AK78" s="98" t="s">
        <v>413</v>
      </c>
      <c r="AN78" s="98" t="s">
        <v>413</v>
      </c>
      <c r="AQ78" s="98" t="s">
        <v>372</v>
      </c>
      <c r="AR78" s="17">
        <v>1</v>
      </c>
      <c r="AS78" s="17">
        <v>-1</v>
      </c>
      <c r="AT78" s="98" t="s">
        <v>339</v>
      </c>
      <c r="AU78" s="5">
        <v>0.62095065092340296</v>
      </c>
      <c r="AV78" s="5">
        <v>-1</v>
      </c>
      <c r="AW78" s="98" t="s">
        <v>406</v>
      </c>
      <c r="AX78" s="5">
        <v>0.28007023705004391</v>
      </c>
      <c r="AY78" s="5">
        <v>-1</v>
      </c>
      <c r="AZ78" s="98" t="s">
        <v>406</v>
      </c>
      <c r="BA78" s="5">
        <v>0.59561354358440732</v>
      </c>
      <c r="BB78" s="5">
        <v>-1</v>
      </c>
      <c r="BC78" s="98" t="s">
        <v>392</v>
      </c>
      <c r="BD78" s="5">
        <v>0.62997275204359671</v>
      </c>
      <c r="BE78" s="5">
        <v>-1</v>
      </c>
      <c r="BF78" s="98" t="s">
        <v>413</v>
      </c>
      <c r="BI78" s="98" t="s">
        <v>349</v>
      </c>
      <c r="BJ78" s="5">
        <v>0.70515591231861685</v>
      </c>
      <c r="BK78" s="5">
        <v>-1</v>
      </c>
      <c r="BL78" s="98" t="s">
        <v>413</v>
      </c>
      <c r="BO78" s="98" t="s">
        <v>379</v>
      </c>
      <c r="BP78" s="5">
        <v>0.78740157480314965</v>
      </c>
      <c r="BQ78" s="5">
        <v>-1</v>
      </c>
      <c r="BR78" s="98" t="s">
        <v>413</v>
      </c>
      <c r="BU78" s="98" t="s">
        <v>413</v>
      </c>
      <c r="BX78" s="98" t="s">
        <v>413</v>
      </c>
      <c r="CA78" s="98" t="s">
        <v>363</v>
      </c>
      <c r="CB78" s="5">
        <v>9.1699604743083002E-2</v>
      </c>
      <c r="CC78" s="5">
        <v>-1</v>
      </c>
      <c r="CD78" s="98" t="s">
        <v>377</v>
      </c>
      <c r="CE78" s="5">
        <v>1</v>
      </c>
      <c r="CF78" s="5">
        <v>-1</v>
      </c>
      <c r="CG78" s="98" t="s">
        <v>413</v>
      </c>
      <c r="CJ78" s="98" t="s">
        <v>379</v>
      </c>
      <c r="CK78" s="5">
        <v>0.70978900034590109</v>
      </c>
      <c r="CL78" s="5">
        <v>-1</v>
      </c>
      <c r="CM78" s="98" t="s">
        <v>361</v>
      </c>
      <c r="CN78" s="5">
        <v>0.823943661971831</v>
      </c>
      <c r="CO78" s="5">
        <v>-1</v>
      </c>
    </row>
    <row r="79" spans="1:93" x14ac:dyDescent="0.3">
      <c r="A79" s="9"/>
      <c r="S79" s="8"/>
      <c r="V79" s="98" t="s">
        <v>399</v>
      </c>
      <c r="W79" s="5">
        <v>2.8333333333333335</v>
      </c>
      <c r="X79" s="5">
        <v>-1</v>
      </c>
      <c r="Y79" s="98" t="s">
        <v>378</v>
      </c>
      <c r="Z79" s="5">
        <v>1.0077777777777779</v>
      </c>
      <c r="AA79" s="5">
        <v>-1</v>
      </c>
      <c r="AB79" s="98" t="s">
        <v>343</v>
      </c>
      <c r="AC79" s="5">
        <v>1.1481481481481481</v>
      </c>
      <c r="AD79" s="5">
        <v>-1</v>
      </c>
      <c r="AE79" s="98" t="s">
        <v>391</v>
      </c>
      <c r="AF79" s="17">
        <v>0.92156862745098034</v>
      </c>
      <c r="AG79" s="17">
        <v>-1</v>
      </c>
      <c r="AH79" s="98" t="s">
        <v>339</v>
      </c>
      <c r="AI79" s="5">
        <v>16.901098901098901</v>
      </c>
      <c r="AJ79" s="5">
        <v>-1</v>
      </c>
      <c r="AK79" s="98" t="s">
        <v>413</v>
      </c>
      <c r="AN79" s="98" t="s">
        <v>413</v>
      </c>
      <c r="AQ79" s="98" t="s">
        <v>413</v>
      </c>
      <c r="AT79" s="98" t="s">
        <v>379</v>
      </c>
      <c r="AU79" s="5">
        <v>0.66043920026220915</v>
      </c>
      <c r="AV79" s="5">
        <v>-1</v>
      </c>
      <c r="AW79" s="98" t="s">
        <v>403</v>
      </c>
      <c r="AX79" s="5">
        <v>0.32030505243088658</v>
      </c>
      <c r="AY79" s="5">
        <v>0.32030505243088658</v>
      </c>
      <c r="AZ79" s="98" t="s">
        <v>373</v>
      </c>
      <c r="BA79" s="5">
        <v>0.6411532682193839</v>
      </c>
      <c r="BB79" s="5">
        <v>-1</v>
      </c>
      <c r="BC79" s="98" t="s">
        <v>379</v>
      </c>
      <c r="BD79" s="5">
        <v>0.77030812324929976</v>
      </c>
      <c r="BE79" s="5">
        <v>-1</v>
      </c>
      <c r="BF79" s="98" t="s">
        <v>413</v>
      </c>
      <c r="BI79" s="98" t="s">
        <v>379</v>
      </c>
      <c r="BJ79" s="5">
        <v>0.78338378742011439</v>
      </c>
      <c r="BK79" s="5">
        <v>-1</v>
      </c>
      <c r="BL79" s="98" t="s">
        <v>413</v>
      </c>
      <c r="BO79" s="98" t="s">
        <v>345</v>
      </c>
      <c r="BP79" s="5">
        <v>0.82072929764684754</v>
      </c>
      <c r="BQ79" s="5">
        <v>-1</v>
      </c>
      <c r="BR79" s="98" t="s">
        <v>413</v>
      </c>
      <c r="BU79" s="98" t="s">
        <v>413</v>
      </c>
      <c r="BX79" s="98" t="s">
        <v>413</v>
      </c>
      <c r="CA79" s="98" t="s">
        <v>356</v>
      </c>
      <c r="CB79" s="5">
        <v>9.3283582089552244E-2</v>
      </c>
      <c r="CC79" s="5">
        <v>-1</v>
      </c>
      <c r="CD79" s="98" t="s">
        <v>383</v>
      </c>
      <c r="CE79" s="5">
        <v>1</v>
      </c>
      <c r="CF79" s="5">
        <v>-1</v>
      </c>
      <c r="CG79" s="98" t="s">
        <v>413</v>
      </c>
      <c r="CJ79" s="98" t="s">
        <v>373</v>
      </c>
      <c r="CK79" s="5">
        <v>0.71304134462029201</v>
      </c>
      <c r="CL79" s="5">
        <v>-1</v>
      </c>
      <c r="CM79" s="98" t="s">
        <v>413</v>
      </c>
    </row>
    <row r="80" spans="1:93" x14ac:dyDescent="0.3">
      <c r="A80" s="9"/>
      <c r="S80" s="8"/>
      <c r="V80" s="98" t="s">
        <v>335</v>
      </c>
      <c r="W80" s="5">
        <v>3</v>
      </c>
      <c r="X80" s="5">
        <v>-1</v>
      </c>
      <c r="Y80" s="98" t="s">
        <v>410</v>
      </c>
      <c r="Z80" s="5">
        <v>1.0120740740740741</v>
      </c>
      <c r="AA80" s="5">
        <v>-1</v>
      </c>
      <c r="AB80" s="98" t="s">
        <v>391</v>
      </c>
      <c r="AC80" s="5">
        <v>1.2025316455696202</v>
      </c>
      <c r="AD80" s="5">
        <v>-1</v>
      </c>
      <c r="AE80" s="98" t="s">
        <v>356</v>
      </c>
      <c r="AF80" s="17">
        <v>0.93333333333333335</v>
      </c>
      <c r="AG80" s="17">
        <v>-1</v>
      </c>
      <c r="AH80" s="98" t="s">
        <v>389</v>
      </c>
      <c r="AI80" s="5">
        <v>16.91566265060241</v>
      </c>
      <c r="AJ80" s="5">
        <v>-1</v>
      </c>
      <c r="AK80" s="98" t="s">
        <v>413</v>
      </c>
      <c r="AN80" s="98" t="s">
        <v>413</v>
      </c>
      <c r="AQ80" s="98" t="s">
        <v>413</v>
      </c>
      <c r="AT80" s="98" t="s">
        <v>382</v>
      </c>
      <c r="AU80" s="5">
        <v>0.70472440944881887</v>
      </c>
      <c r="AV80" s="5">
        <v>-1</v>
      </c>
      <c r="AW80" s="98" t="s">
        <v>413</v>
      </c>
      <c r="AZ80" s="98" t="s">
        <v>411</v>
      </c>
      <c r="BA80" s="5">
        <v>0.64912280701754388</v>
      </c>
      <c r="BB80" s="5">
        <v>-1</v>
      </c>
      <c r="BC80" s="98" t="s">
        <v>369</v>
      </c>
      <c r="BD80" s="5">
        <v>0.77573529411764708</v>
      </c>
      <c r="BE80" s="5">
        <v>-1</v>
      </c>
      <c r="BF80" s="98" t="s">
        <v>413</v>
      </c>
      <c r="BI80" s="98" t="s">
        <v>369</v>
      </c>
      <c r="BJ80" s="5">
        <v>0.78476821192052981</v>
      </c>
      <c r="BK80" s="5">
        <v>-1</v>
      </c>
      <c r="BL80" s="98" t="s">
        <v>413</v>
      </c>
      <c r="BO80" s="98" t="s">
        <v>369</v>
      </c>
      <c r="BP80" s="5">
        <v>0.82333333333333336</v>
      </c>
      <c r="BQ80" s="5">
        <v>-1</v>
      </c>
      <c r="BR80" s="98" t="s">
        <v>413</v>
      </c>
      <c r="BU80" s="98" t="s">
        <v>413</v>
      </c>
      <c r="BX80" s="98" t="s">
        <v>413</v>
      </c>
      <c r="CA80" s="98" t="s">
        <v>343</v>
      </c>
      <c r="CB80" s="5">
        <v>0.1111111111111111</v>
      </c>
      <c r="CC80" s="5">
        <v>-1</v>
      </c>
      <c r="CD80" s="98" t="s">
        <v>407</v>
      </c>
      <c r="CE80" s="5">
        <v>1</v>
      </c>
      <c r="CF80" s="5">
        <v>-1</v>
      </c>
      <c r="CG80" s="98" t="s">
        <v>413</v>
      </c>
      <c r="CJ80" s="98" t="s">
        <v>361</v>
      </c>
      <c r="CK80" s="5">
        <v>0.90532544378698221</v>
      </c>
      <c r="CL80" s="5">
        <v>-1</v>
      </c>
      <c r="CM80" s="98" t="s">
        <v>413</v>
      </c>
    </row>
    <row r="81" spans="1:91" x14ac:dyDescent="0.3">
      <c r="A81" s="9"/>
      <c r="S81" s="8"/>
      <c r="V81" s="98" t="s">
        <v>353</v>
      </c>
      <c r="W81" s="5">
        <v>3.25</v>
      </c>
      <c r="X81" s="5">
        <v>-1</v>
      </c>
      <c r="Y81" s="98" t="s">
        <v>365</v>
      </c>
      <c r="Z81" s="5">
        <v>1.0616666666666668</v>
      </c>
      <c r="AA81" s="5">
        <v>-1</v>
      </c>
      <c r="AB81" s="98" t="s">
        <v>411</v>
      </c>
      <c r="AC81" s="5">
        <v>1.3553459119496856</v>
      </c>
      <c r="AD81" s="5">
        <v>-1</v>
      </c>
      <c r="AE81" s="98" t="s">
        <v>411</v>
      </c>
      <c r="AF81" s="17">
        <v>0.93478260869565222</v>
      </c>
      <c r="AG81" s="17">
        <v>-1</v>
      </c>
      <c r="AH81" s="98" t="s">
        <v>384</v>
      </c>
      <c r="AI81" s="5">
        <v>18.291459211030258</v>
      </c>
      <c r="AJ81" s="5">
        <v>-1</v>
      </c>
      <c r="AK81" s="98" t="s">
        <v>413</v>
      </c>
      <c r="AN81" s="98" t="s">
        <v>413</v>
      </c>
      <c r="AQ81" s="98" t="s">
        <v>413</v>
      </c>
      <c r="AT81" s="98" t="s">
        <v>361</v>
      </c>
      <c r="AU81" s="5">
        <v>0.81300813008130079</v>
      </c>
      <c r="AV81" s="5">
        <v>-1</v>
      </c>
      <c r="AW81" s="98" t="s">
        <v>413</v>
      </c>
      <c r="AZ81" s="98" t="s">
        <v>339</v>
      </c>
      <c r="BA81" s="5">
        <v>0.6948738812042311</v>
      </c>
      <c r="BB81" s="5">
        <v>-1</v>
      </c>
      <c r="BC81" s="98" t="s">
        <v>413</v>
      </c>
      <c r="BF81" s="98" t="s">
        <v>413</v>
      </c>
      <c r="BI81" s="98" t="s">
        <v>413</v>
      </c>
      <c r="BL81" s="98" t="s">
        <v>413</v>
      </c>
      <c r="BO81" s="98" t="s">
        <v>413</v>
      </c>
      <c r="BR81" s="98" t="s">
        <v>413</v>
      </c>
      <c r="BU81" s="98" t="s">
        <v>413</v>
      </c>
      <c r="BX81" s="98" t="s">
        <v>413</v>
      </c>
      <c r="CA81" s="98" t="s">
        <v>391</v>
      </c>
      <c r="CB81" s="5">
        <v>0.1111111111111111</v>
      </c>
      <c r="CC81" s="5">
        <v>-1</v>
      </c>
      <c r="CD81" s="98" t="s">
        <v>411</v>
      </c>
      <c r="CE81" s="5">
        <v>1</v>
      </c>
      <c r="CF81" s="5">
        <v>-1</v>
      </c>
      <c r="CG81" s="98" t="s">
        <v>413</v>
      </c>
      <c r="CJ81" s="98" t="s">
        <v>413</v>
      </c>
      <c r="CM81" s="98" t="s">
        <v>413</v>
      </c>
    </row>
    <row r="82" spans="1:91" x14ac:dyDescent="0.3">
      <c r="A82" s="9"/>
      <c r="S82" s="8"/>
      <c r="V82" s="98" t="s">
        <v>337</v>
      </c>
      <c r="W82" s="5">
        <v>3.5</v>
      </c>
      <c r="X82" s="5">
        <v>-1</v>
      </c>
      <c r="Y82" s="98" t="s">
        <v>338</v>
      </c>
      <c r="Z82" s="5">
        <v>1.1599999999999999</v>
      </c>
      <c r="AA82" s="5">
        <v>-1</v>
      </c>
      <c r="AB82" s="98" t="s">
        <v>372</v>
      </c>
      <c r="AC82" s="5">
        <v>1.6629834254143645</v>
      </c>
      <c r="AD82" s="5">
        <v>-1</v>
      </c>
      <c r="AE82" s="98" t="s">
        <v>404</v>
      </c>
      <c r="AF82" s="17">
        <v>0.93534482758620685</v>
      </c>
      <c r="AG82" s="17">
        <v>-1</v>
      </c>
      <c r="AH82" s="98" t="s">
        <v>388</v>
      </c>
      <c r="AI82" s="5">
        <v>18.5</v>
      </c>
      <c r="AJ82" s="5">
        <v>-1</v>
      </c>
      <c r="AK82" s="98" t="s">
        <v>413</v>
      </c>
      <c r="AN82" s="98" t="s">
        <v>413</v>
      </c>
      <c r="AQ82" s="98" t="s">
        <v>413</v>
      </c>
      <c r="AT82" s="98" t="s">
        <v>413</v>
      </c>
      <c r="AW82" s="98" t="s">
        <v>413</v>
      </c>
      <c r="AZ82" s="98" t="s">
        <v>379</v>
      </c>
      <c r="BA82" s="5">
        <v>0.71330517423442452</v>
      </c>
      <c r="BB82" s="5">
        <v>-1</v>
      </c>
      <c r="BC82" s="98" t="s">
        <v>413</v>
      </c>
      <c r="BF82" s="98" t="s">
        <v>413</v>
      </c>
      <c r="BI82" s="98" t="s">
        <v>413</v>
      </c>
      <c r="BL82" s="98" t="s">
        <v>413</v>
      </c>
      <c r="BO82" s="98" t="s">
        <v>413</v>
      </c>
      <c r="BR82" s="98" t="s">
        <v>413</v>
      </c>
      <c r="BU82" s="98" t="s">
        <v>413</v>
      </c>
      <c r="BX82" s="98" t="s">
        <v>413</v>
      </c>
      <c r="CA82" s="98" t="s">
        <v>376</v>
      </c>
      <c r="CB82" s="5">
        <v>0.1278471711976488</v>
      </c>
      <c r="CC82" s="5">
        <v>-1</v>
      </c>
      <c r="CD82" s="98" t="s">
        <v>413</v>
      </c>
      <c r="CG82" s="98" t="s">
        <v>413</v>
      </c>
      <c r="CJ82" s="98" t="s">
        <v>413</v>
      </c>
      <c r="CM82" s="98" t="s">
        <v>413</v>
      </c>
    </row>
    <row r="83" spans="1:91" x14ac:dyDescent="0.3">
      <c r="A83" s="9"/>
      <c r="S83" s="8"/>
      <c r="V83" s="98" t="s">
        <v>345</v>
      </c>
      <c r="W83" s="5">
        <v>3.5416666666666665</v>
      </c>
      <c r="X83" s="5">
        <v>-1</v>
      </c>
      <c r="Y83" s="98" t="s">
        <v>395</v>
      </c>
      <c r="Z83" s="5">
        <v>1.1761111111111111</v>
      </c>
      <c r="AA83" s="5">
        <v>-1</v>
      </c>
      <c r="AB83" s="98" t="s">
        <v>407</v>
      </c>
      <c r="AC83" s="5">
        <v>1.8119891008174387</v>
      </c>
      <c r="AD83" s="5">
        <v>-1</v>
      </c>
      <c r="AE83" s="98" t="s">
        <v>338</v>
      </c>
      <c r="AF83" s="17">
        <v>0.94797687861271673</v>
      </c>
      <c r="AG83" s="17">
        <v>-1</v>
      </c>
      <c r="AH83" s="98" t="s">
        <v>393</v>
      </c>
      <c r="AI83" s="5">
        <v>19.3</v>
      </c>
      <c r="AJ83" s="5">
        <v>-1</v>
      </c>
      <c r="AK83" s="98" t="s">
        <v>413</v>
      </c>
      <c r="AN83" s="98" t="s">
        <v>413</v>
      </c>
      <c r="AQ83" s="98" t="s">
        <v>413</v>
      </c>
      <c r="AT83" s="98" t="s">
        <v>413</v>
      </c>
      <c r="AW83" s="98" t="s">
        <v>413</v>
      </c>
      <c r="AZ83" s="98" t="s">
        <v>361</v>
      </c>
      <c r="BA83" s="5">
        <v>0.85882352941176465</v>
      </c>
      <c r="BB83" s="5">
        <v>-1</v>
      </c>
      <c r="BC83" s="98" t="s">
        <v>413</v>
      </c>
      <c r="BF83" s="98" t="s">
        <v>413</v>
      </c>
      <c r="BI83" s="98" t="s">
        <v>413</v>
      </c>
      <c r="BL83" s="98" t="s">
        <v>413</v>
      </c>
      <c r="BO83" s="98" t="s">
        <v>413</v>
      </c>
      <c r="BR83" s="98" t="s">
        <v>413</v>
      </c>
      <c r="BU83" s="98" t="s">
        <v>413</v>
      </c>
      <c r="BX83" s="98" t="s">
        <v>413</v>
      </c>
      <c r="CA83" s="98" t="s">
        <v>341</v>
      </c>
      <c r="CB83" s="5">
        <v>0.1674491392801252</v>
      </c>
      <c r="CC83" s="5">
        <v>-1</v>
      </c>
      <c r="CD83" s="98" t="s">
        <v>413</v>
      </c>
      <c r="CG83" s="98" t="s">
        <v>413</v>
      </c>
      <c r="CJ83" s="98" t="s">
        <v>413</v>
      </c>
      <c r="CM83" s="98" t="s">
        <v>413</v>
      </c>
    </row>
    <row r="84" spans="1:91" x14ac:dyDescent="0.3">
      <c r="A84" s="9"/>
      <c r="S84" s="8"/>
      <c r="V84" s="98" t="s">
        <v>381</v>
      </c>
      <c r="W84" s="5">
        <v>4</v>
      </c>
      <c r="X84" s="5">
        <v>-1</v>
      </c>
      <c r="Y84" s="98" t="s">
        <v>413</v>
      </c>
      <c r="AB84" s="98" t="s">
        <v>404</v>
      </c>
      <c r="AC84" s="5">
        <v>2.0298507462686568</v>
      </c>
      <c r="AD84" s="5">
        <v>-1</v>
      </c>
      <c r="AE84" s="98" t="s">
        <v>407</v>
      </c>
      <c r="AF84" s="17">
        <v>0.95652173913043481</v>
      </c>
      <c r="AG84" s="17">
        <v>-1</v>
      </c>
      <c r="AH84" s="98" t="s">
        <v>394</v>
      </c>
      <c r="AI84" s="5">
        <v>21.05439330543933</v>
      </c>
      <c r="AJ84" s="5">
        <v>-1</v>
      </c>
      <c r="AK84" s="98" t="s">
        <v>413</v>
      </c>
      <c r="AN84" s="98" t="s">
        <v>413</v>
      </c>
      <c r="AQ84" s="98" t="s">
        <v>413</v>
      </c>
      <c r="AT84" s="98" t="s">
        <v>413</v>
      </c>
      <c r="AW84" s="98" t="s">
        <v>413</v>
      </c>
      <c r="AZ84" s="98" t="s">
        <v>413</v>
      </c>
      <c r="BC84" s="98" t="s">
        <v>413</v>
      </c>
      <c r="BF84" s="98" t="s">
        <v>413</v>
      </c>
      <c r="BI84" s="98" t="s">
        <v>413</v>
      </c>
      <c r="BL84" s="98" t="s">
        <v>413</v>
      </c>
      <c r="BO84" s="98" t="s">
        <v>413</v>
      </c>
      <c r="BR84" s="98" t="s">
        <v>413</v>
      </c>
      <c r="BU84" s="98" t="s">
        <v>413</v>
      </c>
      <c r="BX84" s="98" t="s">
        <v>413</v>
      </c>
      <c r="CA84" s="98" t="s">
        <v>413</v>
      </c>
      <c r="CD84" s="98" t="s">
        <v>413</v>
      </c>
      <c r="CG84" s="98" t="s">
        <v>413</v>
      </c>
      <c r="CJ84" s="98" t="s">
        <v>413</v>
      </c>
      <c r="CM84" s="98" t="s">
        <v>413</v>
      </c>
    </row>
    <row r="85" spans="1:91" x14ac:dyDescent="0.3">
      <c r="A85" s="9"/>
      <c r="S85" s="8"/>
      <c r="V85" s="98" t="s">
        <v>365</v>
      </c>
      <c r="W85" s="5">
        <v>5</v>
      </c>
      <c r="X85" s="5">
        <v>-1</v>
      </c>
      <c r="Y85" s="98" t="s">
        <v>413</v>
      </c>
      <c r="AB85" s="98" t="s">
        <v>413</v>
      </c>
      <c r="AE85" s="98" t="s">
        <v>352</v>
      </c>
      <c r="AF85" s="17">
        <v>0.96202531645569622</v>
      </c>
      <c r="AG85" s="17">
        <v>-1</v>
      </c>
      <c r="AH85" s="98" t="s">
        <v>406</v>
      </c>
      <c r="AI85" s="5">
        <v>22.876876876876878</v>
      </c>
      <c r="AJ85" s="5">
        <v>-1</v>
      </c>
      <c r="AK85" s="98" t="s">
        <v>413</v>
      </c>
      <c r="AN85" s="98" t="s">
        <v>413</v>
      </c>
      <c r="AQ85" s="98" t="s">
        <v>413</v>
      </c>
      <c r="AT85" s="98" t="s">
        <v>413</v>
      </c>
      <c r="AW85" s="98" t="s">
        <v>413</v>
      </c>
      <c r="AZ85" s="98" t="s">
        <v>413</v>
      </c>
      <c r="BC85" s="98" t="s">
        <v>413</v>
      </c>
      <c r="BF85" s="98" t="s">
        <v>413</v>
      </c>
      <c r="BI85" s="98" t="s">
        <v>413</v>
      </c>
      <c r="BL85" s="98" t="s">
        <v>413</v>
      </c>
      <c r="BO85" s="98" t="s">
        <v>413</v>
      </c>
      <c r="BR85" s="98" t="s">
        <v>413</v>
      </c>
      <c r="BU85" s="98" t="s">
        <v>413</v>
      </c>
      <c r="BX85" s="98" t="s">
        <v>413</v>
      </c>
      <c r="CA85" s="98" t="s">
        <v>413</v>
      </c>
      <c r="CD85" s="98" t="s">
        <v>413</v>
      </c>
      <c r="CG85" s="98" t="s">
        <v>413</v>
      </c>
      <c r="CJ85" s="98" t="s">
        <v>413</v>
      </c>
      <c r="CM85" s="98" t="s">
        <v>413</v>
      </c>
    </row>
    <row r="86" spans="1:91" x14ac:dyDescent="0.3">
      <c r="A86" s="9"/>
      <c r="S86" s="8"/>
    </row>
    <row r="87" spans="1:91" x14ac:dyDescent="0.3">
      <c r="A87" s="9"/>
      <c r="S87" s="8"/>
    </row>
    <row r="88" spans="1:91" x14ac:dyDescent="0.3">
      <c r="A88" s="9"/>
      <c r="S88" s="8"/>
    </row>
    <row r="89" spans="1:91" x14ac:dyDescent="0.3">
      <c r="A89" s="9"/>
      <c r="S89" s="8"/>
    </row>
    <row r="90" spans="1:91" x14ac:dyDescent="0.3">
      <c r="A90" s="9"/>
      <c r="S90" s="8"/>
    </row>
    <row r="91" spans="1:91" x14ac:dyDescent="0.3">
      <c r="A91" s="9"/>
      <c r="S91" s="8"/>
    </row>
    <row r="92" spans="1:91" x14ac:dyDescent="0.3">
      <c r="A92" s="9"/>
      <c r="S92" s="8"/>
    </row>
    <row r="93" spans="1:91" x14ac:dyDescent="0.3">
      <c r="A93" s="9"/>
      <c r="S93" s="8"/>
    </row>
    <row r="94" spans="1:91" x14ac:dyDescent="0.3">
      <c r="A94" s="9"/>
      <c r="S94" s="8"/>
    </row>
    <row r="95" spans="1:91" x14ac:dyDescent="0.3">
      <c r="A95" s="9"/>
      <c r="S95" s="8"/>
    </row>
    <row r="96" spans="1:91" x14ac:dyDescent="0.3">
      <c r="A96" s="9"/>
      <c r="S96" s="8"/>
    </row>
    <row r="97" spans="1:19" x14ac:dyDescent="0.3">
      <c r="A97" s="9"/>
      <c r="S97" s="8"/>
    </row>
    <row r="98" spans="1:19" x14ac:dyDescent="0.3">
      <c r="A98" s="9"/>
      <c r="S98" s="8"/>
    </row>
    <row r="99" spans="1:19" x14ac:dyDescent="0.3">
      <c r="A99" s="9"/>
      <c r="S99" s="8"/>
    </row>
    <row r="100" spans="1:19" x14ac:dyDescent="0.3">
      <c r="A100" s="9"/>
      <c r="S100" s="8"/>
    </row>
    <row r="101" spans="1:19" ht="18.75" customHeight="1" x14ac:dyDescent="0.35">
      <c r="A101" s="9"/>
      <c r="B101" s="15"/>
      <c r="S101" s="8"/>
    </row>
    <row r="102" spans="1:19" x14ac:dyDescent="0.3">
      <c r="A102" s="9"/>
      <c r="S102" s="8"/>
    </row>
    <row r="103" spans="1:19" x14ac:dyDescent="0.3">
      <c r="A103" s="9"/>
      <c r="S103" s="8"/>
    </row>
    <row r="104" spans="1:19" x14ac:dyDescent="0.3">
      <c r="A104" s="9"/>
      <c r="S104" s="8"/>
    </row>
    <row r="105" spans="1:19" x14ac:dyDescent="0.3">
      <c r="A105" s="9"/>
      <c r="S105" s="8"/>
    </row>
    <row r="106" spans="1:19" x14ac:dyDescent="0.3">
      <c r="A106" s="9"/>
      <c r="S106" s="8"/>
    </row>
    <row r="107" spans="1:19" x14ac:dyDescent="0.3">
      <c r="A107" s="9"/>
      <c r="S107" s="8"/>
    </row>
    <row r="108" spans="1:19" x14ac:dyDescent="0.3">
      <c r="A108" s="9"/>
      <c r="S108" s="8"/>
    </row>
    <row r="109" spans="1:19" x14ac:dyDescent="0.3">
      <c r="A109" s="9"/>
      <c r="S109" s="8"/>
    </row>
    <row r="110" spans="1:19" x14ac:dyDescent="0.3">
      <c r="A110" s="9"/>
      <c r="S110" s="8"/>
    </row>
    <row r="111" spans="1:19" x14ac:dyDescent="0.3">
      <c r="A111" s="9"/>
      <c r="S111" s="8"/>
    </row>
    <row r="112" spans="1:19" x14ac:dyDescent="0.3">
      <c r="A112" s="9"/>
      <c r="S112" s="8"/>
    </row>
    <row r="113" spans="1:19" x14ac:dyDescent="0.3">
      <c r="A113" s="9"/>
      <c r="S113" s="8"/>
    </row>
    <row r="114" spans="1:19" x14ac:dyDescent="0.3">
      <c r="A114" s="9"/>
      <c r="S114" s="8"/>
    </row>
    <row r="115" spans="1:19" x14ac:dyDescent="0.3">
      <c r="A115" s="9"/>
      <c r="S115" s="8"/>
    </row>
    <row r="116" spans="1:19" x14ac:dyDescent="0.3">
      <c r="A116" s="9"/>
      <c r="S116" s="8"/>
    </row>
    <row r="117" spans="1:19" x14ac:dyDescent="0.3">
      <c r="A117" s="9"/>
      <c r="S117" s="8"/>
    </row>
    <row r="118" spans="1:19" x14ac:dyDescent="0.3">
      <c r="A118" s="9"/>
      <c r="S118" s="8"/>
    </row>
    <row r="119" spans="1:19" x14ac:dyDescent="0.3">
      <c r="A119" s="9"/>
      <c r="S119" s="8"/>
    </row>
    <row r="120" spans="1:19" x14ac:dyDescent="0.3">
      <c r="A120" s="9"/>
      <c r="S120" s="8"/>
    </row>
    <row r="121" spans="1:19" x14ac:dyDescent="0.3">
      <c r="A121" s="9"/>
      <c r="S121" s="8"/>
    </row>
    <row r="122" spans="1:19" x14ac:dyDescent="0.3">
      <c r="A122" s="9"/>
      <c r="S122" s="8"/>
    </row>
    <row r="123" spans="1:19" x14ac:dyDescent="0.3">
      <c r="A123" s="9"/>
      <c r="S123" s="8"/>
    </row>
    <row r="124" spans="1:19" x14ac:dyDescent="0.3">
      <c r="A124" s="9"/>
      <c r="S124" s="8"/>
    </row>
    <row r="125" spans="1:19" x14ac:dyDescent="0.3">
      <c r="A125" s="9"/>
      <c r="S125" s="8"/>
    </row>
    <row r="126" spans="1:19" x14ac:dyDescent="0.3">
      <c r="A126" s="9"/>
      <c r="S126" s="8"/>
    </row>
    <row r="127" spans="1:19" x14ac:dyDescent="0.3">
      <c r="A127" s="9"/>
      <c r="S127" s="8"/>
    </row>
    <row r="128" spans="1:19" x14ac:dyDescent="0.3">
      <c r="A128" s="9"/>
      <c r="S128" s="8"/>
    </row>
    <row r="129" spans="1:19" x14ac:dyDescent="0.3">
      <c r="A129" s="9"/>
      <c r="S129" s="8"/>
    </row>
    <row r="130" spans="1:19" ht="15" customHeight="1" x14ac:dyDescent="0.3">
      <c r="A130" s="9"/>
      <c r="S130" s="8"/>
    </row>
    <row r="131" spans="1:19" ht="15" customHeight="1" x14ac:dyDescent="0.3">
      <c r="A131" s="9"/>
      <c r="S131" s="8"/>
    </row>
    <row r="132" spans="1:19" ht="15" customHeight="1" x14ac:dyDescent="0.3">
      <c r="A132" s="9"/>
      <c r="S132" s="8"/>
    </row>
    <row r="133" spans="1:19" ht="15" customHeight="1" x14ac:dyDescent="0.3">
      <c r="A133" s="9"/>
      <c r="S133" s="8"/>
    </row>
    <row r="134" spans="1:19" ht="15" customHeight="1" x14ac:dyDescent="0.3">
      <c r="A134" s="9"/>
      <c r="S134" s="8"/>
    </row>
    <row r="135" spans="1:19" ht="15" customHeight="1" x14ac:dyDescent="0.3">
      <c r="A135" s="9"/>
      <c r="S135" s="8"/>
    </row>
    <row r="136" spans="1:19" ht="15" customHeight="1" x14ac:dyDescent="0.3">
      <c r="A136" s="9"/>
      <c r="S136" s="8"/>
    </row>
    <row r="137" spans="1:19" ht="15" customHeight="1" x14ac:dyDescent="0.3">
      <c r="A137" s="9"/>
      <c r="S137" s="8"/>
    </row>
    <row r="138" spans="1:19" ht="15" customHeight="1" x14ac:dyDescent="0.3">
      <c r="A138" s="9"/>
      <c r="S138" s="8"/>
    </row>
    <row r="139" spans="1:19" ht="15" customHeight="1" x14ac:dyDescent="0.3">
      <c r="A139" s="9"/>
      <c r="S139" s="8"/>
    </row>
    <row r="140" spans="1:19" ht="15" customHeight="1" x14ac:dyDescent="0.3">
      <c r="A140" s="9"/>
      <c r="S140" s="8"/>
    </row>
    <row r="141" spans="1:19" ht="15" customHeight="1" x14ac:dyDescent="0.3">
      <c r="A141" s="9"/>
      <c r="S141" s="8"/>
    </row>
    <row r="142" spans="1:19" ht="15" customHeight="1" x14ac:dyDescent="0.3">
      <c r="A142" s="9"/>
      <c r="S142" s="8"/>
    </row>
    <row r="143" spans="1:19" ht="15" customHeight="1" x14ac:dyDescent="0.3">
      <c r="A143" s="9"/>
      <c r="S143" s="8"/>
    </row>
    <row r="144" spans="1:19" ht="15" customHeight="1" x14ac:dyDescent="0.3">
      <c r="A144" s="9"/>
      <c r="S144" s="8"/>
    </row>
    <row r="145" spans="1:24" ht="15" customHeight="1" x14ac:dyDescent="0.3">
      <c r="A145" s="9"/>
      <c r="S145" s="8"/>
    </row>
    <row r="146" spans="1:24" ht="15" customHeight="1" x14ac:dyDescent="0.3">
      <c r="A146" s="9"/>
      <c r="S146" s="8"/>
    </row>
    <row r="147" spans="1:24" ht="15" customHeight="1" x14ac:dyDescent="0.3">
      <c r="A147" s="9"/>
      <c r="S147" s="8"/>
    </row>
    <row r="148" spans="1:24" ht="15" customHeight="1" x14ac:dyDescent="0.3">
      <c r="A148" s="9"/>
      <c r="S148" s="8"/>
    </row>
    <row r="149" spans="1:24" ht="15" customHeight="1" x14ac:dyDescent="0.3">
      <c r="A149" s="9"/>
      <c r="S149" s="8"/>
    </row>
    <row r="150" spans="1:24" ht="15" customHeight="1" x14ac:dyDescent="0.3">
      <c r="A150" s="9"/>
      <c r="S150" s="8"/>
    </row>
    <row r="151" spans="1:24" ht="15" customHeight="1" x14ac:dyDescent="0.3">
      <c r="A151" s="9"/>
      <c r="S151" s="8"/>
    </row>
    <row r="152" spans="1:24" ht="15" customHeight="1" x14ac:dyDescent="0.3">
      <c r="A152" s="9"/>
      <c r="S152" s="8"/>
    </row>
    <row r="153" spans="1:24" ht="15" customHeight="1" x14ac:dyDescent="0.3">
      <c r="A153" s="9"/>
      <c r="S153" s="8"/>
    </row>
    <row r="154" spans="1:24" ht="15" customHeight="1" x14ac:dyDescent="0.3">
      <c r="A154" s="9"/>
      <c r="S154" s="8"/>
      <c r="V154" s="101"/>
      <c r="W154" s="14"/>
      <c r="X154" s="14"/>
    </row>
    <row r="155" spans="1:24" ht="15" customHeight="1" x14ac:dyDescent="0.3">
      <c r="A155" s="9"/>
      <c r="S155" s="8"/>
    </row>
    <row r="156" spans="1:24" ht="15" customHeight="1" x14ac:dyDescent="0.3">
      <c r="A156" s="9"/>
      <c r="S156" s="8"/>
    </row>
    <row r="157" spans="1:24" ht="15" customHeight="1" x14ac:dyDescent="0.3">
      <c r="A157" s="9"/>
      <c r="S157" s="8"/>
    </row>
    <row r="158" spans="1:24" ht="15" customHeight="1" x14ac:dyDescent="0.3">
      <c r="A158" s="9"/>
      <c r="S158" s="8"/>
    </row>
    <row r="159" spans="1:24" ht="15" customHeight="1" x14ac:dyDescent="0.3">
      <c r="A159" s="9"/>
      <c r="S159" s="8"/>
    </row>
    <row r="160" spans="1:24" ht="15" customHeight="1" x14ac:dyDescent="0.3">
      <c r="A160" s="9"/>
      <c r="S160" s="8"/>
    </row>
    <row r="161" spans="1:19" ht="15" customHeight="1" x14ac:dyDescent="0.3">
      <c r="A161" s="9"/>
      <c r="S161" s="8"/>
    </row>
    <row r="162" spans="1:19" ht="15" customHeight="1" x14ac:dyDescent="0.3">
      <c r="A162" s="9"/>
      <c r="S162" s="8"/>
    </row>
    <row r="163" spans="1:19" ht="15" customHeight="1" x14ac:dyDescent="0.3">
      <c r="A163" s="9"/>
      <c r="S163" s="8"/>
    </row>
    <row r="164" spans="1:19" ht="15" customHeight="1" x14ac:dyDescent="0.3">
      <c r="A164" s="9"/>
      <c r="S164" s="8"/>
    </row>
    <row r="165" spans="1:19" ht="15" customHeight="1" x14ac:dyDescent="0.3">
      <c r="A165" s="9"/>
      <c r="S165" s="8"/>
    </row>
    <row r="166" spans="1:19" ht="15" customHeight="1" x14ac:dyDescent="0.3">
      <c r="A166" s="9"/>
      <c r="S166" s="8"/>
    </row>
    <row r="167" spans="1:19" ht="15" customHeight="1" x14ac:dyDescent="0.3">
      <c r="A167" s="9"/>
      <c r="S167" s="8"/>
    </row>
    <row r="168" spans="1:19" ht="15" customHeight="1" x14ac:dyDescent="0.3">
      <c r="A168" s="9"/>
      <c r="S168" s="8"/>
    </row>
    <row r="169" spans="1:19" ht="15" customHeight="1" x14ac:dyDescent="0.3">
      <c r="A169" s="9"/>
      <c r="S169" s="8"/>
    </row>
    <row r="170" spans="1:19" ht="15" customHeight="1" x14ac:dyDescent="0.3">
      <c r="A170" s="9"/>
      <c r="S170" s="8"/>
    </row>
    <row r="171" spans="1:19" ht="15" customHeight="1" x14ac:dyDescent="0.3">
      <c r="A171" s="9"/>
      <c r="S171" s="8"/>
    </row>
    <row r="172" spans="1:19" ht="15" customHeight="1" x14ac:dyDescent="0.3">
      <c r="A172" s="9"/>
      <c r="S172" s="8"/>
    </row>
    <row r="173" spans="1:19" ht="15" customHeight="1" x14ac:dyDescent="0.3">
      <c r="A173" s="9"/>
      <c r="S173" s="8"/>
    </row>
    <row r="174" spans="1:19" ht="15" customHeight="1" x14ac:dyDescent="0.3">
      <c r="A174" s="9"/>
      <c r="S174" s="8"/>
    </row>
    <row r="175" spans="1:19" ht="15" customHeight="1" x14ac:dyDescent="0.3">
      <c r="A175" s="9"/>
      <c r="S175" s="8"/>
    </row>
    <row r="176" spans="1:19" ht="15" customHeight="1" x14ac:dyDescent="0.3">
      <c r="A176" s="9"/>
      <c r="S176" s="8"/>
    </row>
    <row r="177" spans="1:19" x14ac:dyDescent="0.3">
      <c r="A177" s="9"/>
      <c r="S177" s="8"/>
    </row>
    <row r="178" spans="1:19" x14ac:dyDescent="0.3">
      <c r="A178" s="9"/>
      <c r="S178" s="8"/>
    </row>
    <row r="179" spans="1:19" x14ac:dyDescent="0.3">
      <c r="A179" s="9"/>
      <c r="S179" s="8"/>
    </row>
    <row r="180" spans="1:19" x14ac:dyDescent="0.3">
      <c r="A180" s="9"/>
      <c r="S180" s="8"/>
    </row>
    <row r="181" spans="1:19" x14ac:dyDescent="0.3">
      <c r="A181" s="9"/>
      <c r="S181" s="8"/>
    </row>
    <row r="182" spans="1:19" x14ac:dyDescent="0.3">
      <c r="A182" s="9"/>
      <c r="S182" s="8"/>
    </row>
    <row r="183" spans="1:19" x14ac:dyDescent="0.3">
      <c r="A183" s="9"/>
      <c r="S183" s="8"/>
    </row>
    <row r="184" spans="1:19" x14ac:dyDescent="0.3">
      <c r="A184" s="9"/>
      <c r="S184" s="8"/>
    </row>
    <row r="185" spans="1:19" x14ac:dyDescent="0.3">
      <c r="A185" s="9"/>
      <c r="S185" s="8"/>
    </row>
    <row r="186" spans="1:19" x14ac:dyDescent="0.3">
      <c r="A186" s="9"/>
      <c r="S186" s="8"/>
    </row>
    <row r="187" spans="1:19" x14ac:dyDescent="0.3">
      <c r="A187" s="9"/>
      <c r="S187" s="8"/>
    </row>
    <row r="188" spans="1:19" x14ac:dyDescent="0.3">
      <c r="A188" s="9"/>
      <c r="S188" s="8"/>
    </row>
    <row r="189" spans="1:19" x14ac:dyDescent="0.3">
      <c r="A189" s="9"/>
      <c r="S189" s="8"/>
    </row>
    <row r="190" spans="1:19" x14ac:dyDescent="0.3">
      <c r="A190" s="9"/>
      <c r="S190" s="8"/>
    </row>
    <row r="191" spans="1:19" x14ac:dyDescent="0.3">
      <c r="A191" s="9"/>
      <c r="S191" s="8"/>
    </row>
    <row r="192" spans="1:19" x14ac:dyDescent="0.3">
      <c r="A192" s="9"/>
      <c r="S192" s="8"/>
    </row>
    <row r="193" spans="1:19" x14ac:dyDescent="0.3">
      <c r="A193" s="9"/>
      <c r="S193" s="8"/>
    </row>
    <row r="194" spans="1:19" x14ac:dyDescent="0.3">
      <c r="A194" s="9"/>
      <c r="S194" s="8"/>
    </row>
    <row r="195" spans="1:19" x14ac:dyDescent="0.3">
      <c r="A195" s="9"/>
      <c r="S195" s="8"/>
    </row>
    <row r="196" spans="1:19" x14ac:dyDescent="0.3">
      <c r="A196" s="9"/>
      <c r="S196" s="8"/>
    </row>
    <row r="197" spans="1:19" x14ac:dyDescent="0.3">
      <c r="A197" s="9"/>
      <c r="S197" s="8"/>
    </row>
    <row r="198" spans="1:19" x14ac:dyDescent="0.3">
      <c r="A198" s="9"/>
      <c r="S198" s="8"/>
    </row>
    <row r="199" spans="1:19" x14ac:dyDescent="0.3">
      <c r="A199" s="9"/>
      <c r="S199" s="8"/>
    </row>
    <row r="200" spans="1:19" x14ac:dyDescent="0.3">
      <c r="A200" s="9"/>
      <c r="S200" s="8"/>
    </row>
    <row r="201" spans="1:19" x14ac:dyDescent="0.3">
      <c r="A201" s="9"/>
      <c r="S201" s="8"/>
    </row>
    <row r="202" spans="1:19" x14ac:dyDescent="0.3">
      <c r="A202" s="9"/>
      <c r="S202" s="8"/>
    </row>
    <row r="203" spans="1:19" x14ac:dyDescent="0.3">
      <c r="A203" s="9"/>
      <c r="S203" s="8"/>
    </row>
    <row r="204" spans="1:19" x14ac:dyDescent="0.3">
      <c r="A204" s="9"/>
      <c r="S204" s="8"/>
    </row>
    <row r="205" spans="1:19" x14ac:dyDescent="0.3">
      <c r="A205" s="9"/>
      <c r="S205" s="8"/>
    </row>
    <row r="206" spans="1:19" x14ac:dyDescent="0.3">
      <c r="A206" s="9"/>
      <c r="S206" s="8"/>
    </row>
    <row r="207" spans="1:19" x14ac:dyDescent="0.3">
      <c r="A207" s="9"/>
      <c r="S207" s="8"/>
    </row>
    <row r="208" spans="1:19" x14ac:dyDescent="0.3">
      <c r="A208" s="9"/>
      <c r="S208" s="8"/>
    </row>
    <row r="209" spans="1:19" x14ac:dyDescent="0.3">
      <c r="A209" s="9"/>
      <c r="S209" s="8"/>
    </row>
    <row r="210" spans="1:19" x14ac:dyDescent="0.3">
      <c r="A210" s="9"/>
      <c r="S210" s="8"/>
    </row>
    <row r="211" spans="1:19" x14ac:dyDescent="0.3">
      <c r="A211" s="9"/>
      <c r="S211" s="8"/>
    </row>
    <row r="212" spans="1:19" x14ac:dyDescent="0.3">
      <c r="A212" s="9"/>
      <c r="S212" s="8"/>
    </row>
    <row r="213" spans="1:19" x14ac:dyDescent="0.3">
      <c r="A213" s="9"/>
      <c r="S213" s="8"/>
    </row>
    <row r="214" spans="1:19" x14ac:dyDescent="0.3">
      <c r="A214" s="9"/>
      <c r="S214" s="8"/>
    </row>
    <row r="215" spans="1:19" x14ac:dyDescent="0.3">
      <c r="A215" s="9"/>
      <c r="S215" s="8"/>
    </row>
    <row r="216" spans="1:19" x14ac:dyDescent="0.3">
      <c r="A216" s="9"/>
      <c r="S216" s="8"/>
    </row>
    <row r="217" spans="1:19" x14ac:dyDescent="0.3">
      <c r="A217" s="9"/>
      <c r="S217" s="8"/>
    </row>
    <row r="218" spans="1:19" x14ac:dyDescent="0.3">
      <c r="A218" s="9"/>
      <c r="S218" s="8"/>
    </row>
    <row r="219" spans="1:19" x14ac:dyDescent="0.3">
      <c r="A219" s="9"/>
      <c r="S219" s="8"/>
    </row>
    <row r="220" spans="1:19" x14ac:dyDescent="0.3">
      <c r="A220" s="9"/>
      <c r="S220" s="8"/>
    </row>
    <row r="221" spans="1:19" x14ac:dyDescent="0.3">
      <c r="A221" s="9"/>
      <c r="S221" s="8"/>
    </row>
    <row r="222" spans="1:19" x14ac:dyDescent="0.3">
      <c r="A222" s="9"/>
      <c r="S222" s="8"/>
    </row>
    <row r="223" spans="1:19" x14ac:dyDescent="0.3">
      <c r="A223" s="9"/>
      <c r="S223" s="8"/>
    </row>
    <row r="224" spans="1:19" x14ac:dyDescent="0.3">
      <c r="A224" s="9"/>
      <c r="S224" s="8"/>
    </row>
    <row r="225" spans="1:19" x14ac:dyDescent="0.3">
      <c r="A225" s="9"/>
      <c r="S225" s="8"/>
    </row>
    <row r="226" spans="1:19" x14ac:dyDescent="0.3">
      <c r="A226" s="9"/>
      <c r="S226" s="8"/>
    </row>
    <row r="227" spans="1:19" x14ac:dyDescent="0.3">
      <c r="A227" s="9"/>
      <c r="S227" s="8"/>
    </row>
    <row r="228" spans="1:19" x14ac:dyDescent="0.3">
      <c r="A228" s="9"/>
      <c r="S228" s="8"/>
    </row>
    <row r="229" spans="1:19" x14ac:dyDescent="0.3">
      <c r="A229" s="9"/>
      <c r="S229" s="8"/>
    </row>
    <row r="230" spans="1:19" x14ac:dyDescent="0.3">
      <c r="A230" s="9"/>
      <c r="S230" s="8"/>
    </row>
    <row r="231" spans="1:19" x14ac:dyDescent="0.3">
      <c r="A231" s="9"/>
      <c r="S231" s="8"/>
    </row>
    <row r="232" spans="1:19" x14ac:dyDescent="0.3">
      <c r="A232" s="9"/>
      <c r="S232" s="8"/>
    </row>
    <row r="233" spans="1:19" x14ac:dyDescent="0.3">
      <c r="A233" s="9"/>
      <c r="S233" s="8"/>
    </row>
    <row r="234" spans="1:19" x14ac:dyDescent="0.3">
      <c r="A234" s="9"/>
      <c r="S234" s="8"/>
    </row>
    <row r="235" spans="1:19" x14ac:dyDescent="0.3">
      <c r="A235" s="9"/>
      <c r="S235" s="8"/>
    </row>
    <row r="236" spans="1:19" x14ac:dyDescent="0.3">
      <c r="A236" s="9"/>
      <c r="S236" s="8"/>
    </row>
    <row r="237" spans="1:19" x14ac:dyDescent="0.3">
      <c r="A237" s="9"/>
      <c r="S237" s="8"/>
    </row>
    <row r="238" spans="1:19" x14ac:dyDescent="0.3">
      <c r="A238" s="9"/>
      <c r="S238" s="8"/>
    </row>
    <row r="239" spans="1:19" x14ac:dyDescent="0.3">
      <c r="A239" s="9"/>
      <c r="S239" s="8"/>
    </row>
    <row r="240" spans="1:19" x14ac:dyDescent="0.3">
      <c r="A240" s="9"/>
      <c r="S240" s="8"/>
    </row>
    <row r="241" spans="1:19" x14ac:dyDescent="0.3">
      <c r="A241" s="9"/>
      <c r="S241" s="8"/>
    </row>
    <row r="242" spans="1:19" x14ac:dyDescent="0.3">
      <c r="A242" s="9"/>
      <c r="S242" s="8"/>
    </row>
    <row r="243" spans="1:19" x14ac:dyDescent="0.3">
      <c r="A243" s="9"/>
      <c r="S243" s="8"/>
    </row>
    <row r="244" spans="1:19" x14ac:dyDescent="0.3">
      <c r="A244" s="9"/>
      <c r="S244" s="8"/>
    </row>
    <row r="245" spans="1:19" x14ac:dyDescent="0.3">
      <c r="A245" s="9"/>
      <c r="S245" s="8"/>
    </row>
    <row r="246" spans="1:19" x14ac:dyDescent="0.3">
      <c r="A246" s="9"/>
      <c r="S246" s="8"/>
    </row>
    <row r="247" spans="1:19" x14ac:dyDescent="0.3">
      <c r="A247" s="9"/>
      <c r="S247" s="8"/>
    </row>
    <row r="248" spans="1:19" x14ac:dyDescent="0.3">
      <c r="A248" s="9"/>
      <c r="S248" s="8"/>
    </row>
    <row r="249" spans="1:19" x14ac:dyDescent="0.3">
      <c r="A249" s="9"/>
      <c r="S249" s="8"/>
    </row>
    <row r="250" spans="1:19" x14ac:dyDescent="0.3">
      <c r="A250" s="9"/>
      <c r="S250" s="8"/>
    </row>
    <row r="251" spans="1:19" x14ac:dyDescent="0.3">
      <c r="A251" s="9"/>
      <c r="S251" s="8"/>
    </row>
    <row r="252" spans="1:19" x14ac:dyDescent="0.3">
      <c r="A252" s="9"/>
      <c r="S252" s="8"/>
    </row>
    <row r="253" spans="1:19" x14ac:dyDescent="0.3">
      <c r="A253" s="9"/>
      <c r="S253" s="8"/>
    </row>
    <row r="254" spans="1:19" x14ac:dyDescent="0.3">
      <c r="A254" s="9"/>
      <c r="S254" s="8"/>
    </row>
    <row r="255" spans="1:19" x14ac:dyDescent="0.3">
      <c r="A255" s="9"/>
      <c r="S255" s="8"/>
    </row>
    <row r="256" spans="1:19" x14ac:dyDescent="0.3">
      <c r="A256" s="9"/>
      <c r="S256" s="8"/>
    </row>
    <row r="257" spans="1:19" x14ac:dyDescent="0.3">
      <c r="A257" s="9"/>
      <c r="S257" s="8"/>
    </row>
    <row r="258" spans="1:19" x14ac:dyDescent="0.3">
      <c r="A258" s="9"/>
      <c r="S258" s="8"/>
    </row>
    <row r="259" spans="1:19" x14ac:dyDescent="0.3">
      <c r="A259" s="9"/>
      <c r="S259" s="8"/>
    </row>
    <row r="260" spans="1:19" x14ac:dyDescent="0.3">
      <c r="A260" s="9"/>
      <c r="S260" s="8"/>
    </row>
    <row r="261" spans="1:19" x14ac:dyDescent="0.3">
      <c r="A261" s="9"/>
      <c r="S261" s="8"/>
    </row>
    <row r="262" spans="1:19" x14ac:dyDescent="0.3">
      <c r="A262" s="9"/>
      <c r="S262" s="8"/>
    </row>
    <row r="263" spans="1:19" x14ac:dyDescent="0.3">
      <c r="A263" s="9"/>
      <c r="S263" s="8"/>
    </row>
    <row r="264" spans="1:19" x14ac:dyDescent="0.3">
      <c r="A264" s="9"/>
      <c r="S264" s="8"/>
    </row>
    <row r="265" spans="1:19" x14ac:dyDescent="0.3">
      <c r="A265" s="9"/>
      <c r="S265" s="8"/>
    </row>
    <row r="266" spans="1:19" x14ac:dyDescent="0.3">
      <c r="A266" s="9"/>
      <c r="S266" s="8"/>
    </row>
    <row r="267" spans="1:19" x14ac:dyDescent="0.3">
      <c r="A267" s="9"/>
      <c r="S267" s="8"/>
    </row>
    <row r="268" spans="1:19" x14ac:dyDescent="0.3">
      <c r="A268" s="9"/>
      <c r="S268" s="8"/>
    </row>
    <row r="269" spans="1:19" x14ac:dyDescent="0.3">
      <c r="A269" s="9"/>
      <c r="S269" s="8"/>
    </row>
    <row r="270" spans="1:19" x14ac:dyDescent="0.3">
      <c r="A270" s="9"/>
      <c r="S270" s="8"/>
    </row>
    <row r="271" spans="1:19" x14ac:dyDescent="0.3">
      <c r="A271" s="9"/>
      <c r="S271" s="8"/>
    </row>
    <row r="272" spans="1:19" x14ac:dyDescent="0.3">
      <c r="A272" s="9"/>
      <c r="S272" s="8"/>
    </row>
    <row r="273" spans="1:19" x14ac:dyDescent="0.3">
      <c r="A273" s="9"/>
      <c r="S273" s="8"/>
    </row>
    <row r="274" spans="1:19" x14ac:dyDescent="0.3">
      <c r="A274" s="9"/>
      <c r="S274" s="8"/>
    </row>
    <row r="275" spans="1:19" x14ac:dyDescent="0.3">
      <c r="A275" s="9"/>
      <c r="S275" s="8"/>
    </row>
    <row r="276" spans="1:19" x14ac:dyDescent="0.3">
      <c r="A276" s="9"/>
      <c r="S276" s="8"/>
    </row>
    <row r="277" spans="1:19" x14ac:dyDescent="0.3">
      <c r="A277" s="9"/>
      <c r="S277" s="8"/>
    </row>
    <row r="278" spans="1:19" x14ac:dyDescent="0.3">
      <c r="A278" s="9"/>
      <c r="S278" s="8"/>
    </row>
    <row r="279" spans="1:19" x14ac:dyDescent="0.3">
      <c r="A279" s="9"/>
      <c r="S279" s="8"/>
    </row>
    <row r="280" spans="1:19" x14ac:dyDescent="0.3">
      <c r="A280" s="9"/>
      <c r="S280" s="8"/>
    </row>
    <row r="281" spans="1:19" x14ac:dyDescent="0.3">
      <c r="A281" s="9"/>
      <c r="S281" s="8"/>
    </row>
    <row r="282" spans="1:19" x14ac:dyDescent="0.3">
      <c r="A282" s="9"/>
      <c r="S282" s="8"/>
    </row>
    <row r="283" spans="1:19" x14ac:dyDescent="0.3">
      <c r="A283" s="9"/>
      <c r="S283" s="8"/>
    </row>
    <row r="284" spans="1:19" x14ac:dyDescent="0.3">
      <c r="A284" s="9"/>
      <c r="S284" s="8"/>
    </row>
    <row r="285" spans="1:19" x14ac:dyDescent="0.3">
      <c r="A285" s="9"/>
      <c r="S285" s="8"/>
    </row>
    <row r="286" spans="1:19" x14ac:dyDescent="0.3">
      <c r="A286" s="9"/>
      <c r="S286" s="8"/>
    </row>
    <row r="287" spans="1:19" x14ac:dyDescent="0.3">
      <c r="A287" s="9"/>
      <c r="S287" s="8"/>
    </row>
    <row r="288" spans="1:19" x14ac:dyDescent="0.3">
      <c r="A288" s="9"/>
      <c r="S288" s="8"/>
    </row>
    <row r="289" spans="1:19" x14ac:dyDescent="0.3">
      <c r="A289" s="9"/>
      <c r="S289" s="8"/>
    </row>
    <row r="290" spans="1:19" x14ac:dyDescent="0.3">
      <c r="A290" s="9"/>
      <c r="S290" s="8"/>
    </row>
    <row r="291" spans="1:19" x14ac:dyDescent="0.3">
      <c r="A291" s="9"/>
      <c r="S291" s="8"/>
    </row>
    <row r="292" spans="1:19" x14ac:dyDescent="0.3">
      <c r="A292" s="9"/>
      <c r="S292" s="8"/>
    </row>
    <row r="293" spans="1:19" x14ac:dyDescent="0.3">
      <c r="A293" s="9"/>
      <c r="S293" s="8"/>
    </row>
    <row r="294" spans="1:19" x14ac:dyDescent="0.3">
      <c r="A294" s="9"/>
      <c r="S294" s="8"/>
    </row>
    <row r="295" spans="1:19" x14ac:dyDescent="0.3">
      <c r="A295" s="9"/>
      <c r="S295" s="8"/>
    </row>
    <row r="296" spans="1:19" x14ac:dyDescent="0.3">
      <c r="A296" s="9"/>
      <c r="S296" s="8"/>
    </row>
    <row r="297" spans="1:19" x14ac:dyDescent="0.3">
      <c r="A297" s="9"/>
      <c r="S297" s="8"/>
    </row>
    <row r="298" spans="1:19" x14ac:dyDescent="0.3">
      <c r="A298" s="9"/>
      <c r="S298" s="8"/>
    </row>
    <row r="299" spans="1:19" x14ac:dyDescent="0.3">
      <c r="A299" s="9"/>
      <c r="S299" s="8"/>
    </row>
    <row r="300" spans="1:19" x14ac:dyDescent="0.3">
      <c r="A300" s="9"/>
      <c r="S300" s="8"/>
    </row>
    <row r="301" spans="1:19" x14ac:dyDescent="0.3">
      <c r="A301" s="9"/>
      <c r="S301" s="8"/>
    </row>
    <row r="302" spans="1:19" x14ac:dyDescent="0.3">
      <c r="A302" s="9"/>
      <c r="S302" s="8"/>
    </row>
    <row r="303" spans="1:19" x14ac:dyDescent="0.3">
      <c r="A303" s="9"/>
      <c r="S303" s="8"/>
    </row>
    <row r="304" spans="1:19" x14ac:dyDescent="0.3">
      <c r="A304" s="9"/>
      <c r="S304" s="8"/>
    </row>
    <row r="305" spans="1:19" x14ac:dyDescent="0.3">
      <c r="A305" s="9"/>
      <c r="S305" s="8"/>
    </row>
    <row r="306" spans="1:19" x14ac:dyDescent="0.3">
      <c r="A306" s="9"/>
      <c r="S306" s="8"/>
    </row>
    <row r="307" spans="1:19" x14ac:dyDescent="0.3">
      <c r="A307" s="9"/>
      <c r="S307" s="8"/>
    </row>
    <row r="308" spans="1:19" x14ac:dyDescent="0.3">
      <c r="A308" s="9"/>
      <c r="S308" s="8"/>
    </row>
    <row r="309" spans="1:19" x14ac:dyDescent="0.3">
      <c r="A309" s="9"/>
      <c r="S309" s="8"/>
    </row>
    <row r="310" spans="1:19" x14ac:dyDescent="0.3">
      <c r="A310" s="9"/>
      <c r="S310" s="8"/>
    </row>
    <row r="311" spans="1:19" x14ac:dyDescent="0.3">
      <c r="A311" s="9"/>
      <c r="S311" s="8"/>
    </row>
    <row r="312" spans="1:19" x14ac:dyDescent="0.3">
      <c r="A312" s="9"/>
      <c r="S312" s="8"/>
    </row>
    <row r="313" spans="1:19" x14ac:dyDescent="0.3">
      <c r="A313" s="9"/>
      <c r="S313" s="8"/>
    </row>
    <row r="314" spans="1:19" x14ac:dyDescent="0.3">
      <c r="A314" s="9"/>
      <c r="S314" s="8"/>
    </row>
    <row r="315" spans="1:19" x14ac:dyDescent="0.3">
      <c r="A315" s="9"/>
      <c r="S315" s="8"/>
    </row>
    <row r="316" spans="1:19" x14ac:dyDescent="0.3">
      <c r="A316" s="9"/>
      <c r="S316" s="8"/>
    </row>
    <row r="317" spans="1:19" x14ac:dyDescent="0.3">
      <c r="A317" s="9"/>
      <c r="S317" s="8"/>
    </row>
    <row r="318" spans="1:19" x14ac:dyDescent="0.3">
      <c r="A318" s="9"/>
      <c r="S318" s="8"/>
    </row>
    <row r="319" spans="1:19" x14ac:dyDescent="0.3">
      <c r="A319" s="9"/>
      <c r="S319" s="8"/>
    </row>
    <row r="320" spans="1:19" x14ac:dyDescent="0.3">
      <c r="A320" s="9"/>
      <c r="S320" s="8"/>
    </row>
    <row r="321" spans="1:19" x14ac:dyDescent="0.3">
      <c r="A321" s="9"/>
      <c r="S321" s="8"/>
    </row>
    <row r="322" spans="1:19" x14ac:dyDescent="0.3">
      <c r="A322" s="9"/>
      <c r="S322" s="8"/>
    </row>
    <row r="323" spans="1:19" x14ac:dyDescent="0.3">
      <c r="A323" s="9"/>
      <c r="S323" s="8"/>
    </row>
    <row r="324" spans="1:19" x14ac:dyDescent="0.3">
      <c r="A324" s="9"/>
      <c r="S324" s="8"/>
    </row>
    <row r="325" spans="1:19" x14ac:dyDescent="0.3">
      <c r="A325" s="9"/>
      <c r="S325" s="8"/>
    </row>
    <row r="326" spans="1:19" x14ac:dyDescent="0.3">
      <c r="A326" s="9"/>
      <c r="S326" s="8"/>
    </row>
    <row r="327" spans="1:19" x14ac:dyDescent="0.3">
      <c r="A327" s="9"/>
      <c r="S327" s="8"/>
    </row>
    <row r="328" spans="1:19" x14ac:dyDescent="0.3">
      <c r="A328" s="9"/>
      <c r="S328" s="8"/>
    </row>
    <row r="329" spans="1:19" x14ac:dyDescent="0.3">
      <c r="A329" s="9"/>
      <c r="S329" s="8"/>
    </row>
    <row r="330" spans="1:19" x14ac:dyDescent="0.3">
      <c r="A330" s="9"/>
      <c r="S330" s="8"/>
    </row>
    <row r="331" spans="1:19" x14ac:dyDescent="0.3">
      <c r="A331" s="9"/>
      <c r="S331" s="8"/>
    </row>
    <row r="332" spans="1:19" x14ac:dyDescent="0.3">
      <c r="A332" s="9"/>
      <c r="S332" s="8"/>
    </row>
    <row r="333" spans="1:19" x14ac:dyDescent="0.3">
      <c r="A333" s="9"/>
      <c r="S333" s="8"/>
    </row>
    <row r="334" spans="1:19" x14ac:dyDescent="0.3">
      <c r="A334" s="9"/>
      <c r="S334" s="8"/>
    </row>
    <row r="335" spans="1:19" x14ac:dyDescent="0.3">
      <c r="A335" s="9"/>
      <c r="S335" s="8"/>
    </row>
    <row r="336" spans="1:19" x14ac:dyDescent="0.3">
      <c r="A336" s="9"/>
      <c r="S336" s="8"/>
    </row>
    <row r="337" spans="1:19" x14ac:dyDescent="0.3">
      <c r="A337" s="9"/>
      <c r="S337" s="8"/>
    </row>
    <row r="338" spans="1:19" x14ac:dyDescent="0.3">
      <c r="A338" s="9"/>
      <c r="S338" s="8"/>
    </row>
    <row r="339" spans="1:19" x14ac:dyDescent="0.3">
      <c r="A339" s="9"/>
      <c r="S339" s="8"/>
    </row>
    <row r="340" spans="1:19" x14ac:dyDescent="0.3">
      <c r="A340" s="9"/>
      <c r="S340" s="8"/>
    </row>
    <row r="341" spans="1:19" x14ac:dyDescent="0.3">
      <c r="A341" s="9"/>
      <c r="S341" s="8"/>
    </row>
    <row r="342" spans="1:19" x14ac:dyDescent="0.3">
      <c r="A342" s="9"/>
      <c r="S342" s="8"/>
    </row>
    <row r="343" spans="1:19" x14ac:dyDescent="0.3">
      <c r="A343" s="9"/>
      <c r="S343" s="8"/>
    </row>
    <row r="344" spans="1:19" x14ac:dyDescent="0.3">
      <c r="A344" s="9"/>
      <c r="S344" s="8"/>
    </row>
    <row r="345" spans="1:19" x14ac:dyDescent="0.3">
      <c r="A345" s="9"/>
      <c r="S345" s="8"/>
    </row>
    <row r="346" spans="1:19" x14ac:dyDescent="0.3">
      <c r="A346" s="9"/>
      <c r="S346" s="8"/>
    </row>
    <row r="347" spans="1:19" x14ac:dyDescent="0.3">
      <c r="A347" s="9"/>
      <c r="S347" s="8"/>
    </row>
    <row r="348" spans="1:19" x14ac:dyDescent="0.3">
      <c r="A348" s="9"/>
      <c r="S348" s="8"/>
    </row>
    <row r="349" spans="1:19" x14ac:dyDescent="0.3">
      <c r="A349" s="9"/>
      <c r="S349" s="8"/>
    </row>
    <row r="350" spans="1:19" x14ac:dyDescent="0.3">
      <c r="A350" s="9"/>
      <c r="S350" s="8"/>
    </row>
    <row r="351" spans="1:19" x14ac:dyDescent="0.3">
      <c r="A351" s="9"/>
      <c r="S351" s="8"/>
    </row>
    <row r="352" spans="1:19" x14ac:dyDescent="0.3">
      <c r="A352" s="9"/>
      <c r="S352" s="8"/>
    </row>
    <row r="353" spans="1:19" x14ac:dyDescent="0.3">
      <c r="A353" s="9"/>
      <c r="S353" s="8"/>
    </row>
    <row r="354" spans="1:19" x14ac:dyDescent="0.3">
      <c r="A354" s="9"/>
      <c r="S354" s="8"/>
    </row>
    <row r="355" spans="1:19" x14ac:dyDescent="0.3">
      <c r="A355" s="9"/>
      <c r="S355" s="8"/>
    </row>
    <row r="356" spans="1:19" x14ac:dyDescent="0.3">
      <c r="A356" s="9"/>
      <c r="S356" s="8"/>
    </row>
    <row r="357" spans="1:19" x14ac:dyDescent="0.3">
      <c r="A357" s="9"/>
      <c r="S357" s="8"/>
    </row>
    <row r="358" spans="1:19" x14ac:dyDescent="0.3">
      <c r="A358" s="9"/>
      <c r="S358" s="8"/>
    </row>
    <row r="359" spans="1:19" x14ac:dyDescent="0.3">
      <c r="A359" s="9"/>
      <c r="S359" s="8"/>
    </row>
    <row r="360" spans="1:19" x14ac:dyDescent="0.3">
      <c r="A360" s="9"/>
      <c r="S360" s="8"/>
    </row>
    <row r="361" spans="1:19" x14ac:dyDescent="0.3">
      <c r="A361" s="9"/>
      <c r="S361" s="8"/>
    </row>
    <row r="362" spans="1:19" x14ac:dyDescent="0.3">
      <c r="A362" s="9"/>
      <c r="S362" s="8"/>
    </row>
    <row r="363" spans="1:19" x14ac:dyDescent="0.3">
      <c r="A363" s="9"/>
      <c r="S363" s="8"/>
    </row>
    <row r="364" spans="1:19" x14ac:dyDescent="0.3">
      <c r="A364" s="9"/>
      <c r="S364" s="8"/>
    </row>
    <row r="365" spans="1:19" x14ac:dyDescent="0.3">
      <c r="A365" s="9"/>
      <c r="S365" s="8"/>
    </row>
    <row r="366" spans="1:19" x14ac:dyDescent="0.3">
      <c r="A366" s="9"/>
      <c r="S366" s="8"/>
    </row>
    <row r="367" spans="1:19" x14ac:dyDescent="0.3">
      <c r="A367" s="9"/>
      <c r="S367" s="8"/>
    </row>
    <row r="368" spans="1:19" x14ac:dyDescent="0.3">
      <c r="A368" s="9"/>
      <c r="S368" s="8"/>
    </row>
    <row r="369" spans="1:19" x14ac:dyDescent="0.3">
      <c r="A369" s="9"/>
      <c r="S369" s="8"/>
    </row>
    <row r="370" spans="1:19" x14ac:dyDescent="0.3">
      <c r="A370" s="9"/>
      <c r="S370" s="8"/>
    </row>
    <row r="371" spans="1:19" x14ac:dyDescent="0.3">
      <c r="A371" s="9"/>
      <c r="S371" s="8"/>
    </row>
    <row r="372" spans="1:19" x14ac:dyDescent="0.3">
      <c r="A372" s="9"/>
      <c r="S372" s="8"/>
    </row>
    <row r="373" spans="1:19" x14ac:dyDescent="0.3">
      <c r="A373" s="9"/>
      <c r="S373" s="8"/>
    </row>
    <row r="374" spans="1:19" x14ac:dyDescent="0.3">
      <c r="A374" s="9"/>
      <c r="S374" s="8"/>
    </row>
    <row r="375" spans="1:19" x14ac:dyDescent="0.3">
      <c r="A375" s="9"/>
      <c r="S375" s="8"/>
    </row>
    <row r="376" spans="1:19" x14ac:dyDescent="0.3">
      <c r="A376" s="9"/>
      <c r="S376" s="8"/>
    </row>
    <row r="377" spans="1:19" x14ac:dyDescent="0.3">
      <c r="A377" s="9"/>
      <c r="S377" s="8"/>
    </row>
    <row r="378" spans="1:19" x14ac:dyDescent="0.3">
      <c r="A378" s="9"/>
      <c r="S378" s="8"/>
    </row>
    <row r="379" spans="1:19" x14ac:dyDescent="0.3">
      <c r="A379" s="9"/>
      <c r="S379" s="8"/>
    </row>
    <row r="380" spans="1:19" x14ac:dyDescent="0.3">
      <c r="A380" s="9"/>
      <c r="S380" s="8"/>
    </row>
    <row r="381" spans="1:19" x14ac:dyDescent="0.3">
      <c r="A381" s="9"/>
      <c r="S381" s="8"/>
    </row>
    <row r="382" spans="1:19" x14ac:dyDescent="0.3">
      <c r="A382" s="9"/>
      <c r="S382" s="8"/>
    </row>
    <row r="383" spans="1:19" x14ac:dyDescent="0.3">
      <c r="A383" s="9"/>
      <c r="S383" s="8"/>
    </row>
    <row r="384" spans="1:19" x14ac:dyDescent="0.3">
      <c r="A384" s="9"/>
      <c r="S384" s="8"/>
    </row>
    <row r="385" spans="1:19" x14ac:dyDescent="0.3">
      <c r="A385" s="9"/>
      <c r="S385" s="8"/>
    </row>
    <row r="386" spans="1:19" x14ac:dyDescent="0.3">
      <c r="A386" s="9"/>
      <c r="S386" s="8"/>
    </row>
    <row r="387" spans="1:19" x14ac:dyDescent="0.3">
      <c r="A387" s="9"/>
      <c r="S387" s="8"/>
    </row>
    <row r="388" spans="1:19" x14ac:dyDescent="0.3">
      <c r="A388" s="9"/>
      <c r="S388" s="8"/>
    </row>
    <row r="389" spans="1:19" x14ac:dyDescent="0.3">
      <c r="A389" s="9"/>
      <c r="S389" s="8"/>
    </row>
    <row r="390" spans="1:19" x14ac:dyDescent="0.3">
      <c r="A390" s="9"/>
      <c r="S390" s="8"/>
    </row>
    <row r="391" spans="1:19" x14ac:dyDescent="0.3">
      <c r="A391" s="9"/>
      <c r="S391" s="8"/>
    </row>
    <row r="392" spans="1:19" x14ac:dyDescent="0.3">
      <c r="A392" s="9"/>
      <c r="S392" s="8"/>
    </row>
    <row r="393" spans="1:19" x14ac:dyDescent="0.3">
      <c r="A393" s="9"/>
      <c r="S393" s="8"/>
    </row>
    <row r="394" spans="1:19" x14ac:dyDescent="0.3">
      <c r="A394" s="9"/>
      <c r="S394" s="8"/>
    </row>
    <row r="395" spans="1:19" x14ac:dyDescent="0.3">
      <c r="A395" s="9"/>
      <c r="S395" s="8"/>
    </row>
    <row r="396" spans="1:19" x14ac:dyDescent="0.3">
      <c r="A396" s="9"/>
      <c r="S396" s="8"/>
    </row>
    <row r="397" spans="1:19" x14ac:dyDescent="0.3">
      <c r="A397" s="9"/>
      <c r="S397" s="8"/>
    </row>
    <row r="398" spans="1:19" x14ac:dyDescent="0.3">
      <c r="A398" s="9"/>
      <c r="S398" s="8"/>
    </row>
    <row r="399" spans="1:19" x14ac:dyDescent="0.3">
      <c r="A399" s="9"/>
      <c r="S399" s="8"/>
    </row>
    <row r="400" spans="1:19" x14ac:dyDescent="0.3">
      <c r="A400" s="9"/>
      <c r="S400" s="8"/>
    </row>
    <row r="401" spans="1:19" x14ac:dyDescent="0.3">
      <c r="A401" s="9"/>
      <c r="S401" s="8"/>
    </row>
    <row r="402" spans="1:19" x14ac:dyDescent="0.3">
      <c r="A402" s="9"/>
      <c r="S402" s="8"/>
    </row>
    <row r="403" spans="1:19" x14ac:dyDescent="0.3">
      <c r="A403" s="9"/>
      <c r="S403" s="8"/>
    </row>
    <row r="404" spans="1:19" x14ac:dyDescent="0.3">
      <c r="A404" s="9"/>
      <c r="S404" s="8"/>
    </row>
    <row r="405" spans="1:19" x14ac:dyDescent="0.3">
      <c r="A405" s="9"/>
      <c r="S405" s="8"/>
    </row>
    <row r="406" spans="1:19" x14ac:dyDescent="0.3">
      <c r="A406" s="9"/>
      <c r="S406" s="8"/>
    </row>
    <row r="407" spans="1:19" x14ac:dyDescent="0.3">
      <c r="A407" s="9"/>
      <c r="S407" s="8"/>
    </row>
    <row r="408" spans="1:19" x14ac:dyDescent="0.3">
      <c r="A408" s="9"/>
      <c r="S408" s="8"/>
    </row>
    <row r="409" spans="1:19" x14ac:dyDescent="0.3">
      <c r="A409" s="9"/>
      <c r="S409" s="8"/>
    </row>
    <row r="410" spans="1:19" x14ac:dyDescent="0.3">
      <c r="A410" s="9"/>
      <c r="S410" s="8"/>
    </row>
    <row r="411" spans="1:19" x14ac:dyDescent="0.3">
      <c r="A411" s="9"/>
      <c r="S411" s="8"/>
    </row>
    <row r="412" spans="1:19" x14ac:dyDescent="0.3">
      <c r="A412" s="9"/>
      <c r="S412" s="8"/>
    </row>
    <row r="413" spans="1:19" x14ac:dyDescent="0.3">
      <c r="A413" s="9"/>
      <c r="S413" s="8"/>
    </row>
    <row r="414" spans="1:19" x14ac:dyDescent="0.3">
      <c r="A414" s="9"/>
      <c r="S414" s="8"/>
    </row>
    <row r="415" spans="1:19" x14ac:dyDescent="0.3">
      <c r="A415" s="9"/>
      <c r="S415" s="8"/>
    </row>
    <row r="416" spans="1:19" x14ac:dyDescent="0.3">
      <c r="A416" s="9"/>
      <c r="S416" s="8"/>
    </row>
    <row r="417" spans="1:19" x14ac:dyDescent="0.3">
      <c r="A417" s="9"/>
      <c r="S417" s="8"/>
    </row>
    <row r="418" spans="1:19" x14ac:dyDescent="0.3">
      <c r="A418" s="9"/>
      <c r="S418" s="8"/>
    </row>
    <row r="419" spans="1:19" x14ac:dyDescent="0.3">
      <c r="A419" s="9"/>
      <c r="S419" s="8"/>
    </row>
    <row r="420" spans="1:19" x14ac:dyDescent="0.3">
      <c r="A420" s="9"/>
      <c r="S420" s="8"/>
    </row>
    <row r="421" spans="1:19" x14ac:dyDescent="0.3">
      <c r="A421" s="9"/>
      <c r="S421" s="8"/>
    </row>
    <row r="422" spans="1:19" x14ac:dyDescent="0.3">
      <c r="A422" s="9"/>
      <c r="S422" s="8"/>
    </row>
    <row r="423" spans="1:19" x14ac:dyDescent="0.3">
      <c r="A423" s="9"/>
      <c r="S423" s="8"/>
    </row>
    <row r="424" spans="1:19" x14ac:dyDescent="0.3">
      <c r="A424" s="9"/>
      <c r="S424" s="8"/>
    </row>
    <row r="425" spans="1:19" x14ac:dyDescent="0.3">
      <c r="A425" s="9"/>
      <c r="S425" s="8"/>
    </row>
    <row r="426" spans="1:19" x14ac:dyDescent="0.3">
      <c r="A426" s="9"/>
      <c r="S426" s="8"/>
    </row>
    <row r="427" spans="1:19" x14ac:dyDescent="0.3">
      <c r="A427" s="9"/>
      <c r="S427" s="8"/>
    </row>
    <row r="428" spans="1:19" x14ac:dyDescent="0.3">
      <c r="A428" s="9"/>
      <c r="S428" s="8"/>
    </row>
    <row r="429" spans="1:19" x14ac:dyDescent="0.3">
      <c r="A429" s="9"/>
      <c r="S429" s="8"/>
    </row>
    <row r="430" spans="1:19" x14ac:dyDescent="0.3">
      <c r="A430" s="9"/>
      <c r="S430" s="8"/>
    </row>
    <row r="431" spans="1:19" x14ac:dyDescent="0.3">
      <c r="A431" s="9"/>
      <c r="S431" s="8"/>
    </row>
    <row r="432" spans="1:19" x14ac:dyDescent="0.3">
      <c r="A432" s="9"/>
      <c r="S432" s="8"/>
    </row>
    <row r="433" spans="1:19" x14ac:dyDescent="0.3">
      <c r="A433" s="9"/>
      <c r="S433" s="8"/>
    </row>
    <row r="434" spans="1:19" x14ac:dyDescent="0.3">
      <c r="A434" s="9"/>
      <c r="S434" s="8"/>
    </row>
    <row r="435" spans="1:19" x14ac:dyDescent="0.3">
      <c r="A435" s="9"/>
      <c r="S435" s="8"/>
    </row>
    <row r="436" spans="1:19" x14ac:dyDescent="0.3">
      <c r="A436" s="9"/>
      <c r="S436" s="8"/>
    </row>
    <row r="437" spans="1:19" x14ac:dyDescent="0.3">
      <c r="A437" s="9"/>
      <c r="S437" s="8"/>
    </row>
    <row r="438" spans="1:19" x14ac:dyDescent="0.3">
      <c r="A438" s="9"/>
      <c r="S438" s="8"/>
    </row>
    <row r="439" spans="1:19" x14ac:dyDescent="0.3">
      <c r="A439" s="9"/>
      <c r="S439" s="8"/>
    </row>
    <row r="440" spans="1:19" x14ac:dyDescent="0.3">
      <c r="A440" s="9"/>
      <c r="S440" s="8"/>
    </row>
    <row r="441" spans="1:19" x14ac:dyDescent="0.3">
      <c r="A441" s="9"/>
      <c r="S441" s="8"/>
    </row>
    <row r="442" spans="1:19" x14ac:dyDescent="0.3">
      <c r="A442" s="9"/>
      <c r="S442" s="8"/>
    </row>
    <row r="443" spans="1:19" x14ac:dyDescent="0.3">
      <c r="A443" s="9"/>
      <c r="S443" s="8"/>
    </row>
    <row r="444" spans="1:19" x14ac:dyDescent="0.3">
      <c r="A444" s="9"/>
      <c r="S444" s="8"/>
    </row>
    <row r="445" spans="1:19" x14ac:dyDescent="0.3">
      <c r="A445" s="9"/>
      <c r="S445" s="8"/>
    </row>
    <row r="446" spans="1:19" x14ac:dyDescent="0.3">
      <c r="A446" s="9"/>
      <c r="S446" s="8"/>
    </row>
    <row r="447" spans="1:19" x14ac:dyDescent="0.3">
      <c r="A447" s="9"/>
      <c r="S447" s="8"/>
    </row>
    <row r="448" spans="1:19" x14ac:dyDescent="0.3">
      <c r="A448" s="9"/>
      <c r="S448" s="8"/>
    </row>
    <row r="449" spans="1:19" x14ac:dyDescent="0.3">
      <c r="A449" s="9"/>
      <c r="S449" s="8"/>
    </row>
    <row r="450" spans="1:19" x14ac:dyDescent="0.3">
      <c r="A450" s="9"/>
      <c r="S450" s="8"/>
    </row>
    <row r="451" spans="1:19" x14ac:dyDescent="0.3">
      <c r="A451" s="9"/>
      <c r="S451" s="8"/>
    </row>
    <row r="452" spans="1:19" x14ac:dyDescent="0.3">
      <c r="A452" s="9"/>
      <c r="S452" s="8"/>
    </row>
    <row r="453" spans="1:19" x14ac:dyDescent="0.3">
      <c r="A453" s="9"/>
      <c r="S453" s="8"/>
    </row>
    <row r="454" spans="1:19" x14ac:dyDescent="0.3">
      <c r="A454" s="9"/>
      <c r="S454" s="8"/>
    </row>
    <row r="455" spans="1:19" x14ac:dyDescent="0.3">
      <c r="A455" s="9"/>
      <c r="S455" s="8"/>
    </row>
    <row r="456" spans="1:19" x14ac:dyDescent="0.3">
      <c r="A456" s="9"/>
      <c r="S456" s="8"/>
    </row>
    <row r="457" spans="1:19" x14ac:dyDescent="0.3">
      <c r="A457" s="9"/>
      <c r="S457" s="8"/>
    </row>
    <row r="458" spans="1:19" x14ac:dyDescent="0.3">
      <c r="A458" s="9"/>
      <c r="S458" s="8"/>
    </row>
    <row r="459" spans="1:19" x14ac:dyDescent="0.3">
      <c r="A459" s="9"/>
      <c r="S459" s="8"/>
    </row>
    <row r="460" spans="1:19" x14ac:dyDescent="0.3">
      <c r="A460" s="9"/>
      <c r="S460" s="8"/>
    </row>
    <row r="461" spans="1:19" x14ac:dyDescent="0.3">
      <c r="A461" s="9"/>
      <c r="S461" s="8"/>
    </row>
    <row r="462" spans="1:19" x14ac:dyDescent="0.3">
      <c r="A462" s="9"/>
      <c r="S462" s="8"/>
    </row>
    <row r="463" spans="1:19" x14ac:dyDescent="0.3">
      <c r="A463" s="9"/>
      <c r="S463" s="8"/>
    </row>
    <row r="464" spans="1:19" x14ac:dyDescent="0.3">
      <c r="A464" s="9"/>
      <c r="S464" s="8"/>
    </row>
    <row r="465" spans="1:19" x14ac:dyDescent="0.3">
      <c r="A465" s="9"/>
      <c r="S465" s="8"/>
    </row>
    <row r="466" spans="1:19" x14ac:dyDescent="0.3">
      <c r="A466" s="9"/>
      <c r="S466" s="8"/>
    </row>
    <row r="467" spans="1:19" x14ac:dyDescent="0.3">
      <c r="A467" s="9"/>
      <c r="S467" s="8"/>
    </row>
    <row r="468" spans="1:19" x14ac:dyDescent="0.3">
      <c r="A468" s="9"/>
      <c r="S468" s="8"/>
    </row>
    <row r="469" spans="1:19" x14ac:dyDescent="0.3">
      <c r="A469" s="9"/>
      <c r="S469" s="8"/>
    </row>
    <row r="470" spans="1:19" x14ac:dyDescent="0.3">
      <c r="A470" s="9"/>
      <c r="S470" s="8"/>
    </row>
    <row r="471" spans="1:19" x14ac:dyDescent="0.3">
      <c r="A471" s="9"/>
      <c r="S471" s="8"/>
    </row>
    <row r="472" spans="1:19" x14ac:dyDescent="0.3">
      <c r="A472" s="9"/>
      <c r="S472" s="8"/>
    </row>
    <row r="473" spans="1:19" x14ac:dyDescent="0.3">
      <c r="A473" s="9"/>
      <c r="S473" s="8"/>
    </row>
    <row r="474" spans="1:19" x14ac:dyDescent="0.3">
      <c r="A474" s="9"/>
      <c r="S474" s="8"/>
    </row>
    <row r="475" spans="1:19" x14ac:dyDescent="0.3">
      <c r="A475" s="9"/>
      <c r="S475" s="8"/>
    </row>
    <row r="476" spans="1:19" x14ac:dyDescent="0.3">
      <c r="A476" s="9"/>
      <c r="S476" s="8"/>
    </row>
    <row r="477" spans="1:19" x14ac:dyDescent="0.3">
      <c r="A477" s="9"/>
      <c r="S477" s="8"/>
    </row>
    <row r="478" spans="1:19" x14ac:dyDescent="0.3">
      <c r="A478" s="9"/>
      <c r="S478" s="8"/>
    </row>
    <row r="479" spans="1:19" x14ac:dyDescent="0.3">
      <c r="A479" s="9"/>
      <c r="S479" s="8"/>
    </row>
    <row r="480" spans="1:19" x14ac:dyDescent="0.3">
      <c r="A480" s="9"/>
      <c r="S480" s="8"/>
    </row>
    <row r="481" spans="1:19" x14ac:dyDescent="0.3">
      <c r="A481" s="9"/>
      <c r="S481" s="8"/>
    </row>
    <row r="482" spans="1:19" x14ac:dyDescent="0.3">
      <c r="A482" s="9"/>
      <c r="S482" s="8"/>
    </row>
    <row r="483" spans="1:19" x14ac:dyDescent="0.3">
      <c r="A483" s="9"/>
      <c r="S483" s="8"/>
    </row>
    <row r="484" spans="1:19" x14ac:dyDescent="0.3">
      <c r="A484" s="9"/>
      <c r="S484" s="8"/>
    </row>
    <row r="485" spans="1:19" x14ac:dyDescent="0.3">
      <c r="A485" s="9"/>
      <c r="S485" s="8"/>
    </row>
    <row r="486" spans="1:19" x14ac:dyDescent="0.3">
      <c r="A486" s="9"/>
      <c r="S486" s="8"/>
    </row>
    <row r="487" spans="1:19" x14ac:dyDescent="0.3">
      <c r="A487" s="9"/>
      <c r="S487" s="8"/>
    </row>
    <row r="488" spans="1:19" x14ac:dyDescent="0.3">
      <c r="A488" s="9"/>
      <c r="S488" s="8"/>
    </row>
    <row r="489" spans="1:19" x14ac:dyDescent="0.3">
      <c r="A489" s="9"/>
      <c r="S489" s="8"/>
    </row>
    <row r="490" spans="1:19" x14ac:dyDescent="0.3">
      <c r="A490" s="9"/>
      <c r="S490" s="8"/>
    </row>
    <row r="491" spans="1:19" x14ac:dyDescent="0.3">
      <c r="A491" s="9"/>
      <c r="S491" s="8"/>
    </row>
    <row r="492" spans="1:19" x14ac:dyDescent="0.3">
      <c r="A492" s="9"/>
      <c r="S492" s="8"/>
    </row>
    <row r="493" spans="1:19" x14ac:dyDescent="0.3">
      <c r="A493" s="9"/>
      <c r="S493" s="8"/>
    </row>
    <row r="494" spans="1:19" x14ac:dyDescent="0.3">
      <c r="A494" s="9"/>
      <c r="S494" s="8"/>
    </row>
    <row r="495" spans="1:19" x14ac:dyDescent="0.3">
      <c r="A495" s="9"/>
      <c r="S495" s="8"/>
    </row>
    <row r="496" spans="1:19" x14ac:dyDescent="0.3">
      <c r="A496" s="9"/>
      <c r="S496" s="8"/>
    </row>
    <row r="497" spans="1:19" x14ac:dyDescent="0.3">
      <c r="A497" s="9"/>
      <c r="S497" s="8"/>
    </row>
    <row r="498" spans="1:19" x14ac:dyDescent="0.3">
      <c r="A498" s="9"/>
      <c r="S498" s="8"/>
    </row>
    <row r="499" spans="1:19" x14ac:dyDescent="0.3">
      <c r="A499" s="9"/>
      <c r="S499" s="8"/>
    </row>
    <row r="500" spans="1:19" ht="20.399999999999999" customHeight="1" x14ac:dyDescent="0.3">
      <c r="A500" s="9"/>
      <c r="S500" s="8"/>
    </row>
    <row r="501" spans="1:19" x14ac:dyDescent="0.3">
      <c r="A501" s="9"/>
      <c r="S501" s="8"/>
    </row>
    <row r="502" spans="1:19" x14ac:dyDescent="0.3">
      <c r="A502" s="9"/>
      <c r="S502" s="8"/>
    </row>
    <row r="503" spans="1:19" x14ac:dyDescent="0.3">
      <c r="A503" s="9"/>
      <c r="S503" s="8"/>
    </row>
    <row r="504" spans="1:19" x14ac:dyDescent="0.3">
      <c r="A504" s="9"/>
      <c r="S504" s="8"/>
    </row>
    <row r="505" spans="1:19" x14ac:dyDescent="0.3">
      <c r="A505" s="9"/>
      <c r="S505" s="8"/>
    </row>
    <row r="506" spans="1:19" x14ac:dyDescent="0.3">
      <c r="A506" s="9"/>
      <c r="S506" s="8"/>
    </row>
    <row r="507" spans="1:19" x14ac:dyDescent="0.3">
      <c r="A507" s="9"/>
      <c r="S507" s="8"/>
    </row>
    <row r="508" spans="1:19" x14ac:dyDescent="0.3">
      <c r="A508" s="9"/>
      <c r="S508" s="8"/>
    </row>
    <row r="509" spans="1:19" x14ac:dyDescent="0.3">
      <c r="A509" s="9"/>
      <c r="S509" s="8"/>
    </row>
    <row r="510" spans="1:19" x14ac:dyDescent="0.3">
      <c r="A510" s="9"/>
      <c r="S510" s="8"/>
    </row>
    <row r="511" spans="1:19" x14ac:dyDescent="0.3">
      <c r="A511" s="9"/>
      <c r="S511" s="8"/>
    </row>
    <row r="512" spans="1:19" x14ac:dyDescent="0.3">
      <c r="A512" s="9"/>
      <c r="S512" s="8"/>
    </row>
    <row r="513" spans="1:19" x14ac:dyDescent="0.3">
      <c r="A513" s="9"/>
      <c r="S513" s="8"/>
    </row>
    <row r="514" spans="1:19" x14ac:dyDescent="0.3">
      <c r="A514" s="9"/>
      <c r="S514" s="8"/>
    </row>
    <row r="515" spans="1:19" x14ac:dyDescent="0.3">
      <c r="A515" s="9"/>
      <c r="S515" s="8"/>
    </row>
    <row r="516" spans="1:19" x14ac:dyDescent="0.3">
      <c r="A516" s="9"/>
      <c r="S516" s="8"/>
    </row>
    <row r="517" spans="1:19" x14ac:dyDescent="0.3">
      <c r="A517" s="9"/>
      <c r="S517" s="8"/>
    </row>
    <row r="518" spans="1:19" x14ac:dyDescent="0.3">
      <c r="A518" s="9"/>
      <c r="S518" s="8"/>
    </row>
    <row r="519" spans="1:19" x14ac:dyDescent="0.3">
      <c r="A519" s="9"/>
      <c r="S519" s="8"/>
    </row>
    <row r="520" spans="1:19" x14ac:dyDescent="0.3">
      <c r="A520" s="9"/>
      <c r="S520" s="8"/>
    </row>
    <row r="521" spans="1:19" x14ac:dyDescent="0.3">
      <c r="A521" s="9"/>
      <c r="S521" s="8"/>
    </row>
    <row r="522" spans="1:19" x14ac:dyDescent="0.3">
      <c r="A522" s="9"/>
      <c r="S522" s="8"/>
    </row>
    <row r="523" spans="1:19" x14ac:dyDescent="0.3">
      <c r="A523" s="9"/>
      <c r="S523" s="8"/>
    </row>
    <row r="524" spans="1:19" x14ac:dyDescent="0.3">
      <c r="A524" s="9"/>
      <c r="S524" s="8"/>
    </row>
    <row r="525" spans="1:19" x14ac:dyDescent="0.3">
      <c r="A525" s="9"/>
      <c r="S525" s="8"/>
    </row>
    <row r="526" spans="1:19" x14ac:dyDescent="0.3">
      <c r="A526" s="9"/>
      <c r="S526" s="8"/>
    </row>
    <row r="527" spans="1:19" x14ac:dyDescent="0.3">
      <c r="A527" s="9"/>
      <c r="S527" s="8"/>
    </row>
    <row r="528" spans="1:19" x14ac:dyDescent="0.3">
      <c r="A528" s="9"/>
      <c r="S528" s="8"/>
    </row>
    <row r="529" spans="1:19" x14ac:dyDescent="0.3">
      <c r="A529" s="9"/>
      <c r="S529" s="8"/>
    </row>
    <row r="530" spans="1:19" x14ac:dyDescent="0.3">
      <c r="A530" s="9"/>
      <c r="S530" s="8"/>
    </row>
    <row r="531" spans="1:19" x14ac:dyDescent="0.3">
      <c r="A531" s="9"/>
      <c r="S531" s="8"/>
    </row>
    <row r="532" spans="1:19" x14ac:dyDescent="0.3">
      <c r="A532" s="9"/>
      <c r="S532" s="8"/>
    </row>
    <row r="533" spans="1:19" x14ac:dyDescent="0.3">
      <c r="A533" s="9"/>
      <c r="S533" s="8"/>
    </row>
    <row r="534" spans="1:19" x14ac:dyDescent="0.3">
      <c r="A534" s="9"/>
      <c r="S534" s="8"/>
    </row>
    <row r="535" spans="1:19" x14ac:dyDescent="0.3">
      <c r="A535" s="9"/>
      <c r="S535" s="8"/>
    </row>
    <row r="536" spans="1:19" x14ac:dyDescent="0.3">
      <c r="A536" s="9"/>
      <c r="S536" s="8"/>
    </row>
    <row r="537" spans="1:19" x14ac:dyDescent="0.3">
      <c r="A537" s="9"/>
      <c r="S537" s="8"/>
    </row>
    <row r="538" spans="1:19" x14ac:dyDescent="0.3">
      <c r="A538" s="9"/>
      <c r="S538" s="8"/>
    </row>
    <row r="539" spans="1:19" x14ac:dyDescent="0.3">
      <c r="A539" s="9"/>
      <c r="S539" s="8"/>
    </row>
    <row r="540" spans="1:19" x14ac:dyDescent="0.3">
      <c r="A540" s="9"/>
      <c r="S540" s="8"/>
    </row>
    <row r="541" spans="1:19" x14ac:dyDescent="0.3">
      <c r="A541" s="9"/>
      <c r="S541" s="8"/>
    </row>
    <row r="542" spans="1:19" x14ac:dyDescent="0.3">
      <c r="A542" s="9"/>
      <c r="S542" s="8"/>
    </row>
    <row r="543" spans="1:19" x14ac:dyDescent="0.3">
      <c r="A543" s="9"/>
      <c r="S543" s="8"/>
    </row>
    <row r="544" spans="1:19" x14ac:dyDescent="0.3">
      <c r="A544" s="9"/>
      <c r="S544" s="8"/>
    </row>
    <row r="545" spans="1:19" x14ac:dyDescent="0.3">
      <c r="A545" s="9"/>
      <c r="S545" s="8"/>
    </row>
    <row r="546" spans="1:19" x14ac:dyDescent="0.3">
      <c r="A546" s="9"/>
      <c r="S546" s="8"/>
    </row>
    <row r="547" spans="1:19" x14ac:dyDescent="0.3">
      <c r="A547" s="113"/>
      <c r="B547" s="114"/>
      <c r="C547" s="114"/>
      <c r="D547" s="114"/>
      <c r="E547" s="114"/>
      <c r="F547" s="114"/>
      <c r="G547" s="114"/>
      <c r="H547" s="114"/>
      <c r="I547" s="114"/>
      <c r="J547" s="114"/>
      <c r="K547" s="114"/>
      <c r="L547" s="114"/>
      <c r="M547" s="114"/>
      <c r="N547" s="114"/>
      <c r="O547" s="114"/>
      <c r="P547" s="114"/>
      <c r="Q547" s="114"/>
      <c r="R547" s="114"/>
      <c r="S547" s="115"/>
    </row>
  </sheetData>
  <mergeCells count="2">
    <mergeCell ref="A1:S1"/>
    <mergeCell ref="B2:Q2"/>
  </mergeCells>
  <pageMargins left="0.11811023622047249" right="0.11811023622047249" top="0.15748031496062989" bottom="0.15748031496062989" header="0" footer="0"/>
  <pageSetup paperSize="9" scale="84" fitToHeight="20" orientation="landscape"/>
  <rowBreaks count="3" manualBreakCount="3">
    <brk id="20" max="18" man="1"/>
    <brk id="44" max="18" man="1"/>
    <brk id="69" max="18"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D5D5-3657-40F5-B1F9-10A80D8C8824}">
  <dimension ref="A1:G58"/>
  <sheetViews>
    <sheetView showGridLines="0" zoomScaleNormal="100" workbookViewId="0">
      <pane xSplit="1" ySplit="1" topLeftCell="B11" activePane="bottomRight" state="frozen"/>
      <selection activeCell="L5" sqref="L5"/>
      <selection pane="topRight" activeCell="L5" sqref="L5"/>
      <selection pane="bottomLeft" activeCell="L5" sqref="L5"/>
      <selection pane="bottomRight" activeCell="B12" sqref="B12"/>
    </sheetView>
  </sheetViews>
  <sheetFormatPr defaultColWidth="11.88671875" defaultRowHeight="12" x14ac:dyDescent="0.3"/>
  <cols>
    <col min="1" max="1" width="26.77734375" style="45" customWidth="1"/>
    <col min="2" max="3" width="38.109375" style="47" customWidth="1"/>
    <col min="4" max="4" width="13.33203125" style="45" customWidth="1"/>
    <col min="5" max="5" width="12.88671875" style="48" bestFit="1" customWidth="1"/>
    <col min="6" max="6" width="30.109375" style="45" customWidth="1"/>
    <col min="7" max="7" width="45.21875" style="45" customWidth="1"/>
    <col min="8" max="8" width="11.88671875" style="45" customWidth="1"/>
    <col min="9" max="16384" width="11.88671875" style="45"/>
  </cols>
  <sheetData>
    <row r="1" spans="1:7" s="38" customFormat="1" ht="36" customHeight="1" x14ac:dyDescent="0.3">
      <c r="A1" s="105" t="s">
        <v>44</v>
      </c>
      <c r="B1" s="106" t="s">
        <v>37</v>
      </c>
      <c r="C1" s="106" t="s">
        <v>38</v>
      </c>
      <c r="D1" s="105" t="s">
        <v>46</v>
      </c>
      <c r="E1" s="106" t="s">
        <v>45</v>
      </c>
      <c r="F1" s="106" t="s">
        <v>47</v>
      </c>
      <c r="G1" s="106" t="s">
        <v>94</v>
      </c>
    </row>
    <row r="2" spans="1:7" ht="48" customHeight="1" x14ac:dyDescent="0.3">
      <c r="A2" s="103" t="s">
        <v>86</v>
      </c>
      <c r="B2" s="103" t="s">
        <v>153</v>
      </c>
      <c r="C2" s="103" t="s">
        <v>154</v>
      </c>
      <c r="D2" s="103" t="s">
        <v>0</v>
      </c>
      <c r="E2" s="103" t="s">
        <v>49</v>
      </c>
      <c r="F2" s="104" t="s">
        <v>82</v>
      </c>
      <c r="G2" s="104"/>
    </row>
    <row r="3" spans="1:7" ht="123" customHeight="1" x14ac:dyDescent="0.3">
      <c r="A3" s="46" t="s">
        <v>83</v>
      </c>
      <c r="B3" s="46" t="s">
        <v>155</v>
      </c>
      <c r="C3" s="46" t="s">
        <v>156</v>
      </c>
      <c r="D3" s="46" t="s">
        <v>81</v>
      </c>
      <c r="E3" s="46" t="s">
        <v>49</v>
      </c>
      <c r="F3" s="78" t="s">
        <v>51</v>
      </c>
      <c r="G3" s="78" t="s">
        <v>151</v>
      </c>
    </row>
    <row r="4" spans="1:7" ht="62.4" customHeight="1" x14ac:dyDescent="0.3">
      <c r="A4" s="46" t="s">
        <v>84</v>
      </c>
      <c r="B4" s="46" t="s">
        <v>157</v>
      </c>
      <c r="C4" s="46" t="s">
        <v>158</v>
      </c>
      <c r="D4" s="46" t="s">
        <v>81</v>
      </c>
      <c r="E4" s="46" t="s">
        <v>52</v>
      </c>
      <c r="F4" s="78" t="s">
        <v>68</v>
      </c>
      <c r="G4" s="78" t="s">
        <v>96</v>
      </c>
    </row>
    <row r="5" spans="1:7" ht="57.6" customHeight="1" x14ac:dyDescent="0.3">
      <c r="A5" s="46" t="s">
        <v>97</v>
      </c>
      <c r="B5" s="46" t="s">
        <v>159</v>
      </c>
      <c r="C5" s="46" t="s">
        <v>160</v>
      </c>
      <c r="D5" s="46" t="s">
        <v>81</v>
      </c>
      <c r="E5" s="46" t="s">
        <v>58</v>
      </c>
      <c r="F5" s="78" t="s">
        <v>55</v>
      </c>
      <c r="G5" s="78" t="s">
        <v>152</v>
      </c>
    </row>
    <row r="6" spans="1:7" ht="76.2" customHeight="1" x14ac:dyDescent="0.3">
      <c r="A6" s="46" t="s">
        <v>90</v>
      </c>
      <c r="B6" s="46" t="s">
        <v>161</v>
      </c>
      <c r="C6" s="46" t="s">
        <v>162</v>
      </c>
      <c r="D6" s="46" t="s">
        <v>81</v>
      </c>
      <c r="E6" s="46" t="s">
        <v>58</v>
      </c>
      <c r="F6" s="78" t="s">
        <v>56</v>
      </c>
      <c r="G6" s="78" t="s">
        <v>95</v>
      </c>
    </row>
    <row r="7" spans="1:7" ht="100.8" customHeight="1" x14ac:dyDescent="0.3">
      <c r="A7" s="46" t="s">
        <v>92</v>
      </c>
      <c r="B7" s="46" t="s">
        <v>163</v>
      </c>
      <c r="C7" s="46" t="s">
        <v>164</v>
      </c>
      <c r="D7" s="46" t="s">
        <v>81</v>
      </c>
      <c r="E7" s="46" t="s">
        <v>52</v>
      </c>
      <c r="F7" s="78" t="s">
        <v>93</v>
      </c>
      <c r="G7" s="78" t="s">
        <v>165</v>
      </c>
    </row>
    <row r="8" spans="1:7" ht="38.4" customHeight="1" x14ac:dyDescent="0.3">
      <c r="A8" s="46" t="s">
        <v>173</v>
      </c>
      <c r="B8" s="46" t="s">
        <v>166</v>
      </c>
      <c r="C8" s="46" t="s">
        <v>167</v>
      </c>
      <c r="D8" s="46" t="s">
        <v>81</v>
      </c>
      <c r="E8" s="46" t="s">
        <v>52</v>
      </c>
      <c r="F8" s="78" t="s">
        <v>168</v>
      </c>
      <c r="G8" s="78" t="s">
        <v>251</v>
      </c>
    </row>
    <row r="9" spans="1:7" ht="51" customHeight="1" x14ac:dyDescent="0.3">
      <c r="A9" s="46" t="s">
        <v>172</v>
      </c>
      <c r="B9" s="46" t="s">
        <v>169</v>
      </c>
      <c r="C9" s="46" t="s">
        <v>170</v>
      </c>
      <c r="D9" s="46" t="s">
        <v>81</v>
      </c>
      <c r="E9" s="46" t="s">
        <v>52</v>
      </c>
      <c r="F9" s="78" t="s">
        <v>171</v>
      </c>
      <c r="G9" s="78" t="s">
        <v>252</v>
      </c>
    </row>
    <row r="10" spans="1:7" ht="409.2" customHeight="1" x14ac:dyDescent="0.3">
      <c r="A10" s="46" t="s">
        <v>99</v>
      </c>
      <c r="B10" s="46" t="s">
        <v>176</v>
      </c>
      <c r="C10" s="46" t="s">
        <v>175</v>
      </c>
      <c r="D10" s="46" t="s">
        <v>81</v>
      </c>
      <c r="E10" s="46" t="s">
        <v>57</v>
      </c>
      <c r="F10" s="78" t="s">
        <v>69</v>
      </c>
      <c r="G10" s="78" t="s">
        <v>174</v>
      </c>
    </row>
    <row r="11" spans="1:7" ht="102" customHeight="1" x14ac:dyDescent="0.3">
      <c r="A11" s="46" t="s">
        <v>100</v>
      </c>
      <c r="B11" s="46" t="s">
        <v>256</v>
      </c>
      <c r="C11" s="46" t="s">
        <v>177</v>
      </c>
      <c r="D11" s="46" t="s">
        <v>81</v>
      </c>
      <c r="E11" s="46" t="s">
        <v>54</v>
      </c>
      <c r="F11" s="78" t="s">
        <v>138</v>
      </c>
      <c r="G11" s="78"/>
    </row>
    <row r="12" spans="1:7" ht="231" customHeight="1" x14ac:dyDescent="0.3">
      <c r="A12" s="46" t="s">
        <v>101</v>
      </c>
      <c r="B12" s="46" t="s">
        <v>178</v>
      </c>
      <c r="C12" s="46" t="s">
        <v>182</v>
      </c>
      <c r="D12" s="46" t="s">
        <v>81</v>
      </c>
      <c r="E12" s="46" t="s">
        <v>52</v>
      </c>
      <c r="F12" s="78" t="s">
        <v>69</v>
      </c>
      <c r="G12" s="78" t="s">
        <v>179</v>
      </c>
    </row>
    <row r="13" spans="1:7" ht="123" customHeight="1" x14ac:dyDescent="0.3">
      <c r="A13" s="46" t="s">
        <v>244</v>
      </c>
      <c r="B13" s="46" t="s">
        <v>239</v>
      </c>
      <c r="C13" s="46" t="s">
        <v>184</v>
      </c>
      <c r="D13" s="46" t="s">
        <v>81</v>
      </c>
      <c r="E13" s="46" t="s">
        <v>57</v>
      </c>
      <c r="F13" s="78" t="s">
        <v>71</v>
      </c>
      <c r="G13" s="132" t="s">
        <v>180</v>
      </c>
    </row>
    <row r="14" spans="1:7" ht="99.6" customHeight="1" x14ac:dyDescent="0.3">
      <c r="A14" s="46" t="s">
        <v>245</v>
      </c>
      <c r="B14" s="46" t="s">
        <v>236</v>
      </c>
      <c r="C14" s="46" t="s">
        <v>234</v>
      </c>
      <c r="D14" s="46" t="s">
        <v>81</v>
      </c>
      <c r="E14" s="46" t="s">
        <v>57</v>
      </c>
      <c r="F14" s="78" t="s">
        <v>70</v>
      </c>
      <c r="G14" s="133"/>
    </row>
    <row r="15" spans="1:7" ht="87.6" customHeight="1" x14ac:dyDescent="0.3">
      <c r="A15" s="46" t="s">
        <v>243</v>
      </c>
      <c r="B15" s="46" t="s">
        <v>231</v>
      </c>
      <c r="C15" s="46" t="s">
        <v>183</v>
      </c>
      <c r="D15" s="46" t="s">
        <v>81</v>
      </c>
      <c r="E15" s="46" t="s">
        <v>57</v>
      </c>
      <c r="F15" s="78" t="s">
        <v>71</v>
      </c>
      <c r="G15" s="132" t="s">
        <v>181</v>
      </c>
    </row>
    <row r="16" spans="1:7" ht="108.6" customHeight="1" x14ac:dyDescent="0.3">
      <c r="A16" s="46" t="s">
        <v>246</v>
      </c>
      <c r="B16" s="46" t="s">
        <v>233</v>
      </c>
      <c r="C16" s="46" t="s">
        <v>232</v>
      </c>
      <c r="D16" s="46" t="s">
        <v>81</v>
      </c>
      <c r="E16" s="46" t="s">
        <v>57</v>
      </c>
      <c r="F16" s="78" t="s">
        <v>70</v>
      </c>
      <c r="G16" s="133"/>
    </row>
    <row r="17" spans="1:7" ht="99.6" customHeight="1" x14ac:dyDescent="0.3">
      <c r="A17" s="46" t="s">
        <v>242</v>
      </c>
      <c r="B17" s="46" t="s">
        <v>224</v>
      </c>
      <c r="C17" s="46" t="s">
        <v>185</v>
      </c>
      <c r="D17" s="46" t="s">
        <v>81</v>
      </c>
      <c r="E17" s="46" t="s">
        <v>57</v>
      </c>
      <c r="F17" s="78" t="s">
        <v>71</v>
      </c>
      <c r="G17" s="132" t="s">
        <v>186</v>
      </c>
    </row>
    <row r="18" spans="1:7" ht="141" customHeight="1" x14ac:dyDescent="0.3">
      <c r="A18" s="46" t="s">
        <v>247</v>
      </c>
      <c r="B18" s="46" t="s">
        <v>187</v>
      </c>
      <c r="C18" s="46" t="s">
        <v>225</v>
      </c>
      <c r="D18" s="46" t="s">
        <v>81</v>
      </c>
      <c r="E18" s="46" t="s">
        <v>57</v>
      </c>
      <c r="F18" s="78" t="s">
        <v>70</v>
      </c>
      <c r="G18" s="133"/>
    </row>
    <row r="19" spans="1:7" ht="184.2" customHeight="1" x14ac:dyDescent="0.3">
      <c r="A19" s="46" t="s">
        <v>102</v>
      </c>
      <c r="B19" s="46" t="s">
        <v>191</v>
      </c>
      <c r="C19" s="46" t="s">
        <v>188</v>
      </c>
      <c r="D19" s="46" t="s">
        <v>81</v>
      </c>
      <c r="E19" s="46" t="s">
        <v>54</v>
      </c>
      <c r="F19" s="78" t="s">
        <v>72</v>
      </c>
      <c r="G19" s="78" t="s">
        <v>189</v>
      </c>
    </row>
    <row r="20" spans="1:7" s="47" customFormat="1" ht="127.8" customHeight="1" x14ac:dyDescent="0.3">
      <c r="A20" s="46" t="s">
        <v>103</v>
      </c>
      <c r="B20" s="46" t="s">
        <v>193</v>
      </c>
      <c r="C20" s="46" t="s">
        <v>192</v>
      </c>
      <c r="D20" s="46" t="s">
        <v>81</v>
      </c>
      <c r="E20" s="46" t="s">
        <v>54</v>
      </c>
      <c r="F20" s="78" t="s">
        <v>73</v>
      </c>
      <c r="G20" s="78" t="s">
        <v>190</v>
      </c>
    </row>
    <row r="21" spans="1:7" s="47" customFormat="1" ht="67.8" customHeight="1" x14ac:dyDescent="0.3">
      <c r="A21" s="46" t="s">
        <v>104</v>
      </c>
      <c r="B21" s="46" t="s">
        <v>194</v>
      </c>
      <c r="C21" s="46" t="s">
        <v>195</v>
      </c>
      <c r="D21" s="46" t="s">
        <v>81</v>
      </c>
      <c r="E21" s="46" t="s">
        <v>54</v>
      </c>
      <c r="F21" s="78" t="s">
        <v>150</v>
      </c>
      <c r="G21" s="78"/>
    </row>
    <row r="22" spans="1:7" s="47" customFormat="1" ht="55.8" customHeight="1" x14ac:dyDescent="0.3">
      <c r="A22" s="46" t="s">
        <v>105</v>
      </c>
      <c r="B22" s="46" t="s">
        <v>196</v>
      </c>
      <c r="C22" s="46" t="s">
        <v>194</v>
      </c>
      <c r="D22" s="46" t="s">
        <v>81</v>
      </c>
      <c r="E22" s="46" t="s">
        <v>54</v>
      </c>
      <c r="F22" s="78" t="s">
        <v>197</v>
      </c>
      <c r="G22" s="78"/>
    </row>
    <row r="23" spans="1:7" s="47" customFormat="1" ht="144" customHeight="1" x14ac:dyDescent="0.3">
      <c r="A23" s="134" t="s">
        <v>248</v>
      </c>
      <c r="B23" s="134" t="s">
        <v>222</v>
      </c>
      <c r="C23" s="134" t="s">
        <v>198</v>
      </c>
      <c r="D23" s="134" t="s">
        <v>81</v>
      </c>
      <c r="E23" s="134" t="s">
        <v>54</v>
      </c>
      <c r="F23" s="134" t="s">
        <v>249</v>
      </c>
      <c r="G23" s="118" t="s">
        <v>253</v>
      </c>
    </row>
    <row r="24" spans="1:7" s="47" customFormat="1" ht="31.8" customHeight="1" x14ac:dyDescent="0.3">
      <c r="A24" s="135"/>
      <c r="B24" s="135"/>
      <c r="C24" s="135"/>
      <c r="D24" s="135"/>
      <c r="E24" s="135"/>
      <c r="F24" s="135"/>
      <c r="G24" s="118" t="s">
        <v>254</v>
      </c>
    </row>
    <row r="25" spans="1:7" s="47" customFormat="1" ht="238.8" customHeight="1" x14ac:dyDescent="0.3">
      <c r="A25" s="46" t="s">
        <v>146</v>
      </c>
      <c r="B25" s="46" t="s">
        <v>216</v>
      </c>
      <c r="C25" s="46" t="s">
        <v>217</v>
      </c>
      <c r="D25" s="46" t="s">
        <v>81</v>
      </c>
      <c r="E25" s="46" t="s">
        <v>52</v>
      </c>
      <c r="F25" s="78" t="s">
        <v>148</v>
      </c>
      <c r="G25" s="78" t="s">
        <v>149</v>
      </c>
    </row>
    <row r="26" spans="1:7" s="47" customFormat="1" ht="278.39999999999998" customHeight="1" x14ac:dyDescent="0.3">
      <c r="A26" s="46" t="s">
        <v>147</v>
      </c>
      <c r="B26" s="46" t="s">
        <v>214</v>
      </c>
      <c r="C26" s="46" t="s">
        <v>215</v>
      </c>
      <c r="D26" s="46" t="s">
        <v>81</v>
      </c>
      <c r="E26" s="46" t="s">
        <v>52</v>
      </c>
      <c r="F26" s="78" t="s">
        <v>148</v>
      </c>
      <c r="G26" s="78" t="s">
        <v>149</v>
      </c>
    </row>
    <row r="27" spans="1:7" ht="24" customHeight="1" x14ac:dyDescent="0.3">
      <c r="A27" s="46" t="s">
        <v>106</v>
      </c>
      <c r="B27" s="46"/>
      <c r="C27" s="46"/>
      <c r="D27" s="46" t="s">
        <v>81</v>
      </c>
      <c r="E27" s="46" t="s">
        <v>49</v>
      </c>
      <c r="F27" s="78"/>
      <c r="G27" s="78"/>
    </row>
    <row r="28" spans="1:7" ht="24" customHeight="1" x14ac:dyDescent="0.3">
      <c r="A28" s="46" t="s">
        <v>107</v>
      </c>
      <c r="B28" s="46"/>
      <c r="C28" s="46"/>
      <c r="D28" s="46" t="s">
        <v>81</v>
      </c>
      <c r="E28" s="46" t="s">
        <v>49</v>
      </c>
      <c r="F28" s="78"/>
      <c r="G28" s="78"/>
    </row>
    <row r="29" spans="1:7" ht="24" x14ac:dyDescent="0.3">
      <c r="A29" s="46" t="s">
        <v>108</v>
      </c>
      <c r="B29" s="46"/>
      <c r="C29" s="46"/>
      <c r="D29" s="46" t="s">
        <v>81</v>
      </c>
      <c r="E29" s="46" t="s">
        <v>49</v>
      </c>
      <c r="F29" s="78"/>
      <c r="G29" s="78"/>
    </row>
    <row r="30" spans="1:7" x14ac:dyDescent="0.3">
      <c r="A30" s="46" t="s">
        <v>109</v>
      </c>
      <c r="B30" s="46"/>
      <c r="C30" s="46"/>
      <c r="D30" s="46" t="s">
        <v>81</v>
      </c>
      <c r="E30" s="46" t="s">
        <v>49</v>
      </c>
      <c r="F30" s="78"/>
      <c r="G30" s="78"/>
    </row>
    <row r="31" spans="1:7" x14ac:dyDescent="0.3">
      <c r="A31" s="46" t="s">
        <v>110</v>
      </c>
      <c r="B31" s="46"/>
      <c r="C31" s="46"/>
      <c r="D31" s="46" t="s">
        <v>81</v>
      </c>
      <c r="E31" s="46" t="s">
        <v>49</v>
      </c>
      <c r="F31" s="78"/>
      <c r="G31" s="78"/>
    </row>
    <row r="32" spans="1:7" x14ac:dyDescent="0.3">
      <c r="A32" s="46" t="s">
        <v>111</v>
      </c>
      <c r="B32" s="46"/>
      <c r="C32" s="46"/>
      <c r="D32" s="46" t="s">
        <v>81</v>
      </c>
      <c r="E32" s="46" t="s">
        <v>49</v>
      </c>
      <c r="F32" s="78"/>
      <c r="G32" s="78"/>
    </row>
    <row r="33" spans="1:7" ht="24" x14ac:dyDescent="0.3">
      <c r="A33" s="46" t="s">
        <v>112</v>
      </c>
      <c r="B33" s="46"/>
      <c r="C33" s="46"/>
      <c r="D33" s="46" t="s">
        <v>81</v>
      </c>
      <c r="E33" s="46" t="s">
        <v>49</v>
      </c>
      <c r="F33" s="78"/>
      <c r="G33" s="78"/>
    </row>
    <row r="34" spans="1:7" ht="24" x14ac:dyDescent="0.3">
      <c r="A34" s="46" t="s">
        <v>113</v>
      </c>
      <c r="B34" s="46"/>
      <c r="C34" s="46"/>
      <c r="D34" s="46" t="s">
        <v>81</v>
      </c>
      <c r="E34" s="46" t="s">
        <v>49</v>
      </c>
      <c r="F34" s="78"/>
      <c r="G34" s="78"/>
    </row>
    <row r="35" spans="1:7" x14ac:dyDescent="0.3">
      <c r="A35" s="46" t="s">
        <v>114</v>
      </c>
      <c r="B35" s="46"/>
      <c r="C35" s="46"/>
      <c r="D35" s="46" t="s">
        <v>81</v>
      </c>
      <c r="E35" s="46" t="s">
        <v>49</v>
      </c>
      <c r="F35" s="78"/>
      <c r="G35" s="78"/>
    </row>
    <row r="36" spans="1:7" x14ac:dyDescent="0.3">
      <c r="A36" s="46" t="s">
        <v>115</v>
      </c>
      <c r="B36" s="46"/>
      <c r="C36" s="46"/>
      <c r="D36" s="46" t="s">
        <v>81</v>
      </c>
      <c r="E36" s="46" t="s">
        <v>49</v>
      </c>
      <c r="F36" s="78"/>
      <c r="G36" s="78"/>
    </row>
    <row r="37" spans="1:7" x14ac:dyDescent="0.3">
      <c r="A37" s="46" t="s">
        <v>116</v>
      </c>
      <c r="B37" s="46"/>
      <c r="C37" s="46"/>
      <c r="D37" s="46" t="s">
        <v>81</v>
      </c>
      <c r="E37" s="46" t="s">
        <v>49</v>
      </c>
      <c r="F37" s="78"/>
      <c r="G37" s="78"/>
    </row>
    <row r="38" spans="1:7" x14ac:dyDescent="0.3">
      <c r="A38" s="46" t="s">
        <v>117</v>
      </c>
      <c r="B38" s="46"/>
      <c r="C38" s="46"/>
      <c r="D38" s="46" t="s">
        <v>81</v>
      </c>
      <c r="E38" s="46" t="s">
        <v>49</v>
      </c>
      <c r="F38" s="78"/>
      <c r="G38" s="78"/>
    </row>
    <row r="39" spans="1:7" x14ac:dyDescent="0.3">
      <c r="A39" s="46" t="s">
        <v>118</v>
      </c>
      <c r="B39" s="46"/>
      <c r="C39" s="46"/>
      <c r="D39" s="46" t="s">
        <v>81</v>
      </c>
      <c r="E39" s="46" t="s">
        <v>49</v>
      </c>
      <c r="F39" s="78"/>
      <c r="G39" s="78"/>
    </row>
    <row r="40" spans="1:7" x14ac:dyDescent="0.3">
      <c r="A40" s="46" t="s">
        <v>119</v>
      </c>
      <c r="B40" s="46"/>
      <c r="C40" s="46"/>
      <c r="D40" s="46" t="s">
        <v>81</v>
      </c>
      <c r="E40" s="46" t="s">
        <v>49</v>
      </c>
      <c r="F40" s="78"/>
      <c r="G40" s="78"/>
    </row>
    <row r="41" spans="1:7" ht="24" customHeight="1" x14ac:dyDescent="0.3">
      <c r="A41" s="46" t="s">
        <v>120</v>
      </c>
      <c r="B41" s="46"/>
      <c r="C41" s="46"/>
      <c r="D41" s="46" t="s">
        <v>81</v>
      </c>
      <c r="E41" s="46" t="s">
        <v>58</v>
      </c>
      <c r="F41" s="46"/>
      <c r="G41" s="78" t="s">
        <v>250</v>
      </c>
    </row>
    <row r="42" spans="1:7" ht="24" customHeight="1" x14ac:dyDescent="0.3">
      <c r="A42" s="46" t="s">
        <v>121</v>
      </c>
      <c r="B42" s="46"/>
      <c r="C42" s="46"/>
      <c r="D42" s="46" t="s">
        <v>81</v>
      </c>
      <c r="E42" s="46" t="s">
        <v>58</v>
      </c>
      <c r="F42" s="46"/>
      <c r="G42" s="78"/>
    </row>
    <row r="43" spans="1:7" ht="24" customHeight="1" x14ac:dyDescent="0.3">
      <c r="A43" s="46" t="s">
        <v>122</v>
      </c>
      <c r="B43" s="46"/>
      <c r="C43" s="46"/>
      <c r="D43" s="46" t="s">
        <v>81</v>
      </c>
      <c r="E43" s="46" t="s">
        <v>58</v>
      </c>
      <c r="F43" s="46"/>
      <c r="G43" s="78"/>
    </row>
    <row r="44" spans="1:7" ht="24" x14ac:dyDescent="0.3">
      <c r="A44" s="46" t="s">
        <v>123</v>
      </c>
      <c r="B44" s="46"/>
      <c r="C44" s="46"/>
      <c r="D44" s="46" t="s">
        <v>81</v>
      </c>
      <c r="E44" s="46" t="s">
        <v>58</v>
      </c>
      <c r="F44" s="46"/>
      <c r="G44" s="78"/>
    </row>
    <row r="45" spans="1:7" ht="24" customHeight="1" x14ac:dyDescent="0.3">
      <c r="A45" s="46" t="s">
        <v>124</v>
      </c>
      <c r="B45" s="46"/>
      <c r="C45" s="46"/>
      <c r="D45" s="46" t="s">
        <v>81</v>
      </c>
      <c r="E45" s="46" t="s">
        <v>58</v>
      </c>
      <c r="F45" s="46"/>
      <c r="G45" s="78"/>
    </row>
    <row r="46" spans="1:7" ht="24" customHeight="1" x14ac:dyDescent="0.3">
      <c r="A46" s="46" t="s">
        <v>125</v>
      </c>
      <c r="B46" s="46"/>
      <c r="C46" s="46"/>
      <c r="D46" s="46" t="s">
        <v>81</v>
      </c>
      <c r="E46" s="46" t="s">
        <v>58</v>
      </c>
      <c r="F46" s="46"/>
      <c r="G46" s="78"/>
    </row>
    <row r="47" spans="1:7" ht="24" x14ac:dyDescent="0.3">
      <c r="A47" s="46" t="s">
        <v>126</v>
      </c>
      <c r="B47" s="46"/>
      <c r="C47" s="46"/>
      <c r="D47" s="46" t="s">
        <v>81</v>
      </c>
      <c r="E47" s="46" t="s">
        <v>58</v>
      </c>
      <c r="F47" s="78"/>
      <c r="G47" s="78"/>
    </row>
    <row r="48" spans="1:7" ht="24" x14ac:dyDescent="0.3">
      <c r="A48" s="46" t="s">
        <v>127</v>
      </c>
      <c r="B48" s="46"/>
      <c r="C48" s="46"/>
      <c r="D48" s="46" t="s">
        <v>81</v>
      </c>
      <c r="E48" s="46" t="s">
        <v>58</v>
      </c>
      <c r="F48" s="78"/>
      <c r="G48" s="78"/>
    </row>
    <row r="49" spans="1:7" ht="24" customHeight="1" x14ac:dyDescent="0.3">
      <c r="A49" s="46" t="s">
        <v>128</v>
      </c>
      <c r="B49" s="46"/>
      <c r="C49" s="46"/>
      <c r="D49" s="46" t="s">
        <v>81</v>
      </c>
      <c r="E49" s="46" t="s">
        <v>58</v>
      </c>
      <c r="F49" s="78"/>
      <c r="G49" s="78"/>
    </row>
    <row r="50" spans="1:7" ht="24" customHeight="1" x14ac:dyDescent="0.3">
      <c r="A50" s="46" t="s">
        <v>129</v>
      </c>
      <c r="B50" s="46"/>
      <c r="C50" s="46"/>
      <c r="D50" s="46" t="s">
        <v>81</v>
      </c>
      <c r="E50" s="46" t="s">
        <v>58</v>
      </c>
      <c r="F50" s="78"/>
      <c r="G50" s="78"/>
    </row>
    <row r="51" spans="1:7" x14ac:dyDescent="0.3">
      <c r="A51" s="46" t="s">
        <v>130</v>
      </c>
      <c r="B51" s="46"/>
      <c r="C51" s="46"/>
      <c r="D51" s="46" t="s">
        <v>81</v>
      </c>
      <c r="E51" s="46" t="s">
        <v>58</v>
      </c>
      <c r="F51" s="78"/>
      <c r="G51" s="78"/>
    </row>
    <row r="52" spans="1:7" x14ac:dyDescent="0.3">
      <c r="A52" s="46" t="s">
        <v>131</v>
      </c>
      <c r="B52" s="46"/>
      <c r="C52" s="46"/>
      <c r="D52" s="46" t="s">
        <v>81</v>
      </c>
      <c r="E52" s="46" t="s">
        <v>58</v>
      </c>
      <c r="F52" s="78"/>
      <c r="G52" s="78"/>
    </row>
    <row r="53" spans="1:7" x14ac:dyDescent="0.3">
      <c r="A53" s="46" t="s">
        <v>132</v>
      </c>
      <c r="B53" s="46"/>
      <c r="C53" s="46"/>
      <c r="D53" s="46" t="s">
        <v>81</v>
      </c>
      <c r="E53" s="46" t="s">
        <v>58</v>
      </c>
      <c r="F53" s="78"/>
      <c r="G53" s="78"/>
    </row>
    <row r="54" spans="1:7" ht="24" customHeight="1" x14ac:dyDescent="0.3">
      <c r="A54" s="46" t="s">
        <v>133</v>
      </c>
      <c r="B54" s="46"/>
      <c r="C54" s="46"/>
      <c r="D54" s="46" t="s">
        <v>81</v>
      </c>
      <c r="E54" s="46" t="s">
        <v>58</v>
      </c>
      <c r="F54" s="78"/>
      <c r="G54" s="78"/>
    </row>
    <row r="55" spans="1:7" x14ac:dyDescent="0.3">
      <c r="A55" s="46" t="s">
        <v>134</v>
      </c>
      <c r="B55" s="46"/>
      <c r="C55" s="46"/>
      <c r="D55" s="46" t="s">
        <v>81</v>
      </c>
      <c r="E55" s="46" t="s">
        <v>58</v>
      </c>
      <c r="F55" s="78"/>
      <c r="G55" s="78"/>
    </row>
    <row r="56" spans="1:7" ht="24" customHeight="1" x14ac:dyDescent="0.3">
      <c r="A56" s="46" t="s">
        <v>135</v>
      </c>
      <c r="B56" s="46"/>
      <c r="C56" s="46"/>
      <c r="D56" s="46" t="s">
        <v>81</v>
      </c>
      <c r="E56" s="46" t="s">
        <v>58</v>
      </c>
      <c r="F56" s="78"/>
      <c r="G56" s="78"/>
    </row>
    <row r="57" spans="1:7" ht="24" customHeight="1" x14ac:dyDescent="0.3">
      <c r="A57" s="46" t="s">
        <v>136</v>
      </c>
      <c r="B57" s="46"/>
      <c r="C57" s="46"/>
      <c r="D57" s="46" t="s">
        <v>81</v>
      </c>
      <c r="E57" s="46" t="s">
        <v>58</v>
      </c>
      <c r="F57" s="78"/>
      <c r="G57" s="78"/>
    </row>
    <row r="58" spans="1:7" ht="24" x14ac:dyDescent="0.3">
      <c r="A58" s="46" t="s">
        <v>137</v>
      </c>
      <c r="B58" s="46"/>
      <c r="C58" s="46"/>
      <c r="D58" s="46" t="s">
        <v>81</v>
      </c>
      <c r="E58" s="46" t="s">
        <v>58</v>
      </c>
      <c r="F58" s="78"/>
      <c r="G58" s="78"/>
    </row>
  </sheetData>
  <autoFilter ref="A1:G58" xr:uid="{B64ED5D5-3657-40F5-B1F9-10A80D8C8824}"/>
  <mergeCells count="9">
    <mergeCell ref="G13:G14"/>
    <mergeCell ref="G15:G16"/>
    <mergeCell ref="G17:G18"/>
    <mergeCell ref="A23:A24"/>
    <mergeCell ref="B23:B24"/>
    <mergeCell ref="C23:C24"/>
    <mergeCell ref="D23:D24"/>
    <mergeCell ref="E23:E24"/>
    <mergeCell ref="F23:F24"/>
  </mergeCells>
  <hyperlinks>
    <hyperlink ref="G23" r:id="rId1" display="Перелік препаратів з групи доступу детальніше за посиланням https://list.essentialmeds.org/antibiotics/access" xr:uid="{D133FA44-A30E-43BE-B475-AB8315FD6D52}"/>
    <hyperlink ref="G24" r:id="rId2" xr:uid="{56AAE9E5-D6FC-4E4B-ADFE-5C8CB4DED3B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7"/>
  <sheetViews>
    <sheetView showGridLines="0" zoomScaleNormal="100" workbookViewId="0">
      <pane xSplit="2" ySplit="1" topLeftCell="C8" activePane="bottomRight" state="frozen"/>
      <selection activeCell="L5" sqref="L5"/>
      <selection pane="topRight" activeCell="L5" sqref="L5"/>
      <selection pane="bottomLeft" activeCell="L5" sqref="L5"/>
      <selection pane="bottomRight" activeCell="D11" sqref="D11"/>
    </sheetView>
  </sheetViews>
  <sheetFormatPr defaultColWidth="11.88671875" defaultRowHeight="12" x14ac:dyDescent="0.3"/>
  <cols>
    <col min="1" max="1" width="7.6640625" style="45" customWidth="1"/>
    <col min="2" max="2" width="14.5546875" style="45" customWidth="1"/>
    <col min="3" max="3" width="41.33203125" style="47" customWidth="1"/>
    <col min="4" max="4" width="43.77734375" style="47" customWidth="1"/>
    <col min="5" max="5" width="13.33203125" style="45" customWidth="1"/>
    <col min="6" max="6" width="12.88671875" style="48" bestFit="1" customWidth="1"/>
    <col min="7" max="7" width="30.109375" style="45" customWidth="1"/>
    <col min="8" max="9" width="11.88671875" style="45" customWidth="1"/>
    <col min="10" max="16384" width="11.88671875" style="45"/>
  </cols>
  <sheetData>
    <row r="1" spans="1:7" s="38" customFormat="1" ht="36" customHeight="1" x14ac:dyDescent="0.3">
      <c r="A1" s="39" t="s">
        <v>43</v>
      </c>
      <c r="B1" s="40" t="s">
        <v>44</v>
      </c>
      <c r="C1" s="41" t="s">
        <v>37</v>
      </c>
      <c r="D1" s="43" t="s">
        <v>38</v>
      </c>
      <c r="E1" s="44" t="s">
        <v>46</v>
      </c>
      <c r="F1" s="42" t="s">
        <v>45</v>
      </c>
      <c r="G1" s="42" t="s">
        <v>47</v>
      </c>
    </row>
    <row r="2" spans="1:7" ht="48" customHeight="1" x14ac:dyDescent="0.3">
      <c r="A2" s="46">
        <v>1</v>
      </c>
      <c r="B2" s="103" t="s">
        <v>86</v>
      </c>
      <c r="C2" s="103" t="s">
        <v>87</v>
      </c>
      <c r="D2" s="103" t="s">
        <v>88</v>
      </c>
      <c r="E2" s="103" t="s">
        <v>0</v>
      </c>
      <c r="F2" s="103" t="s">
        <v>49</v>
      </c>
      <c r="G2" s="104" t="s">
        <v>82</v>
      </c>
    </row>
    <row r="3" spans="1:7" ht="72" customHeight="1" x14ac:dyDescent="0.3">
      <c r="A3" s="46">
        <v>2</v>
      </c>
      <c r="B3" s="46" t="s">
        <v>83</v>
      </c>
      <c r="C3" s="46" t="s">
        <v>50</v>
      </c>
      <c r="D3" s="46" t="s">
        <v>89</v>
      </c>
      <c r="E3" s="46" t="s">
        <v>81</v>
      </c>
      <c r="F3" s="46" t="s">
        <v>49</v>
      </c>
      <c r="G3" s="78" t="s">
        <v>51</v>
      </c>
    </row>
    <row r="4" spans="1:7" ht="72" customHeight="1" x14ac:dyDescent="0.3">
      <c r="A4" s="46">
        <v>3</v>
      </c>
      <c r="B4" s="46" t="s">
        <v>84</v>
      </c>
      <c r="C4" s="46" t="s">
        <v>199</v>
      </c>
      <c r="D4" s="46" t="s">
        <v>85</v>
      </c>
      <c r="E4" s="46" t="s">
        <v>81</v>
      </c>
      <c r="F4" s="46" t="s">
        <v>52</v>
      </c>
      <c r="G4" s="78" t="s">
        <v>68</v>
      </c>
    </row>
    <row r="5" spans="1:7" ht="132" customHeight="1" x14ac:dyDescent="0.3">
      <c r="A5" s="46">
        <v>4</v>
      </c>
      <c r="B5" s="46" t="s">
        <v>97</v>
      </c>
      <c r="C5" s="46" t="s">
        <v>53</v>
      </c>
      <c r="D5" s="46" t="s">
        <v>98</v>
      </c>
      <c r="E5" s="46" t="s">
        <v>81</v>
      </c>
      <c r="F5" s="46" t="s">
        <v>58</v>
      </c>
      <c r="G5" s="78" t="s">
        <v>55</v>
      </c>
    </row>
    <row r="6" spans="1:7" ht="36" customHeight="1" x14ac:dyDescent="0.3">
      <c r="A6" s="46">
        <v>5</v>
      </c>
      <c r="B6" s="46" t="s">
        <v>90</v>
      </c>
      <c r="C6" s="46" t="s">
        <v>91</v>
      </c>
      <c r="D6" s="46" t="s">
        <v>200</v>
      </c>
      <c r="E6" s="46" t="s">
        <v>81</v>
      </c>
      <c r="F6" s="46" t="s">
        <v>58</v>
      </c>
      <c r="G6" s="78" t="s">
        <v>255</v>
      </c>
    </row>
    <row r="7" spans="1:7" ht="96" customHeight="1" x14ac:dyDescent="0.3">
      <c r="A7" s="46">
        <v>6</v>
      </c>
      <c r="B7" s="46" t="s">
        <v>92</v>
      </c>
      <c r="C7" s="46" t="s">
        <v>139</v>
      </c>
      <c r="D7" s="46" t="s">
        <v>74</v>
      </c>
      <c r="E7" s="46" t="s">
        <v>81</v>
      </c>
      <c r="F7" s="46" t="s">
        <v>52</v>
      </c>
      <c r="G7" s="78" t="s">
        <v>93</v>
      </c>
    </row>
    <row r="8" spans="1:7" ht="132" customHeight="1" x14ac:dyDescent="0.3">
      <c r="A8" s="46">
        <v>7</v>
      </c>
      <c r="B8" s="46" t="s">
        <v>173</v>
      </c>
      <c r="C8" s="46" t="s">
        <v>201</v>
      </c>
      <c r="D8" s="46" t="s">
        <v>202</v>
      </c>
      <c r="E8" s="46" t="s">
        <v>81</v>
      </c>
      <c r="F8" s="46" t="s">
        <v>52</v>
      </c>
      <c r="G8" s="78" t="s">
        <v>168</v>
      </c>
    </row>
    <row r="9" spans="1:7" ht="84" customHeight="1" x14ac:dyDescent="0.3">
      <c r="A9" s="46">
        <v>8</v>
      </c>
      <c r="B9" s="46" t="s">
        <v>172</v>
      </c>
      <c r="C9" s="46" t="s">
        <v>203</v>
      </c>
      <c r="D9" s="46" t="s">
        <v>75</v>
      </c>
      <c r="E9" s="46" t="s">
        <v>81</v>
      </c>
      <c r="F9" s="46" t="s">
        <v>52</v>
      </c>
      <c r="G9" s="78" t="s">
        <v>171</v>
      </c>
    </row>
    <row r="10" spans="1:7" ht="84" customHeight="1" x14ac:dyDescent="0.3">
      <c r="A10" s="46">
        <v>9</v>
      </c>
      <c r="B10" s="46" t="s">
        <v>99</v>
      </c>
      <c r="C10" s="46" t="s">
        <v>213</v>
      </c>
      <c r="D10" s="46" t="s">
        <v>204</v>
      </c>
      <c r="E10" s="46" t="s">
        <v>81</v>
      </c>
      <c r="F10" s="46" t="s">
        <v>57</v>
      </c>
      <c r="G10" s="78" t="s">
        <v>69</v>
      </c>
    </row>
    <row r="11" spans="1:7" ht="60" customHeight="1" x14ac:dyDescent="0.3">
      <c r="A11" s="46">
        <v>10</v>
      </c>
      <c r="B11" s="46" t="s">
        <v>100</v>
      </c>
      <c r="C11" s="46" t="s">
        <v>257</v>
      </c>
      <c r="D11" s="46" t="s">
        <v>205</v>
      </c>
      <c r="E11" s="46" t="s">
        <v>81</v>
      </c>
      <c r="F11" s="46" t="s">
        <v>54</v>
      </c>
      <c r="G11" s="78" t="s">
        <v>138</v>
      </c>
    </row>
    <row r="12" spans="1:7" ht="51.6" customHeight="1" x14ac:dyDescent="0.3">
      <c r="A12" s="46">
        <v>11</v>
      </c>
      <c r="B12" s="46" t="s">
        <v>101</v>
      </c>
      <c r="C12" s="46" t="s">
        <v>206</v>
      </c>
      <c r="D12" s="46" t="s">
        <v>207</v>
      </c>
      <c r="E12" s="46" t="s">
        <v>81</v>
      </c>
      <c r="F12" s="46" t="s">
        <v>52</v>
      </c>
      <c r="G12" s="78" t="s">
        <v>69</v>
      </c>
    </row>
    <row r="13" spans="1:7" ht="59.4" customHeight="1" x14ac:dyDescent="0.3">
      <c r="A13" s="46">
        <v>12</v>
      </c>
      <c r="B13" s="46" t="s">
        <v>244</v>
      </c>
      <c r="C13" s="46" t="s">
        <v>238</v>
      </c>
      <c r="D13" s="46" t="s">
        <v>208</v>
      </c>
      <c r="E13" s="46" t="s">
        <v>81</v>
      </c>
      <c r="F13" s="46" t="s">
        <v>57</v>
      </c>
      <c r="G13" s="78" t="s">
        <v>71</v>
      </c>
    </row>
    <row r="14" spans="1:7" ht="61.2" customHeight="1" x14ac:dyDescent="0.3">
      <c r="A14" s="46">
        <v>13</v>
      </c>
      <c r="B14" s="46" t="s">
        <v>245</v>
      </c>
      <c r="C14" s="46" t="s">
        <v>235</v>
      </c>
      <c r="D14" s="46" t="s">
        <v>237</v>
      </c>
      <c r="E14" s="46" t="s">
        <v>81</v>
      </c>
      <c r="F14" s="46" t="s">
        <v>57</v>
      </c>
      <c r="G14" s="78" t="s">
        <v>70</v>
      </c>
    </row>
    <row r="15" spans="1:7" ht="60.6" customHeight="1" x14ac:dyDescent="0.3">
      <c r="A15" s="46">
        <v>14</v>
      </c>
      <c r="B15" s="46" t="s">
        <v>243</v>
      </c>
      <c r="C15" s="46" t="s">
        <v>228</v>
      </c>
      <c r="D15" s="46" t="s">
        <v>209</v>
      </c>
      <c r="E15" s="46" t="s">
        <v>81</v>
      </c>
      <c r="F15" s="46" t="s">
        <v>57</v>
      </c>
      <c r="G15" s="78" t="s">
        <v>71</v>
      </c>
    </row>
    <row r="16" spans="1:7" ht="60" customHeight="1" x14ac:dyDescent="0.3">
      <c r="A16" s="46">
        <v>15</v>
      </c>
      <c r="B16" s="46" t="s">
        <v>246</v>
      </c>
      <c r="C16" s="46" t="s">
        <v>230</v>
      </c>
      <c r="D16" s="46" t="s">
        <v>229</v>
      </c>
      <c r="E16" s="46" t="s">
        <v>81</v>
      </c>
      <c r="F16" s="46" t="s">
        <v>57</v>
      </c>
      <c r="G16" s="78" t="s">
        <v>70</v>
      </c>
    </row>
    <row r="17" spans="1:7" ht="49.2" customHeight="1" x14ac:dyDescent="0.3">
      <c r="A17" s="46">
        <v>16</v>
      </c>
      <c r="B17" s="46" t="s">
        <v>242</v>
      </c>
      <c r="C17" s="46" t="s">
        <v>227</v>
      </c>
      <c r="D17" s="46" t="s">
        <v>210</v>
      </c>
      <c r="E17" s="46" t="s">
        <v>81</v>
      </c>
      <c r="F17" s="46" t="s">
        <v>57</v>
      </c>
      <c r="G17" s="78" t="s">
        <v>71</v>
      </c>
    </row>
    <row r="18" spans="1:7" ht="49.8" customHeight="1" x14ac:dyDescent="0.3">
      <c r="A18" s="46">
        <v>17</v>
      </c>
      <c r="B18" s="46" t="s">
        <v>247</v>
      </c>
      <c r="C18" s="46" t="s">
        <v>211</v>
      </c>
      <c r="D18" s="46" t="s">
        <v>226</v>
      </c>
      <c r="E18" s="46" t="s">
        <v>81</v>
      </c>
      <c r="F18" s="46" t="s">
        <v>57</v>
      </c>
      <c r="G18" s="78" t="s">
        <v>70</v>
      </c>
    </row>
    <row r="19" spans="1:7" ht="70.8" customHeight="1" x14ac:dyDescent="0.3">
      <c r="A19" s="46">
        <v>18</v>
      </c>
      <c r="B19" s="46" t="s">
        <v>102</v>
      </c>
      <c r="C19" s="46" t="s">
        <v>212</v>
      </c>
      <c r="D19" s="46" t="s">
        <v>140</v>
      </c>
      <c r="E19" s="46" t="s">
        <v>81</v>
      </c>
      <c r="F19" s="46" t="s">
        <v>54</v>
      </c>
      <c r="G19" s="78" t="s">
        <v>72</v>
      </c>
    </row>
    <row r="20" spans="1:7" s="47" customFormat="1" ht="60" customHeight="1" x14ac:dyDescent="0.3">
      <c r="A20" s="46">
        <v>20</v>
      </c>
      <c r="B20" s="46" t="s">
        <v>103</v>
      </c>
      <c r="C20" s="46" t="s">
        <v>141</v>
      </c>
      <c r="D20" s="46" t="s">
        <v>142</v>
      </c>
      <c r="E20" s="46" t="s">
        <v>81</v>
      </c>
      <c r="F20" s="46" t="s">
        <v>54</v>
      </c>
      <c r="G20" s="78" t="s">
        <v>73</v>
      </c>
    </row>
    <row r="21" spans="1:7" s="47" customFormat="1" ht="67.8" customHeight="1" x14ac:dyDescent="0.3">
      <c r="A21" s="46">
        <v>23</v>
      </c>
      <c r="B21" s="46" t="s">
        <v>104</v>
      </c>
      <c r="C21" s="46" t="s">
        <v>143</v>
      </c>
      <c r="D21" s="46" t="s">
        <v>76</v>
      </c>
      <c r="E21" s="46" t="s">
        <v>81</v>
      </c>
      <c r="F21" s="46" t="s">
        <v>54</v>
      </c>
      <c r="G21" s="78" t="s">
        <v>150</v>
      </c>
    </row>
    <row r="22" spans="1:7" s="47" customFormat="1" ht="36" customHeight="1" x14ac:dyDescent="0.3">
      <c r="A22" s="46">
        <v>24</v>
      </c>
      <c r="B22" s="46" t="s">
        <v>105</v>
      </c>
      <c r="C22" s="46" t="s">
        <v>77</v>
      </c>
      <c r="D22" s="46" t="s">
        <v>143</v>
      </c>
      <c r="E22" s="46" t="s">
        <v>81</v>
      </c>
      <c r="F22" s="46" t="s">
        <v>54</v>
      </c>
      <c r="G22" s="78" t="s">
        <v>197</v>
      </c>
    </row>
    <row r="23" spans="1:7" s="47" customFormat="1" ht="36" customHeight="1" x14ac:dyDescent="0.3">
      <c r="A23" s="46">
        <v>25</v>
      </c>
      <c r="B23" s="46" t="s">
        <v>248</v>
      </c>
      <c r="C23" s="46" t="s">
        <v>223</v>
      </c>
      <c r="D23" s="46" t="s">
        <v>144</v>
      </c>
      <c r="E23" s="46" t="s">
        <v>81</v>
      </c>
      <c r="F23" s="46" t="s">
        <v>54</v>
      </c>
      <c r="G23" s="78" t="s">
        <v>249</v>
      </c>
    </row>
    <row r="24" spans="1:7" s="47" customFormat="1" ht="146.4" customHeight="1" x14ac:dyDescent="0.3">
      <c r="A24" s="46">
        <v>26</v>
      </c>
      <c r="B24" s="46" t="s">
        <v>146</v>
      </c>
      <c r="C24" s="46" t="s">
        <v>221</v>
      </c>
      <c r="D24" s="46" t="s">
        <v>220</v>
      </c>
      <c r="E24" s="46" t="s">
        <v>81</v>
      </c>
      <c r="F24" s="46" t="s">
        <v>52</v>
      </c>
      <c r="G24" s="78" t="s">
        <v>148</v>
      </c>
    </row>
    <row r="25" spans="1:7" s="47" customFormat="1" ht="231" customHeight="1" x14ac:dyDescent="0.3">
      <c r="A25" s="46">
        <v>27</v>
      </c>
      <c r="B25" s="46" t="s">
        <v>147</v>
      </c>
      <c r="C25" s="46" t="s">
        <v>218</v>
      </c>
      <c r="D25" s="46" t="s">
        <v>219</v>
      </c>
      <c r="E25" s="46" t="s">
        <v>81</v>
      </c>
      <c r="F25" s="46" t="s">
        <v>52</v>
      </c>
      <c r="G25" s="78" t="s">
        <v>148</v>
      </c>
    </row>
    <row r="26" spans="1:7" ht="24" customHeight="1" x14ac:dyDescent="0.3">
      <c r="A26" s="46">
        <v>100</v>
      </c>
      <c r="B26" s="46" t="s">
        <v>106</v>
      </c>
      <c r="C26" s="46"/>
      <c r="D26" s="46"/>
      <c r="E26" s="46" t="s">
        <v>81</v>
      </c>
      <c r="F26" s="46" t="s">
        <v>49</v>
      </c>
      <c r="G26" s="78"/>
    </row>
    <row r="27" spans="1:7" ht="24" customHeight="1" x14ac:dyDescent="0.3">
      <c r="A27" s="46">
        <v>101</v>
      </c>
      <c r="B27" s="46" t="s">
        <v>107</v>
      </c>
      <c r="C27" s="46"/>
      <c r="D27" s="46"/>
      <c r="E27" s="46" t="s">
        <v>81</v>
      </c>
      <c r="F27" s="46" t="s">
        <v>49</v>
      </c>
      <c r="G27" s="78"/>
    </row>
    <row r="28" spans="1:7" ht="36" x14ac:dyDescent="0.3">
      <c r="A28" s="46">
        <v>102</v>
      </c>
      <c r="B28" s="46" t="s">
        <v>108</v>
      </c>
      <c r="C28" s="46"/>
      <c r="D28" s="46"/>
      <c r="E28" s="46" t="s">
        <v>81</v>
      </c>
      <c r="F28" s="46" t="s">
        <v>49</v>
      </c>
      <c r="G28" s="78"/>
    </row>
    <row r="29" spans="1:7" ht="36" x14ac:dyDescent="0.3">
      <c r="A29" s="46">
        <v>103</v>
      </c>
      <c r="B29" s="46" t="s">
        <v>109</v>
      </c>
      <c r="C29" s="46"/>
      <c r="D29" s="46"/>
      <c r="E29" s="46" t="s">
        <v>81</v>
      </c>
      <c r="F29" s="46" t="s">
        <v>49</v>
      </c>
      <c r="G29" s="78"/>
    </row>
    <row r="30" spans="1:7" ht="36" x14ac:dyDescent="0.3">
      <c r="A30" s="46">
        <v>104</v>
      </c>
      <c r="B30" s="46" t="s">
        <v>110</v>
      </c>
      <c r="C30" s="46"/>
      <c r="D30" s="46"/>
      <c r="E30" s="46" t="s">
        <v>81</v>
      </c>
      <c r="F30" s="46" t="s">
        <v>49</v>
      </c>
      <c r="G30" s="78"/>
    </row>
    <row r="31" spans="1:7" ht="36" x14ac:dyDescent="0.3">
      <c r="A31" s="46">
        <v>105</v>
      </c>
      <c r="B31" s="46" t="s">
        <v>111</v>
      </c>
      <c r="C31" s="46"/>
      <c r="D31" s="46"/>
      <c r="E31" s="46" t="s">
        <v>81</v>
      </c>
      <c r="F31" s="46" t="s">
        <v>49</v>
      </c>
      <c r="G31" s="78"/>
    </row>
    <row r="32" spans="1:7" ht="36" x14ac:dyDescent="0.3">
      <c r="A32" s="46">
        <v>106</v>
      </c>
      <c r="B32" s="46" t="s">
        <v>112</v>
      </c>
      <c r="C32" s="46"/>
      <c r="D32" s="46"/>
      <c r="E32" s="46" t="s">
        <v>81</v>
      </c>
      <c r="F32" s="46" t="s">
        <v>49</v>
      </c>
      <c r="G32" s="78"/>
    </row>
    <row r="33" spans="1:7" ht="36" x14ac:dyDescent="0.3">
      <c r="A33" s="46">
        <v>107</v>
      </c>
      <c r="B33" s="46" t="s">
        <v>113</v>
      </c>
      <c r="C33" s="46"/>
      <c r="D33" s="46"/>
      <c r="E33" s="46" t="s">
        <v>81</v>
      </c>
      <c r="F33" s="46" t="s">
        <v>49</v>
      </c>
      <c r="G33" s="78"/>
    </row>
    <row r="34" spans="1:7" ht="36" x14ac:dyDescent="0.3">
      <c r="A34" s="46">
        <v>108</v>
      </c>
      <c r="B34" s="46" t="s">
        <v>114</v>
      </c>
      <c r="C34" s="46"/>
      <c r="D34" s="46"/>
      <c r="E34" s="46" t="s">
        <v>81</v>
      </c>
      <c r="F34" s="46" t="s">
        <v>49</v>
      </c>
      <c r="G34" s="78"/>
    </row>
    <row r="35" spans="1:7" ht="36" x14ac:dyDescent="0.3">
      <c r="A35" s="46">
        <v>109</v>
      </c>
      <c r="B35" s="46" t="s">
        <v>115</v>
      </c>
      <c r="C35" s="46"/>
      <c r="D35" s="46"/>
      <c r="E35" s="46" t="s">
        <v>81</v>
      </c>
      <c r="F35" s="46" t="s">
        <v>49</v>
      </c>
      <c r="G35" s="78"/>
    </row>
    <row r="36" spans="1:7" ht="36" x14ac:dyDescent="0.3">
      <c r="A36" s="46">
        <v>110</v>
      </c>
      <c r="B36" s="46" t="s">
        <v>116</v>
      </c>
      <c r="C36" s="46"/>
      <c r="D36" s="46"/>
      <c r="E36" s="46" t="s">
        <v>81</v>
      </c>
      <c r="F36" s="46" t="s">
        <v>49</v>
      </c>
      <c r="G36" s="78"/>
    </row>
    <row r="37" spans="1:7" ht="36" x14ac:dyDescent="0.3">
      <c r="A37" s="46">
        <v>111</v>
      </c>
      <c r="B37" s="46" t="s">
        <v>117</v>
      </c>
      <c r="C37" s="46"/>
      <c r="D37" s="46"/>
      <c r="E37" s="46" t="s">
        <v>81</v>
      </c>
      <c r="F37" s="46" t="s">
        <v>49</v>
      </c>
      <c r="G37" s="78"/>
    </row>
    <row r="38" spans="1:7" ht="36" x14ac:dyDescent="0.3">
      <c r="A38" s="46">
        <v>112</v>
      </c>
      <c r="B38" s="46" t="s">
        <v>118</v>
      </c>
      <c r="C38" s="46"/>
      <c r="D38" s="46"/>
      <c r="E38" s="46" t="s">
        <v>81</v>
      </c>
      <c r="F38" s="46" t="s">
        <v>49</v>
      </c>
      <c r="G38" s="78"/>
    </row>
    <row r="39" spans="1:7" ht="36" x14ac:dyDescent="0.3">
      <c r="A39" s="46">
        <v>113</v>
      </c>
      <c r="B39" s="46" t="s">
        <v>119</v>
      </c>
      <c r="C39" s="46"/>
      <c r="D39" s="46"/>
      <c r="E39" s="46" t="s">
        <v>81</v>
      </c>
      <c r="F39" s="46" t="s">
        <v>49</v>
      </c>
      <c r="G39" s="78"/>
    </row>
    <row r="40" spans="1:7" ht="24" customHeight="1" x14ac:dyDescent="0.3">
      <c r="A40" s="46">
        <v>114</v>
      </c>
      <c r="B40" s="46" t="s">
        <v>120</v>
      </c>
      <c r="C40" s="46"/>
      <c r="D40" s="46"/>
      <c r="E40" s="46" t="s">
        <v>81</v>
      </c>
      <c r="F40" s="46" t="s">
        <v>58</v>
      </c>
      <c r="G40" s="46"/>
    </row>
    <row r="41" spans="1:7" ht="24" customHeight="1" x14ac:dyDescent="0.3">
      <c r="A41" s="46">
        <v>115</v>
      </c>
      <c r="B41" s="46" t="s">
        <v>121</v>
      </c>
      <c r="C41" s="46"/>
      <c r="D41" s="46"/>
      <c r="E41" s="46" t="s">
        <v>81</v>
      </c>
      <c r="F41" s="46" t="s">
        <v>58</v>
      </c>
      <c r="G41" s="46"/>
    </row>
    <row r="42" spans="1:7" ht="24" customHeight="1" x14ac:dyDescent="0.3">
      <c r="A42" s="46">
        <v>116</v>
      </c>
      <c r="B42" s="46" t="s">
        <v>122</v>
      </c>
      <c r="C42" s="46"/>
      <c r="D42" s="46"/>
      <c r="E42" s="46" t="s">
        <v>81</v>
      </c>
      <c r="F42" s="46" t="s">
        <v>58</v>
      </c>
      <c r="G42" s="46"/>
    </row>
    <row r="43" spans="1:7" ht="36" x14ac:dyDescent="0.3">
      <c r="A43" s="46">
        <v>120</v>
      </c>
      <c r="B43" s="46" t="s">
        <v>123</v>
      </c>
      <c r="C43" s="46"/>
      <c r="D43" s="46"/>
      <c r="E43" s="46" t="s">
        <v>81</v>
      </c>
      <c r="F43" s="46" t="s">
        <v>58</v>
      </c>
      <c r="G43" s="46"/>
    </row>
    <row r="44" spans="1:7" ht="24" customHeight="1" x14ac:dyDescent="0.3">
      <c r="A44" s="46">
        <v>121</v>
      </c>
      <c r="B44" s="46" t="s">
        <v>124</v>
      </c>
      <c r="C44" s="46"/>
      <c r="D44" s="46"/>
      <c r="E44" s="46" t="s">
        <v>81</v>
      </c>
      <c r="F44" s="46" t="s">
        <v>58</v>
      </c>
      <c r="G44" s="46"/>
    </row>
    <row r="45" spans="1:7" ht="24" customHeight="1" x14ac:dyDescent="0.3">
      <c r="A45" s="46">
        <v>122</v>
      </c>
      <c r="B45" s="46" t="s">
        <v>125</v>
      </c>
      <c r="C45" s="46"/>
      <c r="D45" s="46"/>
      <c r="E45" s="46" t="s">
        <v>81</v>
      </c>
      <c r="F45" s="46" t="s">
        <v>58</v>
      </c>
      <c r="G45" s="46"/>
    </row>
    <row r="46" spans="1:7" ht="36" x14ac:dyDescent="0.3">
      <c r="A46" s="46">
        <v>123</v>
      </c>
      <c r="B46" s="46" t="s">
        <v>126</v>
      </c>
      <c r="C46" s="46"/>
      <c r="D46" s="46"/>
      <c r="E46" s="46" t="s">
        <v>81</v>
      </c>
      <c r="F46" s="46" t="s">
        <v>58</v>
      </c>
      <c r="G46" s="78"/>
    </row>
    <row r="47" spans="1:7" ht="36" x14ac:dyDescent="0.3">
      <c r="A47" s="46">
        <v>124</v>
      </c>
      <c r="B47" s="46" t="s">
        <v>127</v>
      </c>
      <c r="C47" s="46"/>
      <c r="D47" s="46"/>
      <c r="E47" s="46" t="s">
        <v>81</v>
      </c>
      <c r="F47" s="46" t="s">
        <v>58</v>
      </c>
      <c r="G47" s="78"/>
    </row>
    <row r="48" spans="1:7" ht="24" customHeight="1" x14ac:dyDescent="0.3">
      <c r="A48" s="46">
        <v>125</v>
      </c>
      <c r="B48" s="46" t="s">
        <v>128</v>
      </c>
      <c r="C48" s="46"/>
      <c r="D48" s="46"/>
      <c r="E48" s="46" t="s">
        <v>81</v>
      </c>
      <c r="F48" s="46" t="s">
        <v>58</v>
      </c>
      <c r="G48" s="78"/>
    </row>
    <row r="49" spans="1:7" ht="24" customHeight="1" x14ac:dyDescent="0.3">
      <c r="A49" s="46">
        <v>126</v>
      </c>
      <c r="B49" s="46" t="s">
        <v>129</v>
      </c>
      <c r="C49" s="46"/>
      <c r="D49" s="46"/>
      <c r="E49" s="46" t="s">
        <v>81</v>
      </c>
      <c r="F49" s="46" t="s">
        <v>58</v>
      </c>
      <c r="G49" s="78"/>
    </row>
    <row r="50" spans="1:7" ht="24" x14ac:dyDescent="0.3">
      <c r="A50" s="46">
        <v>127</v>
      </c>
      <c r="B50" s="46" t="s">
        <v>130</v>
      </c>
      <c r="C50" s="46"/>
      <c r="D50" s="46"/>
      <c r="E50" s="46" t="s">
        <v>81</v>
      </c>
      <c r="F50" s="46" t="s">
        <v>58</v>
      </c>
      <c r="G50" s="78"/>
    </row>
    <row r="51" spans="1:7" ht="24" x14ac:dyDescent="0.3">
      <c r="A51" s="46">
        <v>128</v>
      </c>
      <c r="B51" s="46" t="s">
        <v>131</v>
      </c>
      <c r="C51" s="46"/>
      <c r="D51" s="46"/>
      <c r="E51" s="46" t="s">
        <v>81</v>
      </c>
      <c r="F51" s="46" t="s">
        <v>58</v>
      </c>
      <c r="G51" s="78"/>
    </row>
    <row r="52" spans="1:7" ht="24" x14ac:dyDescent="0.3">
      <c r="A52" s="46">
        <v>129</v>
      </c>
      <c r="B52" s="46" t="s">
        <v>132</v>
      </c>
      <c r="C52" s="46"/>
      <c r="D52" s="46"/>
      <c r="E52" s="46" t="s">
        <v>81</v>
      </c>
      <c r="F52" s="46" t="s">
        <v>58</v>
      </c>
      <c r="G52" s="78"/>
    </row>
    <row r="53" spans="1:7" ht="24" customHeight="1" x14ac:dyDescent="0.3">
      <c r="A53" s="46">
        <v>130</v>
      </c>
      <c r="B53" s="46" t="s">
        <v>133</v>
      </c>
      <c r="C53" s="46"/>
      <c r="D53" s="46"/>
      <c r="E53" s="46" t="s">
        <v>81</v>
      </c>
      <c r="F53" s="46" t="s">
        <v>58</v>
      </c>
      <c r="G53" s="78"/>
    </row>
    <row r="54" spans="1:7" ht="24" x14ac:dyDescent="0.3">
      <c r="A54" s="46">
        <v>131</v>
      </c>
      <c r="B54" s="46" t="s">
        <v>134</v>
      </c>
      <c r="C54" s="46"/>
      <c r="D54" s="46"/>
      <c r="E54" s="46" t="s">
        <v>81</v>
      </c>
      <c r="F54" s="46" t="s">
        <v>58</v>
      </c>
      <c r="G54" s="78"/>
    </row>
    <row r="55" spans="1:7" ht="24" customHeight="1" x14ac:dyDescent="0.3">
      <c r="A55" s="46">
        <v>132</v>
      </c>
      <c r="B55" s="46" t="s">
        <v>135</v>
      </c>
      <c r="C55" s="46"/>
      <c r="D55" s="46"/>
      <c r="E55" s="46" t="s">
        <v>81</v>
      </c>
      <c r="F55" s="46" t="s">
        <v>58</v>
      </c>
      <c r="G55" s="78"/>
    </row>
    <row r="56" spans="1:7" ht="24" customHeight="1" x14ac:dyDescent="0.3">
      <c r="A56" s="46">
        <v>133</v>
      </c>
      <c r="B56" s="46" t="s">
        <v>136</v>
      </c>
      <c r="C56" s="46"/>
      <c r="D56" s="46"/>
      <c r="E56" s="46" t="s">
        <v>81</v>
      </c>
      <c r="F56" s="46" t="s">
        <v>58</v>
      </c>
      <c r="G56" s="78"/>
    </row>
    <row r="57" spans="1:7" ht="36" x14ac:dyDescent="0.3">
      <c r="A57" s="46">
        <v>134</v>
      </c>
      <c r="B57" s="46" t="s">
        <v>137</v>
      </c>
      <c r="C57" s="46"/>
      <c r="D57" s="46"/>
      <c r="E57" s="46" t="s">
        <v>81</v>
      </c>
      <c r="F57" s="46" t="s">
        <v>58</v>
      </c>
      <c r="G57" s="78"/>
    </row>
  </sheetData>
  <autoFilter ref="A1:G57" xr:uid="{00000000-0009-0000-0000-00000A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5496"/>
  <sheetViews>
    <sheetView workbookViewId="0">
      <selection activeCell="C14" sqref="C14"/>
    </sheetView>
  </sheetViews>
  <sheetFormatPr defaultRowHeight="14.4" x14ac:dyDescent="0.3"/>
  <cols>
    <col min="1" max="1" width="11.109375" customWidth="1"/>
    <col min="2" max="2" width="13.33203125" style="18" bestFit="1" customWidth="1"/>
    <col min="3" max="3" width="38.6640625" customWidth="1"/>
    <col min="4" max="4" width="16.44140625" customWidth="1"/>
  </cols>
  <sheetData>
    <row r="1" spans="1:7" x14ac:dyDescent="0.3">
      <c r="A1" t="s">
        <v>43</v>
      </c>
      <c r="B1" s="18" t="s">
        <v>61</v>
      </c>
      <c r="C1" t="s">
        <v>59</v>
      </c>
      <c r="D1" t="s">
        <v>60</v>
      </c>
      <c r="E1" t="s">
        <v>48</v>
      </c>
      <c r="F1" t="s">
        <v>37</v>
      </c>
      <c r="G1" t="s">
        <v>38</v>
      </c>
    </row>
    <row r="2" spans="1:7" x14ac:dyDescent="0.3">
      <c r="A2">
        <v>133</v>
      </c>
      <c r="B2" s="18">
        <v>45658</v>
      </c>
      <c r="C2" t="s">
        <v>258</v>
      </c>
      <c r="D2" t="s">
        <v>259</v>
      </c>
      <c r="E2">
        <v>0</v>
      </c>
    </row>
    <row r="3" spans="1:7" x14ac:dyDescent="0.3">
      <c r="A3">
        <v>134</v>
      </c>
      <c r="B3" s="18">
        <v>45658</v>
      </c>
      <c r="C3" t="s">
        <v>258</v>
      </c>
      <c r="D3" t="s">
        <v>260</v>
      </c>
      <c r="E3">
        <v>1</v>
      </c>
    </row>
    <row r="4" spans="1:7" x14ac:dyDescent="0.3">
      <c r="A4">
        <v>26</v>
      </c>
      <c r="B4" s="18">
        <v>45658</v>
      </c>
      <c r="C4" t="s">
        <v>258</v>
      </c>
      <c r="D4" t="s">
        <v>146</v>
      </c>
      <c r="E4">
        <v>0.20824742268041238</v>
      </c>
      <c r="F4">
        <v>101</v>
      </c>
      <c r="G4">
        <v>485</v>
      </c>
    </row>
    <row r="5" spans="1:7" x14ac:dyDescent="0.3">
      <c r="A5">
        <v>109</v>
      </c>
      <c r="B5" s="18">
        <v>45658</v>
      </c>
      <c r="C5" t="s">
        <v>258</v>
      </c>
      <c r="D5" t="s">
        <v>261</v>
      </c>
      <c r="E5">
        <v>12</v>
      </c>
    </row>
    <row r="6" spans="1:7" x14ac:dyDescent="0.3">
      <c r="A6">
        <v>111</v>
      </c>
      <c r="B6" s="18">
        <v>45658</v>
      </c>
      <c r="C6" t="s">
        <v>258</v>
      </c>
      <c r="D6" t="s">
        <v>262</v>
      </c>
      <c r="E6">
        <v>212</v>
      </c>
    </row>
    <row r="7" spans="1:7" x14ac:dyDescent="0.3">
      <c r="A7">
        <v>112</v>
      </c>
      <c r="B7" s="18">
        <v>45658</v>
      </c>
      <c r="C7" t="s">
        <v>258</v>
      </c>
      <c r="D7" t="s">
        <v>263</v>
      </c>
      <c r="E7">
        <v>364</v>
      </c>
    </row>
    <row r="8" spans="1:7" x14ac:dyDescent="0.3">
      <c r="A8">
        <v>110</v>
      </c>
      <c r="B8" s="18">
        <v>45658</v>
      </c>
      <c r="C8" t="s">
        <v>258</v>
      </c>
      <c r="D8" t="s">
        <v>264</v>
      </c>
      <c r="E8">
        <v>70</v>
      </c>
    </row>
    <row r="9" spans="1:7" x14ac:dyDescent="0.3">
      <c r="A9">
        <v>113</v>
      </c>
      <c r="B9" s="18">
        <v>45658</v>
      </c>
      <c r="C9" t="s">
        <v>258</v>
      </c>
      <c r="D9" t="s">
        <v>265</v>
      </c>
      <c r="E9">
        <v>314</v>
      </c>
    </row>
    <row r="10" spans="1:7" x14ac:dyDescent="0.3">
      <c r="A10">
        <v>104</v>
      </c>
      <c r="B10" s="18">
        <v>45658</v>
      </c>
      <c r="C10" t="s">
        <v>258</v>
      </c>
      <c r="D10" t="s">
        <v>266</v>
      </c>
      <c r="E10">
        <v>15</v>
      </c>
    </row>
    <row r="11" spans="1:7" x14ac:dyDescent="0.3">
      <c r="A11">
        <v>106</v>
      </c>
      <c r="B11" s="18">
        <v>45658</v>
      </c>
      <c r="C11" t="s">
        <v>258</v>
      </c>
      <c r="D11" t="s">
        <v>267</v>
      </c>
      <c r="E11">
        <v>281</v>
      </c>
    </row>
    <row r="12" spans="1:7" x14ac:dyDescent="0.3">
      <c r="A12">
        <v>107</v>
      </c>
      <c r="B12" s="18">
        <v>45658</v>
      </c>
      <c r="C12" t="s">
        <v>258</v>
      </c>
      <c r="D12" t="s">
        <v>268</v>
      </c>
      <c r="E12">
        <v>326</v>
      </c>
    </row>
    <row r="13" spans="1:7" x14ac:dyDescent="0.3">
      <c r="A13">
        <v>105</v>
      </c>
      <c r="B13" s="18">
        <v>45658</v>
      </c>
      <c r="C13" t="s">
        <v>258</v>
      </c>
      <c r="D13" t="s">
        <v>269</v>
      </c>
      <c r="E13">
        <v>67</v>
      </c>
    </row>
    <row r="14" spans="1:7" x14ac:dyDescent="0.3">
      <c r="A14">
        <v>108</v>
      </c>
      <c r="B14" s="18">
        <v>45658</v>
      </c>
      <c r="C14" t="s">
        <v>258</v>
      </c>
      <c r="D14" t="s">
        <v>270</v>
      </c>
      <c r="E14">
        <v>166</v>
      </c>
    </row>
    <row r="15" spans="1:7" x14ac:dyDescent="0.3">
      <c r="A15">
        <v>100</v>
      </c>
      <c r="B15" s="18">
        <v>45658</v>
      </c>
      <c r="C15" t="s">
        <v>258</v>
      </c>
      <c r="D15" t="s">
        <v>271</v>
      </c>
      <c r="E15">
        <v>1</v>
      </c>
    </row>
    <row r="16" spans="1:7" x14ac:dyDescent="0.3">
      <c r="A16">
        <v>101</v>
      </c>
      <c r="B16" s="18">
        <v>45658</v>
      </c>
      <c r="C16" t="s">
        <v>258</v>
      </c>
      <c r="D16" t="s">
        <v>272</v>
      </c>
      <c r="E16">
        <v>1</v>
      </c>
    </row>
    <row r="17" spans="1:7" x14ac:dyDescent="0.3">
      <c r="A17">
        <v>102</v>
      </c>
      <c r="B17" s="18">
        <v>45658</v>
      </c>
      <c r="C17" t="s">
        <v>258</v>
      </c>
      <c r="D17" t="s">
        <v>273</v>
      </c>
      <c r="E17">
        <v>0</v>
      </c>
    </row>
    <row r="18" spans="1:7" x14ac:dyDescent="0.3">
      <c r="A18">
        <v>6</v>
      </c>
      <c r="B18" s="18">
        <v>45474</v>
      </c>
      <c r="C18" t="s">
        <v>258</v>
      </c>
      <c r="D18" t="s">
        <v>274</v>
      </c>
      <c r="E18">
        <v>0</v>
      </c>
      <c r="F18">
        <v>0</v>
      </c>
      <c r="G18">
        <v>2</v>
      </c>
    </row>
    <row r="19" spans="1:7" x14ac:dyDescent="0.3">
      <c r="A19">
        <v>6</v>
      </c>
      <c r="B19" s="18">
        <v>45444</v>
      </c>
      <c r="C19" t="s">
        <v>258</v>
      </c>
      <c r="D19" t="s">
        <v>274</v>
      </c>
      <c r="E19">
        <v>0</v>
      </c>
      <c r="F19">
        <v>0</v>
      </c>
      <c r="G19">
        <v>2</v>
      </c>
    </row>
    <row r="20" spans="1:7" x14ac:dyDescent="0.3">
      <c r="A20">
        <v>6</v>
      </c>
      <c r="B20" s="18">
        <v>45413</v>
      </c>
      <c r="C20" t="s">
        <v>258</v>
      </c>
      <c r="D20" t="s">
        <v>274</v>
      </c>
      <c r="E20">
        <v>0</v>
      </c>
      <c r="F20">
        <v>0</v>
      </c>
      <c r="G20">
        <v>2</v>
      </c>
    </row>
    <row r="21" spans="1:7" x14ac:dyDescent="0.3">
      <c r="A21">
        <v>13</v>
      </c>
      <c r="B21" s="18">
        <v>45566</v>
      </c>
      <c r="C21" t="s">
        <v>258</v>
      </c>
      <c r="D21" t="s">
        <v>275</v>
      </c>
      <c r="E21">
        <v>0</v>
      </c>
      <c r="F21">
        <v>0</v>
      </c>
      <c r="G21">
        <v>64</v>
      </c>
    </row>
    <row r="22" spans="1:7" x14ac:dyDescent="0.3">
      <c r="A22">
        <v>13</v>
      </c>
      <c r="B22" s="18">
        <v>45536</v>
      </c>
      <c r="C22" t="s">
        <v>258</v>
      </c>
      <c r="D22" t="s">
        <v>275</v>
      </c>
      <c r="E22">
        <v>0</v>
      </c>
      <c r="F22">
        <v>0</v>
      </c>
      <c r="G22">
        <v>64</v>
      </c>
    </row>
    <row r="23" spans="1:7" x14ac:dyDescent="0.3">
      <c r="A23">
        <v>13</v>
      </c>
      <c r="B23" s="18">
        <v>45352</v>
      </c>
      <c r="C23" t="s">
        <v>258</v>
      </c>
      <c r="D23" t="s">
        <v>275</v>
      </c>
      <c r="E23">
        <v>0</v>
      </c>
      <c r="F23">
        <v>0</v>
      </c>
      <c r="G23">
        <v>24</v>
      </c>
    </row>
    <row r="24" spans="1:7" x14ac:dyDescent="0.3">
      <c r="A24">
        <v>13</v>
      </c>
      <c r="B24" s="18">
        <v>45383</v>
      </c>
      <c r="C24" t="s">
        <v>258</v>
      </c>
      <c r="D24" t="s">
        <v>275</v>
      </c>
      <c r="E24">
        <v>0</v>
      </c>
      <c r="F24">
        <v>0</v>
      </c>
      <c r="G24">
        <v>55</v>
      </c>
    </row>
    <row r="25" spans="1:7" x14ac:dyDescent="0.3">
      <c r="A25">
        <v>13</v>
      </c>
      <c r="B25" s="18">
        <v>45413</v>
      </c>
      <c r="C25" t="s">
        <v>258</v>
      </c>
      <c r="D25" t="s">
        <v>275</v>
      </c>
      <c r="E25">
        <v>0</v>
      </c>
      <c r="F25">
        <v>0</v>
      </c>
      <c r="G25">
        <v>64</v>
      </c>
    </row>
    <row r="26" spans="1:7" x14ac:dyDescent="0.3">
      <c r="A26">
        <v>13</v>
      </c>
      <c r="B26" s="18">
        <v>45444</v>
      </c>
      <c r="C26" t="s">
        <v>258</v>
      </c>
      <c r="D26" t="s">
        <v>275</v>
      </c>
      <c r="E26">
        <v>0</v>
      </c>
      <c r="F26">
        <v>0</v>
      </c>
      <c r="G26">
        <v>64</v>
      </c>
    </row>
    <row r="27" spans="1:7" x14ac:dyDescent="0.3">
      <c r="A27">
        <v>13</v>
      </c>
      <c r="B27" s="18">
        <v>45505</v>
      </c>
      <c r="C27" t="s">
        <v>258</v>
      </c>
      <c r="D27" t="s">
        <v>275</v>
      </c>
      <c r="E27">
        <v>0</v>
      </c>
      <c r="F27">
        <v>0</v>
      </c>
      <c r="G27">
        <v>64</v>
      </c>
    </row>
    <row r="28" spans="1:7" x14ac:dyDescent="0.3">
      <c r="A28">
        <v>13</v>
      </c>
      <c r="B28" s="18">
        <v>45474</v>
      </c>
      <c r="C28" t="s">
        <v>258</v>
      </c>
      <c r="D28" t="s">
        <v>275</v>
      </c>
      <c r="E28">
        <v>0</v>
      </c>
      <c r="F28">
        <v>0</v>
      </c>
      <c r="G28">
        <v>64</v>
      </c>
    </row>
    <row r="29" spans="1:7" x14ac:dyDescent="0.3">
      <c r="A29">
        <v>13</v>
      </c>
      <c r="B29" s="18">
        <v>45323</v>
      </c>
      <c r="C29" t="s">
        <v>258</v>
      </c>
      <c r="D29" t="s">
        <v>275</v>
      </c>
      <c r="E29">
        <v>0</v>
      </c>
      <c r="F29">
        <v>0</v>
      </c>
      <c r="G29">
        <v>1</v>
      </c>
    </row>
    <row r="30" spans="1:7" x14ac:dyDescent="0.3">
      <c r="A30">
        <v>17</v>
      </c>
      <c r="B30" s="18">
        <v>45566</v>
      </c>
      <c r="C30" t="s">
        <v>258</v>
      </c>
      <c r="D30" t="s">
        <v>276</v>
      </c>
      <c r="E30">
        <v>0</v>
      </c>
      <c r="F30">
        <v>0</v>
      </c>
      <c r="G30">
        <v>70</v>
      </c>
    </row>
    <row r="31" spans="1:7" x14ac:dyDescent="0.3">
      <c r="A31">
        <v>17</v>
      </c>
      <c r="B31" s="18">
        <v>45383</v>
      </c>
      <c r="C31" t="s">
        <v>258</v>
      </c>
      <c r="D31" t="s">
        <v>276</v>
      </c>
      <c r="E31">
        <v>0</v>
      </c>
      <c r="F31">
        <v>0</v>
      </c>
      <c r="G31">
        <v>62</v>
      </c>
    </row>
    <row r="32" spans="1:7" x14ac:dyDescent="0.3">
      <c r="A32">
        <v>17</v>
      </c>
      <c r="B32" s="18">
        <v>45352</v>
      </c>
      <c r="C32" t="s">
        <v>258</v>
      </c>
      <c r="D32" t="s">
        <v>276</v>
      </c>
      <c r="E32">
        <v>0</v>
      </c>
      <c r="F32">
        <v>0</v>
      </c>
      <c r="G32">
        <v>29</v>
      </c>
    </row>
    <row r="33" spans="1:7" x14ac:dyDescent="0.3">
      <c r="A33">
        <v>17</v>
      </c>
      <c r="B33" s="18">
        <v>45536</v>
      </c>
      <c r="C33" t="s">
        <v>258</v>
      </c>
      <c r="D33" t="s">
        <v>276</v>
      </c>
      <c r="E33">
        <v>0</v>
      </c>
      <c r="F33">
        <v>0</v>
      </c>
      <c r="G33">
        <v>70</v>
      </c>
    </row>
    <row r="34" spans="1:7" x14ac:dyDescent="0.3">
      <c r="A34">
        <v>17</v>
      </c>
      <c r="B34" s="18">
        <v>45444</v>
      </c>
      <c r="C34" t="s">
        <v>258</v>
      </c>
      <c r="D34" t="s">
        <v>276</v>
      </c>
      <c r="E34">
        <v>0</v>
      </c>
      <c r="F34">
        <v>0</v>
      </c>
      <c r="G34">
        <v>70</v>
      </c>
    </row>
    <row r="35" spans="1:7" x14ac:dyDescent="0.3">
      <c r="A35">
        <v>17</v>
      </c>
      <c r="B35" s="18">
        <v>45323</v>
      </c>
      <c r="C35" t="s">
        <v>258</v>
      </c>
      <c r="D35" t="s">
        <v>276</v>
      </c>
      <c r="E35">
        <v>0</v>
      </c>
      <c r="F35">
        <v>0</v>
      </c>
      <c r="G35">
        <v>1</v>
      </c>
    </row>
    <row r="36" spans="1:7" x14ac:dyDescent="0.3">
      <c r="A36">
        <v>17</v>
      </c>
      <c r="B36" s="18">
        <v>45474</v>
      </c>
      <c r="C36" t="s">
        <v>258</v>
      </c>
      <c r="D36" t="s">
        <v>276</v>
      </c>
      <c r="E36">
        <v>0</v>
      </c>
      <c r="F36">
        <v>0</v>
      </c>
      <c r="G36">
        <v>70</v>
      </c>
    </row>
    <row r="37" spans="1:7" x14ac:dyDescent="0.3">
      <c r="A37">
        <v>17</v>
      </c>
      <c r="B37" s="18">
        <v>45413</v>
      </c>
      <c r="C37" t="s">
        <v>258</v>
      </c>
      <c r="D37" t="s">
        <v>276</v>
      </c>
      <c r="E37">
        <v>0</v>
      </c>
      <c r="F37">
        <v>0</v>
      </c>
      <c r="G37">
        <v>70</v>
      </c>
    </row>
    <row r="38" spans="1:7" x14ac:dyDescent="0.3">
      <c r="A38">
        <v>17</v>
      </c>
      <c r="B38" s="18">
        <v>45505</v>
      </c>
      <c r="C38" t="s">
        <v>258</v>
      </c>
      <c r="D38" t="s">
        <v>276</v>
      </c>
      <c r="E38">
        <v>0</v>
      </c>
      <c r="F38">
        <v>0</v>
      </c>
      <c r="G38">
        <v>70</v>
      </c>
    </row>
    <row r="39" spans="1:7" x14ac:dyDescent="0.3">
      <c r="A39">
        <v>7</v>
      </c>
      <c r="B39" s="18">
        <v>45474</v>
      </c>
      <c r="C39" t="s">
        <v>258</v>
      </c>
      <c r="D39" t="s">
        <v>277</v>
      </c>
      <c r="E39">
        <v>0</v>
      </c>
      <c r="F39">
        <v>0</v>
      </c>
      <c r="G39">
        <v>3</v>
      </c>
    </row>
    <row r="40" spans="1:7" x14ac:dyDescent="0.3">
      <c r="A40">
        <v>7</v>
      </c>
      <c r="B40" s="18">
        <v>45566</v>
      </c>
      <c r="C40" t="s">
        <v>258</v>
      </c>
      <c r="D40" t="s">
        <v>277</v>
      </c>
      <c r="E40">
        <v>0</v>
      </c>
      <c r="F40">
        <v>0</v>
      </c>
      <c r="G40">
        <v>1</v>
      </c>
    </row>
    <row r="41" spans="1:7" x14ac:dyDescent="0.3">
      <c r="A41">
        <v>7</v>
      </c>
      <c r="B41" s="18">
        <v>45444</v>
      </c>
      <c r="C41" t="s">
        <v>258</v>
      </c>
      <c r="D41" t="s">
        <v>277</v>
      </c>
      <c r="E41">
        <v>0</v>
      </c>
      <c r="F41">
        <v>0</v>
      </c>
      <c r="G41">
        <v>3</v>
      </c>
    </row>
    <row r="42" spans="1:7" x14ac:dyDescent="0.3">
      <c r="A42">
        <v>7</v>
      </c>
      <c r="B42" s="18">
        <v>45323</v>
      </c>
      <c r="C42" t="s">
        <v>258</v>
      </c>
      <c r="D42" t="s">
        <v>277</v>
      </c>
      <c r="E42">
        <v>0</v>
      </c>
      <c r="F42">
        <v>0</v>
      </c>
      <c r="G42">
        <v>4</v>
      </c>
    </row>
    <row r="43" spans="1:7" x14ac:dyDescent="0.3">
      <c r="A43">
        <v>7</v>
      </c>
      <c r="B43" s="18">
        <v>45413</v>
      </c>
      <c r="C43" t="s">
        <v>258</v>
      </c>
      <c r="D43" t="s">
        <v>277</v>
      </c>
      <c r="E43">
        <v>0</v>
      </c>
      <c r="F43">
        <v>0</v>
      </c>
      <c r="G43">
        <v>3</v>
      </c>
    </row>
    <row r="44" spans="1:7" x14ac:dyDescent="0.3">
      <c r="A44">
        <v>7</v>
      </c>
      <c r="B44" s="18">
        <v>45505</v>
      </c>
      <c r="C44" t="s">
        <v>258</v>
      </c>
      <c r="D44" t="s">
        <v>277</v>
      </c>
      <c r="E44">
        <v>0</v>
      </c>
      <c r="F44">
        <v>0</v>
      </c>
      <c r="G44">
        <v>1</v>
      </c>
    </row>
    <row r="45" spans="1:7" x14ac:dyDescent="0.3">
      <c r="A45">
        <v>7</v>
      </c>
      <c r="B45" s="18">
        <v>45352</v>
      </c>
      <c r="C45" t="s">
        <v>258</v>
      </c>
      <c r="D45" t="s">
        <v>277</v>
      </c>
      <c r="E45">
        <v>0</v>
      </c>
      <c r="F45">
        <v>0</v>
      </c>
      <c r="G45">
        <v>4</v>
      </c>
    </row>
    <row r="46" spans="1:7" x14ac:dyDescent="0.3">
      <c r="A46">
        <v>7</v>
      </c>
      <c r="B46" s="18">
        <v>45383</v>
      </c>
      <c r="C46" t="s">
        <v>258</v>
      </c>
      <c r="D46" t="s">
        <v>277</v>
      </c>
      <c r="E46">
        <v>0</v>
      </c>
      <c r="F46">
        <v>0</v>
      </c>
      <c r="G46">
        <v>4</v>
      </c>
    </row>
    <row r="47" spans="1:7" x14ac:dyDescent="0.3">
      <c r="A47">
        <v>7</v>
      </c>
      <c r="B47" s="18">
        <v>45536</v>
      </c>
      <c r="C47" t="s">
        <v>258</v>
      </c>
      <c r="D47" t="s">
        <v>277</v>
      </c>
      <c r="E47">
        <v>0</v>
      </c>
      <c r="F47">
        <v>0</v>
      </c>
      <c r="G47">
        <v>1</v>
      </c>
    </row>
    <row r="48" spans="1:7" x14ac:dyDescent="0.3">
      <c r="A48">
        <v>8</v>
      </c>
      <c r="B48" s="18">
        <v>45413</v>
      </c>
      <c r="C48" t="s">
        <v>258</v>
      </c>
      <c r="D48" t="s">
        <v>278</v>
      </c>
      <c r="E48">
        <v>0</v>
      </c>
      <c r="F48">
        <v>0</v>
      </c>
      <c r="G48">
        <v>34</v>
      </c>
    </row>
    <row r="49" spans="1:7" x14ac:dyDescent="0.3">
      <c r="A49">
        <v>8</v>
      </c>
      <c r="B49" s="18">
        <v>45505</v>
      </c>
      <c r="C49" t="s">
        <v>258</v>
      </c>
      <c r="D49" t="s">
        <v>278</v>
      </c>
      <c r="E49">
        <v>0</v>
      </c>
      <c r="F49">
        <v>0</v>
      </c>
      <c r="G49">
        <v>34</v>
      </c>
    </row>
    <row r="50" spans="1:7" x14ac:dyDescent="0.3">
      <c r="A50">
        <v>8</v>
      </c>
      <c r="B50" s="18">
        <v>45444</v>
      </c>
      <c r="C50" t="s">
        <v>258</v>
      </c>
      <c r="D50" t="s">
        <v>278</v>
      </c>
      <c r="E50">
        <v>0</v>
      </c>
      <c r="F50">
        <v>0</v>
      </c>
      <c r="G50">
        <v>34</v>
      </c>
    </row>
    <row r="51" spans="1:7" x14ac:dyDescent="0.3">
      <c r="A51">
        <v>8</v>
      </c>
      <c r="B51" s="18">
        <v>45474</v>
      </c>
      <c r="C51" t="s">
        <v>258</v>
      </c>
      <c r="D51" t="s">
        <v>278</v>
      </c>
      <c r="E51">
        <v>0</v>
      </c>
      <c r="F51">
        <v>0</v>
      </c>
      <c r="G51">
        <v>33</v>
      </c>
    </row>
    <row r="52" spans="1:7" x14ac:dyDescent="0.3">
      <c r="A52">
        <v>14</v>
      </c>
      <c r="B52" s="18">
        <v>45444</v>
      </c>
      <c r="C52" t="s">
        <v>258</v>
      </c>
      <c r="D52" t="s">
        <v>279</v>
      </c>
      <c r="E52">
        <v>0</v>
      </c>
      <c r="F52">
        <v>0</v>
      </c>
      <c r="G52">
        <v>804</v>
      </c>
    </row>
    <row r="53" spans="1:7" x14ac:dyDescent="0.3">
      <c r="A53">
        <v>14</v>
      </c>
      <c r="B53" s="18">
        <v>45505</v>
      </c>
      <c r="C53" t="s">
        <v>258</v>
      </c>
      <c r="D53" t="s">
        <v>279</v>
      </c>
      <c r="E53">
        <v>0</v>
      </c>
      <c r="F53">
        <v>0</v>
      </c>
      <c r="G53">
        <v>788</v>
      </c>
    </row>
    <row r="54" spans="1:7" x14ac:dyDescent="0.3">
      <c r="A54">
        <v>14</v>
      </c>
      <c r="B54" s="18">
        <v>45474</v>
      </c>
      <c r="C54" t="s">
        <v>258</v>
      </c>
      <c r="D54" t="s">
        <v>279</v>
      </c>
      <c r="E54">
        <v>0</v>
      </c>
      <c r="F54">
        <v>0</v>
      </c>
      <c r="G54">
        <v>800</v>
      </c>
    </row>
    <row r="55" spans="1:7" x14ac:dyDescent="0.3">
      <c r="A55">
        <v>14</v>
      </c>
      <c r="B55" s="18">
        <v>45566</v>
      </c>
      <c r="C55" t="s">
        <v>258</v>
      </c>
      <c r="D55" t="s">
        <v>279</v>
      </c>
      <c r="E55">
        <v>0</v>
      </c>
      <c r="F55">
        <v>0</v>
      </c>
      <c r="G55">
        <v>764</v>
      </c>
    </row>
    <row r="56" spans="1:7" x14ac:dyDescent="0.3">
      <c r="A56">
        <v>14</v>
      </c>
      <c r="B56" s="18">
        <v>45536</v>
      </c>
      <c r="C56" t="s">
        <v>258</v>
      </c>
      <c r="D56" t="s">
        <v>279</v>
      </c>
      <c r="E56">
        <v>0</v>
      </c>
      <c r="F56">
        <v>0</v>
      </c>
      <c r="G56">
        <v>780</v>
      </c>
    </row>
    <row r="57" spans="1:7" x14ac:dyDescent="0.3">
      <c r="A57">
        <v>14</v>
      </c>
      <c r="B57" s="18">
        <v>45413</v>
      </c>
      <c r="C57" t="s">
        <v>258</v>
      </c>
      <c r="D57" t="s">
        <v>279</v>
      </c>
      <c r="E57">
        <v>0</v>
      </c>
      <c r="F57">
        <v>0</v>
      </c>
      <c r="G57">
        <v>801</v>
      </c>
    </row>
    <row r="58" spans="1:7" x14ac:dyDescent="0.3">
      <c r="A58">
        <v>14</v>
      </c>
      <c r="B58" s="18">
        <v>45323</v>
      </c>
      <c r="C58" t="s">
        <v>258</v>
      </c>
      <c r="D58" t="s">
        <v>279</v>
      </c>
      <c r="E58">
        <v>0</v>
      </c>
      <c r="F58">
        <v>0</v>
      </c>
      <c r="G58">
        <v>776</v>
      </c>
    </row>
    <row r="59" spans="1:7" x14ac:dyDescent="0.3">
      <c r="A59">
        <v>14</v>
      </c>
      <c r="B59" s="18">
        <v>45352</v>
      </c>
      <c r="C59" t="s">
        <v>258</v>
      </c>
      <c r="D59" t="s">
        <v>279</v>
      </c>
      <c r="E59">
        <v>0</v>
      </c>
      <c r="F59">
        <v>0</v>
      </c>
      <c r="G59">
        <v>786</v>
      </c>
    </row>
    <row r="60" spans="1:7" x14ac:dyDescent="0.3">
      <c r="A60">
        <v>14</v>
      </c>
      <c r="B60" s="18">
        <v>45383</v>
      </c>
      <c r="C60" t="s">
        <v>258</v>
      </c>
      <c r="D60" t="s">
        <v>279</v>
      </c>
      <c r="E60">
        <v>0</v>
      </c>
      <c r="F60">
        <v>0</v>
      </c>
      <c r="G60">
        <v>792</v>
      </c>
    </row>
    <row r="61" spans="1:7" x14ac:dyDescent="0.3">
      <c r="A61">
        <v>9</v>
      </c>
      <c r="B61" s="18">
        <v>45413</v>
      </c>
      <c r="C61" t="s">
        <v>258</v>
      </c>
      <c r="D61" t="s">
        <v>280</v>
      </c>
      <c r="E61">
        <v>0</v>
      </c>
      <c r="F61">
        <v>0</v>
      </c>
      <c r="G61">
        <v>715</v>
      </c>
    </row>
    <row r="62" spans="1:7" x14ac:dyDescent="0.3">
      <c r="A62">
        <v>9</v>
      </c>
      <c r="B62" s="18">
        <v>45323</v>
      </c>
      <c r="C62" t="s">
        <v>258</v>
      </c>
      <c r="D62" t="s">
        <v>280</v>
      </c>
      <c r="E62">
        <v>0</v>
      </c>
      <c r="F62">
        <v>0</v>
      </c>
      <c r="G62">
        <v>709</v>
      </c>
    </row>
    <row r="63" spans="1:7" x14ac:dyDescent="0.3">
      <c r="A63">
        <v>9</v>
      </c>
      <c r="B63" s="18">
        <v>45352</v>
      </c>
      <c r="C63" t="s">
        <v>258</v>
      </c>
      <c r="D63" t="s">
        <v>280</v>
      </c>
      <c r="E63">
        <v>0</v>
      </c>
      <c r="F63">
        <v>0</v>
      </c>
      <c r="G63">
        <v>706</v>
      </c>
    </row>
    <row r="64" spans="1:7" x14ac:dyDescent="0.3">
      <c r="A64">
        <v>9</v>
      </c>
      <c r="B64" s="18">
        <v>45383</v>
      </c>
      <c r="C64" t="s">
        <v>258</v>
      </c>
      <c r="D64" t="s">
        <v>280</v>
      </c>
      <c r="E64">
        <v>0</v>
      </c>
      <c r="F64">
        <v>0</v>
      </c>
      <c r="G64">
        <v>708</v>
      </c>
    </row>
    <row r="65" spans="1:7" x14ac:dyDescent="0.3">
      <c r="A65">
        <v>11</v>
      </c>
      <c r="B65" s="18">
        <v>45323</v>
      </c>
      <c r="C65" t="s">
        <v>258</v>
      </c>
      <c r="D65" t="s">
        <v>281</v>
      </c>
      <c r="E65">
        <v>0</v>
      </c>
      <c r="F65">
        <v>0</v>
      </c>
      <c r="G65">
        <v>738</v>
      </c>
    </row>
    <row r="66" spans="1:7" x14ac:dyDescent="0.3">
      <c r="A66">
        <v>18</v>
      </c>
      <c r="B66" s="18">
        <v>45352</v>
      </c>
      <c r="C66" t="s">
        <v>258</v>
      </c>
      <c r="D66" t="s">
        <v>282</v>
      </c>
      <c r="E66">
        <v>0</v>
      </c>
      <c r="F66">
        <v>0</v>
      </c>
      <c r="G66">
        <v>10</v>
      </c>
    </row>
    <row r="67" spans="1:7" x14ac:dyDescent="0.3">
      <c r="A67">
        <v>18</v>
      </c>
      <c r="B67" s="18">
        <v>45505</v>
      </c>
      <c r="C67" t="s">
        <v>258</v>
      </c>
      <c r="D67" t="s">
        <v>282</v>
      </c>
      <c r="E67">
        <v>0</v>
      </c>
      <c r="F67">
        <v>0</v>
      </c>
      <c r="G67">
        <v>12</v>
      </c>
    </row>
    <row r="68" spans="1:7" x14ac:dyDescent="0.3">
      <c r="A68">
        <v>18</v>
      </c>
      <c r="B68" s="18">
        <v>45383</v>
      </c>
      <c r="C68" t="s">
        <v>258</v>
      </c>
      <c r="D68" t="s">
        <v>282</v>
      </c>
      <c r="E68">
        <v>0</v>
      </c>
      <c r="F68">
        <v>0</v>
      </c>
      <c r="G68">
        <v>12</v>
      </c>
    </row>
    <row r="69" spans="1:7" x14ac:dyDescent="0.3">
      <c r="A69">
        <v>18</v>
      </c>
      <c r="B69" s="18">
        <v>45413</v>
      </c>
      <c r="C69" t="s">
        <v>258</v>
      </c>
      <c r="D69" t="s">
        <v>282</v>
      </c>
      <c r="E69">
        <v>0</v>
      </c>
      <c r="F69">
        <v>0</v>
      </c>
      <c r="G69">
        <v>8</v>
      </c>
    </row>
    <row r="70" spans="1:7" x14ac:dyDescent="0.3">
      <c r="A70">
        <v>18</v>
      </c>
      <c r="B70" s="18">
        <v>45474</v>
      </c>
      <c r="C70" t="s">
        <v>258</v>
      </c>
      <c r="D70" t="s">
        <v>282</v>
      </c>
      <c r="E70">
        <v>0</v>
      </c>
      <c r="F70">
        <v>0</v>
      </c>
      <c r="G70">
        <v>11</v>
      </c>
    </row>
    <row r="71" spans="1:7" x14ac:dyDescent="0.3">
      <c r="A71">
        <v>18</v>
      </c>
      <c r="B71" s="18">
        <v>45323</v>
      </c>
      <c r="C71" t="s">
        <v>258</v>
      </c>
      <c r="D71" t="s">
        <v>282</v>
      </c>
      <c r="E71">
        <v>0</v>
      </c>
      <c r="F71">
        <v>0</v>
      </c>
      <c r="G71">
        <v>14</v>
      </c>
    </row>
    <row r="72" spans="1:7" x14ac:dyDescent="0.3">
      <c r="A72">
        <v>18</v>
      </c>
      <c r="B72" s="18">
        <v>45444</v>
      </c>
      <c r="C72" t="s">
        <v>258</v>
      </c>
      <c r="D72" t="s">
        <v>282</v>
      </c>
      <c r="E72">
        <v>0</v>
      </c>
      <c r="F72">
        <v>0</v>
      </c>
      <c r="G72">
        <v>12</v>
      </c>
    </row>
    <row r="73" spans="1:7" x14ac:dyDescent="0.3">
      <c r="A73">
        <v>18</v>
      </c>
      <c r="B73" s="18">
        <v>45536</v>
      </c>
      <c r="C73" t="s">
        <v>258</v>
      </c>
      <c r="D73" t="s">
        <v>282</v>
      </c>
      <c r="E73">
        <v>0</v>
      </c>
      <c r="F73">
        <v>0</v>
      </c>
      <c r="G73">
        <v>8</v>
      </c>
    </row>
    <row r="74" spans="1:7" x14ac:dyDescent="0.3">
      <c r="A74">
        <v>18</v>
      </c>
      <c r="B74" s="18">
        <v>45566</v>
      </c>
      <c r="C74" t="s">
        <v>258</v>
      </c>
      <c r="D74" t="s">
        <v>282</v>
      </c>
      <c r="E74">
        <v>0</v>
      </c>
      <c r="F74">
        <v>0</v>
      </c>
      <c r="G74">
        <v>6</v>
      </c>
    </row>
    <row r="75" spans="1:7" x14ac:dyDescent="0.3">
      <c r="A75">
        <v>20</v>
      </c>
      <c r="B75" s="18">
        <v>45413</v>
      </c>
      <c r="C75" t="s">
        <v>258</v>
      </c>
      <c r="D75" t="s">
        <v>283</v>
      </c>
      <c r="E75">
        <v>0</v>
      </c>
      <c r="F75">
        <v>0</v>
      </c>
      <c r="G75">
        <v>2</v>
      </c>
    </row>
    <row r="76" spans="1:7" x14ac:dyDescent="0.3">
      <c r="A76">
        <v>20</v>
      </c>
      <c r="B76" s="18">
        <v>45536</v>
      </c>
      <c r="C76" t="s">
        <v>258</v>
      </c>
      <c r="D76" t="s">
        <v>283</v>
      </c>
      <c r="E76">
        <v>0</v>
      </c>
      <c r="F76">
        <v>0</v>
      </c>
      <c r="G76">
        <v>6</v>
      </c>
    </row>
    <row r="77" spans="1:7" x14ac:dyDescent="0.3">
      <c r="A77">
        <v>20</v>
      </c>
      <c r="B77" s="18">
        <v>45383</v>
      </c>
      <c r="C77" t="s">
        <v>258</v>
      </c>
      <c r="D77" t="s">
        <v>283</v>
      </c>
      <c r="E77">
        <v>0</v>
      </c>
      <c r="F77">
        <v>0</v>
      </c>
      <c r="G77">
        <v>3</v>
      </c>
    </row>
    <row r="78" spans="1:7" x14ac:dyDescent="0.3">
      <c r="A78">
        <v>20</v>
      </c>
      <c r="B78" s="18">
        <v>45352</v>
      </c>
      <c r="C78" t="s">
        <v>258</v>
      </c>
      <c r="D78" t="s">
        <v>283</v>
      </c>
      <c r="E78">
        <v>0</v>
      </c>
      <c r="F78">
        <v>0</v>
      </c>
      <c r="G78">
        <v>2</v>
      </c>
    </row>
    <row r="79" spans="1:7" x14ac:dyDescent="0.3">
      <c r="A79">
        <v>20</v>
      </c>
      <c r="B79" s="18">
        <v>45323</v>
      </c>
      <c r="C79" t="s">
        <v>258</v>
      </c>
      <c r="D79" t="s">
        <v>283</v>
      </c>
      <c r="E79">
        <v>0</v>
      </c>
      <c r="F79">
        <v>0</v>
      </c>
      <c r="G79">
        <v>5</v>
      </c>
    </row>
    <row r="80" spans="1:7" x14ac:dyDescent="0.3">
      <c r="A80">
        <v>20</v>
      </c>
      <c r="B80" s="18">
        <v>45505</v>
      </c>
      <c r="C80" t="s">
        <v>258</v>
      </c>
      <c r="D80" t="s">
        <v>283</v>
      </c>
      <c r="E80">
        <v>0</v>
      </c>
      <c r="F80">
        <v>0</v>
      </c>
      <c r="G80">
        <v>8</v>
      </c>
    </row>
    <row r="81" spans="1:7" x14ac:dyDescent="0.3">
      <c r="A81">
        <v>20</v>
      </c>
      <c r="B81" s="18">
        <v>45444</v>
      </c>
      <c r="C81" t="s">
        <v>258</v>
      </c>
      <c r="D81" t="s">
        <v>283</v>
      </c>
      <c r="E81">
        <v>0</v>
      </c>
      <c r="F81">
        <v>0</v>
      </c>
      <c r="G81">
        <v>6</v>
      </c>
    </row>
    <row r="82" spans="1:7" x14ac:dyDescent="0.3">
      <c r="A82">
        <v>20</v>
      </c>
      <c r="B82" s="18">
        <v>45474</v>
      </c>
      <c r="C82" t="s">
        <v>258</v>
      </c>
      <c r="D82" t="s">
        <v>283</v>
      </c>
      <c r="E82">
        <v>0</v>
      </c>
      <c r="F82">
        <v>0</v>
      </c>
      <c r="G82">
        <v>6</v>
      </c>
    </row>
    <row r="83" spans="1:7" x14ac:dyDescent="0.3">
      <c r="A83">
        <v>20</v>
      </c>
      <c r="B83" s="18">
        <v>45566</v>
      </c>
      <c r="C83" t="s">
        <v>258</v>
      </c>
      <c r="D83" t="s">
        <v>283</v>
      </c>
      <c r="E83">
        <v>0</v>
      </c>
      <c r="F83">
        <v>0</v>
      </c>
      <c r="G83">
        <v>4</v>
      </c>
    </row>
    <row r="84" spans="1:7" x14ac:dyDescent="0.3">
      <c r="A84">
        <v>25</v>
      </c>
      <c r="B84" s="18">
        <v>45383</v>
      </c>
      <c r="C84" t="s">
        <v>258</v>
      </c>
      <c r="D84" t="s">
        <v>284</v>
      </c>
      <c r="E84">
        <v>0.33333333333333331</v>
      </c>
      <c r="F84">
        <v>1</v>
      </c>
      <c r="G84">
        <v>3</v>
      </c>
    </row>
    <row r="85" spans="1:7" x14ac:dyDescent="0.3">
      <c r="A85">
        <v>25</v>
      </c>
      <c r="B85" s="18">
        <v>45444</v>
      </c>
      <c r="C85" t="s">
        <v>258</v>
      </c>
      <c r="D85" t="s">
        <v>284</v>
      </c>
      <c r="E85">
        <v>1</v>
      </c>
      <c r="F85">
        <v>1</v>
      </c>
      <c r="G85">
        <v>1</v>
      </c>
    </row>
    <row r="86" spans="1:7" x14ac:dyDescent="0.3">
      <c r="A86">
        <v>25</v>
      </c>
      <c r="B86" s="18">
        <v>45413</v>
      </c>
      <c r="C86" t="s">
        <v>258</v>
      </c>
      <c r="D86" t="s">
        <v>284</v>
      </c>
      <c r="E86">
        <v>0.5</v>
      </c>
      <c r="F86">
        <v>1</v>
      </c>
      <c r="G86">
        <v>2</v>
      </c>
    </row>
    <row r="87" spans="1:7" x14ac:dyDescent="0.3">
      <c r="A87">
        <v>103</v>
      </c>
      <c r="B87" s="18">
        <v>45658</v>
      </c>
      <c r="C87" t="s">
        <v>258</v>
      </c>
      <c r="D87" t="s">
        <v>285</v>
      </c>
      <c r="E87">
        <v>0</v>
      </c>
    </row>
    <row r="88" spans="1:7" x14ac:dyDescent="0.3">
      <c r="A88">
        <v>127</v>
      </c>
      <c r="B88" s="18">
        <v>45658</v>
      </c>
      <c r="C88" t="s">
        <v>258</v>
      </c>
      <c r="D88" t="s">
        <v>286</v>
      </c>
      <c r="E88">
        <v>160</v>
      </c>
    </row>
    <row r="89" spans="1:7" x14ac:dyDescent="0.3">
      <c r="A89">
        <v>128</v>
      </c>
      <c r="B89" s="18">
        <v>45658</v>
      </c>
      <c r="C89" t="s">
        <v>258</v>
      </c>
      <c r="D89" t="s">
        <v>287</v>
      </c>
      <c r="E89">
        <v>25</v>
      </c>
    </row>
    <row r="90" spans="1:7" x14ac:dyDescent="0.3">
      <c r="A90">
        <v>129</v>
      </c>
      <c r="B90" s="18">
        <v>45658</v>
      </c>
      <c r="C90" t="s">
        <v>258</v>
      </c>
      <c r="D90" t="s">
        <v>288</v>
      </c>
      <c r="E90">
        <v>131</v>
      </c>
    </row>
    <row r="91" spans="1:7" x14ac:dyDescent="0.3">
      <c r="A91">
        <v>130</v>
      </c>
      <c r="B91" s="18">
        <v>45658</v>
      </c>
      <c r="C91" t="s">
        <v>258</v>
      </c>
      <c r="D91" t="s">
        <v>289</v>
      </c>
      <c r="E91">
        <v>3</v>
      </c>
    </row>
    <row r="92" spans="1:7" x14ac:dyDescent="0.3">
      <c r="A92">
        <v>131</v>
      </c>
      <c r="B92" s="18">
        <v>45658</v>
      </c>
      <c r="C92" t="s">
        <v>258</v>
      </c>
      <c r="D92" t="s">
        <v>290</v>
      </c>
      <c r="E92">
        <v>0</v>
      </c>
    </row>
    <row r="93" spans="1:7" x14ac:dyDescent="0.3">
      <c r="A93">
        <v>132</v>
      </c>
      <c r="B93" s="18">
        <v>45658</v>
      </c>
      <c r="C93" t="s">
        <v>258</v>
      </c>
      <c r="D93" t="s">
        <v>291</v>
      </c>
      <c r="E93">
        <v>0</v>
      </c>
    </row>
    <row r="94" spans="1:7" x14ac:dyDescent="0.3">
      <c r="A94">
        <v>114</v>
      </c>
      <c r="B94" s="18">
        <v>45444</v>
      </c>
      <c r="C94" t="s">
        <v>258</v>
      </c>
      <c r="D94" t="s">
        <v>292</v>
      </c>
      <c r="E94">
        <v>459</v>
      </c>
    </row>
    <row r="95" spans="1:7" x14ac:dyDescent="0.3">
      <c r="A95">
        <v>114</v>
      </c>
      <c r="B95" s="18">
        <v>45474</v>
      </c>
      <c r="C95" t="s">
        <v>258</v>
      </c>
      <c r="D95" t="s">
        <v>292</v>
      </c>
      <c r="E95">
        <v>291</v>
      </c>
    </row>
    <row r="96" spans="1:7" x14ac:dyDescent="0.3">
      <c r="A96">
        <v>114</v>
      </c>
      <c r="B96" s="18">
        <v>45505</v>
      </c>
      <c r="C96" t="s">
        <v>258</v>
      </c>
      <c r="D96" t="s">
        <v>292</v>
      </c>
      <c r="E96">
        <v>436</v>
      </c>
    </row>
    <row r="97" spans="1:5" x14ac:dyDescent="0.3">
      <c r="A97">
        <v>114</v>
      </c>
      <c r="B97" s="18">
        <v>45536</v>
      </c>
      <c r="C97" t="s">
        <v>258</v>
      </c>
      <c r="D97" t="s">
        <v>292</v>
      </c>
      <c r="E97">
        <v>313</v>
      </c>
    </row>
    <row r="98" spans="1:5" x14ac:dyDescent="0.3">
      <c r="A98">
        <v>114</v>
      </c>
      <c r="B98" s="18">
        <v>45566</v>
      </c>
      <c r="C98" t="s">
        <v>258</v>
      </c>
      <c r="D98" t="s">
        <v>292</v>
      </c>
      <c r="E98">
        <v>67</v>
      </c>
    </row>
    <row r="99" spans="1:5" x14ac:dyDescent="0.3">
      <c r="A99">
        <v>115</v>
      </c>
      <c r="B99" s="18">
        <v>45323</v>
      </c>
      <c r="C99" t="s">
        <v>258</v>
      </c>
      <c r="D99" t="s">
        <v>293</v>
      </c>
      <c r="E99">
        <v>33</v>
      </c>
    </row>
    <row r="100" spans="1:5" x14ac:dyDescent="0.3">
      <c r="A100">
        <v>115</v>
      </c>
      <c r="B100" s="18">
        <v>45352</v>
      </c>
      <c r="C100" t="s">
        <v>258</v>
      </c>
      <c r="D100" t="s">
        <v>293</v>
      </c>
      <c r="E100">
        <v>29</v>
      </c>
    </row>
    <row r="101" spans="1:5" x14ac:dyDescent="0.3">
      <c r="A101">
        <v>115</v>
      </c>
      <c r="B101" s="18">
        <v>45383</v>
      </c>
      <c r="C101" t="s">
        <v>258</v>
      </c>
      <c r="D101" t="s">
        <v>293</v>
      </c>
      <c r="E101">
        <v>24</v>
      </c>
    </row>
    <row r="102" spans="1:5" x14ac:dyDescent="0.3">
      <c r="A102">
        <v>115</v>
      </c>
      <c r="B102" s="18">
        <v>45413</v>
      </c>
      <c r="C102" t="s">
        <v>258</v>
      </c>
      <c r="D102" t="s">
        <v>293</v>
      </c>
      <c r="E102">
        <v>28</v>
      </c>
    </row>
    <row r="103" spans="1:5" x14ac:dyDescent="0.3">
      <c r="A103">
        <v>115</v>
      </c>
      <c r="B103" s="18">
        <v>45444</v>
      </c>
      <c r="C103" t="s">
        <v>258</v>
      </c>
      <c r="D103" t="s">
        <v>293</v>
      </c>
      <c r="E103">
        <v>36</v>
      </c>
    </row>
    <row r="104" spans="1:5" x14ac:dyDescent="0.3">
      <c r="A104">
        <v>115</v>
      </c>
      <c r="B104" s="18">
        <v>45474</v>
      </c>
      <c r="C104" t="s">
        <v>258</v>
      </c>
      <c r="D104" t="s">
        <v>293</v>
      </c>
      <c r="E104">
        <v>28</v>
      </c>
    </row>
    <row r="105" spans="1:5" x14ac:dyDescent="0.3">
      <c r="A105">
        <v>115</v>
      </c>
      <c r="B105" s="18">
        <v>45505</v>
      </c>
      <c r="C105" t="s">
        <v>258</v>
      </c>
      <c r="D105" t="s">
        <v>293</v>
      </c>
      <c r="E105">
        <v>32</v>
      </c>
    </row>
    <row r="106" spans="1:5" x14ac:dyDescent="0.3">
      <c r="A106">
        <v>115</v>
      </c>
      <c r="B106" s="18">
        <v>45536</v>
      </c>
      <c r="C106" t="s">
        <v>258</v>
      </c>
      <c r="D106" t="s">
        <v>293</v>
      </c>
      <c r="E106">
        <v>29</v>
      </c>
    </row>
    <row r="107" spans="1:5" x14ac:dyDescent="0.3">
      <c r="A107">
        <v>115</v>
      </c>
      <c r="B107" s="18">
        <v>45566</v>
      </c>
      <c r="C107" t="s">
        <v>258</v>
      </c>
      <c r="D107" t="s">
        <v>293</v>
      </c>
      <c r="E107">
        <v>23</v>
      </c>
    </row>
    <row r="108" spans="1:5" x14ac:dyDescent="0.3">
      <c r="A108">
        <v>116</v>
      </c>
      <c r="B108" s="18">
        <v>45323</v>
      </c>
      <c r="C108" t="s">
        <v>258</v>
      </c>
      <c r="D108" t="s">
        <v>294</v>
      </c>
      <c r="E108">
        <v>2</v>
      </c>
    </row>
    <row r="109" spans="1:5" x14ac:dyDescent="0.3">
      <c r="A109">
        <v>116</v>
      </c>
      <c r="B109" s="18">
        <v>45352</v>
      </c>
      <c r="C109" t="s">
        <v>258</v>
      </c>
      <c r="D109" t="s">
        <v>294</v>
      </c>
      <c r="E109">
        <v>5</v>
      </c>
    </row>
    <row r="110" spans="1:5" x14ac:dyDescent="0.3">
      <c r="A110">
        <v>116</v>
      </c>
      <c r="B110" s="18">
        <v>45383</v>
      </c>
      <c r="C110" t="s">
        <v>258</v>
      </c>
      <c r="D110" t="s">
        <v>294</v>
      </c>
      <c r="E110">
        <v>4</v>
      </c>
    </row>
    <row r="111" spans="1:5" x14ac:dyDescent="0.3">
      <c r="A111">
        <v>116</v>
      </c>
      <c r="B111" s="18">
        <v>45444</v>
      </c>
      <c r="C111" t="s">
        <v>258</v>
      </c>
      <c r="D111" t="s">
        <v>294</v>
      </c>
      <c r="E111">
        <v>1</v>
      </c>
    </row>
    <row r="112" spans="1:5" x14ac:dyDescent="0.3">
      <c r="A112">
        <v>116</v>
      </c>
      <c r="B112" s="18">
        <v>45505</v>
      </c>
      <c r="C112" t="s">
        <v>258</v>
      </c>
      <c r="D112" t="s">
        <v>294</v>
      </c>
      <c r="E112">
        <v>1</v>
      </c>
    </row>
    <row r="113" spans="1:5" x14ac:dyDescent="0.3">
      <c r="A113">
        <v>116</v>
      </c>
      <c r="B113" s="18">
        <v>45536</v>
      </c>
      <c r="C113" t="s">
        <v>258</v>
      </c>
      <c r="D113" t="s">
        <v>294</v>
      </c>
      <c r="E113">
        <v>2</v>
      </c>
    </row>
    <row r="114" spans="1:5" x14ac:dyDescent="0.3">
      <c r="A114">
        <v>120</v>
      </c>
      <c r="B114" s="18">
        <v>45323</v>
      </c>
      <c r="C114" t="s">
        <v>258</v>
      </c>
      <c r="D114" t="s">
        <v>20</v>
      </c>
      <c r="E114">
        <v>439</v>
      </c>
    </row>
    <row r="115" spans="1:5" x14ac:dyDescent="0.3">
      <c r="A115">
        <v>120</v>
      </c>
      <c r="B115" s="18">
        <v>45352</v>
      </c>
      <c r="C115" t="s">
        <v>258</v>
      </c>
      <c r="D115" t="s">
        <v>20</v>
      </c>
      <c r="E115">
        <v>502</v>
      </c>
    </row>
    <row r="116" spans="1:5" x14ac:dyDescent="0.3">
      <c r="A116">
        <v>120</v>
      </c>
      <c r="B116" s="18">
        <v>45383</v>
      </c>
      <c r="C116" t="s">
        <v>258</v>
      </c>
      <c r="D116" t="s">
        <v>20</v>
      </c>
      <c r="E116">
        <v>475</v>
      </c>
    </row>
    <row r="117" spans="1:5" x14ac:dyDescent="0.3">
      <c r="A117">
        <v>120</v>
      </c>
      <c r="B117" s="18">
        <v>45413</v>
      </c>
      <c r="C117" t="s">
        <v>258</v>
      </c>
      <c r="D117" t="s">
        <v>20</v>
      </c>
      <c r="E117">
        <v>457</v>
      </c>
    </row>
    <row r="118" spans="1:5" x14ac:dyDescent="0.3">
      <c r="A118">
        <v>120</v>
      </c>
      <c r="B118" s="18">
        <v>45444</v>
      </c>
      <c r="C118" t="s">
        <v>258</v>
      </c>
      <c r="D118" t="s">
        <v>20</v>
      </c>
      <c r="E118">
        <v>439</v>
      </c>
    </row>
    <row r="119" spans="1:5" x14ac:dyDescent="0.3">
      <c r="A119">
        <v>120</v>
      </c>
      <c r="B119" s="18">
        <v>45474</v>
      </c>
      <c r="C119" t="s">
        <v>258</v>
      </c>
      <c r="D119" t="s">
        <v>20</v>
      </c>
      <c r="E119">
        <v>271</v>
      </c>
    </row>
    <row r="120" spans="1:5" x14ac:dyDescent="0.3">
      <c r="A120">
        <v>120</v>
      </c>
      <c r="B120" s="18">
        <v>45505</v>
      </c>
      <c r="C120" t="s">
        <v>258</v>
      </c>
      <c r="D120" t="s">
        <v>20</v>
      </c>
      <c r="E120">
        <v>417</v>
      </c>
    </row>
    <row r="121" spans="1:5" x14ac:dyDescent="0.3">
      <c r="A121">
        <v>120</v>
      </c>
      <c r="B121" s="18">
        <v>45536</v>
      </c>
      <c r="C121" t="s">
        <v>258</v>
      </c>
      <c r="D121" t="s">
        <v>20</v>
      </c>
      <c r="E121">
        <v>305</v>
      </c>
    </row>
    <row r="122" spans="1:5" x14ac:dyDescent="0.3">
      <c r="A122">
        <v>120</v>
      </c>
      <c r="B122" s="18">
        <v>45566</v>
      </c>
      <c r="C122" t="s">
        <v>258</v>
      </c>
      <c r="D122" t="s">
        <v>20</v>
      </c>
      <c r="E122">
        <v>67</v>
      </c>
    </row>
    <row r="123" spans="1:5" x14ac:dyDescent="0.3">
      <c r="A123">
        <v>121</v>
      </c>
      <c r="B123" s="18">
        <v>45444</v>
      </c>
      <c r="C123" t="s">
        <v>258</v>
      </c>
      <c r="D123" t="s">
        <v>21</v>
      </c>
      <c r="E123">
        <v>2</v>
      </c>
    </row>
    <row r="124" spans="1:5" x14ac:dyDescent="0.3">
      <c r="A124">
        <v>122</v>
      </c>
      <c r="B124" s="18">
        <v>45383</v>
      </c>
      <c r="C124" t="s">
        <v>258</v>
      </c>
      <c r="D124" t="s">
        <v>22</v>
      </c>
      <c r="E124">
        <v>23</v>
      </c>
    </row>
    <row r="125" spans="1:5" x14ac:dyDescent="0.3">
      <c r="A125">
        <v>122</v>
      </c>
      <c r="B125" s="18">
        <v>45413</v>
      </c>
      <c r="C125" t="s">
        <v>258</v>
      </c>
      <c r="D125" t="s">
        <v>22</v>
      </c>
      <c r="E125">
        <v>20</v>
      </c>
    </row>
    <row r="126" spans="1:5" x14ac:dyDescent="0.3">
      <c r="A126">
        <v>122</v>
      </c>
      <c r="B126" s="18">
        <v>45444</v>
      </c>
      <c r="C126" t="s">
        <v>258</v>
      </c>
      <c r="D126" t="s">
        <v>22</v>
      </c>
      <c r="E126">
        <v>18</v>
      </c>
    </row>
    <row r="127" spans="1:5" x14ac:dyDescent="0.3">
      <c r="A127">
        <v>122</v>
      </c>
      <c r="B127" s="18">
        <v>45474</v>
      </c>
      <c r="C127" t="s">
        <v>258</v>
      </c>
      <c r="D127" t="s">
        <v>22</v>
      </c>
      <c r="E127">
        <v>20</v>
      </c>
    </row>
    <row r="128" spans="1:5" x14ac:dyDescent="0.3">
      <c r="A128">
        <v>122</v>
      </c>
      <c r="B128" s="18">
        <v>45505</v>
      </c>
      <c r="C128" t="s">
        <v>258</v>
      </c>
      <c r="D128" t="s">
        <v>22</v>
      </c>
      <c r="E128">
        <v>19</v>
      </c>
    </row>
    <row r="129" spans="1:5" x14ac:dyDescent="0.3">
      <c r="A129">
        <v>122</v>
      </c>
      <c r="B129" s="18">
        <v>45536</v>
      </c>
      <c r="C129" t="s">
        <v>258</v>
      </c>
      <c r="D129" t="s">
        <v>22</v>
      </c>
      <c r="E129">
        <v>8</v>
      </c>
    </row>
    <row r="130" spans="1:5" x14ac:dyDescent="0.3">
      <c r="A130">
        <v>126</v>
      </c>
      <c r="B130" s="18">
        <v>45323</v>
      </c>
      <c r="C130" t="s">
        <v>258</v>
      </c>
      <c r="D130" t="s">
        <v>26</v>
      </c>
      <c r="E130">
        <v>3</v>
      </c>
    </row>
    <row r="131" spans="1:5" x14ac:dyDescent="0.3">
      <c r="A131">
        <v>126</v>
      </c>
      <c r="B131" s="18">
        <v>45383</v>
      </c>
      <c r="C131" t="s">
        <v>258</v>
      </c>
      <c r="D131" t="s">
        <v>26</v>
      </c>
      <c r="E131">
        <v>2</v>
      </c>
    </row>
    <row r="132" spans="1:5" x14ac:dyDescent="0.3">
      <c r="A132">
        <v>126</v>
      </c>
      <c r="B132" s="18">
        <v>45413</v>
      </c>
      <c r="C132" t="s">
        <v>258</v>
      </c>
      <c r="D132" t="s">
        <v>26</v>
      </c>
      <c r="E132">
        <v>2</v>
      </c>
    </row>
    <row r="133" spans="1:5" x14ac:dyDescent="0.3">
      <c r="A133">
        <v>126</v>
      </c>
      <c r="B133" s="18">
        <v>45536</v>
      </c>
      <c r="C133" t="s">
        <v>258</v>
      </c>
      <c r="D133" t="s">
        <v>26</v>
      </c>
      <c r="E133">
        <v>1</v>
      </c>
    </row>
    <row r="134" spans="1:5" x14ac:dyDescent="0.3">
      <c r="A134">
        <v>121</v>
      </c>
      <c r="B134" s="18">
        <v>45627</v>
      </c>
      <c r="C134" t="s">
        <v>258</v>
      </c>
      <c r="D134" t="s">
        <v>21</v>
      </c>
      <c r="E134">
        <v>1</v>
      </c>
    </row>
    <row r="135" spans="1:5" x14ac:dyDescent="0.3">
      <c r="A135">
        <v>122</v>
      </c>
      <c r="B135" s="18">
        <v>45627</v>
      </c>
      <c r="C135" t="s">
        <v>258</v>
      </c>
      <c r="D135" t="s">
        <v>22</v>
      </c>
      <c r="E135">
        <v>19</v>
      </c>
    </row>
    <row r="136" spans="1:5" x14ac:dyDescent="0.3">
      <c r="A136">
        <v>123</v>
      </c>
      <c r="B136" s="18">
        <v>45627</v>
      </c>
      <c r="C136" t="s">
        <v>258</v>
      </c>
      <c r="D136" t="s">
        <v>23</v>
      </c>
      <c r="E136">
        <v>0</v>
      </c>
    </row>
    <row r="137" spans="1:5" x14ac:dyDescent="0.3">
      <c r="A137">
        <v>124</v>
      </c>
      <c r="B137" s="18">
        <v>45627</v>
      </c>
      <c r="C137" t="s">
        <v>258</v>
      </c>
      <c r="D137" t="s">
        <v>24</v>
      </c>
      <c r="E137">
        <v>0</v>
      </c>
    </row>
    <row r="138" spans="1:5" x14ac:dyDescent="0.3">
      <c r="A138">
        <v>125</v>
      </c>
      <c r="B138" s="18">
        <v>45627</v>
      </c>
      <c r="C138" t="s">
        <v>258</v>
      </c>
      <c r="D138" t="s">
        <v>25</v>
      </c>
      <c r="E138">
        <v>0</v>
      </c>
    </row>
    <row r="139" spans="1:5" x14ac:dyDescent="0.3">
      <c r="A139">
        <v>126</v>
      </c>
      <c r="B139" s="18">
        <v>45627</v>
      </c>
      <c r="C139" t="s">
        <v>258</v>
      </c>
      <c r="D139" t="s">
        <v>26</v>
      </c>
      <c r="E139">
        <v>0</v>
      </c>
    </row>
    <row r="140" spans="1:5" x14ac:dyDescent="0.3">
      <c r="A140">
        <v>127</v>
      </c>
      <c r="B140" s="18">
        <v>45627</v>
      </c>
      <c r="C140" t="s">
        <v>258</v>
      </c>
      <c r="D140" t="s">
        <v>286</v>
      </c>
      <c r="E140">
        <v>186</v>
      </c>
    </row>
    <row r="141" spans="1:5" x14ac:dyDescent="0.3">
      <c r="A141">
        <v>128</v>
      </c>
      <c r="B141" s="18">
        <v>45627</v>
      </c>
      <c r="C141" t="s">
        <v>258</v>
      </c>
      <c r="D141" t="s">
        <v>287</v>
      </c>
      <c r="E141">
        <v>18</v>
      </c>
    </row>
    <row r="142" spans="1:5" x14ac:dyDescent="0.3">
      <c r="A142">
        <v>129</v>
      </c>
      <c r="B142" s="18">
        <v>45627</v>
      </c>
      <c r="C142" t="s">
        <v>258</v>
      </c>
      <c r="D142" t="s">
        <v>288</v>
      </c>
      <c r="E142">
        <v>164</v>
      </c>
    </row>
    <row r="143" spans="1:5" x14ac:dyDescent="0.3">
      <c r="A143">
        <v>130</v>
      </c>
      <c r="B143" s="18">
        <v>45627</v>
      </c>
      <c r="C143" t="s">
        <v>258</v>
      </c>
      <c r="D143" t="s">
        <v>289</v>
      </c>
      <c r="E143">
        <v>2</v>
      </c>
    </row>
    <row r="144" spans="1:5" x14ac:dyDescent="0.3">
      <c r="A144">
        <v>131</v>
      </c>
      <c r="B144" s="18">
        <v>45627</v>
      </c>
      <c r="C144" t="s">
        <v>258</v>
      </c>
      <c r="D144" t="s">
        <v>290</v>
      </c>
      <c r="E144">
        <v>0</v>
      </c>
    </row>
    <row r="145" spans="1:7" x14ac:dyDescent="0.3">
      <c r="A145">
        <v>132</v>
      </c>
      <c r="B145" s="18">
        <v>45627</v>
      </c>
      <c r="C145" t="s">
        <v>258</v>
      </c>
      <c r="D145" t="s">
        <v>291</v>
      </c>
      <c r="E145">
        <v>0</v>
      </c>
    </row>
    <row r="146" spans="1:7" x14ac:dyDescent="0.3">
      <c r="A146">
        <v>133</v>
      </c>
      <c r="B146" s="18">
        <v>45627</v>
      </c>
      <c r="C146" t="s">
        <v>258</v>
      </c>
      <c r="D146" t="s">
        <v>259</v>
      </c>
      <c r="E146">
        <v>0</v>
      </c>
    </row>
    <row r="147" spans="1:7" x14ac:dyDescent="0.3">
      <c r="A147">
        <v>134</v>
      </c>
      <c r="B147" s="18">
        <v>45627</v>
      </c>
      <c r="C147" t="s">
        <v>258</v>
      </c>
      <c r="D147" t="s">
        <v>260</v>
      </c>
      <c r="E147">
        <v>2</v>
      </c>
    </row>
    <row r="148" spans="1:7" x14ac:dyDescent="0.3">
      <c r="A148">
        <v>8</v>
      </c>
      <c r="B148" s="18">
        <v>45627</v>
      </c>
      <c r="C148" t="s">
        <v>258</v>
      </c>
      <c r="D148" t="s">
        <v>278</v>
      </c>
      <c r="E148">
        <v>8.1081081081081086E-2</v>
      </c>
      <c r="F148">
        <v>3</v>
      </c>
      <c r="G148">
        <v>37</v>
      </c>
    </row>
    <row r="149" spans="1:7" x14ac:dyDescent="0.3">
      <c r="A149">
        <v>9</v>
      </c>
      <c r="B149" s="18">
        <v>45627</v>
      </c>
      <c r="C149" t="s">
        <v>258</v>
      </c>
      <c r="D149" t="s">
        <v>280</v>
      </c>
      <c r="E149">
        <v>2.4353120243531201E-2</v>
      </c>
      <c r="F149">
        <v>16</v>
      </c>
      <c r="G149">
        <v>657</v>
      </c>
    </row>
    <row r="150" spans="1:7" x14ac:dyDescent="0.3">
      <c r="A150">
        <v>10</v>
      </c>
      <c r="B150" s="18">
        <v>45627</v>
      </c>
      <c r="C150" t="s">
        <v>258</v>
      </c>
      <c r="D150" t="s">
        <v>295</v>
      </c>
      <c r="E150">
        <v>0.15656565656565657</v>
      </c>
      <c r="F150">
        <v>31</v>
      </c>
      <c r="G150">
        <v>198</v>
      </c>
    </row>
    <row r="151" spans="1:7" x14ac:dyDescent="0.3">
      <c r="A151">
        <v>11</v>
      </c>
      <c r="B151" s="18">
        <v>45627</v>
      </c>
      <c r="C151" t="s">
        <v>258</v>
      </c>
      <c r="D151" t="s">
        <v>281</v>
      </c>
      <c r="E151">
        <v>3.8560411311053984E-2</v>
      </c>
      <c r="F151">
        <v>30</v>
      </c>
      <c r="G151">
        <v>778</v>
      </c>
    </row>
    <row r="152" spans="1:7" x14ac:dyDescent="0.3">
      <c r="A152">
        <v>12</v>
      </c>
      <c r="B152" s="18">
        <v>45627</v>
      </c>
      <c r="C152" t="s">
        <v>258</v>
      </c>
      <c r="D152" t="s">
        <v>296</v>
      </c>
      <c r="E152">
        <v>0.17166212534059946</v>
      </c>
      <c r="F152">
        <v>63</v>
      </c>
      <c r="G152">
        <v>367</v>
      </c>
    </row>
    <row r="153" spans="1:7" x14ac:dyDescent="0.3">
      <c r="A153">
        <v>13</v>
      </c>
      <c r="B153" s="18">
        <v>45627</v>
      </c>
      <c r="C153" t="s">
        <v>258</v>
      </c>
      <c r="D153" t="s">
        <v>275</v>
      </c>
      <c r="E153">
        <v>0</v>
      </c>
      <c r="F153">
        <v>0</v>
      </c>
      <c r="G153">
        <v>63</v>
      </c>
    </row>
    <row r="154" spans="1:7" x14ac:dyDescent="0.3">
      <c r="A154">
        <v>14</v>
      </c>
      <c r="B154" s="18">
        <v>45627</v>
      </c>
      <c r="C154" t="s">
        <v>258</v>
      </c>
      <c r="D154" t="s">
        <v>279</v>
      </c>
      <c r="E154">
        <v>0</v>
      </c>
      <c r="F154">
        <v>0</v>
      </c>
      <c r="G154">
        <v>779</v>
      </c>
    </row>
    <row r="155" spans="1:7" x14ac:dyDescent="0.3">
      <c r="A155">
        <v>16</v>
      </c>
      <c r="B155" s="18">
        <v>45627</v>
      </c>
      <c r="C155" t="s">
        <v>258</v>
      </c>
      <c r="D155" t="s">
        <v>297</v>
      </c>
      <c r="E155">
        <v>0.1876675603217158</v>
      </c>
      <c r="F155">
        <v>70</v>
      </c>
      <c r="G155">
        <v>373</v>
      </c>
    </row>
    <row r="156" spans="1:7" x14ac:dyDescent="0.3">
      <c r="A156">
        <v>17</v>
      </c>
      <c r="B156" s="18">
        <v>45627</v>
      </c>
      <c r="C156" t="s">
        <v>258</v>
      </c>
      <c r="D156" t="s">
        <v>276</v>
      </c>
      <c r="E156">
        <v>0</v>
      </c>
      <c r="F156">
        <v>0</v>
      </c>
      <c r="G156">
        <v>70</v>
      </c>
    </row>
    <row r="157" spans="1:7" x14ac:dyDescent="0.3">
      <c r="A157">
        <v>18</v>
      </c>
      <c r="B157" s="18">
        <v>45627</v>
      </c>
      <c r="C157" t="s">
        <v>258</v>
      </c>
      <c r="D157" t="s">
        <v>282</v>
      </c>
      <c r="E157">
        <v>0</v>
      </c>
      <c r="F157">
        <v>0</v>
      </c>
      <c r="G157">
        <v>5</v>
      </c>
    </row>
    <row r="158" spans="1:7" x14ac:dyDescent="0.3">
      <c r="A158">
        <v>20</v>
      </c>
      <c r="B158" s="18">
        <v>45627</v>
      </c>
      <c r="C158" t="s">
        <v>258</v>
      </c>
      <c r="D158" t="s">
        <v>283</v>
      </c>
      <c r="E158">
        <v>0</v>
      </c>
      <c r="F158">
        <v>0</v>
      </c>
      <c r="G158">
        <v>3</v>
      </c>
    </row>
    <row r="159" spans="1:7" x14ac:dyDescent="0.3">
      <c r="A159">
        <v>23</v>
      </c>
      <c r="B159" s="18">
        <v>45627</v>
      </c>
      <c r="C159" t="s">
        <v>258</v>
      </c>
      <c r="D159" t="s">
        <v>298</v>
      </c>
      <c r="E159">
        <v>7.7211796246648798E-2</v>
      </c>
      <c r="F159">
        <v>144</v>
      </c>
      <c r="G159">
        <v>1865</v>
      </c>
    </row>
    <row r="160" spans="1:7" x14ac:dyDescent="0.3">
      <c r="A160">
        <v>24</v>
      </c>
      <c r="B160" s="18">
        <v>45627</v>
      </c>
      <c r="C160" t="s">
        <v>258</v>
      </c>
      <c r="D160" t="s">
        <v>299</v>
      </c>
      <c r="E160">
        <v>0.93055555555555558</v>
      </c>
      <c r="F160">
        <v>134</v>
      </c>
      <c r="G160">
        <v>144</v>
      </c>
    </row>
    <row r="161" spans="1:7" x14ac:dyDescent="0.3">
      <c r="A161">
        <v>26</v>
      </c>
      <c r="B161" s="18">
        <v>45627</v>
      </c>
      <c r="C161" t="s">
        <v>258</v>
      </c>
      <c r="D161" t="s">
        <v>146</v>
      </c>
      <c r="E161">
        <v>0.16161616161616163</v>
      </c>
      <c r="F161">
        <v>80</v>
      </c>
      <c r="G161">
        <v>495</v>
      </c>
    </row>
    <row r="162" spans="1:7" x14ac:dyDescent="0.3">
      <c r="A162">
        <v>27</v>
      </c>
      <c r="B162" s="18">
        <v>45627</v>
      </c>
      <c r="C162" t="s">
        <v>258</v>
      </c>
      <c r="D162" t="s">
        <v>147</v>
      </c>
      <c r="E162">
        <v>7.8034682080924858E-2</v>
      </c>
      <c r="F162">
        <v>27</v>
      </c>
      <c r="G162">
        <v>346</v>
      </c>
    </row>
    <row r="163" spans="1:7" x14ac:dyDescent="0.3">
      <c r="A163">
        <v>4</v>
      </c>
      <c r="B163" s="18">
        <v>45658</v>
      </c>
      <c r="C163" t="s">
        <v>258</v>
      </c>
      <c r="D163" t="s">
        <v>300</v>
      </c>
      <c r="E163">
        <v>0.75918367346938775</v>
      </c>
      <c r="F163">
        <v>186</v>
      </c>
      <c r="G163">
        <v>245</v>
      </c>
    </row>
    <row r="164" spans="1:7" x14ac:dyDescent="0.3">
      <c r="A164">
        <v>5</v>
      </c>
      <c r="B164" s="18">
        <v>45658</v>
      </c>
      <c r="C164" t="s">
        <v>258</v>
      </c>
      <c r="D164" t="s">
        <v>301</v>
      </c>
      <c r="E164">
        <v>16.681818181818183</v>
      </c>
      <c r="F164">
        <v>367</v>
      </c>
      <c r="G164">
        <v>22</v>
      </c>
    </row>
    <row r="165" spans="1:7" x14ac:dyDescent="0.3">
      <c r="A165">
        <v>6</v>
      </c>
      <c r="B165" s="18">
        <v>45658</v>
      </c>
      <c r="C165" t="s">
        <v>258</v>
      </c>
      <c r="D165" t="s">
        <v>274</v>
      </c>
      <c r="E165">
        <v>1</v>
      </c>
      <c r="F165">
        <v>1</v>
      </c>
      <c r="G165">
        <v>1</v>
      </c>
    </row>
    <row r="166" spans="1:7" x14ac:dyDescent="0.3">
      <c r="A166">
        <v>7</v>
      </c>
      <c r="B166" s="18">
        <v>45658</v>
      </c>
      <c r="C166" t="s">
        <v>258</v>
      </c>
      <c r="D166" t="s">
        <v>277</v>
      </c>
      <c r="E166">
        <v>0.33333333333333331</v>
      </c>
      <c r="F166">
        <v>1</v>
      </c>
      <c r="G166">
        <v>3</v>
      </c>
    </row>
    <row r="167" spans="1:7" x14ac:dyDescent="0.3">
      <c r="A167">
        <v>8</v>
      </c>
      <c r="B167" s="18">
        <v>45658</v>
      </c>
      <c r="C167" t="s">
        <v>258</v>
      </c>
      <c r="D167" t="s">
        <v>278</v>
      </c>
      <c r="E167">
        <v>8.3333333333333329E-2</v>
      </c>
      <c r="F167">
        <v>3</v>
      </c>
      <c r="G167">
        <v>36</v>
      </c>
    </row>
    <row r="168" spans="1:7" x14ac:dyDescent="0.3">
      <c r="A168">
        <v>9</v>
      </c>
      <c r="B168" s="18">
        <v>45658</v>
      </c>
      <c r="C168" t="s">
        <v>258</v>
      </c>
      <c r="D168" t="s">
        <v>280</v>
      </c>
      <c r="E168">
        <v>6.2027231467473527E-2</v>
      </c>
      <c r="F168">
        <v>41</v>
      </c>
      <c r="G168">
        <v>661</v>
      </c>
    </row>
    <row r="169" spans="1:7" x14ac:dyDescent="0.3">
      <c r="A169">
        <v>10</v>
      </c>
      <c r="B169" s="18">
        <v>45658</v>
      </c>
      <c r="C169" t="s">
        <v>258</v>
      </c>
      <c r="D169" t="s">
        <v>295</v>
      </c>
      <c r="E169">
        <v>0.12554112554112554</v>
      </c>
      <c r="F169">
        <v>29</v>
      </c>
      <c r="G169">
        <v>231</v>
      </c>
    </row>
    <row r="170" spans="1:7" x14ac:dyDescent="0.3">
      <c r="A170">
        <v>11</v>
      </c>
      <c r="B170" s="18">
        <v>45658</v>
      </c>
      <c r="C170" t="s">
        <v>258</v>
      </c>
      <c r="D170" t="s">
        <v>281</v>
      </c>
      <c r="E170">
        <v>9.0789473684210531E-2</v>
      </c>
      <c r="F170">
        <v>69</v>
      </c>
      <c r="G170">
        <v>760</v>
      </c>
    </row>
    <row r="171" spans="1:7" x14ac:dyDescent="0.3">
      <c r="A171">
        <v>12</v>
      </c>
      <c r="B171" s="18">
        <v>45658</v>
      </c>
      <c r="C171" t="s">
        <v>258</v>
      </c>
      <c r="D171" t="s">
        <v>296</v>
      </c>
      <c r="E171">
        <v>0.16981132075471697</v>
      </c>
      <c r="F171">
        <v>63</v>
      </c>
      <c r="G171">
        <v>371</v>
      </c>
    </row>
    <row r="172" spans="1:7" x14ac:dyDescent="0.3">
      <c r="A172">
        <v>13</v>
      </c>
      <c r="B172" s="18">
        <v>45658</v>
      </c>
      <c r="C172" t="s">
        <v>258</v>
      </c>
      <c r="D172" t="s">
        <v>275</v>
      </c>
      <c r="E172">
        <v>0</v>
      </c>
      <c r="F172">
        <v>0</v>
      </c>
      <c r="G172">
        <v>63</v>
      </c>
    </row>
    <row r="173" spans="1:7" x14ac:dyDescent="0.3">
      <c r="A173">
        <v>14</v>
      </c>
      <c r="B173" s="18">
        <v>45658</v>
      </c>
      <c r="C173" t="s">
        <v>258</v>
      </c>
      <c r="D173" t="s">
        <v>279</v>
      </c>
      <c r="E173">
        <v>0</v>
      </c>
      <c r="F173">
        <v>0</v>
      </c>
      <c r="G173">
        <v>785</v>
      </c>
    </row>
    <row r="174" spans="1:7" x14ac:dyDescent="0.3">
      <c r="A174">
        <v>16</v>
      </c>
      <c r="B174" s="18">
        <v>45658</v>
      </c>
      <c r="C174" t="s">
        <v>258</v>
      </c>
      <c r="D174" t="s">
        <v>297</v>
      </c>
      <c r="E174">
        <v>0.18817204301075269</v>
      </c>
      <c r="F174">
        <v>70</v>
      </c>
      <c r="G174">
        <v>372</v>
      </c>
    </row>
    <row r="175" spans="1:7" x14ac:dyDescent="0.3">
      <c r="A175">
        <v>17</v>
      </c>
      <c r="B175" s="18">
        <v>45658</v>
      </c>
      <c r="C175" t="s">
        <v>258</v>
      </c>
      <c r="D175" t="s">
        <v>276</v>
      </c>
      <c r="E175">
        <v>0</v>
      </c>
      <c r="F175">
        <v>0</v>
      </c>
      <c r="G175">
        <v>70</v>
      </c>
    </row>
    <row r="176" spans="1:7" x14ac:dyDescent="0.3">
      <c r="A176">
        <v>18</v>
      </c>
      <c r="B176" s="18">
        <v>45658</v>
      </c>
      <c r="C176" t="s">
        <v>258</v>
      </c>
      <c r="D176" t="s">
        <v>282</v>
      </c>
      <c r="E176">
        <v>0</v>
      </c>
      <c r="F176">
        <v>0</v>
      </c>
      <c r="G176">
        <v>8</v>
      </c>
    </row>
    <row r="177" spans="1:7" x14ac:dyDescent="0.3">
      <c r="A177">
        <v>20</v>
      </c>
      <c r="B177" s="18">
        <v>45658</v>
      </c>
      <c r="C177" t="s">
        <v>258</v>
      </c>
      <c r="D177" t="s">
        <v>283</v>
      </c>
      <c r="E177">
        <v>0</v>
      </c>
      <c r="F177">
        <v>0</v>
      </c>
      <c r="G177">
        <v>4</v>
      </c>
    </row>
    <row r="178" spans="1:7" x14ac:dyDescent="0.3">
      <c r="A178">
        <v>23</v>
      </c>
      <c r="B178" s="18">
        <v>45658</v>
      </c>
      <c r="C178" t="s">
        <v>258</v>
      </c>
      <c r="D178" t="s">
        <v>298</v>
      </c>
      <c r="E178">
        <v>9.1007000538502955E-2</v>
      </c>
      <c r="F178">
        <v>169</v>
      </c>
      <c r="G178">
        <v>1857</v>
      </c>
    </row>
    <row r="179" spans="1:7" x14ac:dyDescent="0.3">
      <c r="A179">
        <v>24</v>
      </c>
      <c r="B179" s="18">
        <v>45658</v>
      </c>
      <c r="C179" t="s">
        <v>258</v>
      </c>
      <c r="D179" t="s">
        <v>299</v>
      </c>
      <c r="E179">
        <v>0.94674556213017746</v>
      </c>
      <c r="F179">
        <v>160</v>
      </c>
      <c r="G179">
        <v>169</v>
      </c>
    </row>
    <row r="180" spans="1:7" x14ac:dyDescent="0.3">
      <c r="A180">
        <v>3</v>
      </c>
      <c r="B180" s="18">
        <v>45658</v>
      </c>
      <c r="C180" t="s">
        <v>258</v>
      </c>
      <c r="D180" t="s">
        <v>302</v>
      </c>
      <c r="E180">
        <v>0.7328954570333881</v>
      </c>
      <c r="F180">
        <v>1339</v>
      </c>
      <c r="G180">
        <v>1827</v>
      </c>
    </row>
    <row r="181" spans="1:7" x14ac:dyDescent="0.3">
      <c r="A181">
        <v>2</v>
      </c>
      <c r="B181" s="18">
        <v>45658</v>
      </c>
      <c r="C181" t="s">
        <v>258</v>
      </c>
      <c r="D181" t="s">
        <v>303</v>
      </c>
      <c r="E181">
        <v>1.0149999999999999</v>
      </c>
      <c r="F181">
        <v>1827</v>
      </c>
      <c r="G181">
        <v>1800</v>
      </c>
    </row>
    <row r="182" spans="1:7" x14ac:dyDescent="0.3">
      <c r="A182">
        <v>11</v>
      </c>
      <c r="B182" s="18">
        <v>45474</v>
      </c>
      <c r="C182" t="s">
        <v>258</v>
      </c>
      <c r="D182" t="s">
        <v>281</v>
      </c>
      <c r="E182">
        <v>3.9113428943937422E-3</v>
      </c>
      <c r="F182">
        <v>3</v>
      </c>
      <c r="G182">
        <v>767</v>
      </c>
    </row>
    <row r="183" spans="1:7" x14ac:dyDescent="0.3">
      <c r="A183">
        <v>106</v>
      </c>
      <c r="B183" s="18">
        <v>45627</v>
      </c>
      <c r="C183" t="s">
        <v>258</v>
      </c>
      <c r="D183" t="s">
        <v>267</v>
      </c>
      <c r="E183">
        <v>282</v>
      </c>
    </row>
    <row r="184" spans="1:7" x14ac:dyDescent="0.3">
      <c r="A184">
        <v>109</v>
      </c>
      <c r="B184" s="18">
        <v>45627</v>
      </c>
      <c r="C184" t="s">
        <v>258</v>
      </c>
      <c r="D184" t="s">
        <v>261</v>
      </c>
      <c r="E184">
        <v>12</v>
      </c>
    </row>
    <row r="185" spans="1:7" x14ac:dyDescent="0.3">
      <c r="A185">
        <v>11</v>
      </c>
      <c r="B185" s="18">
        <v>45566</v>
      </c>
      <c r="C185" t="s">
        <v>258</v>
      </c>
      <c r="D185" t="s">
        <v>281</v>
      </c>
      <c r="E185">
        <v>3.952569169960474E-3</v>
      </c>
      <c r="F185">
        <v>3</v>
      </c>
      <c r="G185">
        <v>759</v>
      </c>
    </row>
    <row r="186" spans="1:7" x14ac:dyDescent="0.3">
      <c r="A186">
        <v>105</v>
      </c>
      <c r="B186" s="18">
        <v>45627</v>
      </c>
      <c r="C186" t="s">
        <v>258</v>
      </c>
      <c r="D186" t="s">
        <v>269</v>
      </c>
      <c r="E186">
        <v>67</v>
      </c>
    </row>
    <row r="187" spans="1:7" x14ac:dyDescent="0.3">
      <c r="A187">
        <v>108</v>
      </c>
      <c r="B187" s="18">
        <v>45627</v>
      </c>
      <c r="C187" t="s">
        <v>258</v>
      </c>
      <c r="D187" t="s">
        <v>270</v>
      </c>
      <c r="E187">
        <v>163</v>
      </c>
    </row>
    <row r="188" spans="1:7" x14ac:dyDescent="0.3">
      <c r="A188">
        <v>11</v>
      </c>
      <c r="B188" s="18">
        <v>45444</v>
      </c>
      <c r="C188" t="s">
        <v>258</v>
      </c>
      <c r="D188" t="s">
        <v>281</v>
      </c>
      <c r="E188">
        <v>3.8860103626943004E-3</v>
      </c>
      <c r="F188">
        <v>3</v>
      </c>
      <c r="G188">
        <v>772</v>
      </c>
    </row>
    <row r="189" spans="1:7" x14ac:dyDescent="0.3">
      <c r="A189">
        <v>3</v>
      </c>
      <c r="B189" s="18">
        <v>45627</v>
      </c>
      <c r="C189" t="s">
        <v>258</v>
      </c>
      <c r="D189" t="s">
        <v>302</v>
      </c>
      <c r="E189">
        <v>0.74850299401197606</v>
      </c>
      <c r="F189">
        <v>1375</v>
      </c>
      <c r="G189">
        <v>1837</v>
      </c>
    </row>
    <row r="190" spans="1:7" x14ac:dyDescent="0.3">
      <c r="A190">
        <v>11</v>
      </c>
      <c r="B190" s="18">
        <v>45383</v>
      </c>
      <c r="C190" t="s">
        <v>258</v>
      </c>
      <c r="D190" t="s">
        <v>281</v>
      </c>
      <c r="E190">
        <v>1.3037809647979139E-3</v>
      </c>
      <c r="F190">
        <v>1</v>
      </c>
      <c r="G190">
        <v>767</v>
      </c>
    </row>
    <row r="191" spans="1:7" x14ac:dyDescent="0.3">
      <c r="A191">
        <v>11</v>
      </c>
      <c r="B191" s="18">
        <v>45352</v>
      </c>
      <c r="C191" t="s">
        <v>258</v>
      </c>
      <c r="D191" t="s">
        <v>281</v>
      </c>
      <c r="E191">
        <v>1.3054830287206266E-3</v>
      </c>
      <c r="F191">
        <v>1</v>
      </c>
      <c r="G191">
        <v>766</v>
      </c>
    </row>
    <row r="192" spans="1:7" x14ac:dyDescent="0.3">
      <c r="A192">
        <v>11</v>
      </c>
      <c r="B192" s="18">
        <v>45413</v>
      </c>
      <c r="C192" t="s">
        <v>258</v>
      </c>
      <c r="D192" t="s">
        <v>281</v>
      </c>
      <c r="E192">
        <v>2.5773195876288659E-3</v>
      </c>
      <c r="F192">
        <v>2</v>
      </c>
      <c r="G192">
        <v>776</v>
      </c>
    </row>
    <row r="193" spans="1:7" x14ac:dyDescent="0.3">
      <c r="A193">
        <v>4</v>
      </c>
      <c r="B193" s="18">
        <v>45627</v>
      </c>
      <c r="C193" t="s">
        <v>258</v>
      </c>
      <c r="D193" t="s">
        <v>300</v>
      </c>
      <c r="E193">
        <v>0.68060836501901145</v>
      </c>
      <c r="F193">
        <v>179</v>
      </c>
      <c r="G193">
        <v>263</v>
      </c>
    </row>
    <row r="194" spans="1:7" x14ac:dyDescent="0.3">
      <c r="A194">
        <v>5</v>
      </c>
      <c r="B194" s="18">
        <v>45627</v>
      </c>
      <c r="C194" t="s">
        <v>258</v>
      </c>
      <c r="D194" t="s">
        <v>301</v>
      </c>
      <c r="E194">
        <v>18.095238095238095</v>
      </c>
      <c r="F194">
        <v>380</v>
      </c>
      <c r="G194">
        <v>21</v>
      </c>
    </row>
    <row r="195" spans="1:7" x14ac:dyDescent="0.3">
      <c r="A195">
        <v>11</v>
      </c>
      <c r="B195" s="18">
        <v>45536</v>
      </c>
      <c r="C195" t="s">
        <v>258</v>
      </c>
      <c r="D195" t="s">
        <v>281</v>
      </c>
      <c r="E195">
        <v>3.8809831824062097E-3</v>
      </c>
      <c r="F195">
        <v>3</v>
      </c>
      <c r="G195">
        <v>773</v>
      </c>
    </row>
    <row r="196" spans="1:7" x14ac:dyDescent="0.3">
      <c r="A196">
        <v>107</v>
      </c>
      <c r="B196" s="18">
        <v>45627</v>
      </c>
      <c r="C196" t="s">
        <v>258</v>
      </c>
      <c r="D196" t="s">
        <v>268</v>
      </c>
      <c r="E196">
        <v>332</v>
      </c>
    </row>
    <row r="197" spans="1:7" x14ac:dyDescent="0.3">
      <c r="A197">
        <v>11</v>
      </c>
      <c r="B197" s="18">
        <v>45505</v>
      </c>
      <c r="C197" t="s">
        <v>258</v>
      </c>
      <c r="D197" t="s">
        <v>281</v>
      </c>
      <c r="E197">
        <v>3.9011703511053317E-3</v>
      </c>
      <c r="F197">
        <v>3</v>
      </c>
      <c r="G197">
        <v>769</v>
      </c>
    </row>
    <row r="198" spans="1:7" x14ac:dyDescent="0.3">
      <c r="A198">
        <v>10</v>
      </c>
      <c r="B198" s="18">
        <v>45383</v>
      </c>
      <c r="C198" t="s">
        <v>258</v>
      </c>
      <c r="D198" t="s">
        <v>295</v>
      </c>
      <c r="E198">
        <v>0.16872427983539096</v>
      </c>
      <c r="F198">
        <v>41</v>
      </c>
      <c r="G198">
        <v>243</v>
      </c>
    </row>
    <row r="199" spans="1:7" x14ac:dyDescent="0.3">
      <c r="A199">
        <v>10</v>
      </c>
      <c r="B199" s="18">
        <v>45323</v>
      </c>
      <c r="C199" t="s">
        <v>258</v>
      </c>
      <c r="D199" t="s">
        <v>295</v>
      </c>
      <c r="E199">
        <v>1.4285714285714285E-2</v>
      </c>
      <c r="F199">
        <v>3</v>
      </c>
      <c r="G199">
        <v>210</v>
      </c>
    </row>
    <row r="200" spans="1:7" x14ac:dyDescent="0.3">
      <c r="A200">
        <v>10</v>
      </c>
      <c r="B200" s="18">
        <v>45474</v>
      </c>
      <c r="C200" t="s">
        <v>258</v>
      </c>
      <c r="D200" t="s">
        <v>295</v>
      </c>
      <c r="E200">
        <v>0.23529411764705882</v>
      </c>
      <c r="F200">
        <v>48</v>
      </c>
      <c r="G200">
        <v>204</v>
      </c>
    </row>
    <row r="201" spans="1:7" x14ac:dyDescent="0.3">
      <c r="A201">
        <v>10</v>
      </c>
      <c r="B201" s="18">
        <v>45536</v>
      </c>
      <c r="C201" t="s">
        <v>258</v>
      </c>
      <c r="D201" t="s">
        <v>295</v>
      </c>
      <c r="E201">
        <v>0.17582417582417584</v>
      </c>
      <c r="F201">
        <v>32</v>
      </c>
      <c r="G201">
        <v>182</v>
      </c>
    </row>
    <row r="202" spans="1:7" x14ac:dyDescent="0.3">
      <c r="A202">
        <v>7</v>
      </c>
      <c r="B202" s="18">
        <v>45627</v>
      </c>
      <c r="C202" t="s">
        <v>258</v>
      </c>
      <c r="D202" t="s">
        <v>277</v>
      </c>
      <c r="E202">
        <v>0.33333333333333331</v>
      </c>
      <c r="F202">
        <v>1</v>
      </c>
      <c r="G202">
        <v>3</v>
      </c>
    </row>
    <row r="203" spans="1:7" x14ac:dyDescent="0.3">
      <c r="A203">
        <v>10</v>
      </c>
      <c r="B203" s="18">
        <v>45444</v>
      </c>
      <c r="C203" t="s">
        <v>258</v>
      </c>
      <c r="D203" t="s">
        <v>295</v>
      </c>
      <c r="E203">
        <v>0.24090909090909091</v>
      </c>
      <c r="F203">
        <v>53</v>
      </c>
      <c r="G203">
        <v>220</v>
      </c>
    </row>
    <row r="204" spans="1:7" x14ac:dyDescent="0.3">
      <c r="A204">
        <v>10</v>
      </c>
      <c r="B204" s="18">
        <v>45566</v>
      </c>
      <c r="C204" t="s">
        <v>258</v>
      </c>
      <c r="D204" t="s">
        <v>295</v>
      </c>
      <c r="E204">
        <v>0.14666666666666667</v>
      </c>
      <c r="F204">
        <v>22</v>
      </c>
      <c r="G204">
        <v>150</v>
      </c>
    </row>
    <row r="205" spans="1:7" x14ac:dyDescent="0.3">
      <c r="A205">
        <v>10</v>
      </c>
      <c r="B205" s="18">
        <v>45505</v>
      </c>
      <c r="C205" t="s">
        <v>258</v>
      </c>
      <c r="D205" t="s">
        <v>295</v>
      </c>
      <c r="E205">
        <v>0.23762376237623761</v>
      </c>
      <c r="F205">
        <v>48</v>
      </c>
      <c r="G205">
        <v>202</v>
      </c>
    </row>
    <row r="206" spans="1:7" x14ac:dyDescent="0.3">
      <c r="A206">
        <v>10</v>
      </c>
      <c r="B206" s="18">
        <v>45413</v>
      </c>
      <c r="C206" t="s">
        <v>258</v>
      </c>
      <c r="D206" t="s">
        <v>295</v>
      </c>
      <c r="E206">
        <v>0.21161825726141079</v>
      </c>
      <c r="F206">
        <v>51</v>
      </c>
      <c r="G206">
        <v>241</v>
      </c>
    </row>
    <row r="207" spans="1:7" x14ac:dyDescent="0.3">
      <c r="A207">
        <v>10</v>
      </c>
      <c r="B207" s="18">
        <v>45352</v>
      </c>
      <c r="C207" t="s">
        <v>258</v>
      </c>
      <c r="D207" t="s">
        <v>295</v>
      </c>
      <c r="E207">
        <v>0.15289256198347106</v>
      </c>
      <c r="F207">
        <v>37</v>
      </c>
      <c r="G207">
        <v>242</v>
      </c>
    </row>
    <row r="208" spans="1:7" x14ac:dyDescent="0.3">
      <c r="A208">
        <v>100</v>
      </c>
      <c r="B208" s="18">
        <v>45627</v>
      </c>
      <c r="C208" t="s">
        <v>258</v>
      </c>
      <c r="D208" t="s">
        <v>271</v>
      </c>
      <c r="E208">
        <v>1</v>
      </c>
    </row>
    <row r="209" spans="1:7" x14ac:dyDescent="0.3">
      <c r="A209">
        <v>101</v>
      </c>
      <c r="B209" s="18">
        <v>45627</v>
      </c>
      <c r="C209" t="s">
        <v>258</v>
      </c>
      <c r="D209" t="s">
        <v>272</v>
      </c>
      <c r="E209">
        <v>1</v>
      </c>
    </row>
    <row r="210" spans="1:7" x14ac:dyDescent="0.3">
      <c r="A210">
        <v>102</v>
      </c>
      <c r="B210" s="18">
        <v>45627</v>
      </c>
      <c r="C210" t="s">
        <v>258</v>
      </c>
      <c r="D210" t="s">
        <v>273</v>
      </c>
      <c r="E210">
        <v>0</v>
      </c>
    </row>
    <row r="211" spans="1:7" x14ac:dyDescent="0.3">
      <c r="A211">
        <v>103</v>
      </c>
      <c r="B211" s="18">
        <v>45627</v>
      </c>
      <c r="C211" t="s">
        <v>258</v>
      </c>
      <c r="D211" t="s">
        <v>285</v>
      </c>
      <c r="E211">
        <v>0</v>
      </c>
    </row>
    <row r="212" spans="1:7" x14ac:dyDescent="0.3">
      <c r="A212">
        <v>114</v>
      </c>
      <c r="B212" s="18">
        <v>45627</v>
      </c>
      <c r="C212" t="s">
        <v>258</v>
      </c>
      <c r="D212" t="s">
        <v>292</v>
      </c>
      <c r="E212">
        <v>403</v>
      </c>
    </row>
    <row r="213" spans="1:7" x14ac:dyDescent="0.3">
      <c r="A213">
        <v>115</v>
      </c>
      <c r="B213" s="18">
        <v>45627</v>
      </c>
      <c r="C213" t="s">
        <v>258</v>
      </c>
      <c r="D213" t="s">
        <v>293</v>
      </c>
      <c r="E213">
        <v>58</v>
      </c>
    </row>
    <row r="214" spans="1:7" x14ac:dyDescent="0.3">
      <c r="A214">
        <v>16</v>
      </c>
      <c r="B214" s="18">
        <v>45383</v>
      </c>
      <c r="C214" t="s">
        <v>258</v>
      </c>
      <c r="D214" t="s">
        <v>297</v>
      </c>
      <c r="E214">
        <v>0.16893732970027248</v>
      </c>
      <c r="F214">
        <v>62</v>
      </c>
      <c r="G214">
        <v>367</v>
      </c>
    </row>
    <row r="215" spans="1:7" x14ac:dyDescent="0.3">
      <c r="A215">
        <v>16</v>
      </c>
      <c r="B215" s="18">
        <v>45505</v>
      </c>
      <c r="C215" t="s">
        <v>258</v>
      </c>
      <c r="D215" t="s">
        <v>297</v>
      </c>
      <c r="E215">
        <v>0.1907356948228883</v>
      </c>
      <c r="F215">
        <v>70</v>
      </c>
      <c r="G215">
        <v>367</v>
      </c>
    </row>
    <row r="216" spans="1:7" x14ac:dyDescent="0.3">
      <c r="A216">
        <v>16</v>
      </c>
      <c r="B216" s="18">
        <v>45323</v>
      </c>
      <c r="C216" t="s">
        <v>258</v>
      </c>
      <c r="D216" t="s">
        <v>297</v>
      </c>
      <c r="E216">
        <v>2.7932960893854749E-3</v>
      </c>
      <c r="F216">
        <v>1</v>
      </c>
      <c r="G216">
        <v>358</v>
      </c>
    </row>
    <row r="217" spans="1:7" x14ac:dyDescent="0.3">
      <c r="A217">
        <v>16</v>
      </c>
      <c r="B217" s="18">
        <v>45474</v>
      </c>
      <c r="C217" t="s">
        <v>258</v>
      </c>
      <c r="D217" t="s">
        <v>297</v>
      </c>
      <c r="E217">
        <v>0.18970189701897019</v>
      </c>
      <c r="F217">
        <v>70</v>
      </c>
      <c r="G217">
        <v>369</v>
      </c>
    </row>
    <row r="218" spans="1:7" x14ac:dyDescent="0.3">
      <c r="A218">
        <v>16</v>
      </c>
      <c r="B218" s="18">
        <v>45566</v>
      </c>
      <c r="C218" t="s">
        <v>258</v>
      </c>
      <c r="D218" t="s">
        <v>297</v>
      </c>
      <c r="E218">
        <v>0.19498607242339833</v>
      </c>
      <c r="F218">
        <v>70</v>
      </c>
      <c r="G218">
        <v>359</v>
      </c>
    </row>
    <row r="219" spans="1:7" x14ac:dyDescent="0.3">
      <c r="A219">
        <v>16</v>
      </c>
      <c r="B219" s="18">
        <v>45413</v>
      </c>
      <c r="C219" t="s">
        <v>258</v>
      </c>
      <c r="D219" t="s">
        <v>297</v>
      </c>
      <c r="E219">
        <v>0.18817204301075269</v>
      </c>
      <c r="F219">
        <v>70</v>
      </c>
      <c r="G219">
        <v>372</v>
      </c>
    </row>
    <row r="220" spans="1:7" x14ac:dyDescent="0.3">
      <c r="A220">
        <v>116</v>
      </c>
      <c r="B220" s="18">
        <v>45627</v>
      </c>
      <c r="C220" t="s">
        <v>258</v>
      </c>
      <c r="D220" t="s">
        <v>294</v>
      </c>
      <c r="E220">
        <v>1</v>
      </c>
    </row>
    <row r="221" spans="1:7" x14ac:dyDescent="0.3">
      <c r="A221">
        <v>120</v>
      </c>
      <c r="B221" s="18">
        <v>45627</v>
      </c>
      <c r="C221" t="s">
        <v>258</v>
      </c>
      <c r="D221" t="s">
        <v>20</v>
      </c>
      <c r="E221">
        <v>383</v>
      </c>
    </row>
    <row r="222" spans="1:7" x14ac:dyDescent="0.3">
      <c r="A222">
        <v>127</v>
      </c>
      <c r="B222" s="18">
        <v>45323</v>
      </c>
      <c r="C222" t="s">
        <v>258</v>
      </c>
      <c r="D222" t="s">
        <v>286</v>
      </c>
      <c r="E222">
        <v>273</v>
      </c>
    </row>
    <row r="223" spans="1:7" x14ac:dyDescent="0.3">
      <c r="A223">
        <v>127</v>
      </c>
      <c r="B223" s="18">
        <v>45352</v>
      </c>
      <c r="C223" t="s">
        <v>258</v>
      </c>
      <c r="D223" t="s">
        <v>286</v>
      </c>
      <c r="E223">
        <v>349</v>
      </c>
    </row>
    <row r="224" spans="1:7" x14ac:dyDescent="0.3">
      <c r="A224">
        <v>127</v>
      </c>
      <c r="B224" s="18">
        <v>45383</v>
      </c>
      <c r="C224" t="s">
        <v>258</v>
      </c>
      <c r="D224" t="s">
        <v>286</v>
      </c>
      <c r="E224">
        <v>387</v>
      </c>
    </row>
    <row r="225" spans="1:5" x14ac:dyDescent="0.3">
      <c r="A225">
        <v>127</v>
      </c>
      <c r="B225" s="18">
        <v>45413</v>
      </c>
      <c r="C225" t="s">
        <v>258</v>
      </c>
      <c r="D225" t="s">
        <v>286</v>
      </c>
      <c r="E225">
        <v>236</v>
      </c>
    </row>
    <row r="226" spans="1:5" x14ac:dyDescent="0.3">
      <c r="A226">
        <v>127</v>
      </c>
      <c r="B226" s="18">
        <v>45444</v>
      </c>
      <c r="C226" t="s">
        <v>258</v>
      </c>
      <c r="D226" t="s">
        <v>286</v>
      </c>
      <c r="E226">
        <v>225</v>
      </c>
    </row>
    <row r="227" spans="1:5" x14ac:dyDescent="0.3">
      <c r="A227">
        <v>127</v>
      </c>
      <c r="B227" s="18">
        <v>45474</v>
      </c>
      <c r="C227" t="s">
        <v>258</v>
      </c>
      <c r="D227" t="s">
        <v>286</v>
      </c>
      <c r="E227">
        <v>138</v>
      </c>
    </row>
    <row r="228" spans="1:5" x14ac:dyDescent="0.3">
      <c r="A228">
        <v>127</v>
      </c>
      <c r="B228" s="18">
        <v>45505</v>
      </c>
      <c r="C228" t="s">
        <v>258</v>
      </c>
      <c r="D228" t="s">
        <v>286</v>
      </c>
      <c r="E228">
        <v>217</v>
      </c>
    </row>
    <row r="229" spans="1:5" x14ac:dyDescent="0.3">
      <c r="A229">
        <v>127</v>
      </c>
      <c r="B229" s="18">
        <v>45536</v>
      </c>
      <c r="C229" t="s">
        <v>258</v>
      </c>
      <c r="D229" t="s">
        <v>286</v>
      </c>
      <c r="E229">
        <v>176</v>
      </c>
    </row>
    <row r="230" spans="1:5" x14ac:dyDescent="0.3">
      <c r="A230">
        <v>127</v>
      </c>
      <c r="B230" s="18">
        <v>45566</v>
      </c>
      <c r="C230" t="s">
        <v>258</v>
      </c>
      <c r="D230" t="s">
        <v>286</v>
      </c>
      <c r="E230">
        <v>36</v>
      </c>
    </row>
    <row r="231" spans="1:5" x14ac:dyDescent="0.3">
      <c r="A231">
        <v>128</v>
      </c>
      <c r="B231" s="18">
        <v>45323</v>
      </c>
      <c r="C231" t="s">
        <v>258</v>
      </c>
      <c r="D231" t="s">
        <v>287</v>
      </c>
      <c r="E231">
        <v>35</v>
      </c>
    </row>
    <row r="232" spans="1:5" x14ac:dyDescent="0.3">
      <c r="A232">
        <v>128</v>
      </c>
      <c r="B232" s="18">
        <v>45352</v>
      </c>
      <c r="C232" t="s">
        <v>258</v>
      </c>
      <c r="D232" t="s">
        <v>287</v>
      </c>
      <c r="E232">
        <v>121</v>
      </c>
    </row>
    <row r="233" spans="1:5" x14ac:dyDescent="0.3">
      <c r="A233">
        <v>128</v>
      </c>
      <c r="B233" s="18">
        <v>45383</v>
      </c>
      <c r="C233" t="s">
        <v>258</v>
      </c>
      <c r="D233" t="s">
        <v>287</v>
      </c>
      <c r="E233">
        <v>183</v>
      </c>
    </row>
    <row r="234" spans="1:5" x14ac:dyDescent="0.3">
      <c r="A234">
        <v>128</v>
      </c>
      <c r="B234" s="18">
        <v>45413</v>
      </c>
      <c r="C234" t="s">
        <v>258</v>
      </c>
      <c r="D234" t="s">
        <v>287</v>
      </c>
      <c r="E234">
        <v>53</v>
      </c>
    </row>
    <row r="235" spans="1:5" x14ac:dyDescent="0.3">
      <c r="A235">
        <v>128</v>
      </c>
      <c r="B235" s="18">
        <v>45444</v>
      </c>
      <c r="C235" t="s">
        <v>258</v>
      </c>
      <c r="D235" t="s">
        <v>287</v>
      </c>
      <c r="E235">
        <v>32</v>
      </c>
    </row>
    <row r="236" spans="1:5" x14ac:dyDescent="0.3">
      <c r="A236">
        <v>128</v>
      </c>
      <c r="B236" s="18">
        <v>45474</v>
      </c>
      <c r="C236" t="s">
        <v>258</v>
      </c>
      <c r="D236" t="s">
        <v>287</v>
      </c>
      <c r="E236">
        <v>11</v>
      </c>
    </row>
    <row r="237" spans="1:5" x14ac:dyDescent="0.3">
      <c r="A237">
        <v>128</v>
      </c>
      <c r="B237" s="18">
        <v>45505</v>
      </c>
      <c r="C237" t="s">
        <v>258</v>
      </c>
      <c r="D237" t="s">
        <v>287</v>
      </c>
      <c r="E237">
        <v>18</v>
      </c>
    </row>
    <row r="238" spans="1:5" x14ac:dyDescent="0.3">
      <c r="A238">
        <v>128</v>
      </c>
      <c r="B238" s="18">
        <v>45536</v>
      </c>
      <c r="C238" t="s">
        <v>258</v>
      </c>
      <c r="D238" t="s">
        <v>287</v>
      </c>
      <c r="E238">
        <v>27</v>
      </c>
    </row>
    <row r="239" spans="1:5" x14ac:dyDescent="0.3">
      <c r="A239">
        <v>128</v>
      </c>
      <c r="B239" s="18">
        <v>45566</v>
      </c>
      <c r="C239" t="s">
        <v>258</v>
      </c>
      <c r="D239" t="s">
        <v>287</v>
      </c>
      <c r="E239">
        <v>6</v>
      </c>
    </row>
    <row r="240" spans="1:5" x14ac:dyDescent="0.3">
      <c r="A240">
        <v>129</v>
      </c>
      <c r="B240" s="18">
        <v>45323</v>
      </c>
      <c r="C240" t="s">
        <v>258</v>
      </c>
      <c r="D240" t="s">
        <v>288</v>
      </c>
      <c r="E240">
        <v>218</v>
      </c>
    </row>
    <row r="241" spans="1:5" x14ac:dyDescent="0.3">
      <c r="A241">
        <v>129</v>
      </c>
      <c r="B241" s="18">
        <v>45352</v>
      </c>
      <c r="C241" t="s">
        <v>258</v>
      </c>
      <c r="D241" t="s">
        <v>288</v>
      </c>
      <c r="E241">
        <v>186</v>
      </c>
    </row>
    <row r="242" spans="1:5" x14ac:dyDescent="0.3">
      <c r="A242">
        <v>129</v>
      </c>
      <c r="B242" s="18">
        <v>45383</v>
      </c>
      <c r="C242" t="s">
        <v>258</v>
      </c>
      <c r="D242" t="s">
        <v>288</v>
      </c>
      <c r="E242">
        <v>159</v>
      </c>
    </row>
    <row r="243" spans="1:5" x14ac:dyDescent="0.3">
      <c r="A243">
        <v>129</v>
      </c>
      <c r="B243" s="18">
        <v>45413</v>
      </c>
      <c r="C243" t="s">
        <v>258</v>
      </c>
      <c r="D243" t="s">
        <v>288</v>
      </c>
      <c r="E243">
        <v>153</v>
      </c>
    </row>
    <row r="244" spans="1:5" x14ac:dyDescent="0.3">
      <c r="A244">
        <v>129</v>
      </c>
      <c r="B244" s="18">
        <v>45444</v>
      </c>
      <c r="C244" t="s">
        <v>258</v>
      </c>
      <c r="D244" t="s">
        <v>288</v>
      </c>
      <c r="E244">
        <v>174</v>
      </c>
    </row>
    <row r="245" spans="1:5" x14ac:dyDescent="0.3">
      <c r="A245">
        <v>129</v>
      </c>
      <c r="B245" s="18">
        <v>45474</v>
      </c>
      <c r="C245" t="s">
        <v>258</v>
      </c>
      <c r="D245" t="s">
        <v>288</v>
      </c>
      <c r="E245">
        <v>123</v>
      </c>
    </row>
    <row r="246" spans="1:5" x14ac:dyDescent="0.3">
      <c r="A246">
        <v>129</v>
      </c>
      <c r="B246" s="18">
        <v>45505</v>
      </c>
      <c r="C246" t="s">
        <v>258</v>
      </c>
      <c r="D246" t="s">
        <v>288</v>
      </c>
      <c r="E246">
        <v>189</v>
      </c>
    </row>
    <row r="247" spans="1:5" x14ac:dyDescent="0.3">
      <c r="A247">
        <v>129</v>
      </c>
      <c r="B247" s="18">
        <v>45536</v>
      </c>
      <c r="C247" t="s">
        <v>258</v>
      </c>
      <c r="D247" t="s">
        <v>288</v>
      </c>
      <c r="E247">
        <v>133</v>
      </c>
    </row>
    <row r="248" spans="1:5" x14ac:dyDescent="0.3">
      <c r="A248">
        <v>129</v>
      </c>
      <c r="B248" s="18">
        <v>45566</v>
      </c>
      <c r="C248" t="s">
        <v>258</v>
      </c>
      <c r="D248" t="s">
        <v>288</v>
      </c>
      <c r="E248">
        <v>30</v>
      </c>
    </row>
    <row r="249" spans="1:5" x14ac:dyDescent="0.3">
      <c r="A249">
        <v>130</v>
      </c>
      <c r="B249" s="18">
        <v>45323</v>
      </c>
      <c r="C249" t="s">
        <v>258</v>
      </c>
      <c r="D249" t="s">
        <v>289</v>
      </c>
      <c r="E249">
        <v>20</v>
      </c>
    </row>
    <row r="250" spans="1:5" x14ac:dyDescent="0.3">
      <c r="A250">
        <v>130</v>
      </c>
      <c r="B250" s="18">
        <v>45352</v>
      </c>
      <c r="C250" t="s">
        <v>258</v>
      </c>
      <c r="D250" t="s">
        <v>289</v>
      </c>
      <c r="E250">
        <v>39</v>
      </c>
    </row>
    <row r="251" spans="1:5" x14ac:dyDescent="0.3">
      <c r="A251">
        <v>130</v>
      </c>
      <c r="B251" s="18">
        <v>45383</v>
      </c>
      <c r="C251" t="s">
        <v>258</v>
      </c>
      <c r="D251" t="s">
        <v>289</v>
      </c>
      <c r="E251">
        <v>42</v>
      </c>
    </row>
    <row r="252" spans="1:5" x14ac:dyDescent="0.3">
      <c r="A252">
        <v>130</v>
      </c>
      <c r="B252" s="18">
        <v>45413</v>
      </c>
      <c r="C252" t="s">
        <v>258</v>
      </c>
      <c r="D252" t="s">
        <v>289</v>
      </c>
      <c r="E252">
        <v>26</v>
      </c>
    </row>
    <row r="253" spans="1:5" x14ac:dyDescent="0.3">
      <c r="A253">
        <v>130</v>
      </c>
      <c r="B253" s="18">
        <v>45444</v>
      </c>
      <c r="C253" t="s">
        <v>258</v>
      </c>
      <c r="D253" t="s">
        <v>289</v>
      </c>
      <c r="E253">
        <v>17</v>
      </c>
    </row>
    <row r="254" spans="1:5" x14ac:dyDescent="0.3">
      <c r="A254">
        <v>130</v>
      </c>
      <c r="B254" s="18">
        <v>45474</v>
      </c>
      <c r="C254" t="s">
        <v>258</v>
      </c>
      <c r="D254" t="s">
        <v>289</v>
      </c>
      <c r="E254">
        <v>1</v>
      </c>
    </row>
    <row r="255" spans="1:5" x14ac:dyDescent="0.3">
      <c r="A255">
        <v>130</v>
      </c>
      <c r="B255" s="18">
        <v>45505</v>
      </c>
      <c r="C255" t="s">
        <v>258</v>
      </c>
      <c r="D255" t="s">
        <v>289</v>
      </c>
      <c r="E255">
        <v>7</v>
      </c>
    </row>
    <row r="256" spans="1:5" x14ac:dyDescent="0.3">
      <c r="A256">
        <v>130</v>
      </c>
      <c r="B256" s="18">
        <v>45536</v>
      </c>
      <c r="C256" t="s">
        <v>258</v>
      </c>
      <c r="D256" t="s">
        <v>289</v>
      </c>
      <c r="E256">
        <v>12</v>
      </c>
    </row>
    <row r="257" spans="1:7" x14ac:dyDescent="0.3">
      <c r="A257">
        <v>131</v>
      </c>
      <c r="B257" s="18">
        <v>45383</v>
      </c>
      <c r="C257" t="s">
        <v>258</v>
      </c>
      <c r="D257" t="s">
        <v>290</v>
      </c>
      <c r="E257">
        <v>2</v>
      </c>
    </row>
    <row r="258" spans="1:7" x14ac:dyDescent="0.3">
      <c r="A258">
        <v>132</v>
      </c>
      <c r="B258" s="18">
        <v>45536</v>
      </c>
      <c r="C258" t="s">
        <v>258</v>
      </c>
      <c r="D258" t="s">
        <v>291</v>
      </c>
      <c r="E258">
        <v>1</v>
      </c>
    </row>
    <row r="259" spans="1:7" x14ac:dyDescent="0.3">
      <c r="A259">
        <v>133</v>
      </c>
      <c r="B259" s="18">
        <v>45383</v>
      </c>
      <c r="C259" t="s">
        <v>258</v>
      </c>
      <c r="D259" t="s">
        <v>259</v>
      </c>
      <c r="E259">
        <v>1</v>
      </c>
    </row>
    <row r="260" spans="1:7" x14ac:dyDescent="0.3">
      <c r="A260">
        <v>134</v>
      </c>
      <c r="B260" s="18">
        <v>45352</v>
      </c>
      <c r="C260" t="s">
        <v>258</v>
      </c>
      <c r="D260" t="s">
        <v>260</v>
      </c>
      <c r="E260">
        <v>3</v>
      </c>
    </row>
    <row r="261" spans="1:7" x14ac:dyDescent="0.3">
      <c r="A261">
        <v>134</v>
      </c>
      <c r="B261" s="18">
        <v>45413</v>
      </c>
      <c r="C261" t="s">
        <v>258</v>
      </c>
      <c r="D261" t="s">
        <v>260</v>
      </c>
      <c r="E261">
        <v>4</v>
      </c>
    </row>
    <row r="262" spans="1:7" x14ac:dyDescent="0.3">
      <c r="A262">
        <v>134</v>
      </c>
      <c r="B262" s="18">
        <v>45444</v>
      </c>
      <c r="C262" t="s">
        <v>258</v>
      </c>
      <c r="D262" t="s">
        <v>260</v>
      </c>
      <c r="E262">
        <v>2</v>
      </c>
    </row>
    <row r="263" spans="1:7" x14ac:dyDescent="0.3">
      <c r="A263">
        <v>134</v>
      </c>
      <c r="B263" s="18">
        <v>45474</v>
      </c>
      <c r="C263" t="s">
        <v>258</v>
      </c>
      <c r="D263" t="s">
        <v>260</v>
      </c>
      <c r="E263">
        <v>3</v>
      </c>
    </row>
    <row r="264" spans="1:7" x14ac:dyDescent="0.3">
      <c r="A264">
        <v>134</v>
      </c>
      <c r="B264" s="18">
        <v>45505</v>
      </c>
      <c r="C264" t="s">
        <v>258</v>
      </c>
      <c r="D264" t="s">
        <v>260</v>
      </c>
      <c r="E264">
        <v>3</v>
      </c>
    </row>
    <row r="265" spans="1:7" x14ac:dyDescent="0.3">
      <c r="A265">
        <v>134</v>
      </c>
      <c r="B265" s="18">
        <v>45536</v>
      </c>
      <c r="C265" t="s">
        <v>258</v>
      </c>
      <c r="D265" t="s">
        <v>260</v>
      </c>
      <c r="E265">
        <v>3</v>
      </c>
    </row>
    <row r="266" spans="1:7" x14ac:dyDescent="0.3">
      <c r="A266">
        <v>114</v>
      </c>
      <c r="B266" s="18">
        <v>45323</v>
      </c>
      <c r="C266" t="s">
        <v>258</v>
      </c>
      <c r="D266" t="s">
        <v>292</v>
      </c>
      <c r="E266">
        <v>439</v>
      </c>
    </row>
    <row r="267" spans="1:7" x14ac:dyDescent="0.3">
      <c r="A267">
        <v>114</v>
      </c>
      <c r="B267" s="18">
        <v>45352</v>
      </c>
      <c r="C267" t="s">
        <v>258</v>
      </c>
      <c r="D267" t="s">
        <v>292</v>
      </c>
      <c r="E267">
        <v>502</v>
      </c>
    </row>
    <row r="268" spans="1:7" x14ac:dyDescent="0.3">
      <c r="A268">
        <v>114</v>
      </c>
      <c r="B268" s="18">
        <v>45383</v>
      </c>
      <c r="C268" t="s">
        <v>258</v>
      </c>
      <c r="D268" t="s">
        <v>292</v>
      </c>
      <c r="E268">
        <v>498</v>
      </c>
    </row>
    <row r="269" spans="1:7" x14ac:dyDescent="0.3">
      <c r="A269">
        <v>114</v>
      </c>
      <c r="B269" s="18">
        <v>45413</v>
      </c>
      <c r="C269" t="s">
        <v>258</v>
      </c>
      <c r="D269" t="s">
        <v>292</v>
      </c>
      <c r="E269">
        <v>477</v>
      </c>
    </row>
    <row r="270" spans="1:7" x14ac:dyDescent="0.3">
      <c r="A270">
        <v>4</v>
      </c>
      <c r="B270" s="18">
        <v>45444</v>
      </c>
      <c r="C270" t="s">
        <v>258</v>
      </c>
      <c r="D270" t="s">
        <v>300</v>
      </c>
      <c r="E270">
        <v>0.80392156862745101</v>
      </c>
      <c r="F270">
        <v>205</v>
      </c>
      <c r="G270">
        <v>255</v>
      </c>
    </row>
    <row r="271" spans="1:7" x14ac:dyDescent="0.3">
      <c r="A271">
        <v>4</v>
      </c>
      <c r="B271" s="18">
        <v>45474</v>
      </c>
      <c r="C271" t="s">
        <v>258</v>
      </c>
      <c r="D271" t="s">
        <v>300</v>
      </c>
      <c r="E271">
        <v>0.73655913978494603</v>
      </c>
      <c r="F271">
        <v>137</v>
      </c>
      <c r="G271">
        <v>186</v>
      </c>
    </row>
    <row r="272" spans="1:7" x14ac:dyDescent="0.3">
      <c r="A272">
        <v>4</v>
      </c>
      <c r="B272" s="18">
        <v>45505</v>
      </c>
      <c r="C272" t="s">
        <v>258</v>
      </c>
      <c r="D272" t="s">
        <v>300</v>
      </c>
      <c r="E272">
        <v>0.70740740740740704</v>
      </c>
      <c r="F272">
        <v>191</v>
      </c>
      <c r="G272">
        <v>270</v>
      </c>
    </row>
    <row r="273" spans="1:7" x14ac:dyDescent="0.3">
      <c r="A273">
        <v>4</v>
      </c>
      <c r="B273" s="18">
        <v>45536</v>
      </c>
      <c r="C273" t="s">
        <v>258</v>
      </c>
      <c r="D273" t="s">
        <v>300</v>
      </c>
      <c r="E273">
        <v>0.71487603305785097</v>
      </c>
      <c r="F273">
        <v>173</v>
      </c>
      <c r="G273">
        <v>242</v>
      </c>
    </row>
    <row r="274" spans="1:7" x14ac:dyDescent="0.3">
      <c r="A274">
        <v>4</v>
      </c>
      <c r="B274" s="18">
        <v>45566</v>
      </c>
      <c r="C274" t="s">
        <v>258</v>
      </c>
      <c r="D274" t="s">
        <v>300</v>
      </c>
      <c r="E274">
        <v>0.71428571428571397</v>
      </c>
      <c r="F274">
        <v>40</v>
      </c>
      <c r="G274">
        <v>56</v>
      </c>
    </row>
    <row r="275" spans="1:7" x14ac:dyDescent="0.3">
      <c r="A275">
        <v>5</v>
      </c>
      <c r="B275" s="18">
        <v>45505</v>
      </c>
      <c r="C275" t="s">
        <v>258</v>
      </c>
      <c r="D275" t="s">
        <v>301</v>
      </c>
      <c r="E275">
        <v>17.695652173913</v>
      </c>
      <c r="F275">
        <v>407</v>
      </c>
      <c r="G275">
        <v>23</v>
      </c>
    </row>
    <row r="276" spans="1:7" x14ac:dyDescent="0.3">
      <c r="A276">
        <v>5</v>
      </c>
      <c r="B276" s="18">
        <v>45383</v>
      </c>
      <c r="C276" t="s">
        <v>258</v>
      </c>
      <c r="D276" t="s">
        <v>301</v>
      </c>
      <c r="E276">
        <v>19.047619047619001</v>
      </c>
      <c r="F276">
        <v>400</v>
      </c>
      <c r="G276">
        <v>21</v>
      </c>
    </row>
    <row r="277" spans="1:7" x14ac:dyDescent="0.3">
      <c r="A277">
        <v>5</v>
      </c>
      <c r="B277" s="18">
        <v>45413</v>
      </c>
      <c r="C277" t="s">
        <v>258</v>
      </c>
      <c r="D277" t="s">
        <v>301</v>
      </c>
      <c r="E277">
        <v>17.7826086956522</v>
      </c>
      <c r="F277">
        <v>409</v>
      </c>
      <c r="G277">
        <v>23</v>
      </c>
    </row>
    <row r="278" spans="1:7" x14ac:dyDescent="0.3">
      <c r="A278">
        <v>5</v>
      </c>
      <c r="B278" s="18">
        <v>45444</v>
      </c>
      <c r="C278" t="s">
        <v>258</v>
      </c>
      <c r="D278" t="s">
        <v>301</v>
      </c>
      <c r="E278">
        <v>17.652173913043502</v>
      </c>
      <c r="F278">
        <v>406</v>
      </c>
      <c r="G278">
        <v>23</v>
      </c>
    </row>
    <row r="279" spans="1:7" x14ac:dyDescent="0.3">
      <c r="A279">
        <v>5</v>
      </c>
      <c r="B279" s="18">
        <v>45323</v>
      </c>
      <c r="C279" t="s">
        <v>258</v>
      </c>
      <c r="D279" t="s">
        <v>301</v>
      </c>
      <c r="E279">
        <v>17.043478260869598</v>
      </c>
      <c r="F279">
        <v>392</v>
      </c>
      <c r="G279">
        <v>23</v>
      </c>
    </row>
    <row r="280" spans="1:7" x14ac:dyDescent="0.3">
      <c r="A280">
        <v>5</v>
      </c>
      <c r="B280" s="18">
        <v>45536</v>
      </c>
      <c r="C280" t="s">
        <v>258</v>
      </c>
      <c r="D280" t="s">
        <v>301</v>
      </c>
      <c r="E280">
        <v>16.0555555555556</v>
      </c>
      <c r="F280">
        <v>289</v>
      </c>
      <c r="G280">
        <v>18</v>
      </c>
    </row>
    <row r="281" spans="1:7" x14ac:dyDescent="0.3">
      <c r="A281">
        <v>5</v>
      </c>
      <c r="B281" s="18">
        <v>45566</v>
      </c>
      <c r="C281" t="s">
        <v>258</v>
      </c>
      <c r="D281" t="s">
        <v>301</v>
      </c>
      <c r="E281">
        <v>11.8</v>
      </c>
      <c r="F281">
        <v>59</v>
      </c>
      <c r="G281">
        <v>5</v>
      </c>
    </row>
    <row r="282" spans="1:7" x14ac:dyDescent="0.3">
      <c r="A282">
        <v>5</v>
      </c>
      <c r="B282" s="18">
        <v>45474</v>
      </c>
      <c r="C282" t="s">
        <v>258</v>
      </c>
      <c r="D282" t="s">
        <v>301</v>
      </c>
      <c r="E282">
        <v>17.8</v>
      </c>
      <c r="F282">
        <v>267</v>
      </c>
      <c r="G282">
        <v>15</v>
      </c>
    </row>
    <row r="283" spans="1:7" x14ac:dyDescent="0.3">
      <c r="A283">
        <v>5</v>
      </c>
      <c r="B283" s="18">
        <v>45352</v>
      </c>
      <c r="C283" t="s">
        <v>258</v>
      </c>
      <c r="D283" t="s">
        <v>301</v>
      </c>
      <c r="E283">
        <v>20.1904761904762</v>
      </c>
      <c r="F283">
        <v>424</v>
      </c>
      <c r="G283">
        <v>21</v>
      </c>
    </row>
    <row r="284" spans="1:7" x14ac:dyDescent="0.3">
      <c r="A284">
        <v>6</v>
      </c>
      <c r="B284" s="18">
        <v>45383</v>
      </c>
      <c r="C284" t="s">
        <v>258</v>
      </c>
      <c r="D284" t="s">
        <v>274</v>
      </c>
      <c r="E284">
        <v>0.33333333333333331</v>
      </c>
      <c r="F284">
        <v>1</v>
      </c>
      <c r="G284">
        <v>3</v>
      </c>
    </row>
    <row r="285" spans="1:7" x14ac:dyDescent="0.3">
      <c r="A285">
        <v>6</v>
      </c>
      <c r="B285" s="18">
        <v>45323</v>
      </c>
      <c r="C285" t="s">
        <v>258</v>
      </c>
      <c r="D285" t="s">
        <v>274</v>
      </c>
      <c r="E285">
        <v>0.33333333333333331</v>
      </c>
      <c r="F285">
        <v>1</v>
      </c>
      <c r="G285">
        <v>3</v>
      </c>
    </row>
    <row r="286" spans="1:7" x14ac:dyDescent="0.3">
      <c r="A286">
        <v>6</v>
      </c>
      <c r="B286" s="18">
        <v>45352</v>
      </c>
      <c r="C286" t="s">
        <v>258</v>
      </c>
      <c r="D286" t="s">
        <v>274</v>
      </c>
      <c r="E286">
        <v>0.33333333333333331</v>
      </c>
      <c r="F286">
        <v>1</v>
      </c>
      <c r="G286">
        <v>3</v>
      </c>
    </row>
    <row r="287" spans="1:7" x14ac:dyDescent="0.3">
      <c r="A287">
        <v>12</v>
      </c>
      <c r="B287" s="18">
        <v>45323</v>
      </c>
      <c r="C287" t="s">
        <v>258</v>
      </c>
      <c r="D287" t="s">
        <v>296</v>
      </c>
      <c r="E287">
        <v>2.6455026455026454E-3</v>
      </c>
      <c r="F287">
        <v>1</v>
      </c>
      <c r="G287">
        <v>378</v>
      </c>
    </row>
    <row r="288" spans="1:7" x14ac:dyDescent="0.3">
      <c r="A288">
        <v>131</v>
      </c>
      <c r="B288" s="18">
        <v>45597</v>
      </c>
      <c r="C288" t="s">
        <v>258</v>
      </c>
      <c r="D288" t="s">
        <v>290</v>
      </c>
      <c r="E288">
        <v>0</v>
      </c>
    </row>
    <row r="289" spans="1:7" x14ac:dyDescent="0.3">
      <c r="A289">
        <v>12</v>
      </c>
      <c r="B289" s="18">
        <v>45383</v>
      </c>
      <c r="C289" t="s">
        <v>258</v>
      </c>
      <c r="D289" t="s">
        <v>296</v>
      </c>
      <c r="E289">
        <v>0.14248704663212436</v>
      </c>
      <c r="F289">
        <v>55</v>
      </c>
      <c r="G289">
        <v>386</v>
      </c>
    </row>
    <row r="290" spans="1:7" x14ac:dyDescent="0.3">
      <c r="A290">
        <v>12</v>
      </c>
      <c r="B290" s="18">
        <v>45536</v>
      </c>
      <c r="C290" t="s">
        <v>258</v>
      </c>
      <c r="D290" t="s">
        <v>296</v>
      </c>
      <c r="E290">
        <v>0.16976127320954906</v>
      </c>
      <c r="F290">
        <v>64</v>
      </c>
      <c r="G290">
        <v>377</v>
      </c>
    </row>
    <row r="291" spans="1:7" x14ac:dyDescent="0.3">
      <c r="A291">
        <v>132</v>
      </c>
      <c r="B291" s="18">
        <v>45597</v>
      </c>
      <c r="C291" t="s">
        <v>258</v>
      </c>
      <c r="D291" t="s">
        <v>291</v>
      </c>
      <c r="E291">
        <v>0</v>
      </c>
    </row>
    <row r="292" spans="1:7" x14ac:dyDescent="0.3">
      <c r="A292">
        <v>133</v>
      </c>
      <c r="B292" s="18">
        <v>45597</v>
      </c>
      <c r="C292" t="s">
        <v>258</v>
      </c>
      <c r="D292" t="s">
        <v>259</v>
      </c>
      <c r="E292">
        <v>0</v>
      </c>
    </row>
    <row r="293" spans="1:7" x14ac:dyDescent="0.3">
      <c r="A293">
        <v>12</v>
      </c>
      <c r="B293" s="18">
        <v>45444</v>
      </c>
      <c r="C293" t="s">
        <v>258</v>
      </c>
      <c r="D293" t="s">
        <v>296</v>
      </c>
      <c r="E293">
        <v>0.16080402010050251</v>
      </c>
      <c r="F293">
        <v>64</v>
      </c>
      <c r="G293">
        <v>398</v>
      </c>
    </row>
    <row r="294" spans="1:7" x14ac:dyDescent="0.3">
      <c r="A294">
        <v>12</v>
      </c>
      <c r="B294" s="18">
        <v>45352</v>
      </c>
      <c r="C294" t="s">
        <v>258</v>
      </c>
      <c r="D294" t="s">
        <v>296</v>
      </c>
      <c r="E294">
        <v>6.25E-2</v>
      </c>
      <c r="F294">
        <v>24</v>
      </c>
      <c r="G294">
        <v>384</v>
      </c>
    </row>
    <row r="295" spans="1:7" x14ac:dyDescent="0.3">
      <c r="A295">
        <v>134</v>
      </c>
      <c r="B295" s="18">
        <v>45597</v>
      </c>
      <c r="C295" t="s">
        <v>258</v>
      </c>
      <c r="D295" t="s">
        <v>260</v>
      </c>
      <c r="E295">
        <v>3</v>
      </c>
    </row>
    <row r="296" spans="1:7" x14ac:dyDescent="0.3">
      <c r="A296">
        <v>12</v>
      </c>
      <c r="B296" s="18">
        <v>45413</v>
      </c>
      <c r="C296" t="s">
        <v>258</v>
      </c>
      <c r="D296" t="s">
        <v>296</v>
      </c>
      <c r="E296">
        <v>0.16284987277353691</v>
      </c>
      <c r="F296">
        <v>64</v>
      </c>
      <c r="G296">
        <v>393</v>
      </c>
    </row>
    <row r="297" spans="1:7" x14ac:dyDescent="0.3">
      <c r="A297">
        <v>12</v>
      </c>
      <c r="B297" s="18">
        <v>45505</v>
      </c>
      <c r="C297" t="s">
        <v>258</v>
      </c>
      <c r="D297" t="s">
        <v>296</v>
      </c>
      <c r="E297">
        <v>0.16886543535620052</v>
      </c>
      <c r="F297">
        <v>64</v>
      </c>
      <c r="G297">
        <v>379</v>
      </c>
    </row>
    <row r="298" spans="1:7" x14ac:dyDescent="0.3">
      <c r="A298">
        <v>8</v>
      </c>
      <c r="B298" s="18">
        <v>45566</v>
      </c>
      <c r="C298" t="s">
        <v>258</v>
      </c>
      <c r="D298" t="s">
        <v>278</v>
      </c>
      <c r="E298">
        <v>5.8823529411764705E-2</v>
      </c>
      <c r="F298">
        <v>2</v>
      </c>
      <c r="G298">
        <v>34</v>
      </c>
    </row>
    <row r="299" spans="1:7" x14ac:dyDescent="0.3">
      <c r="A299">
        <v>8</v>
      </c>
      <c r="B299" s="18">
        <v>45536</v>
      </c>
      <c r="C299" t="s">
        <v>258</v>
      </c>
      <c r="D299" t="s">
        <v>278</v>
      </c>
      <c r="E299">
        <v>5.8823529411764705E-2</v>
      </c>
      <c r="F299">
        <v>2</v>
      </c>
      <c r="G299">
        <v>34</v>
      </c>
    </row>
    <row r="300" spans="1:7" x14ac:dyDescent="0.3">
      <c r="A300">
        <v>8</v>
      </c>
      <c r="B300" s="18">
        <v>45323</v>
      </c>
      <c r="C300" t="s">
        <v>258</v>
      </c>
      <c r="D300" t="s">
        <v>278</v>
      </c>
      <c r="E300">
        <v>2.8571428571428571E-2</v>
      </c>
      <c r="F300">
        <v>1</v>
      </c>
      <c r="G300">
        <v>35</v>
      </c>
    </row>
    <row r="301" spans="1:7" x14ac:dyDescent="0.3">
      <c r="A301">
        <v>26</v>
      </c>
      <c r="B301" s="18">
        <v>45505</v>
      </c>
      <c r="C301" t="s">
        <v>258</v>
      </c>
      <c r="D301" t="s">
        <v>146</v>
      </c>
      <c r="E301">
        <v>0.11958762886597939</v>
      </c>
      <c r="F301">
        <v>58</v>
      </c>
      <c r="G301">
        <v>485</v>
      </c>
    </row>
    <row r="302" spans="1:7" x14ac:dyDescent="0.3">
      <c r="A302">
        <v>26</v>
      </c>
      <c r="B302" s="18">
        <v>45444</v>
      </c>
      <c r="C302" t="s">
        <v>258</v>
      </c>
      <c r="D302" t="s">
        <v>146</v>
      </c>
      <c r="E302">
        <v>0.10450819672131148</v>
      </c>
      <c r="F302">
        <v>51</v>
      </c>
      <c r="G302">
        <v>488</v>
      </c>
    </row>
    <row r="303" spans="1:7" x14ac:dyDescent="0.3">
      <c r="A303">
        <v>8</v>
      </c>
      <c r="B303" s="18">
        <v>45352</v>
      </c>
      <c r="C303" t="s">
        <v>258</v>
      </c>
      <c r="D303" t="s">
        <v>278</v>
      </c>
      <c r="E303">
        <v>2.9411764705882353E-2</v>
      </c>
      <c r="F303">
        <v>1</v>
      </c>
      <c r="G303">
        <v>34</v>
      </c>
    </row>
    <row r="304" spans="1:7" x14ac:dyDescent="0.3">
      <c r="A304">
        <v>8</v>
      </c>
      <c r="B304" s="18">
        <v>45383</v>
      </c>
      <c r="C304" t="s">
        <v>258</v>
      </c>
      <c r="D304" t="s">
        <v>278</v>
      </c>
      <c r="E304">
        <v>2.9411764705882353E-2</v>
      </c>
      <c r="F304">
        <v>1</v>
      </c>
      <c r="G304">
        <v>34</v>
      </c>
    </row>
    <row r="305" spans="1:7" x14ac:dyDescent="0.3">
      <c r="A305">
        <v>12</v>
      </c>
      <c r="B305" s="18">
        <v>45474</v>
      </c>
      <c r="C305" t="s">
        <v>258</v>
      </c>
      <c r="D305" t="s">
        <v>296</v>
      </c>
      <c r="E305">
        <v>0.16284987277353691</v>
      </c>
      <c r="F305">
        <v>64</v>
      </c>
      <c r="G305">
        <v>393</v>
      </c>
    </row>
    <row r="306" spans="1:7" x14ac:dyDescent="0.3">
      <c r="A306">
        <v>12</v>
      </c>
      <c r="B306" s="18">
        <v>45566</v>
      </c>
      <c r="C306" t="s">
        <v>258</v>
      </c>
      <c r="D306" t="s">
        <v>296</v>
      </c>
      <c r="E306">
        <v>0.17534246575342466</v>
      </c>
      <c r="F306">
        <v>64</v>
      </c>
      <c r="G306">
        <v>365</v>
      </c>
    </row>
    <row r="307" spans="1:7" x14ac:dyDescent="0.3">
      <c r="A307">
        <v>26</v>
      </c>
      <c r="B307" s="18">
        <v>45597</v>
      </c>
      <c r="C307" t="s">
        <v>258</v>
      </c>
      <c r="D307" t="s">
        <v>146</v>
      </c>
      <c r="E307">
        <v>0.15176715176715178</v>
      </c>
      <c r="F307">
        <v>73</v>
      </c>
      <c r="G307">
        <v>481</v>
      </c>
    </row>
    <row r="308" spans="1:7" x14ac:dyDescent="0.3">
      <c r="A308">
        <v>26</v>
      </c>
      <c r="B308" s="18">
        <v>45413</v>
      </c>
      <c r="C308" t="s">
        <v>258</v>
      </c>
      <c r="D308" t="s">
        <v>146</v>
      </c>
      <c r="E308">
        <v>6.910569105691057E-2</v>
      </c>
      <c r="F308">
        <v>34</v>
      </c>
      <c r="G308">
        <v>492</v>
      </c>
    </row>
    <row r="309" spans="1:7" x14ac:dyDescent="0.3">
      <c r="A309">
        <v>26</v>
      </c>
      <c r="B309" s="18">
        <v>45474</v>
      </c>
      <c r="C309" t="s">
        <v>258</v>
      </c>
      <c r="D309" t="s">
        <v>146</v>
      </c>
      <c r="E309">
        <v>0.10973084886128365</v>
      </c>
      <c r="F309">
        <v>53</v>
      </c>
      <c r="G309">
        <v>483</v>
      </c>
    </row>
    <row r="310" spans="1:7" x14ac:dyDescent="0.3">
      <c r="A310">
        <v>26</v>
      </c>
      <c r="B310" s="18">
        <v>45352</v>
      </c>
      <c r="C310" t="s">
        <v>258</v>
      </c>
      <c r="D310" t="s">
        <v>146</v>
      </c>
      <c r="E310">
        <v>2.0576131687242798E-2</v>
      </c>
      <c r="F310">
        <v>10</v>
      </c>
      <c r="G310">
        <v>486</v>
      </c>
    </row>
    <row r="311" spans="1:7" x14ac:dyDescent="0.3">
      <c r="A311">
        <v>26</v>
      </c>
      <c r="B311" s="18">
        <v>45383</v>
      </c>
      <c r="C311" t="s">
        <v>258</v>
      </c>
      <c r="D311" t="s">
        <v>146</v>
      </c>
      <c r="E311">
        <v>3.9256198347107439E-2</v>
      </c>
      <c r="F311">
        <v>19</v>
      </c>
      <c r="G311">
        <v>484</v>
      </c>
    </row>
    <row r="312" spans="1:7" x14ac:dyDescent="0.3">
      <c r="A312">
        <v>26</v>
      </c>
      <c r="B312" s="18">
        <v>45323</v>
      </c>
      <c r="C312" t="s">
        <v>258</v>
      </c>
      <c r="D312" t="s">
        <v>146</v>
      </c>
      <c r="E312">
        <v>0</v>
      </c>
      <c r="F312">
        <v>0</v>
      </c>
      <c r="G312">
        <v>463</v>
      </c>
    </row>
    <row r="313" spans="1:7" x14ac:dyDescent="0.3">
      <c r="A313">
        <v>26</v>
      </c>
      <c r="B313" s="18">
        <v>45536</v>
      </c>
      <c r="C313" t="s">
        <v>258</v>
      </c>
      <c r="D313" t="s">
        <v>146</v>
      </c>
      <c r="E313">
        <v>0.12474012474012475</v>
      </c>
      <c r="F313">
        <v>60</v>
      </c>
      <c r="G313">
        <v>481</v>
      </c>
    </row>
    <row r="314" spans="1:7" x14ac:dyDescent="0.3">
      <c r="A314">
        <v>26</v>
      </c>
      <c r="B314" s="18">
        <v>45566</v>
      </c>
      <c r="C314" t="s">
        <v>258</v>
      </c>
      <c r="D314" t="s">
        <v>146</v>
      </c>
      <c r="E314">
        <v>0.12605042016806722</v>
      </c>
      <c r="F314">
        <v>60</v>
      </c>
      <c r="G314">
        <v>476</v>
      </c>
    </row>
    <row r="315" spans="1:7" x14ac:dyDescent="0.3">
      <c r="A315">
        <v>27</v>
      </c>
      <c r="B315" s="18">
        <v>45536</v>
      </c>
      <c r="C315" t="s">
        <v>258</v>
      </c>
      <c r="D315" t="s">
        <v>147</v>
      </c>
      <c r="E315">
        <v>4.0114613180515762E-2</v>
      </c>
      <c r="F315">
        <v>14</v>
      </c>
      <c r="G315">
        <v>349</v>
      </c>
    </row>
    <row r="316" spans="1:7" x14ac:dyDescent="0.3">
      <c r="A316">
        <v>27</v>
      </c>
      <c r="B316" s="18">
        <v>45474</v>
      </c>
      <c r="C316" t="s">
        <v>258</v>
      </c>
      <c r="D316" t="s">
        <v>147</v>
      </c>
      <c r="E316">
        <v>4.0345821325648415E-2</v>
      </c>
      <c r="F316">
        <v>14</v>
      </c>
      <c r="G316">
        <v>347</v>
      </c>
    </row>
    <row r="317" spans="1:7" x14ac:dyDescent="0.3">
      <c r="A317">
        <v>16</v>
      </c>
      <c r="B317" s="18">
        <v>45536</v>
      </c>
      <c r="C317" t="s">
        <v>258</v>
      </c>
      <c r="D317" t="s">
        <v>297</v>
      </c>
      <c r="E317">
        <v>0.19230769230769232</v>
      </c>
      <c r="F317">
        <v>70</v>
      </c>
      <c r="G317">
        <v>364</v>
      </c>
    </row>
    <row r="318" spans="1:7" x14ac:dyDescent="0.3">
      <c r="A318">
        <v>16</v>
      </c>
      <c r="B318" s="18">
        <v>45444</v>
      </c>
      <c r="C318" t="s">
        <v>258</v>
      </c>
      <c r="D318" t="s">
        <v>297</v>
      </c>
      <c r="E318">
        <v>0.18867924528301888</v>
      </c>
      <c r="F318">
        <v>70</v>
      </c>
      <c r="G318">
        <v>371</v>
      </c>
    </row>
    <row r="319" spans="1:7" x14ac:dyDescent="0.3">
      <c r="A319">
        <v>16</v>
      </c>
      <c r="B319" s="18">
        <v>45352</v>
      </c>
      <c r="C319" t="s">
        <v>258</v>
      </c>
      <c r="D319" t="s">
        <v>297</v>
      </c>
      <c r="E319">
        <v>7.9889807162534437E-2</v>
      </c>
      <c r="F319">
        <v>29</v>
      </c>
      <c r="G319">
        <v>363</v>
      </c>
    </row>
    <row r="320" spans="1:7" x14ac:dyDescent="0.3">
      <c r="A320">
        <v>27</v>
      </c>
      <c r="B320" s="18">
        <v>45383</v>
      </c>
      <c r="C320" t="s">
        <v>258</v>
      </c>
      <c r="D320" t="s">
        <v>147</v>
      </c>
      <c r="E320">
        <v>5.7971014492753624E-3</v>
      </c>
      <c r="F320">
        <v>2</v>
      </c>
      <c r="G320">
        <v>345</v>
      </c>
    </row>
    <row r="321" spans="1:7" x14ac:dyDescent="0.3">
      <c r="A321">
        <v>23</v>
      </c>
      <c r="B321" s="18">
        <v>45444</v>
      </c>
      <c r="C321" t="s">
        <v>258</v>
      </c>
      <c r="D321" t="s">
        <v>298</v>
      </c>
      <c r="E321">
        <v>7.0820021299254521E-2</v>
      </c>
      <c r="F321">
        <v>133</v>
      </c>
      <c r="G321">
        <v>1878</v>
      </c>
    </row>
    <row r="322" spans="1:7" x14ac:dyDescent="0.3">
      <c r="A322">
        <v>23</v>
      </c>
      <c r="B322" s="18">
        <v>45566</v>
      </c>
      <c r="C322" t="s">
        <v>258</v>
      </c>
      <c r="D322" t="s">
        <v>298</v>
      </c>
      <c r="E322">
        <v>4.6849757673667204E-2</v>
      </c>
      <c r="F322">
        <v>87</v>
      </c>
      <c r="G322">
        <v>1857</v>
      </c>
    </row>
    <row r="323" spans="1:7" x14ac:dyDescent="0.3">
      <c r="A323">
        <v>27</v>
      </c>
      <c r="B323" s="18">
        <v>45505</v>
      </c>
      <c r="C323" t="s">
        <v>258</v>
      </c>
      <c r="D323" t="s">
        <v>147</v>
      </c>
      <c r="E323">
        <v>4.2979942693409739E-2</v>
      </c>
      <c r="F323">
        <v>15</v>
      </c>
      <c r="G323">
        <v>349</v>
      </c>
    </row>
    <row r="324" spans="1:7" x14ac:dyDescent="0.3">
      <c r="A324">
        <v>27</v>
      </c>
      <c r="B324" s="18">
        <v>45444</v>
      </c>
      <c r="C324" t="s">
        <v>258</v>
      </c>
      <c r="D324" t="s">
        <v>147</v>
      </c>
      <c r="E324">
        <v>4.3859649122807015E-2</v>
      </c>
      <c r="F324">
        <v>15</v>
      </c>
      <c r="G324">
        <v>342</v>
      </c>
    </row>
    <row r="325" spans="1:7" x14ac:dyDescent="0.3">
      <c r="A325">
        <v>23</v>
      </c>
      <c r="B325" s="18">
        <v>45323</v>
      </c>
      <c r="C325" t="s">
        <v>258</v>
      </c>
      <c r="D325" t="s">
        <v>298</v>
      </c>
      <c r="E325">
        <v>6.5789473684210523E-2</v>
      </c>
      <c r="F325">
        <v>125</v>
      </c>
      <c r="G325">
        <v>1900</v>
      </c>
    </row>
    <row r="326" spans="1:7" x14ac:dyDescent="0.3">
      <c r="A326">
        <v>27</v>
      </c>
      <c r="B326" s="18">
        <v>45597</v>
      </c>
      <c r="C326" t="s">
        <v>258</v>
      </c>
      <c r="D326" t="s">
        <v>147</v>
      </c>
      <c r="E326">
        <v>6.7448680351906154E-2</v>
      </c>
      <c r="F326">
        <v>23</v>
      </c>
      <c r="G326">
        <v>341</v>
      </c>
    </row>
    <row r="327" spans="1:7" x14ac:dyDescent="0.3">
      <c r="A327">
        <v>23</v>
      </c>
      <c r="B327" s="18">
        <v>45352</v>
      </c>
      <c r="C327" t="s">
        <v>258</v>
      </c>
      <c r="D327" t="s">
        <v>298</v>
      </c>
      <c r="E327">
        <v>8.2053996823716252E-2</v>
      </c>
      <c r="F327">
        <v>155</v>
      </c>
      <c r="G327">
        <v>1889</v>
      </c>
    </row>
    <row r="328" spans="1:7" x14ac:dyDescent="0.3">
      <c r="A328">
        <v>23</v>
      </c>
      <c r="B328" s="18">
        <v>45536</v>
      </c>
      <c r="C328" t="s">
        <v>258</v>
      </c>
      <c r="D328" t="s">
        <v>298</v>
      </c>
      <c r="E328">
        <v>5.257510729613734E-2</v>
      </c>
      <c r="F328">
        <v>98</v>
      </c>
      <c r="G328">
        <v>1864</v>
      </c>
    </row>
    <row r="329" spans="1:7" x14ac:dyDescent="0.3">
      <c r="A329">
        <v>23</v>
      </c>
      <c r="B329" s="18">
        <v>45474</v>
      </c>
      <c r="C329" t="s">
        <v>258</v>
      </c>
      <c r="D329" t="s">
        <v>298</v>
      </c>
      <c r="E329">
        <v>6.7878140032068407E-2</v>
      </c>
      <c r="F329">
        <v>127</v>
      </c>
      <c r="G329">
        <v>1871</v>
      </c>
    </row>
    <row r="330" spans="1:7" x14ac:dyDescent="0.3">
      <c r="A330">
        <v>23</v>
      </c>
      <c r="B330" s="18">
        <v>45383</v>
      </c>
      <c r="C330" t="s">
        <v>258</v>
      </c>
      <c r="D330" t="s">
        <v>298</v>
      </c>
      <c r="E330">
        <v>8.2184517497348883E-2</v>
      </c>
      <c r="F330">
        <v>155</v>
      </c>
      <c r="G330">
        <v>1886</v>
      </c>
    </row>
    <row r="331" spans="1:7" x14ac:dyDescent="0.3">
      <c r="A331">
        <v>23</v>
      </c>
      <c r="B331" s="18">
        <v>45413</v>
      </c>
      <c r="C331" t="s">
        <v>258</v>
      </c>
      <c r="D331" t="s">
        <v>298</v>
      </c>
      <c r="E331">
        <v>7.9045092838196288E-2</v>
      </c>
      <c r="F331">
        <v>149</v>
      </c>
      <c r="G331">
        <v>1885</v>
      </c>
    </row>
    <row r="332" spans="1:7" x14ac:dyDescent="0.3">
      <c r="A332">
        <v>23</v>
      </c>
      <c r="B332" s="18">
        <v>45505</v>
      </c>
      <c r="C332" t="s">
        <v>258</v>
      </c>
      <c r="D332" t="s">
        <v>298</v>
      </c>
      <c r="E332">
        <v>6.7024128686327081E-2</v>
      </c>
      <c r="F332">
        <v>125</v>
      </c>
      <c r="G332">
        <v>1865</v>
      </c>
    </row>
    <row r="333" spans="1:7" x14ac:dyDescent="0.3">
      <c r="A333">
        <v>24</v>
      </c>
      <c r="B333" s="18">
        <v>45323</v>
      </c>
      <c r="C333" t="s">
        <v>258</v>
      </c>
      <c r="D333" t="s">
        <v>299</v>
      </c>
      <c r="E333">
        <v>0.92800000000000005</v>
      </c>
      <c r="F333">
        <v>116</v>
      </c>
      <c r="G333">
        <v>125</v>
      </c>
    </row>
    <row r="334" spans="1:7" x14ac:dyDescent="0.3">
      <c r="A334">
        <v>24</v>
      </c>
      <c r="B334" s="18">
        <v>45383</v>
      </c>
      <c r="C334" t="s">
        <v>258</v>
      </c>
      <c r="D334" t="s">
        <v>299</v>
      </c>
      <c r="E334">
        <v>0.90322580645161288</v>
      </c>
      <c r="F334">
        <v>140</v>
      </c>
      <c r="G334">
        <v>155</v>
      </c>
    </row>
    <row r="335" spans="1:7" x14ac:dyDescent="0.3">
      <c r="A335">
        <v>24</v>
      </c>
      <c r="B335" s="18">
        <v>45352</v>
      </c>
      <c r="C335" t="s">
        <v>258</v>
      </c>
      <c r="D335" t="s">
        <v>299</v>
      </c>
      <c r="E335">
        <v>0.91612903225806452</v>
      </c>
      <c r="F335">
        <v>142</v>
      </c>
      <c r="G335">
        <v>155</v>
      </c>
    </row>
    <row r="336" spans="1:7" x14ac:dyDescent="0.3">
      <c r="A336">
        <v>24</v>
      </c>
      <c r="B336" s="18">
        <v>45566</v>
      </c>
      <c r="C336" t="s">
        <v>258</v>
      </c>
      <c r="D336" t="s">
        <v>299</v>
      </c>
      <c r="E336">
        <v>0.85057471264367812</v>
      </c>
      <c r="F336">
        <v>74</v>
      </c>
      <c r="G336">
        <v>87</v>
      </c>
    </row>
    <row r="337" spans="1:7" x14ac:dyDescent="0.3">
      <c r="A337">
        <v>24</v>
      </c>
      <c r="B337" s="18">
        <v>45505</v>
      </c>
      <c r="C337" t="s">
        <v>258</v>
      </c>
      <c r="D337" t="s">
        <v>299</v>
      </c>
      <c r="E337">
        <v>0.90400000000000003</v>
      </c>
      <c r="F337">
        <v>113</v>
      </c>
      <c r="G337">
        <v>125</v>
      </c>
    </row>
    <row r="338" spans="1:7" x14ac:dyDescent="0.3">
      <c r="A338">
        <v>24</v>
      </c>
      <c r="B338" s="18">
        <v>45444</v>
      </c>
      <c r="C338" t="s">
        <v>258</v>
      </c>
      <c r="D338" t="s">
        <v>299</v>
      </c>
      <c r="E338">
        <v>0.93984962406015038</v>
      </c>
      <c r="F338">
        <v>125</v>
      </c>
      <c r="G338">
        <v>133</v>
      </c>
    </row>
    <row r="339" spans="1:7" x14ac:dyDescent="0.3">
      <c r="A339">
        <v>24</v>
      </c>
      <c r="B339" s="18">
        <v>45413</v>
      </c>
      <c r="C339" t="s">
        <v>258</v>
      </c>
      <c r="D339" t="s">
        <v>299</v>
      </c>
      <c r="E339">
        <v>0.93959731543624159</v>
      </c>
      <c r="F339">
        <v>140</v>
      </c>
      <c r="G339">
        <v>149</v>
      </c>
    </row>
    <row r="340" spans="1:7" x14ac:dyDescent="0.3">
      <c r="A340">
        <v>24</v>
      </c>
      <c r="B340" s="18">
        <v>45536</v>
      </c>
      <c r="C340" t="s">
        <v>258</v>
      </c>
      <c r="D340" t="s">
        <v>299</v>
      </c>
      <c r="E340">
        <v>0.89795918367346939</v>
      </c>
      <c r="F340">
        <v>88</v>
      </c>
      <c r="G340">
        <v>98</v>
      </c>
    </row>
    <row r="341" spans="1:7" x14ac:dyDescent="0.3">
      <c r="A341">
        <v>24</v>
      </c>
      <c r="B341" s="18">
        <v>45474</v>
      </c>
      <c r="C341" t="s">
        <v>258</v>
      </c>
      <c r="D341" t="s">
        <v>299</v>
      </c>
      <c r="E341">
        <v>0.93700787401574803</v>
      </c>
      <c r="F341">
        <v>119</v>
      </c>
      <c r="G341">
        <v>127</v>
      </c>
    </row>
    <row r="342" spans="1:7" x14ac:dyDescent="0.3">
      <c r="A342">
        <v>27</v>
      </c>
      <c r="B342" s="18">
        <v>45566</v>
      </c>
      <c r="C342" t="s">
        <v>258</v>
      </c>
      <c r="D342" t="s">
        <v>147</v>
      </c>
      <c r="E342">
        <v>4.0345821325648415E-2</v>
      </c>
      <c r="F342">
        <v>14</v>
      </c>
      <c r="G342">
        <v>347</v>
      </c>
    </row>
    <row r="343" spans="1:7" x14ac:dyDescent="0.3">
      <c r="A343">
        <v>27</v>
      </c>
      <c r="B343" s="18">
        <v>45323</v>
      </c>
      <c r="C343" t="s">
        <v>258</v>
      </c>
      <c r="D343" t="s">
        <v>147</v>
      </c>
      <c r="E343">
        <v>0</v>
      </c>
      <c r="F343">
        <v>0</v>
      </c>
      <c r="G343">
        <v>320</v>
      </c>
    </row>
    <row r="344" spans="1:7" x14ac:dyDescent="0.3">
      <c r="A344">
        <v>2</v>
      </c>
      <c r="B344" s="18">
        <v>45627</v>
      </c>
      <c r="C344" t="s">
        <v>258</v>
      </c>
      <c r="D344" t="s">
        <v>303</v>
      </c>
      <c r="E344">
        <v>1.0205555555555557</v>
      </c>
      <c r="F344">
        <v>1837</v>
      </c>
      <c r="G344">
        <v>1800</v>
      </c>
    </row>
    <row r="345" spans="1:7" x14ac:dyDescent="0.3">
      <c r="A345">
        <v>9</v>
      </c>
      <c r="B345" s="18">
        <v>45536</v>
      </c>
      <c r="C345" t="s">
        <v>258</v>
      </c>
      <c r="D345" t="s">
        <v>280</v>
      </c>
      <c r="E345">
        <v>1.4903129657228018E-3</v>
      </c>
      <c r="F345">
        <v>1</v>
      </c>
      <c r="G345">
        <v>671</v>
      </c>
    </row>
    <row r="346" spans="1:7" x14ac:dyDescent="0.3">
      <c r="A346">
        <v>27</v>
      </c>
      <c r="B346" s="18">
        <v>45413</v>
      </c>
      <c r="C346" t="s">
        <v>258</v>
      </c>
      <c r="D346" t="s">
        <v>147</v>
      </c>
      <c r="E346">
        <v>1.7441860465116279E-2</v>
      </c>
      <c r="F346">
        <v>6</v>
      </c>
      <c r="G346">
        <v>344</v>
      </c>
    </row>
    <row r="347" spans="1:7" x14ac:dyDescent="0.3">
      <c r="A347">
        <v>27</v>
      </c>
      <c r="B347" s="18">
        <v>45352</v>
      </c>
      <c r="C347" t="s">
        <v>258</v>
      </c>
      <c r="D347" t="s">
        <v>147</v>
      </c>
      <c r="E347">
        <v>6.006006006006006E-3</v>
      </c>
      <c r="F347">
        <v>2</v>
      </c>
      <c r="G347">
        <v>333</v>
      </c>
    </row>
    <row r="348" spans="1:7" x14ac:dyDescent="0.3">
      <c r="A348">
        <v>9</v>
      </c>
      <c r="B348" s="18">
        <v>45474</v>
      </c>
      <c r="C348" t="s">
        <v>258</v>
      </c>
      <c r="D348" t="s">
        <v>280</v>
      </c>
      <c r="E348">
        <v>1.4367816091954023E-3</v>
      </c>
      <c r="F348">
        <v>1</v>
      </c>
      <c r="G348">
        <v>696</v>
      </c>
    </row>
    <row r="349" spans="1:7" x14ac:dyDescent="0.3">
      <c r="A349">
        <v>111</v>
      </c>
      <c r="B349" s="18">
        <v>45627</v>
      </c>
      <c r="C349" t="s">
        <v>258</v>
      </c>
      <c r="D349" t="s">
        <v>262</v>
      </c>
      <c r="E349">
        <v>212</v>
      </c>
    </row>
    <row r="350" spans="1:7" x14ac:dyDescent="0.3">
      <c r="A350">
        <v>9</v>
      </c>
      <c r="B350" s="18">
        <v>45505</v>
      </c>
      <c r="C350" t="s">
        <v>258</v>
      </c>
      <c r="D350" t="s">
        <v>280</v>
      </c>
      <c r="E350">
        <v>1.4771048744460858E-3</v>
      </c>
      <c r="F350">
        <v>1</v>
      </c>
      <c r="G350">
        <v>677</v>
      </c>
    </row>
    <row r="351" spans="1:7" x14ac:dyDescent="0.3">
      <c r="A351">
        <v>112</v>
      </c>
      <c r="B351" s="18">
        <v>45627</v>
      </c>
      <c r="C351" t="s">
        <v>258</v>
      </c>
      <c r="D351" t="s">
        <v>263</v>
      </c>
      <c r="E351">
        <v>365</v>
      </c>
    </row>
    <row r="352" spans="1:7" x14ac:dyDescent="0.3">
      <c r="A352">
        <v>110</v>
      </c>
      <c r="B352" s="18">
        <v>45627</v>
      </c>
      <c r="C352" t="s">
        <v>258</v>
      </c>
      <c r="D352" t="s">
        <v>264</v>
      </c>
      <c r="E352">
        <v>71</v>
      </c>
    </row>
    <row r="353" spans="1:7" x14ac:dyDescent="0.3">
      <c r="A353">
        <v>9</v>
      </c>
      <c r="B353" s="18">
        <v>45566</v>
      </c>
      <c r="C353" t="s">
        <v>258</v>
      </c>
      <c r="D353" t="s">
        <v>280</v>
      </c>
      <c r="E353">
        <v>1.5267175572519084E-3</v>
      </c>
      <c r="F353">
        <v>1</v>
      </c>
      <c r="G353">
        <v>655</v>
      </c>
    </row>
    <row r="354" spans="1:7" x14ac:dyDescent="0.3">
      <c r="A354">
        <v>113</v>
      </c>
      <c r="B354" s="18">
        <v>45627</v>
      </c>
      <c r="C354" t="s">
        <v>258</v>
      </c>
      <c r="D354" t="s">
        <v>265</v>
      </c>
      <c r="E354">
        <v>318</v>
      </c>
    </row>
    <row r="355" spans="1:7" x14ac:dyDescent="0.3">
      <c r="A355">
        <v>9</v>
      </c>
      <c r="B355" s="18">
        <v>45444</v>
      </c>
      <c r="C355" t="s">
        <v>258</v>
      </c>
      <c r="D355" t="s">
        <v>280</v>
      </c>
      <c r="E355">
        <v>1.4005602240896359E-3</v>
      </c>
      <c r="F355">
        <v>1</v>
      </c>
      <c r="G355">
        <v>714</v>
      </c>
    </row>
    <row r="356" spans="1:7" x14ac:dyDescent="0.3">
      <c r="A356">
        <v>104</v>
      </c>
      <c r="B356" s="18">
        <v>45627</v>
      </c>
      <c r="C356" t="s">
        <v>258</v>
      </c>
      <c r="D356" t="s">
        <v>266</v>
      </c>
      <c r="E356">
        <v>15</v>
      </c>
    </row>
    <row r="357" spans="1:7" x14ac:dyDescent="0.3">
      <c r="A357">
        <v>106</v>
      </c>
      <c r="B357" s="18">
        <v>45505</v>
      </c>
      <c r="C357" t="s">
        <v>258</v>
      </c>
      <c r="D357" t="s">
        <v>267</v>
      </c>
      <c r="E357">
        <v>284</v>
      </c>
    </row>
    <row r="358" spans="1:7" x14ac:dyDescent="0.3">
      <c r="A358">
        <v>106</v>
      </c>
      <c r="B358" s="18">
        <v>45536</v>
      </c>
      <c r="C358" t="s">
        <v>258</v>
      </c>
      <c r="D358" t="s">
        <v>267</v>
      </c>
      <c r="E358">
        <v>282</v>
      </c>
    </row>
    <row r="359" spans="1:7" x14ac:dyDescent="0.3">
      <c r="A359">
        <v>106</v>
      </c>
      <c r="B359" s="18">
        <v>45566</v>
      </c>
      <c r="C359" t="s">
        <v>258</v>
      </c>
      <c r="D359" t="s">
        <v>267</v>
      </c>
      <c r="E359">
        <v>283</v>
      </c>
    </row>
    <row r="360" spans="1:7" x14ac:dyDescent="0.3">
      <c r="A360">
        <v>107</v>
      </c>
      <c r="B360" s="18">
        <v>45323</v>
      </c>
      <c r="C360" t="s">
        <v>258</v>
      </c>
      <c r="D360" t="s">
        <v>268</v>
      </c>
      <c r="E360">
        <v>338</v>
      </c>
    </row>
    <row r="361" spans="1:7" x14ac:dyDescent="0.3">
      <c r="A361">
        <v>107</v>
      </c>
      <c r="B361" s="18">
        <v>45352</v>
      </c>
      <c r="C361" t="s">
        <v>258</v>
      </c>
      <c r="D361" t="s">
        <v>268</v>
      </c>
      <c r="E361">
        <v>338</v>
      </c>
    </row>
    <row r="362" spans="1:7" x14ac:dyDescent="0.3">
      <c r="A362">
        <v>107</v>
      </c>
      <c r="B362" s="18">
        <v>45383</v>
      </c>
      <c r="C362" t="s">
        <v>258</v>
      </c>
      <c r="D362" t="s">
        <v>268</v>
      </c>
      <c r="E362">
        <v>331</v>
      </c>
    </row>
    <row r="363" spans="1:7" x14ac:dyDescent="0.3">
      <c r="A363">
        <v>107</v>
      </c>
      <c r="B363" s="18">
        <v>45413</v>
      </c>
      <c r="C363" t="s">
        <v>258</v>
      </c>
      <c r="D363" t="s">
        <v>268</v>
      </c>
      <c r="E363">
        <v>331</v>
      </c>
    </row>
    <row r="364" spans="1:7" x14ac:dyDescent="0.3">
      <c r="A364">
        <v>107</v>
      </c>
      <c r="B364" s="18">
        <v>45444</v>
      </c>
      <c r="C364" t="s">
        <v>258</v>
      </c>
      <c r="D364" t="s">
        <v>268</v>
      </c>
      <c r="E364">
        <v>328</v>
      </c>
    </row>
    <row r="365" spans="1:7" x14ac:dyDescent="0.3">
      <c r="A365">
        <v>107</v>
      </c>
      <c r="B365" s="18">
        <v>45474</v>
      </c>
      <c r="C365" t="s">
        <v>258</v>
      </c>
      <c r="D365" t="s">
        <v>268</v>
      </c>
      <c r="E365">
        <v>328</v>
      </c>
    </row>
    <row r="366" spans="1:7" x14ac:dyDescent="0.3">
      <c r="A366">
        <v>107</v>
      </c>
      <c r="B366" s="18">
        <v>45505</v>
      </c>
      <c r="C366" t="s">
        <v>258</v>
      </c>
      <c r="D366" t="s">
        <v>268</v>
      </c>
      <c r="E366">
        <v>329</v>
      </c>
    </row>
    <row r="367" spans="1:7" x14ac:dyDescent="0.3">
      <c r="A367">
        <v>107</v>
      </c>
      <c r="B367" s="18">
        <v>45536</v>
      </c>
      <c r="C367" t="s">
        <v>258</v>
      </c>
      <c r="D367" t="s">
        <v>268</v>
      </c>
      <c r="E367">
        <v>331</v>
      </c>
    </row>
    <row r="368" spans="1:7" x14ac:dyDescent="0.3">
      <c r="A368">
        <v>107</v>
      </c>
      <c r="B368" s="18">
        <v>45566</v>
      </c>
      <c r="C368" t="s">
        <v>258</v>
      </c>
      <c r="D368" t="s">
        <v>268</v>
      </c>
      <c r="E368">
        <v>328</v>
      </c>
    </row>
    <row r="369" spans="1:5" x14ac:dyDescent="0.3">
      <c r="A369">
        <v>105</v>
      </c>
      <c r="B369" s="18">
        <v>45323</v>
      </c>
      <c r="C369" t="s">
        <v>258</v>
      </c>
      <c r="D369" t="s">
        <v>269</v>
      </c>
      <c r="E369">
        <v>74</v>
      </c>
    </row>
    <row r="370" spans="1:5" x14ac:dyDescent="0.3">
      <c r="A370">
        <v>105</v>
      </c>
      <c r="B370" s="18">
        <v>45352</v>
      </c>
      <c r="C370" t="s">
        <v>258</v>
      </c>
      <c r="D370" t="s">
        <v>269</v>
      </c>
      <c r="E370">
        <v>74</v>
      </c>
    </row>
    <row r="371" spans="1:5" x14ac:dyDescent="0.3">
      <c r="A371">
        <v>105</v>
      </c>
      <c r="B371" s="18">
        <v>45383</v>
      </c>
      <c r="C371" t="s">
        <v>258</v>
      </c>
      <c r="D371" t="s">
        <v>269</v>
      </c>
      <c r="E371">
        <v>72</v>
      </c>
    </row>
    <row r="372" spans="1:5" x14ac:dyDescent="0.3">
      <c r="A372">
        <v>105</v>
      </c>
      <c r="B372" s="18">
        <v>45413</v>
      </c>
      <c r="C372" t="s">
        <v>258</v>
      </c>
      <c r="D372" t="s">
        <v>269</v>
      </c>
      <c r="E372">
        <v>72</v>
      </c>
    </row>
    <row r="373" spans="1:5" x14ac:dyDescent="0.3">
      <c r="A373">
        <v>105</v>
      </c>
      <c r="B373" s="18">
        <v>45444</v>
      </c>
      <c r="C373" t="s">
        <v>258</v>
      </c>
      <c r="D373" t="s">
        <v>269</v>
      </c>
      <c r="E373">
        <v>71</v>
      </c>
    </row>
    <row r="374" spans="1:5" x14ac:dyDescent="0.3">
      <c r="A374">
        <v>105</v>
      </c>
      <c r="B374" s="18">
        <v>45474</v>
      </c>
      <c r="C374" t="s">
        <v>258</v>
      </c>
      <c r="D374" t="s">
        <v>269</v>
      </c>
      <c r="E374">
        <v>71</v>
      </c>
    </row>
    <row r="375" spans="1:5" x14ac:dyDescent="0.3">
      <c r="A375">
        <v>105</v>
      </c>
      <c r="B375" s="18">
        <v>45505</v>
      </c>
      <c r="C375" t="s">
        <v>258</v>
      </c>
      <c r="D375" t="s">
        <v>269</v>
      </c>
      <c r="E375">
        <v>67</v>
      </c>
    </row>
    <row r="376" spans="1:5" x14ac:dyDescent="0.3">
      <c r="A376">
        <v>105</v>
      </c>
      <c r="B376" s="18">
        <v>45536</v>
      </c>
      <c r="C376" t="s">
        <v>258</v>
      </c>
      <c r="D376" t="s">
        <v>269</v>
      </c>
      <c r="E376">
        <v>66</v>
      </c>
    </row>
    <row r="377" spans="1:5" x14ac:dyDescent="0.3">
      <c r="A377">
        <v>105</v>
      </c>
      <c r="B377" s="18">
        <v>45566</v>
      </c>
      <c r="C377" t="s">
        <v>258</v>
      </c>
      <c r="D377" t="s">
        <v>269</v>
      </c>
      <c r="E377">
        <v>67</v>
      </c>
    </row>
    <row r="378" spans="1:5" x14ac:dyDescent="0.3">
      <c r="A378">
        <v>108</v>
      </c>
      <c r="B378" s="18">
        <v>45323</v>
      </c>
      <c r="C378" t="s">
        <v>258</v>
      </c>
      <c r="D378" t="s">
        <v>270</v>
      </c>
      <c r="E378">
        <v>167</v>
      </c>
    </row>
    <row r="379" spans="1:5" x14ac:dyDescent="0.3">
      <c r="A379">
        <v>108</v>
      </c>
      <c r="B379" s="18">
        <v>45352</v>
      </c>
      <c r="C379" t="s">
        <v>258</v>
      </c>
      <c r="D379" t="s">
        <v>270</v>
      </c>
      <c r="E379">
        <v>166</v>
      </c>
    </row>
    <row r="380" spans="1:5" x14ac:dyDescent="0.3">
      <c r="A380">
        <v>108</v>
      </c>
      <c r="B380" s="18">
        <v>45383</v>
      </c>
      <c r="C380" t="s">
        <v>258</v>
      </c>
      <c r="D380" t="s">
        <v>270</v>
      </c>
      <c r="E380">
        <v>166</v>
      </c>
    </row>
    <row r="381" spans="1:5" x14ac:dyDescent="0.3">
      <c r="A381">
        <v>108</v>
      </c>
      <c r="B381" s="18">
        <v>45413</v>
      </c>
      <c r="C381" t="s">
        <v>258</v>
      </c>
      <c r="D381" t="s">
        <v>270</v>
      </c>
      <c r="E381">
        <v>163</v>
      </c>
    </row>
    <row r="382" spans="1:5" x14ac:dyDescent="0.3">
      <c r="A382">
        <v>108</v>
      </c>
      <c r="B382" s="18">
        <v>45444</v>
      </c>
      <c r="C382" t="s">
        <v>258</v>
      </c>
      <c r="D382" t="s">
        <v>270</v>
      </c>
      <c r="E382">
        <v>164</v>
      </c>
    </row>
    <row r="383" spans="1:5" x14ac:dyDescent="0.3">
      <c r="A383">
        <v>108</v>
      </c>
      <c r="B383" s="18">
        <v>45474</v>
      </c>
      <c r="C383" t="s">
        <v>258</v>
      </c>
      <c r="D383" t="s">
        <v>270</v>
      </c>
      <c r="E383">
        <v>162</v>
      </c>
    </row>
    <row r="384" spans="1:5" x14ac:dyDescent="0.3">
      <c r="A384">
        <v>108</v>
      </c>
      <c r="B384" s="18">
        <v>45505</v>
      </c>
      <c r="C384" t="s">
        <v>258</v>
      </c>
      <c r="D384" t="s">
        <v>270</v>
      </c>
      <c r="E384">
        <v>160</v>
      </c>
    </row>
    <row r="385" spans="1:7" x14ac:dyDescent="0.3">
      <c r="A385">
        <v>108</v>
      </c>
      <c r="B385" s="18">
        <v>45536</v>
      </c>
      <c r="C385" t="s">
        <v>258</v>
      </c>
      <c r="D385" t="s">
        <v>270</v>
      </c>
      <c r="E385">
        <v>162</v>
      </c>
    </row>
    <row r="386" spans="1:7" x14ac:dyDescent="0.3">
      <c r="A386">
        <v>108</v>
      </c>
      <c r="B386" s="18">
        <v>45566</v>
      </c>
      <c r="C386" t="s">
        <v>258</v>
      </c>
      <c r="D386" t="s">
        <v>270</v>
      </c>
      <c r="E386">
        <v>161</v>
      </c>
    </row>
    <row r="387" spans="1:7" x14ac:dyDescent="0.3">
      <c r="A387">
        <v>12</v>
      </c>
      <c r="B387" s="18">
        <v>45597</v>
      </c>
      <c r="C387" t="s">
        <v>258</v>
      </c>
      <c r="D387" t="s">
        <v>296</v>
      </c>
      <c r="E387">
        <v>0.17307692307692307</v>
      </c>
      <c r="F387">
        <v>63</v>
      </c>
      <c r="G387">
        <v>364</v>
      </c>
    </row>
    <row r="388" spans="1:7" x14ac:dyDescent="0.3">
      <c r="A388">
        <v>13</v>
      </c>
      <c r="B388" s="18">
        <v>45597</v>
      </c>
      <c r="C388" t="s">
        <v>258</v>
      </c>
      <c r="D388" t="s">
        <v>275</v>
      </c>
      <c r="E388">
        <v>0</v>
      </c>
      <c r="F388">
        <v>0</v>
      </c>
      <c r="G388">
        <v>63</v>
      </c>
    </row>
    <row r="389" spans="1:7" x14ac:dyDescent="0.3">
      <c r="A389">
        <v>14</v>
      </c>
      <c r="B389" s="18">
        <v>45597</v>
      </c>
      <c r="C389" t="s">
        <v>258</v>
      </c>
      <c r="D389" t="s">
        <v>279</v>
      </c>
      <c r="E389">
        <v>0</v>
      </c>
      <c r="F389">
        <v>0</v>
      </c>
      <c r="G389">
        <v>771</v>
      </c>
    </row>
    <row r="390" spans="1:7" x14ac:dyDescent="0.3">
      <c r="A390">
        <v>16</v>
      </c>
      <c r="B390" s="18">
        <v>45597</v>
      </c>
      <c r="C390" t="s">
        <v>258</v>
      </c>
      <c r="D390" t="s">
        <v>297</v>
      </c>
      <c r="E390">
        <v>0.1907356948228883</v>
      </c>
      <c r="F390">
        <v>70</v>
      </c>
      <c r="G390">
        <v>367</v>
      </c>
    </row>
    <row r="391" spans="1:7" x14ac:dyDescent="0.3">
      <c r="A391">
        <v>17</v>
      </c>
      <c r="B391" s="18">
        <v>45597</v>
      </c>
      <c r="C391" t="s">
        <v>258</v>
      </c>
      <c r="D391" t="s">
        <v>276</v>
      </c>
      <c r="E391">
        <v>0</v>
      </c>
      <c r="F391">
        <v>0</v>
      </c>
      <c r="G391">
        <v>70</v>
      </c>
    </row>
    <row r="392" spans="1:7" x14ac:dyDescent="0.3">
      <c r="A392">
        <v>18</v>
      </c>
      <c r="B392" s="18">
        <v>45597</v>
      </c>
      <c r="C392" t="s">
        <v>258</v>
      </c>
      <c r="D392" t="s">
        <v>282</v>
      </c>
      <c r="E392">
        <v>0</v>
      </c>
      <c r="F392">
        <v>0</v>
      </c>
      <c r="G392">
        <v>5</v>
      </c>
    </row>
    <row r="393" spans="1:7" x14ac:dyDescent="0.3">
      <c r="A393">
        <v>20</v>
      </c>
      <c r="B393" s="18">
        <v>45597</v>
      </c>
      <c r="C393" t="s">
        <v>258</v>
      </c>
      <c r="D393" t="s">
        <v>283</v>
      </c>
      <c r="E393">
        <v>0</v>
      </c>
      <c r="F393">
        <v>0</v>
      </c>
      <c r="G393">
        <v>3</v>
      </c>
    </row>
    <row r="394" spans="1:7" x14ac:dyDescent="0.3">
      <c r="A394">
        <v>8</v>
      </c>
      <c r="B394" s="18">
        <v>45597</v>
      </c>
      <c r="C394" t="s">
        <v>258</v>
      </c>
      <c r="D394" t="s">
        <v>278</v>
      </c>
      <c r="E394">
        <v>8.3333333333333329E-2</v>
      </c>
      <c r="F394">
        <v>3</v>
      </c>
      <c r="G394">
        <v>36</v>
      </c>
    </row>
    <row r="395" spans="1:7" x14ac:dyDescent="0.3">
      <c r="A395">
        <v>10</v>
      </c>
      <c r="B395" s="18">
        <v>45597</v>
      </c>
      <c r="C395" t="s">
        <v>258</v>
      </c>
      <c r="D395" t="s">
        <v>295</v>
      </c>
      <c r="E395">
        <v>0.15151515151515152</v>
      </c>
      <c r="F395">
        <v>25</v>
      </c>
      <c r="G395">
        <v>165</v>
      </c>
    </row>
    <row r="396" spans="1:7" x14ac:dyDescent="0.3">
      <c r="A396">
        <v>11</v>
      </c>
      <c r="B396" s="18">
        <v>45597</v>
      </c>
      <c r="C396" t="s">
        <v>258</v>
      </c>
      <c r="D396" t="s">
        <v>281</v>
      </c>
      <c r="E396">
        <v>2.5032938076416336E-2</v>
      </c>
      <c r="F396">
        <v>19</v>
      </c>
      <c r="G396">
        <v>759</v>
      </c>
    </row>
    <row r="397" spans="1:7" x14ac:dyDescent="0.3">
      <c r="A397">
        <v>23</v>
      </c>
      <c r="B397" s="18">
        <v>45597</v>
      </c>
      <c r="C397" t="s">
        <v>258</v>
      </c>
      <c r="D397" t="s">
        <v>298</v>
      </c>
      <c r="E397">
        <v>6.0279870828848225E-2</v>
      </c>
      <c r="F397">
        <v>112</v>
      </c>
      <c r="G397">
        <v>1858</v>
      </c>
    </row>
    <row r="398" spans="1:7" x14ac:dyDescent="0.3">
      <c r="A398">
        <v>24</v>
      </c>
      <c r="B398" s="18">
        <v>45597</v>
      </c>
      <c r="C398" t="s">
        <v>258</v>
      </c>
      <c r="D398" t="s">
        <v>299</v>
      </c>
      <c r="E398">
        <v>0.8928571428571429</v>
      </c>
      <c r="F398">
        <v>100</v>
      </c>
      <c r="G398">
        <v>112</v>
      </c>
    </row>
    <row r="399" spans="1:7" x14ac:dyDescent="0.3">
      <c r="A399">
        <v>7</v>
      </c>
      <c r="B399" s="18">
        <v>45597</v>
      </c>
      <c r="C399" t="s">
        <v>258</v>
      </c>
      <c r="D399" t="s">
        <v>277</v>
      </c>
      <c r="E399">
        <v>0.33333333333333331</v>
      </c>
      <c r="F399">
        <v>1</v>
      </c>
      <c r="G399">
        <v>3</v>
      </c>
    </row>
    <row r="400" spans="1:7" x14ac:dyDescent="0.3">
      <c r="A400">
        <v>3</v>
      </c>
      <c r="B400" s="18">
        <v>45597</v>
      </c>
      <c r="C400" t="s">
        <v>258</v>
      </c>
      <c r="D400" t="s">
        <v>302</v>
      </c>
      <c r="E400">
        <v>0.73526200873362446</v>
      </c>
      <c r="F400">
        <v>1347</v>
      </c>
      <c r="G400">
        <v>1832</v>
      </c>
    </row>
    <row r="401" spans="1:7" x14ac:dyDescent="0.3">
      <c r="A401">
        <v>5</v>
      </c>
      <c r="B401" s="18">
        <v>45597</v>
      </c>
      <c r="C401" t="s">
        <v>258</v>
      </c>
      <c r="D401" t="s">
        <v>301</v>
      </c>
      <c r="E401">
        <v>17.772727272727273</v>
      </c>
      <c r="F401">
        <v>391</v>
      </c>
      <c r="G401">
        <v>22</v>
      </c>
    </row>
    <row r="402" spans="1:7" x14ac:dyDescent="0.3">
      <c r="A402">
        <v>114</v>
      </c>
      <c r="B402" s="18">
        <v>45597</v>
      </c>
      <c r="C402" t="s">
        <v>258</v>
      </c>
      <c r="D402" t="s">
        <v>292</v>
      </c>
      <c r="E402">
        <v>423</v>
      </c>
    </row>
    <row r="403" spans="1:7" x14ac:dyDescent="0.3">
      <c r="A403">
        <v>4</v>
      </c>
      <c r="B403" s="18">
        <v>45597</v>
      </c>
      <c r="C403" t="s">
        <v>258</v>
      </c>
      <c r="D403" t="s">
        <v>300</v>
      </c>
      <c r="E403">
        <v>0.75091575091575091</v>
      </c>
      <c r="F403">
        <v>205</v>
      </c>
      <c r="G403">
        <v>273</v>
      </c>
    </row>
    <row r="404" spans="1:7" x14ac:dyDescent="0.3">
      <c r="A404">
        <v>100</v>
      </c>
      <c r="B404" s="18">
        <v>45597</v>
      </c>
      <c r="C404" t="s">
        <v>258</v>
      </c>
      <c r="D404" t="s">
        <v>271</v>
      </c>
      <c r="E404">
        <v>1</v>
      </c>
    </row>
    <row r="405" spans="1:7" x14ac:dyDescent="0.3">
      <c r="A405">
        <v>101</v>
      </c>
      <c r="B405" s="18">
        <v>45597</v>
      </c>
      <c r="C405" t="s">
        <v>258</v>
      </c>
      <c r="D405" t="s">
        <v>272</v>
      </c>
      <c r="E405">
        <v>1</v>
      </c>
    </row>
    <row r="406" spans="1:7" x14ac:dyDescent="0.3">
      <c r="A406">
        <v>102</v>
      </c>
      <c r="B406" s="18">
        <v>45597</v>
      </c>
      <c r="C406" t="s">
        <v>258</v>
      </c>
      <c r="D406" t="s">
        <v>273</v>
      </c>
      <c r="E406">
        <v>0</v>
      </c>
    </row>
    <row r="407" spans="1:7" x14ac:dyDescent="0.3">
      <c r="A407">
        <v>103</v>
      </c>
      <c r="B407" s="18">
        <v>45597</v>
      </c>
      <c r="C407" t="s">
        <v>258</v>
      </c>
      <c r="D407" t="s">
        <v>285</v>
      </c>
      <c r="E407">
        <v>0</v>
      </c>
    </row>
    <row r="408" spans="1:7" x14ac:dyDescent="0.3">
      <c r="A408">
        <v>2</v>
      </c>
      <c r="B408" s="18">
        <v>45597</v>
      </c>
      <c r="C408" t="s">
        <v>258</v>
      </c>
      <c r="D408" t="s">
        <v>303</v>
      </c>
      <c r="E408">
        <v>1.0177777777777779</v>
      </c>
      <c r="F408">
        <v>1832</v>
      </c>
      <c r="G408">
        <v>1800</v>
      </c>
    </row>
    <row r="409" spans="1:7" x14ac:dyDescent="0.3">
      <c r="A409">
        <v>109</v>
      </c>
      <c r="B409" s="18">
        <v>45597</v>
      </c>
      <c r="C409" t="s">
        <v>258</v>
      </c>
      <c r="D409" t="s">
        <v>261</v>
      </c>
      <c r="E409">
        <v>11</v>
      </c>
    </row>
    <row r="410" spans="1:7" x14ac:dyDescent="0.3">
      <c r="A410">
        <v>111</v>
      </c>
      <c r="B410" s="18">
        <v>45597</v>
      </c>
      <c r="C410" t="s">
        <v>258</v>
      </c>
      <c r="D410" t="s">
        <v>262</v>
      </c>
      <c r="E410">
        <v>215</v>
      </c>
    </row>
    <row r="411" spans="1:7" x14ac:dyDescent="0.3">
      <c r="A411">
        <v>112</v>
      </c>
      <c r="B411" s="18">
        <v>45597</v>
      </c>
      <c r="C411" t="s">
        <v>258</v>
      </c>
      <c r="D411" t="s">
        <v>263</v>
      </c>
      <c r="E411">
        <v>362</v>
      </c>
    </row>
    <row r="412" spans="1:7" x14ac:dyDescent="0.3">
      <c r="A412">
        <v>110</v>
      </c>
      <c r="B412" s="18">
        <v>45597</v>
      </c>
      <c r="C412" t="s">
        <v>258</v>
      </c>
      <c r="D412" t="s">
        <v>264</v>
      </c>
      <c r="E412">
        <v>71</v>
      </c>
    </row>
    <row r="413" spans="1:7" x14ac:dyDescent="0.3">
      <c r="A413">
        <v>113</v>
      </c>
      <c r="B413" s="18">
        <v>45597</v>
      </c>
      <c r="C413" t="s">
        <v>258</v>
      </c>
      <c r="D413" t="s">
        <v>265</v>
      </c>
      <c r="E413">
        <v>318</v>
      </c>
    </row>
    <row r="414" spans="1:7" x14ac:dyDescent="0.3">
      <c r="A414">
        <v>104</v>
      </c>
      <c r="B414" s="18">
        <v>45597</v>
      </c>
      <c r="C414" t="s">
        <v>258</v>
      </c>
      <c r="D414" t="s">
        <v>266</v>
      </c>
      <c r="E414">
        <v>16</v>
      </c>
    </row>
    <row r="415" spans="1:7" x14ac:dyDescent="0.3">
      <c r="A415">
        <v>106</v>
      </c>
      <c r="B415" s="18">
        <v>45597</v>
      </c>
      <c r="C415" t="s">
        <v>258</v>
      </c>
      <c r="D415" t="s">
        <v>267</v>
      </c>
      <c r="E415">
        <v>282</v>
      </c>
    </row>
    <row r="416" spans="1:7" x14ac:dyDescent="0.3">
      <c r="A416">
        <v>107</v>
      </c>
      <c r="B416" s="18">
        <v>45597</v>
      </c>
      <c r="C416" t="s">
        <v>258</v>
      </c>
      <c r="D416" t="s">
        <v>268</v>
      </c>
      <c r="E416">
        <v>327</v>
      </c>
    </row>
    <row r="417" spans="1:7" x14ac:dyDescent="0.3">
      <c r="A417">
        <v>105</v>
      </c>
      <c r="B417" s="18">
        <v>45597</v>
      </c>
      <c r="C417" t="s">
        <v>258</v>
      </c>
      <c r="D417" t="s">
        <v>269</v>
      </c>
      <c r="E417">
        <v>67</v>
      </c>
    </row>
    <row r="418" spans="1:7" x14ac:dyDescent="0.3">
      <c r="A418">
        <v>108</v>
      </c>
      <c r="B418" s="18">
        <v>45597</v>
      </c>
      <c r="C418" t="s">
        <v>258</v>
      </c>
      <c r="D418" t="s">
        <v>270</v>
      </c>
      <c r="E418">
        <v>163</v>
      </c>
    </row>
    <row r="419" spans="1:7" x14ac:dyDescent="0.3">
      <c r="A419">
        <v>115</v>
      </c>
      <c r="B419" s="18">
        <v>45597</v>
      </c>
      <c r="C419" t="s">
        <v>258</v>
      </c>
      <c r="D419" t="s">
        <v>293</v>
      </c>
      <c r="E419">
        <v>74</v>
      </c>
    </row>
    <row r="420" spans="1:7" x14ac:dyDescent="0.3">
      <c r="A420">
        <v>116</v>
      </c>
      <c r="B420" s="18">
        <v>45597</v>
      </c>
      <c r="C420" t="s">
        <v>258</v>
      </c>
      <c r="D420" t="s">
        <v>294</v>
      </c>
      <c r="E420">
        <v>1</v>
      </c>
    </row>
    <row r="421" spans="1:7" x14ac:dyDescent="0.3">
      <c r="A421">
        <v>120</v>
      </c>
      <c r="B421" s="18">
        <v>45597</v>
      </c>
      <c r="C421" t="s">
        <v>258</v>
      </c>
      <c r="D421" t="s">
        <v>20</v>
      </c>
      <c r="E421">
        <v>403</v>
      </c>
    </row>
    <row r="422" spans="1:7" x14ac:dyDescent="0.3">
      <c r="A422">
        <v>121</v>
      </c>
      <c r="B422" s="18">
        <v>45597</v>
      </c>
      <c r="C422" t="s">
        <v>258</v>
      </c>
      <c r="D422" t="s">
        <v>21</v>
      </c>
      <c r="E422">
        <v>0</v>
      </c>
    </row>
    <row r="423" spans="1:7" x14ac:dyDescent="0.3">
      <c r="A423">
        <v>122</v>
      </c>
      <c r="B423" s="18">
        <v>45597</v>
      </c>
      <c r="C423" t="s">
        <v>258</v>
      </c>
      <c r="D423" t="s">
        <v>22</v>
      </c>
      <c r="E423">
        <v>20</v>
      </c>
    </row>
    <row r="424" spans="1:7" x14ac:dyDescent="0.3">
      <c r="A424">
        <v>123</v>
      </c>
      <c r="B424" s="18">
        <v>45597</v>
      </c>
      <c r="C424" t="s">
        <v>258</v>
      </c>
      <c r="D424" t="s">
        <v>23</v>
      </c>
      <c r="E424">
        <v>0</v>
      </c>
    </row>
    <row r="425" spans="1:7" x14ac:dyDescent="0.3">
      <c r="A425">
        <v>124</v>
      </c>
      <c r="B425" s="18">
        <v>45597</v>
      </c>
      <c r="C425" t="s">
        <v>258</v>
      </c>
      <c r="D425" t="s">
        <v>24</v>
      </c>
      <c r="E425">
        <v>0</v>
      </c>
    </row>
    <row r="426" spans="1:7" x14ac:dyDescent="0.3">
      <c r="A426">
        <v>125</v>
      </c>
      <c r="B426" s="18">
        <v>45597</v>
      </c>
      <c r="C426" t="s">
        <v>258</v>
      </c>
      <c r="D426" t="s">
        <v>25</v>
      </c>
      <c r="E426">
        <v>0</v>
      </c>
    </row>
    <row r="427" spans="1:7" x14ac:dyDescent="0.3">
      <c r="A427">
        <v>126</v>
      </c>
      <c r="B427" s="18">
        <v>45597</v>
      </c>
      <c r="C427" t="s">
        <v>258</v>
      </c>
      <c r="D427" t="s">
        <v>26</v>
      </c>
      <c r="E427">
        <v>1</v>
      </c>
    </row>
    <row r="428" spans="1:7" x14ac:dyDescent="0.3">
      <c r="A428">
        <v>127</v>
      </c>
      <c r="B428" s="18">
        <v>45597</v>
      </c>
      <c r="C428" t="s">
        <v>258</v>
      </c>
      <c r="D428" t="s">
        <v>286</v>
      </c>
      <c r="E428">
        <v>197</v>
      </c>
    </row>
    <row r="429" spans="1:7" x14ac:dyDescent="0.3">
      <c r="A429">
        <v>128</v>
      </c>
      <c r="B429" s="18">
        <v>45597</v>
      </c>
      <c r="C429" t="s">
        <v>258</v>
      </c>
      <c r="D429" t="s">
        <v>287</v>
      </c>
      <c r="E429">
        <v>29</v>
      </c>
    </row>
    <row r="430" spans="1:7" x14ac:dyDescent="0.3">
      <c r="A430">
        <v>129</v>
      </c>
      <c r="B430" s="18">
        <v>45597</v>
      </c>
      <c r="C430" t="s">
        <v>258</v>
      </c>
      <c r="D430" t="s">
        <v>288</v>
      </c>
      <c r="E430">
        <v>162</v>
      </c>
    </row>
    <row r="431" spans="1:7" x14ac:dyDescent="0.3">
      <c r="A431">
        <v>130</v>
      </c>
      <c r="B431" s="18">
        <v>45597</v>
      </c>
      <c r="C431" t="s">
        <v>258</v>
      </c>
      <c r="D431" t="s">
        <v>289</v>
      </c>
      <c r="E431">
        <v>2</v>
      </c>
    </row>
    <row r="432" spans="1:7" x14ac:dyDescent="0.3">
      <c r="A432">
        <v>3</v>
      </c>
      <c r="B432" s="18">
        <v>45566</v>
      </c>
      <c r="C432" t="s">
        <v>258</v>
      </c>
      <c r="D432" t="s">
        <v>302</v>
      </c>
      <c r="E432">
        <v>0.74631751227495913</v>
      </c>
      <c r="F432">
        <v>1368</v>
      </c>
      <c r="G432">
        <v>1833</v>
      </c>
    </row>
    <row r="433" spans="1:7" x14ac:dyDescent="0.3">
      <c r="A433">
        <v>3</v>
      </c>
      <c r="B433" s="18">
        <v>45505</v>
      </c>
      <c r="C433" t="s">
        <v>258</v>
      </c>
      <c r="D433" t="s">
        <v>302</v>
      </c>
      <c r="E433">
        <v>0.76793478260869563</v>
      </c>
      <c r="F433">
        <v>1413</v>
      </c>
      <c r="G433">
        <v>1840</v>
      </c>
    </row>
    <row r="434" spans="1:7" x14ac:dyDescent="0.3">
      <c r="A434">
        <v>3</v>
      </c>
      <c r="B434" s="18">
        <v>45323</v>
      </c>
      <c r="C434" t="s">
        <v>258</v>
      </c>
      <c r="D434" t="s">
        <v>302</v>
      </c>
      <c r="E434">
        <v>0.74159103043246133</v>
      </c>
      <c r="F434">
        <v>1389</v>
      </c>
      <c r="G434">
        <v>1873</v>
      </c>
    </row>
    <row r="435" spans="1:7" x14ac:dyDescent="0.3">
      <c r="A435">
        <v>3</v>
      </c>
      <c r="B435" s="18">
        <v>45444</v>
      </c>
      <c r="C435" t="s">
        <v>258</v>
      </c>
      <c r="D435" t="s">
        <v>302</v>
      </c>
      <c r="E435">
        <v>0.7695227765726681</v>
      </c>
      <c r="F435">
        <v>1419</v>
      </c>
      <c r="G435">
        <v>1844</v>
      </c>
    </row>
    <row r="436" spans="1:7" x14ac:dyDescent="0.3">
      <c r="A436">
        <v>3</v>
      </c>
      <c r="B436" s="18">
        <v>45383</v>
      </c>
      <c r="C436" t="s">
        <v>258</v>
      </c>
      <c r="D436" t="s">
        <v>302</v>
      </c>
      <c r="E436">
        <v>0.76860841423948223</v>
      </c>
      <c r="F436">
        <v>1425</v>
      </c>
      <c r="G436">
        <v>1854</v>
      </c>
    </row>
    <row r="437" spans="1:7" x14ac:dyDescent="0.3">
      <c r="A437">
        <v>3</v>
      </c>
      <c r="B437" s="18">
        <v>45536</v>
      </c>
      <c r="C437" t="s">
        <v>258</v>
      </c>
      <c r="D437" t="s">
        <v>302</v>
      </c>
      <c r="E437">
        <v>0.76112920738327905</v>
      </c>
      <c r="F437">
        <v>1402</v>
      </c>
      <c r="G437">
        <v>1842</v>
      </c>
    </row>
    <row r="438" spans="1:7" x14ac:dyDescent="0.3">
      <c r="A438">
        <v>3</v>
      </c>
      <c r="B438" s="18">
        <v>45474</v>
      </c>
      <c r="C438" t="s">
        <v>258</v>
      </c>
      <c r="D438" t="s">
        <v>302</v>
      </c>
      <c r="E438">
        <v>0.76099945681694736</v>
      </c>
      <c r="F438">
        <v>1401</v>
      </c>
      <c r="G438">
        <v>1841</v>
      </c>
    </row>
    <row r="439" spans="1:7" x14ac:dyDescent="0.3">
      <c r="A439">
        <v>3</v>
      </c>
      <c r="B439" s="18">
        <v>45413</v>
      </c>
      <c r="C439" t="s">
        <v>258</v>
      </c>
      <c r="D439" t="s">
        <v>302</v>
      </c>
      <c r="E439">
        <v>0.77272727272727271</v>
      </c>
      <c r="F439">
        <v>1428</v>
      </c>
      <c r="G439">
        <v>1848</v>
      </c>
    </row>
    <row r="440" spans="1:7" x14ac:dyDescent="0.3">
      <c r="A440">
        <v>3</v>
      </c>
      <c r="B440" s="18">
        <v>45352</v>
      </c>
      <c r="C440" t="s">
        <v>258</v>
      </c>
      <c r="D440" t="s">
        <v>302</v>
      </c>
      <c r="E440">
        <v>0.76233905579399142</v>
      </c>
      <c r="F440">
        <v>1421</v>
      </c>
      <c r="G440">
        <v>1864</v>
      </c>
    </row>
    <row r="441" spans="1:7" x14ac:dyDescent="0.3">
      <c r="A441">
        <v>4</v>
      </c>
      <c r="B441" s="18">
        <v>45323</v>
      </c>
      <c r="C441" t="s">
        <v>258</v>
      </c>
      <c r="D441" t="s">
        <v>300</v>
      </c>
      <c r="E441">
        <v>0.63898916967509001</v>
      </c>
      <c r="F441">
        <v>177</v>
      </c>
      <c r="G441">
        <v>277</v>
      </c>
    </row>
    <row r="442" spans="1:7" x14ac:dyDescent="0.3">
      <c r="A442">
        <v>4</v>
      </c>
      <c r="B442" s="18">
        <v>45352</v>
      </c>
      <c r="C442" t="s">
        <v>258</v>
      </c>
      <c r="D442" t="s">
        <v>300</v>
      </c>
      <c r="E442">
        <v>0.80757097791798105</v>
      </c>
      <c r="F442">
        <v>256</v>
      </c>
      <c r="G442">
        <v>317</v>
      </c>
    </row>
    <row r="443" spans="1:7" x14ac:dyDescent="0.3">
      <c r="A443">
        <v>4</v>
      </c>
      <c r="B443" s="18">
        <v>45383</v>
      </c>
      <c r="C443" t="s">
        <v>258</v>
      </c>
      <c r="D443" t="s">
        <v>300</v>
      </c>
      <c r="E443">
        <v>0.85517241379310305</v>
      </c>
      <c r="F443">
        <v>248</v>
      </c>
      <c r="G443">
        <v>290</v>
      </c>
    </row>
    <row r="444" spans="1:7" x14ac:dyDescent="0.3">
      <c r="A444">
        <v>4</v>
      </c>
      <c r="B444" s="18">
        <v>45413</v>
      </c>
      <c r="C444" t="s">
        <v>258</v>
      </c>
      <c r="D444" t="s">
        <v>300</v>
      </c>
      <c r="E444">
        <v>0.82608695652173902</v>
      </c>
      <c r="F444">
        <v>228</v>
      </c>
      <c r="G444">
        <v>276</v>
      </c>
    </row>
    <row r="445" spans="1:7" x14ac:dyDescent="0.3">
      <c r="A445">
        <v>101</v>
      </c>
      <c r="B445" s="18">
        <v>45566</v>
      </c>
      <c r="C445" t="s">
        <v>258</v>
      </c>
      <c r="D445" t="s">
        <v>272</v>
      </c>
      <c r="E445">
        <v>1</v>
      </c>
    </row>
    <row r="446" spans="1:7" x14ac:dyDescent="0.3">
      <c r="A446">
        <v>102</v>
      </c>
      <c r="B446" s="18">
        <v>45323</v>
      </c>
      <c r="C446" t="s">
        <v>258</v>
      </c>
      <c r="D446" t="s">
        <v>273</v>
      </c>
      <c r="E446">
        <v>0</v>
      </c>
    </row>
    <row r="447" spans="1:7" x14ac:dyDescent="0.3">
      <c r="A447">
        <v>102</v>
      </c>
      <c r="B447" s="18">
        <v>45352</v>
      </c>
      <c r="C447" t="s">
        <v>258</v>
      </c>
      <c r="D447" t="s">
        <v>273</v>
      </c>
      <c r="E447">
        <v>0</v>
      </c>
    </row>
    <row r="448" spans="1:7" x14ac:dyDescent="0.3">
      <c r="A448">
        <v>102</v>
      </c>
      <c r="B448" s="18">
        <v>45383</v>
      </c>
      <c r="C448" t="s">
        <v>258</v>
      </c>
      <c r="D448" t="s">
        <v>273</v>
      </c>
      <c r="E448">
        <v>0</v>
      </c>
    </row>
    <row r="449" spans="1:7" x14ac:dyDescent="0.3">
      <c r="A449">
        <v>102</v>
      </c>
      <c r="B449" s="18">
        <v>45413</v>
      </c>
      <c r="C449" t="s">
        <v>258</v>
      </c>
      <c r="D449" t="s">
        <v>273</v>
      </c>
      <c r="E449">
        <v>0</v>
      </c>
    </row>
    <row r="450" spans="1:7" x14ac:dyDescent="0.3">
      <c r="A450">
        <v>102</v>
      </c>
      <c r="B450" s="18">
        <v>45444</v>
      </c>
      <c r="C450" t="s">
        <v>258</v>
      </c>
      <c r="D450" t="s">
        <v>273</v>
      </c>
      <c r="E450">
        <v>0</v>
      </c>
    </row>
    <row r="451" spans="1:7" x14ac:dyDescent="0.3">
      <c r="A451">
        <v>102</v>
      </c>
      <c r="B451" s="18">
        <v>45474</v>
      </c>
      <c r="C451" t="s">
        <v>258</v>
      </c>
      <c r="D451" t="s">
        <v>273</v>
      </c>
      <c r="E451">
        <v>0</v>
      </c>
    </row>
    <row r="452" spans="1:7" x14ac:dyDescent="0.3">
      <c r="A452">
        <v>102</v>
      </c>
      <c r="B452" s="18">
        <v>45505</v>
      </c>
      <c r="C452" t="s">
        <v>258</v>
      </c>
      <c r="D452" t="s">
        <v>273</v>
      </c>
      <c r="E452">
        <v>0</v>
      </c>
    </row>
    <row r="453" spans="1:7" x14ac:dyDescent="0.3">
      <c r="A453">
        <v>102</v>
      </c>
      <c r="B453" s="18">
        <v>45536</v>
      </c>
      <c r="C453" t="s">
        <v>258</v>
      </c>
      <c r="D453" t="s">
        <v>273</v>
      </c>
      <c r="E453">
        <v>0</v>
      </c>
    </row>
    <row r="454" spans="1:7" x14ac:dyDescent="0.3">
      <c r="A454">
        <v>102</v>
      </c>
      <c r="B454" s="18">
        <v>45566</v>
      </c>
      <c r="C454" t="s">
        <v>258</v>
      </c>
      <c r="D454" t="s">
        <v>273</v>
      </c>
      <c r="E454">
        <v>0</v>
      </c>
    </row>
    <row r="455" spans="1:7" x14ac:dyDescent="0.3">
      <c r="A455">
        <v>103</v>
      </c>
      <c r="B455" s="18">
        <v>45323</v>
      </c>
      <c r="C455" t="s">
        <v>258</v>
      </c>
      <c r="D455" t="s">
        <v>285</v>
      </c>
      <c r="E455">
        <v>0</v>
      </c>
    </row>
    <row r="456" spans="1:7" x14ac:dyDescent="0.3">
      <c r="A456">
        <v>103</v>
      </c>
      <c r="B456" s="18">
        <v>45352</v>
      </c>
      <c r="C456" t="s">
        <v>258</v>
      </c>
      <c r="D456" t="s">
        <v>285</v>
      </c>
      <c r="E456">
        <v>0</v>
      </c>
    </row>
    <row r="457" spans="1:7" x14ac:dyDescent="0.3">
      <c r="A457">
        <v>103</v>
      </c>
      <c r="B457" s="18">
        <v>45383</v>
      </c>
      <c r="C457" t="s">
        <v>258</v>
      </c>
      <c r="D457" t="s">
        <v>285</v>
      </c>
      <c r="E457">
        <v>0</v>
      </c>
    </row>
    <row r="458" spans="1:7" x14ac:dyDescent="0.3">
      <c r="A458">
        <v>103</v>
      </c>
      <c r="B458" s="18">
        <v>45413</v>
      </c>
      <c r="C458" t="s">
        <v>258</v>
      </c>
      <c r="D458" t="s">
        <v>285</v>
      </c>
      <c r="E458">
        <v>0</v>
      </c>
    </row>
    <row r="459" spans="1:7" x14ac:dyDescent="0.3">
      <c r="A459">
        <v>103</v>
      </c>
      <c r="B459" s="18">
        <v>45444</v>
      </c>
      <c r="C459" t="s">
        <v>258</v>
      </c>
      <c r="D459" t="s">
        <v>285</v>
      </c>
      <c r="E459">
        <v>0</v>
      </c>
    </row>
    <row r="460" spans="1:7" x14ac:dyDescent="0.3">
      <c r="A460">
        <v>103</v>
      </c>
      <c r="B460" s="18">
        <v>45474</v>
      </c>
      <c r="C460" t="s">
        <v>258</v>
      </c>
      <c r="D460" t="s">
        <v>285</v>
      </c>
      <c r="E460">
        <v>0</v>
      </c>
    </row>
    <row r="461" spans="1:7" x14ac:dyDescent="0.3">
      <c r="A461">
        <v>103</v>
      </c>
      <c r="B461" s="18">
        <v>45505</v>
      </c>
      <c r="C461" t="s">
        <v>258</v>
      </c>
      <c r="D461" t="s">
        <v>285</v>
      </c>
      <c r="E461">
        <v>0</v>
      </c>
    </row>
    <row r="462" spans="1:7" x14ac:dyDescent="0.3">
      <c r="A462">
        <v>103</v>
      </c>
      <c r="B462" s="18">
        <v>45536</v>
      </c>
      <c r="C462" t="s">
        <v>258</v>
      </c>
      <c r="D462" t="s">
        <v>285</v>
      </c>
      <c r="E462">
        <v>0</v>
      </c>
    </row>
    <row r="463" spans="1:7" x14ac:dyDescent="0.3">
      <c r="A463">
        <v>103</v>
      </c>
      <c r="B463" s="18">
        <v>45566</v>
      </c>
      <c r="C463" t="s">
        <v>258</v>
      </c>
      <c r="D463" t="s">
        <v>285</v>
      </c>
      <c r="E463">
        <v>0</v>
      </c>
    </row>
    <row r="464" spans="1:7" x14ac:dyDescent="0.3">
      <c r="A464">
        <v>2</v>
      </c>
      <c r="B464" s="18">
        <v>45323</v>
      </c>
      <c r="C464" t="s">
        <v>258</v>
      </c>
      <c r="D464" t="s">
        <v>303</v>
      </c>
      <c r="E464">
        <v>1.0405555555555557</v>
      </c>
      <c r="F464">
        <v>1873</v>
      </c>
      <c r="G464">
        <v>1800</v>
      </c>
    </row>
    <row r="465" spans="1:7" x14ac:dyDescent="0.3">
      <c r="A465">
        <v>2</v>
      </c>
      <c r="B465" s="18">
        <v>45352</v>
      </c>
      <c r="C465" t="s">
        <v>258</v>
      </c>
      <c r="D465" t="s">
        <v>303</v>
      </c>
      <c r="E465">
        <v>1.0355555555555556</v>
      </c>
      <c r="F465">
        <v>1864</v>
      </c>
      <c r="G465">
        <v>1800</v>
      </c>
    </row>
    <row r="466" spans="1:7" x14ac:dyDescent="0.3">
      <c r="A466">
        <v>2</v>
      </c>
      <c r="B466" s="18">
        <v>45383</v>
      </c>
      <c r="C466" t="s">
        <v>258</v>
      </c>
      <c r="D466" t="s">
        <v>303</v>
      </c>
      <c r="E466">
        <v>1.03</v>
      </c>
      <c r="F466">
        <v>1854</v>
      </c>
      <c r="G466">
        <v>1800</v>
      </c>
    </row>
    <row r="467" spans="1:7" x14ac:dyDescent="0.3">
      <c r="A467">
        <v>2</v>
      </c>
      <c r="B467" s="18">
        <v>45413</v>
      </c>
      <c r="C467" t="s">
        <v>258</v>
      </c>
      <c r="D467" t="s">
        <v>303</v>
      </c>
      <c r="E467">
        <v>1.0266666666666666</v>
      </c>
      <c r="F467">
        <v>1848</v>
      </c>
      <c r="G467">
        <v>1800</v>
      </c>
    </row>
    <row r="468" spans="1:7" x14ac:dyDescent="0.3">
      <c r="A468">
        <v>2</v>
      </c>
      <c r="B468" s="18">
        <v>45444</v>
      </c>
      <c r="C468" t="s">
        <v>258</v>
      </c>
      <c r="D468" t="s">
        <v>303</v>
      </c>
      <c r="E468">
        <v>1.0244444444444445</v>
      </c>
      <c r="F468">
        <v>1844</v>
      </c>
      <c r="G468">
        <v>1800</v>
      </c>
    </row>
    <row r="469" spans="1:7" x14ac:dyDescent="0.3">
      <c r="A469">
        <v>2</v>
      </c>
      <c r="B469" s="18">
        <v>45474</v>
      </c>
      <c r="C469" t="s">
        <v>258</v>
      </c>
      <c r="D469" t="s">
        <v>303</v>
      </c>
      <c r="E469">
        <v>1.0227777777777778</v>
      </c>
      <c r="F469">
        <v>1841</v>
      </c>
      <c r="G469">
        <v>1800</v>
      </c>
    </row>
    <row r="470" spans="1:7" x14ac:dyDescent="0.3">
      <c r="A470">
        <v>2</v>
      </c>
      <c r="B470" s="18">
        <v>45505</v>
      </c>
      <c r="C470" t="s">
        <v>258</v>
      </c>
      <c r="D470" t="s">
        <v>303</v>
      </c>
      <c r="E470">
        <v>1.0222222222222221</v>
      </c>
      <c r="F470">
        <v>1840</v>
      </c>
      <c r="G470">
        <v>1800</v>
      </c>
    </row>
    <row r="471" spans="1:7" x14ac:dyDescent="0.3">
      <c r="A471">
        <v>2</v>
      </c>
      <c r="B471" s="18">
        <v>45536</v>
      </c>
      <c r="C471" t="s">
        <v>258</v>
      </c>
      <c r="D471" t="s">
        <v>303</v>
      </c>
      <c r="E471">
        <v>1.0233333333333332</v>
      </c>
      <c r="F471">
        <v>1842</v>
      </c>
      <c r="G471">
        <v>1800</v>
      </c>
    </row>
    <row r="472" spans="1:7" x14ac:dyDescent="0.3">
      <c r="A472">
        <v>2</v>
      </c>
      <c r="B472" s="18">
        <v>45566</v>
      </c>
      <c r="C472" t="s">
        <v>258</v>
      </c>
      <c r="D472" t="s">
        <v>303</v>
      </c>
      <c r="E472">
        <v>1.0183333333333333</v>
      </c>
      <c r="F472">
        <v>1833</v>
      </c>
      <c r="G472">
        <v>1800</v>
      </c>
    </row>
    <row r="473" spans="1:7" x14ac:dyDescent="0.3">
      <c r="A473">
        <v>109</v>
      </c>
      <c r="B473" s="18">
        <v>45323</v>
      </c>
      <c r="C473" t="s">
        <v>258</v>
      </c>
      <c r="D473" t="s">
        <v>261</v>
      </c>
      <c r="E473">
        <v>15</v>
      </c>
    </row>
    <row r="474" spans="1:7" x14ac:dyDescent="0.3">
      <c r="A474">
        <v>109</v>
      </c>
      <c r="B474" s="18">
        <v>45352</v>
      </c>
      <c r="C474" t="s">
        <v>258</v>
      </c>
      <c r="D474" t="s">
        <v>261</v>
      </c>
      <c r="E474">
        <v>14</v>
      </c>
    </row>
    <row r="475" spans="1:7" x14ac:dyDescent="0.3">
      <c r="A475">
        <v>109</v>
      </c>
      <c r="B475" s="18">
        <v>45383</v>
      </c>
      <c r="C475" t="s">
        <v>258</v>
      </c>
      <c r="D475" t="s">
        <v>261</v>
      </c>
      <c r="E475">
        <v>14</v>
      </c>
    </row>
    <row r="476" spans="1:7" x14ac:dyDescent="0.3">
      <c r="A476">
        <v>109</v>
      </c>
      <c r="B476" s="18">
        <v>45413</v>
      </c>
      <c r="C476" t="s">
        <v>258</v>
      </c>
      <c r="D476" t="s">
        <v>261</v>
      </c>
      <c r="E476">
        <v>13</v>
      </c>
    </row>
    <row r="477" spans="1:7" x14ac:dyDescent="0.3">
      <c r="A477">
        <v>109</v>
      </c>
      <c r="B477" s="18">
        <v>45444</v>
      </c>
      <c r="C477" t="s">
        <v>258</v>
      </c>
      <c r="D477" t="s">
        <v>261</v>
      </c>
      <c r="E477">
        <v>13</v>
      </c>
    </row>
    <row r="478" spans="1:7" x14ac:dyDescent="0.3">
      <c r="A478">
        <v>109</v>
      </c>
      <c r="B478" s="18">
        <v>45474</v>
      </c>
      <c r="C478" t="s">
        <v>258</v>
      </c>
      <c r="D478" t="s">
        <v>261</v>
      </c>
      <c r="E478">
        <v>12</v>
      </c>
    </row>
    <row r="479" spans="1:7" x14ac:dyDescent="0.3">
      <c r="A479">
        <v>109</v>
      </c>
      <c r="B479" s="18">
        <v>45505</v>
      </c>
      <c r="C479" t="s">
        <v>258</v>
      </c>
      <c r="D479" t="s">
        <v>261</v>
      </c>
      <c r="E479">
        <v>10</v>
      </c>
    </row>
    <row r="480" spans="1:7" x14ac:dyDescent="0.3">
      <c r="A480">
        <v>109</v>
      </c>
      <c r="B480" s="18">
        <v>45536</v>
      </c>
      <c r="C480" t="s">
        <v>258</v>
      </c>
      <c r="D480" t="s">
        <v>261</v>
      </c>
      <c r="E480">
        <v>10</v>
      </c>
    </row>
    <row r="481" spans="1:5" x14ac:dyDescent="0.3">
      <c r="A481">
        <v>109</v>
      </c>
      <c r="B481" s="18">
        <v>45566</v>
      </c>
      <c r="C481" t="s">
        <v>258</v>
      </c>
      <c r="D481" t="s">
        <v>261</v>
      </c>
      <c r="E481">
        <v>10</v>
      </c>
    </row>
    <row r="482" spans="1:5" x14ac:dyDescent="0.3">
      <c r="A482">
        <v>111</v>
      </c>
      <c r="B482" s="18">
        <v>45323</v>
      </c>
      <c r="C482" t="s">
        <v>258</v>
      </c>
      <c r="D482" t="s">
        <v>262</v>
      </c>
      <c r="E482">
        <v>215</v>
      </c>
    </row>
    <row r="483" spans="1:5" x14ac:dyDescent="0.3">
      <c r="A483">
        <v>111</v>
      </c>
      <c r="B483" s="18">
        <v>45352</v>
      </c>
      <c r="C483" t="s">
        <v>258</v>
      </c>
      <c r="D483" t="s">
        <v>262</v>
      </c>
      <c r="E483">
        <v>215</v>
      </c>
    </row>
    <row r="484" spans="1:5" x14ac:dyDescent="0.3">
      <c r="A484">
        <v>111</v>
      </c>
      <c r="B484" s="18">
        <v>45383</v>
      </c>
      <c r="C484" t="s">
        <v>258</v>
      </c>
      <c r="D484" t="s">
        <v>262</v>
      </c>
      <c r="E484">
        <v>216</v>
      </c>
    </row>
    <row r="485" spans="1:5" x14ac:dyDescent="0.3">
      <c r="A485">
        <v>111</v>
      </c>
      <c r="B485" s="18">
        <v>45413</v>
      </c>
      <c r="C485" t="s">
        <v>258</v>
      </c>
      <c r="D485" t="s">
        <v>262</v>
      </c>
      <c r="E485">
        <v>215</v>
      </c>
    </row>
    <row r="486" spans="1:5" x14ac:dyDescent="0.3">
      <c r="A486">
        <v>111</v>
      </c>
      <c r="B486" s="18">
        <v>45444</v>
      </c>
      <c r="C486" t="s">
        <v>258</v>
      </c>
      <c r="D486" t="s">
        <v>262</v>
      </c>
      <c r="E486">
        <v>212</v>
      </c>
    </row>
    <row r="487" spans="1:5" x14ac:dyDescent="0.3">
      <c r="A487">
        <v>111</v>
      </c>
      <c r="B487" s="18">
        <v>45474</v>
      </c>
      <c r="C487" t="s">
        <v>258</v>
      </c>
      <c r="D487" t="s">
        <v>262</v>
      </c>
      <c r="E487">
        <v>215</v>
      </c>
    </row>
    <row r="488" spans="1:5" x14ac:dyDescent="0.3">
      <c r="A488">
        <v>111</v>
      </c>
      <c r="B488" s="18">
        <v>45505</v>
      </c>
      <c r="C488" t="s">
        <v>258</v>
      </c>
      <c r="D488" t="s">
        <v>262</v>
      </c>
      <c r="E488">
        <v>216</v>
      </c>
    </row>
    <row r="489" spans="1:5" x14ac:dyDescent="0.3">
      <c r="A489">
        <v>111</v>
      </c>
      <c r="B489" s="18">
        <v>45536</v>
      </c>
      <c r="C489" t="s">
        <v>258</v>
      </c>
      <c r="D489" t="s">
        <v>262</v>
      </c>
      <c r="E489">
        <v>217</v>
      </c>
    </row>
    <row r="490" spans="1:5" x14ac:dyDescent="0.3">
      <c r="A490">
        <v>111</v>
      </c>
      <c r="B490" s="18">
        <v>45566</v>
      </c>
      <c r="C490" t="s">
        <v>258</v>
      </c>
      <c r="D490" t="s">
        <v>262</v>
      </c>
      <c r="E490">
        <v>214</v>
      </c>
    </row>
    <row r="491" spans="1:5" x14ac:dyDescent="0.3">
      <c r="A491">
        <v>112</v>
      </c>
      <c r="B491" s="18">
        <v>45323</v>
      </c>
      <c r="C491" t="s">
        <v>258</v>
      </c>
      <c r="D491" t="s">
        <v>263</v>
      </c>
      <c r="E491">
        <v>383</v>
      </c>
    </row>
    <row r="492" spans="1:5" x14ac:dyDescent="0.3">
      <c r="A492">
        <v>112</v>
      </c>
      <c r="B492" s="18">
        <v>45352</v>
      </c>
      <c r="C492" t="s">
        <v>258</v>
      </c>
      <c r="D492" t="s">
        <v>263</v>
      </c>
      <c r="E492">
        <v>377</v>
      </c>
    </row>
    <row r="493" spans="1:5" x14ac:dyDescent="0.3">
      <c r="A493">
        <v>112</v>
      </c>
      <c r="B493" s="18">
        <v>45383</v>
      </c>
      <c r="C493" t="s">
        <v>258</v>
      </c>
      <c r="D493" t="s">
        <v>263</v>
      </c>
      <c r="E493">
        <v>374</v>
      </c>
    </row>
    <row r="494" spans="1:5" x14ac:dyDescent="0.3">
      <c r="A494">
        <v>112</v>
      </c>
      <c r="B494" s="18">
        <v>45413</v>
      </c>
      <c r="C494" t="s">
        <v>258</v>
      </c>
      <c r="D494" t="s">
        <v>263</v>
      </c>
      <c r="E494">
        <v>374</v>
      </c>
    </row>
    <row r="495" spans="1:5" x14ac:dyDescent="0.3">
      <c r="A495">
        <v>112</v>
      </c>
      <c r="B495" s="18">
        <v>45444</v>
      </c>
      <c r="C495" t="s">
        <v>258</v>
      </c>
      <c r="D495" t="s">
        <v>263</v>
      </c>
      <c r="E495">
        <v>374</v>
      </c>
    </row>
    <row r="496" spans="1:5" x14ac:dyDescent="0.3">
      <c r="A496">
        <v>112</v>
      </c>
      <c r="B496" s="18">
        <v>45474</v>
      </c>
      <c r="C496" t="s">
        <v>258</v>
      </c>
      <c r="D496" t="s">
        <v>263</v>
      </c>
      <c r="E496">
        <v>375</v>
      </c>
    </row>
    <row r="497" spans="1:5" x14ac:dyDescent="0.3">
      <c r="A497">
        <v>112</v>
      </c>
      <c r="B497" s="18">
        <v>45505</v>
      </c>
      <c r="C497" t="s">
        <v>258</v>
      </c>
      <c r="D497" t="s">
        <v>263</v>
      </c>
      <c r="E497">
        <v>372</v>
      </c>
    </row>
    <row r="498" spans="1:5" x14ac:dyDescent="0.3">
      <c r="A498">
        <v>112</v>
      </c>
      <c r="B498" s="18">
        <v>45536</v>
      </c>
      <c r="C498" t="s">
        <v>258</v>
      </c>
      <c r="D498" t="s">
        <v>263</v>
      </c>
      <c r="E498">
        <v>366</v>
      </c>
    </row>
    <row r="499" spans="1:5" x14ac:dyDescent="0.3">
      <c r="A499">
        <v>112</v>
      </c>
      <c r="B499" s="18">
        <v>45566</v>
      </c>
      <c r="C499" t="s">
        <v>258</v>
      </c>
      <c r="D499" t="s">
        <v>263</v>
      </c>
      <c r="E499">
        <v>362</v>
      </c>
    </row>
    <row r="500" spans="1:5" x14ac:dyDescent="0.3">
      <c r="A500">
        <v>110</v>
      </c>
      <c r="B500" s="18">
        <v>45323</v>
      </c>
      <c r="C500" t="s">
        <v>258</v>
      </c>
      <c r="D500" t="s">
        <v>264</v>
      </c>
      <c r="E500">
        <v>76</v>
      </c>
    </row>
    <row r="501" spans="1:5" x14ac:dyDescent="0.3">
      <c r="A501">
        <v>110</v>
      </c>
      <c r="B501" s="18">
        <v>45352</v>
      </c>
      <c r="C501" t="s">
        <v>258</v>
      </c>
      <c r="D501" t="s">
        <v>264</v>
      </c>
      <c r="E501">
        <v>74</v>
      </c>
    </row>
    <row r="502" spans="1:5" x14ac:dyDescent="0.3">
      <c r="A502">
        <v>110</v>
      </c>
      <c r="B502" s="18">
        <v>45383</v>
      </c>
      <c r="C502" t="s">
        <v>258</v>
      </c>
      <c r="D502" t="s">
        <v>264</v>
      </c>
      <c r="E502">
        <v>72</v>
      </c>
    </row>
    <row r="503" spans="1:5" x14ac:dyDescent="0.3">
      <c r="A503">
        <v>110</v>
      </c>
      <c r="B503" s="18">
        <v>45413</v>
      </c>
      <c r="C503" t="s">
        <v>258</v>
      </c>
      <c r="D503" t="s">
        <v>264</v>
      </c>
      <c r="E503">
        <v>72</v>
      </c>
    </row>
    <row r="504" spans="1:5" x14ac:dyDescent="0.3">
      <c r="A504">
        <v>110</v>
      </c>
      <c r="B504" s="18">
        <v>45444</v>
      </c>
      <c r="C504" t="s">
        <v>258</v>
      </c>
      <c r="D504" t="s">
        <v>264</v>
      </c>
      <c r="E504">
        <v>72</v>
      </c>
    </row>
    <row r="505" spans="1:5" x14ac:dyDescent="0.3">
      <c r="A505">
        <v>110</v>
      </c>
      <c r="B505" s="18">
        <v>45474</v>
      </c>
      <c r="C505" t="s">
        <v>258</v>
      </c>
      <c r="D505" t="s">
        <v>264</v>
      </c>
      <c r="E505">
        <v>71</v>
      </c>
    </row>
    <row r="506" spans="1:5" x14ac:dyDescent="0.3">
      <c r="A506">
        <v>110</v>
      </c>
      <c r="B506" s="18">
        <v>45505</v>
      </c>
      <c r="C506" t="s">
        <v>258</v>
      </c>
      <c r="D506" t="s">
        <v>264</v>
      </c>
      <c r="E506">
        <v>72</v>
      </c>
    </row>
    <row r="507" spans="1:5" x14ac:dyDescent="0.3">
      <c r="A507">
        <v>110</v>
      </c>
      <c r="B507" s="18">
        <v>45536</v>
      </c>
      <c r="C507" t="s">
        <v>258</v>
      </c>
      <c r="D507" t="s">
        <v>264</v>
      </c>
      <c r="E507">
        <v>73</v>
      </c>
    </row>
    <row r="508" spans="1:5" x14ac:dyDescent="0.3">
      <c r="A508">
        <v>110</v>
      </c>
      <c r="B508" s="18">
        <v>45566</v>
      </c>
      <c r="C508" t="s">
        <v>258</v>
      </c>
      <c r="D508" t="s">
        <v>264</v>
      </c>
      <c r="E508">
        <v>73</v>
      </c>
    </row>
    <row r="509" spans="1:5" x14ac:dyDescent="0.3">
      <c r="A509">
        <v>113</v>
      </c>
      <c r="B509" s="18">
        <v>45323</v>
      </c>
      <c r="C509" t="s">
        <v>258</v>
      </c>
      <c r="D509" t="s">
        <v>265</v>
      </c>
      <c r="E509">
        <v>306</v>
      </c>
    </row>
    <row r="510" spans="1:5" x14ac:dyDescent="0.3">
      <c r="A510">
        <v>113</v>
      </c>
      <c r="B510" s="18">
        <v>45352</v>
      </c>
      <c r="C510" t="s">
        <v>258</v>
      </c>
      <c r="D510" t="s">
        <v>265</v>
      </c>
      <c r="E510">
        <v>308</v>
      </c>
    </row>
    <row r="511" spans="1:5" x14ac:dyDescent="0.3">
      <c r="A511">
        <v>113</v>
      </c>
      <c r="B511" s="18">
        <v>45383</v>
      </c>
      <c r="C511" t="s">
        <v>258</v>
      </c>
      <c r="D511" t="s">
        <v>265</v>
      </c>
      <c r="E511">
        <v>309</v>
      </c>
    </row>
    <row r="512" spans="1:5" x14ac:dyDescent="0.3">
      <c r="A512">
        <v>113</v>
      </c>
      <c r="B512" s="18">
        <v>45413</v>
      </c>
      <c r="C512" t="s">
        <v>258</v>
      </c>
      <c r="D512" t="s">
        <v>265</v>
      </c>
      <c r="E512">
        <v>310</v>
      </c>
    </row>
    <row r="513" spans="1:5" x14ac:dyDescent="0.3">
      <c r="A513">
        <v>113</v>
      </c>
      <c r="B513" s="18">
        <v>45444</v>
      </c>
      <c r="C513" t="s">
        <v>258</v>
      </c>
      <c r="D513" t="s">
        <v>265</v>
      </c>
      <c r="E513">
        <v>313</v>
      </c>
    </row>
    <row r="514" spans="1:5" x14ac:dyDescent="0.3">
      <c r="A514">
        <v>113</v>
      </c>
      <c r="B514" s="18">
        <v>45474</v>
      </c>
      <c r="C514" t="s">
        <v>258</v>
      </c>
      <c r="D514" t="s">
        <v>265</v>
      </c>
      <c r="E514">
        <v>311</v>
      </c>
    </row>
    <row r="515" spans="1:5" x14ac:dyDescent="0.3">
      <c r="A515">
        <v>113</v>
      </c>
      <c r="B515" s="18">
        <v>45505</v>
      </c>
      <c r="C515" t="s">
        <v>258</v>
      </c>
      <c r="D515" t="s">
        <v>265</v>
      </c>
      <c r="E515">
        <v>314</v>
      </c>
    </row>
    <row r="516" spans="1:5" x14ac:dyDescent="0.3">
      <c r="A516">
        <v>113</v>
      </c>
      <c r="B516" s="18">
        <v>45536</v>
      </c>
      <c r="C516" t="s">
        <v>258</v>
      </c>
      <c r="D516" t="s">
        <v>265</v>
      </c>
      <c r="E516">
        <v>319</v>
      </c>
    </row>
    <row r="517" spans="1:5" x14ac:dyDescent="0.3">
      <c r="A517">
        <v>113</v>
      </c>
      <c r="B517" s="18">
        <v>45566</v>
      </c>
      <c r="C517" t="s">
        <v>258</v>
      </c>
      <c r="D517" t="s">
        <v>265</v>
      </c>
      <c r="E517">
        <v>320</v>
      </c>
    </row>
    <row r="518" spans="1:5" x14ac:dyDescent="0.3">
      <c r="A518">
        <v>104</v>
      </c>
      <c r="B518" s="18">
        <v>45323</v>
      </c>
      <c r="C518" t="s">
        <v>258</v>
      </c>
      <c r="D518" t="s">
        <v>266</v>
      </c>
      <c r="E518">
        <v>16</v>
      </c>
    </row>
    <row r="519" spans="1:5" x14ac:dyDescent="0.3">
      <c r="A519">
        <v>104</v>
      </c>
      <c r="B519" s="18">
        <v>45352</v>
      </c>
      <c r="C519" t="s">
        <v>258</v>
      </c>
      <c r="D519" t="s">
        <v>266</v>
      </c>
      <c r="E519">
        <v>16</v>
      </c>
    </row>
    <row r="520" spans="1:5" x14ac:dyDescent="0.3">
      <c r="A520">
        <v>104</v>
      </c>
      <c r="B520" s="18">
        <v>45383</v>
      </c>
      <c r="C520" t="s">
        <v>258</v>
      </c>
      <c r="D520" t="s">
        <v>266</v>
      </c>
      <c r="E520">
        <v>16</v>
      </c>
    </row>
    <row r="521" spans="1:5" x14ac:dyDescent="0.3">
      <c r="A521">
        <v>104</v>
      </c>
      <c r="B521" s="18">
        <v>45413</v>
      </c>
      <c r="C521" t="s">
        <v>258</v>
      </c>
      <c r="D521" t="s">
        <v>266</v>
      </c>
      <c r="E521">
        <v>16</v>
      </c>
    </row>
    <row r="522" spans="1:5" x14ac:dyDescent="0.3">
      <c r="A522">
        <v>104</v>
      </c>
      <c r="B522" s="18">
        <v>45444</v>
      </c>
      <c r="C522" t="s">
        <v>258</v>
      </c>
      <c r="D522" t="s">
        <v>266</v>
      </c>
      <c r="E522">
        <v>16</v>
      </c>
    </row>
    <row r="523" spans="1:5" x14ac:dyDescent="0.3">
      <c r="A523">
        <v>104</v>
      </c>
      <c r="B523" s="18">
        <v>45474</v>
      </c>
      <c r="C523" t="s">
        <v>258</v>
      </c>
      <c r="D523" t="s">
        <v>266</v>
      </c>
      <c r="E523">
        <v>16</v>
      </c>
    </row>
    <row r="524" spans="1:5" x14ac:dyDescent="0.3">
      <c r="A524">
        <v>104</v>
      </c>
      <c r="B524" s="18">
        <v>45505</v>
      </c>
      <c r="C524" t="s">
        <v>258</v>
      </c>
      <c r="D524" t="s">
        <v>266</v>
      </c>
      <c r="E524">
        <v>16</v>
      </c>
    </row>
    <row r="525" spans="1:5" x14ac:dyDescent="0.3">
      <c r="A525">
        <v>104</v>
      </c>
      <c r="B525" s="18">
        <v>45536</v>
      </c>
      <c r="C525" t="s">
        <v>258</v>
      </c>
      <c r="D525" t="s">
        <v>266</v>
      </c>
      <c r="E525">
        <v>16</v>
      </c>
    </row>
    <row r="526" spans="1:5" x14ac:dyDescent="0.3">
      <c r="A526">
        <v>104</v>
      </c>
      <c r="B526" s="18">
        <v>45566</v>
      </c>
      <c r="C526" t="s">
        <v>258</v>
      </c>
      <c r="D526" t="s">
        <v>266</v>
      </c>
      <c r="E526">
        <v>15</v>
      </c>
    </row>
    <row r="527" spans="1:5" x14ac:dyDescent="0.3">
      <c r="A527">
        <v>106</v>
      </c>
      <c r="B527" s="18">
        <v>45323</v>
      </c>
      <c r="C527" t="s">
        <v>258</v>
      </c>
      <c r="D527" t="s">
        <v>267</v>
      </c>
      <c r="E527">
        <v>283</v>
      </c>
    </row>
    <row r="528" spans="1:5" x14ac:dyDescent="0.3">
      <c r="A528">
        <v>106</v>
      </c>
      <c r="B528" s="18">
        <v>45352</v>
      </c>
      <c r="C528" t="s">
        <v>258</v>
      </c>
      <c r="D528" t="s">
        <v>267</v>
      </c>
      <c r="E528">
        <v>282</v>
      </c>
    </row>
    <row r="529" spans="1:7" x14ac:dyDescent="0.3">
      <c r="A529">
        <v>106</v>
      </c>
      <c r="B529" s="18">
        <v>45383</v>
      </c>
      <c r="C529" t="s">
        <v>258</v>
      </c>
      <c r="D529" t="s">
        <v>267</v>
      </c>
      <c r="E529">
        <v>284</v>
      </c>
    </row>
    <row r="530" spans="1:7" x14ac:dyDescent="0.3">
      <c r="A530">
        <v>106</v>
      </c>
      <c r="B530" s="18">
        <v>45413</v>
      </c>
      <c r="C530" t="s">
        <v>258</v>
      </c>
      <c r="D530" t="s">
        <v>267</v>
      </c>
      <c r="E530">
        <v>282</v>
      </c>
    </row>
    <row r="531" spans="1:7" x14ac:dyDescent="0.3">
      <c r="A531">
        <v>106</v>
      </c>
      <c r="B531" s="18">
        <v>45444</v>
      </c>
      <c r="C531" t="s">
        <v>258</v>
      </c>
      <c r="D531" t="s">
        <v>267</v>
      </c>
      <c r="E531">
        <v>281</v>
      </c>
    </row>
    <row r="532" spans="1:7" x14ac:dyDescent="0.3">
      <c r="A532">
        <v>106</v>
      </c>
      <c r="B532" s="18">
        <v>45474</v>
      </c>
      <c r="C532" t="s">
        <v>258</v>
      </c>
      <c r="D532" t="s">
        <v>267</v>
      </c>
      <c r="E532">
        <v>280</v>
      </c>
    </row>
    <row r="533" spans="1:7" x14ac:dyDescent="0.3">
      <c r="A533">
        <v>27</v>
      </c>
      <c r="B533" s="18">
        <v>45658</v>
      </c>
      <c r="C533" t="s">
        <v>258</v>
      </c>
      <c r="D533" t="s">
        <v>147</v>
      </c>
      <c r="E533">
        <v>8.0118694362017809E-2</v>
      </c>
      <c r="F533">
        <v>27</v>
      </c>
      <c r="G533">
        <v>337</v>
      </c>
    </row>
    <row r="534" spans="1:7" x14ac:dyDescent="0.3">
      <c r="A534">
        <v>25</v>
      </c>
      <c r="B534" s="18">
        <v>45352</v>
      </c>
      <c r="C534" t="s">
        <v>258</v>
      </c>
      <c r="D534" t="s">
        <v>284</v>
      </c>
      <c r="E534">
        <v>0</v>
      </c>
      <c r="F534">
        <v>0</v>
      </c>
      <c r="G534">
        <v>2</v>
      </c>
    </row>
    <row r="535" spans="1:7" x14ac:dyDescent="0.3">
      <c r="A535">
        <v>114</v>
      </c>
      <c r="B535" s="18">
        <v>45658</v>
      </c>
      <c r="C535" t="s">
        <v>258</v>
      </c>
      <c r="D535" t="s">
        <v>292</v>
      </c>
      <c r="E535">
        <v>384</v>
      </c>
    </row>
    <row r="536" spans="1:7" x14ac:dyDescent="0.3">
      <c r="A536">
        <v>25</v>
      </c>
      <c r="B536" s="18">
        <v>45323</v>
      </c>
      <c r="C536" t="s">
        <v>258</v>
      </c>
      <c r="D536" t="s">
        <v>284</v>
      </c>
      <c r="E536">
        <v>0</v>
      </c>
      <c r="F536">
        <v>0</v>
      </c>
      <c r="G536">
        <v>1</v>
      </c>
    </row>
    <row r="537" spans="1:7" x14ac:dyDescent="0.3">
      <c r="A537">
        <v>115</v>
      </c>
      <c r="B537" s="18">
        <v>45658</v>
      </c>
      <c r="C537" t="s">
        <v>258</v>
      </c>
      <c r="D537" t="s">
        <v>293</v>
      </c>
      <c r="E537">
        <v>66</v>
      </c>
    </row>
    <row r="538" spans="1:7" x14ac:dyDescent="0.3">
      <c r="A538">
        <v>116</v>
      </c>
      <c r="B538" s="18">
        <v>45658</v>
      </c>
      <c r="C538" t="s">
        <v>258</v>
      </c>
      <c r="D538" t="s">
        <v>294</v>
      </c>
      <c r="E538">
        <v>1</v>
      </c>
    </row>
    <row r="539" spans="1:7" x14ac:dyDescent="0.3">
      <c r="A539">
        <v>120</v>
      </c>
      <c r="B539" s="18">
        <v>45658</v>
      </c>
      <c r="C539" t="s">
        <v>258</v>
      </c>
      <c r="D539" t="s">
        <v>20</v>
      </c>
      <c r="E539">
        <v>364</v>
      </c>
    </row>
    <row r="540" spans="1:7" x14ac:dyDescent="0.3">
      <c r="A540">
        <v>121</v>
      </c>
      <c r="B540" s="18">
        <v>45658</v>
      </c>
      <c r="C540" t="s">
        <v>258</v>
      </c>
      <c r="D540" t="s">
        <v>21</v>
      </c>
      <c r="E540">
        <v>0</v>
      </c>
    </row>
    <row r="541" spans="1:7" x14ac:dyDescent="0.3">
      <c r="A541">
        <v>122</v>
      </c>
      <c r="B541" s="18">
        <v>45658</v>
      </c>
      <c r="C541" t="s">
        <v>258</v>
      </c>
      <c r="D541" t="s">
        <v>22</v>
      </c>
      <c r="E541">
        <v>20</v>
      </c>
    </row>
    <row r="542" spans="1:7" x14ac:dyDescent="0.3">
      <c r="A542">
        <v>123</v>
      </c>
      <c r="B542" s="18">
        <v>45658</v>
      </c>
      <c r="C542" t="s">
        <v>258</v>
      </c>
      <c r="D542" t="s">
        <v>23</v>
      </c>
      <c r="E542">
        <v>0</v>
      </c>
    </row>
    <row r="543" spans="1:7" x14ac:dyDescent="0.3">
      <c r="A543">
        <v>124</v>
      </c>
      <c r="B543" s="18">
        <v>45658</v>
      </c>
      <c r="C543" t="s">
        <v>258</v>
      </c>
      <c r="D543" t="s">
        <v>24</v>
      </c>
      <c r="E543">
        <v>0</v>
      </c>
    </row>
    <row r="544" spans="1:7" x14ac:dyDescent="0.3">
      <c r="A544">
        <v>125</v>
      </c>
      <c r="B544" s="18">
        <v>45658</v>
      </c>
      <c r="C544" t="s">
        <v>258</v>
      </c>
      <c r="D544" t="s">
        <v>25</v>
      </c>
      <c r="E544">
        <v>0</v>
      </c>
    </row>
    <row r="545" spans="1:7" x14ac:dyDescent="0.3">
      <c r="A545">
        <v>126</v>
      </c>
      <c r="B545" s="18">
        <v>45658</v>
      </c>
      <c r="C545" t="s">
        <v>258</v>
      </c>
      <c r="D545" t="s">
        <v>26</v>
      </c>
      <c r="E545">
        <v>0</v>
      </c>
    </row>
    <row r="546" spans="1:7" x14ac:dyDescent="0.3">
      <c r="A546">
        <v>9</v>
      </c>
      <c r="B546" s="18">
        <v>45597</v>
      </c>
      <c r="C546" t="s">
        <v>258</v>
      </c>
      <c r="D546" t="s">
        <v>280</v>
      </c>
      <c r="E546">
        <v>1.2176560121765601E-2</v>
      </c>
      <c r="F546">
        <v>8</v>
      </c>
      <c r="G546">
        <v>657</v>
      </c>
    </row>
    <row r="547" spans="1:7" x14ac:dyDescent="0.3">
      <c r="A547">
        <v>100</v>
      </c>
      <c r="B547" s="18">
        <v>45323</v>
      </c>
      <c r="C547" t="s">
        <v>258</v>
      </c>
      <c r="D547" t="s">
        <v>271</v>
      </c>
      <c r="E547">
        <v>1</v>
      </c>
    </row>
    <row r="548" spans="1:7" x14ac:dyDescent="0.3">
      <c r="A548">
        <v>100</v>
      </c>
      <c r="B548" s="18">
        <v>45352</v>
      </c>
      <c r="C548" t="s">
        <v>258</v>
      </c>
      <c r="D548" t="s">
        <v>271</v>
      </c>
      <c r="E548">
        <v>1</v>
      </c>
    </row>
    <row r="549" spans="1:7" x14ac:dyDescent="0.3">
      <c r="A549">
        <v>100</v>
      </c>
      <c r="B549" s="18">
        <v>45383</v>
      </c>
      <c r="C549" t="s">
        <v>258</v>
      </c>
      <c r="D549" t="s">
        <v>271</v>
      </c>
      <c r="E549">
        <v>1</v>
      </c>
    </row>
    <row r="550" spans="1:7" x14ac:dyDescent="0.3">
      <c r="A550">
        <v>100</v>
      </c>
      <c r="B550" s="18">
        <v>45413</v>
      </c>
      <c r="C550" t="s">
        <v>258</v>
      </c>
      <c r="D550" t="s">
        <v>271</v>
      </c>
      <c r="E550">
        <v>1</v>
      </c>
    </row>
    <row r="551" spans="1:7" x14ac:dyDescent="0.3">
      <c r="A551">
        <v>100</v>
      </c>
      <c r="B551" s="18">
        <v>45444</v>
      </c>
      <c r="C551" t="s">
        <v>258</v>
      </c>
      <c r="D551" t="s">
        <v>271</v>
      </c>
      <c r="E551">
        <v>1</v>
      </c>
    </row>
    <row r="552" spans="1:7" x14ac:dyDescent="0.3">
      <c r="A552">
        <v>100</v>
      </c>
      <c r="B552" s="18">
        <v>45474</v>
      </c>
      <c r="C552" t="s">
        <v>258</v>
      </c>
      <c r="D552" t="s">
        <v>271</v>
      </c>
      <c r="E552">
        <v>1</v>
      </c>
    </row>
    <row r="553" spans="1:7" x14ac:dyDescent="0.3">
      <c r="A553">
        <v>100</v>
      </c>
      <c r="B553" s="18">
        <v>45505</v>
      </c>
      <c r="C553" t="s">
        <v>258</v>
      </c>
      <c r="D553" t="s">
        <v>271</v>
      </c>
      <c r="E553">
        <v>1</v>
      </c>
    </row>
    <row r="554" spans="1:7" x14ac:dyDescent="0.3">
      <c r="A554">
        <v>100</v>
      </c>
      <c r="B554" s="18">
        <v>45536</v>
      </c>
      <c r="C554" t="s">
        <v>258</v>
      </c>
      <c r="D554" t="s">
        <v>271</v>
      </c>
      <c r="E554">
        <v>1</v>
      </c>
    </row>
    <row r="555" spans="1:7" x14ac:dyDescent="0.3">
      <c r="A555">
        <v>100</v>
      </c>
      <c r="B555" s="18">
        <v>45566</v>
      </c>
      <c r="C555" t="s">
        <v>258</v>
      </c>
      <c r="D555" t="s">
        <v>271</v>
      </c>
      <c r="E555">
        <v>1</v>
      </c>
    </row>
    <row r="556" spans="1:7" x14ac:dyDescent="0.3">
      <c r="A556">
        <v>101</v>
      </c>
      <c r="B556" s="18">
        <v>45323</v>
      </c>
      <c r="C556" t="s">
        <v>258</v>
      </c>
      <c r="D556" t="s">
        <v>272</v>
      </c>
      <c r="E556">
        <v>1</v>
      </c>
    </row>
    <row r="557" spans="1:7" x14ac:dyDescent="0.3">
      <c r="A557">
        <v>101</v>
      </c>
      <c r="B557" s="18">
        <v>45352</v>
      </c>
      <c r="C557" t="s">
        <v>258</v>
      </c>
      <c r="D557" t="s">
        <v>272</v>
      </c>
      <c r="E557">
        <v>1</v>
      </c>
    </row>
    <row r="558" spans="1:7" x14ac:dyDescent="0.3">
      <c r="A558">
        <v>101</v>
      </c>
      <c r="B558" s="18">
        <v>45383</v>
      </c>
      <c r="C558" t="s">
        <v>258</v>
      </c>
      <c r="D558" t="s">
        <v>272</v>
      </c>
      <c r="E558">
        <v>1</v>
      </c>
    </row>
    <row r="559" spans="1:7" x14ac:dyDescent="0.3">
      <c r="A559">
        <v>101</v>
      </c>
      <c r="B559" s="18">
        <v>45413</v>
      </c>
      <c r="C559" t="s">
        <v>258</v>
      </c>
      <c r="D559" t="s">
        <v>272</v>
      </c>
      <c r="E559">
        <v>1</v>
      </c>
    </row>
    <row r="560" spans="1:7" x14ac:dyDescent="0.3">
      <c r="A560">
        <v>101</v>
      </c>
      <c r="B560" s="18">
        <v>45444</v>
      </c>
      <c r="C560" t="s">
        <v>258</v>
      </c>
      <c r="D560" t="s">
        <v>272</v>
      </c>
      <c r="E560">
        <v>1</v>
      </c>
    </row>
    <row r="561" spans="1:7" x14ac:dyDescent="0.3">
      <c r="A561">
        <v>101</v>
      </c>
      <c r="B561" s="18">
        <v>45474</v>
      </c>
      <c r="C561" t="s">
        <v>258</v>
      </c>
      <c r="D561" t="s">
        <v>272</v>
      </c>
      <c r="E561">
        <v>1</v>
      </c>
    </row>
    <row r="562" spans="1:7" x14ac:dyDescent="0.3">
      <c r="A562">
        <v>101</v>
      </c>
      <c r="B562" s="18">
        <v>45505</v>
      </c>
      <c r="C562" t="s">
        <v>258</v>
      </c>
      <c r="D562" t="s">
        <v>272</v>
      </c>
      <c r="E562">
        <v>1</v>
      </c>
    </row>
    <row r="563" spans="1:7" x14ac:dyDescent="0.3">
      <c r="A563">
        <v>101</v>
      </c>
      <c r="B563" s="18">
        <v>45536</v>
      </c>
      <c r="C563" t="s">
        <v>258</v>
      </c>
      <c r="D563" t="s">
        <v>272</v>
      </c>
      <c r="E563">
        <v>1</v>
      </c>
    </row>
    <row r="564" spans="1:7" x14ac:dyDescent="0.3">
      <c r="A564">
        <v>27</v>
      </c>
      <c r="B564" s="18">
        <v>45658</v>
      </c>
      <c r="C564" t="s">
        <v>304</v>
      </c>
      <c r="D564" t="s">
        <v>147</v>
      </c>
      <c r="E564">
        <v>0.15151515151515152</v>
      </c>
      <c r="F564">
        <v>30</v>
      </c>
      <c r="G564">
        <v>198</v>
      </c>
    </row>
    <row r="565" spans="1:7" x14ac:dyDescent="0.3">
      <c r="A565">
        <v>114</v>
      </c>
      <c r="B565" s="18">
        <v>45658</v>
      </c>
      <c r="C565" t="s">
        <v>304</v>
      </c>
      <c r="D565" t="s">
        <v>292</v>
      </c>
      <c r="E565">
        <v>75</v>
      </c>
    </row>
    <row r="566" spans="1:7" x14ac:dyDescent="0.3">
      <c r="A566">
        <v>115</v>
      </c>
      <c r="B566" s="18">
        <v>45658</v>
      </c>
      <c r="C566" t="s">
        <v>304</v>
      </c>
      <c r="D566" t="s">
        <v>293</v>
      </c>
      <c r="E566">
        <v>23</v>
      </c>
    </row>
    <row r="567" spans="1:7" x14ac:dyDescent="0.3">
      <c r="A567">
        <v>116</v>
      </c>
      <c r="B567" s="18">
        <v>45658</v>
      </c>
      <c r="C567" t="s">
        <v>304</v>
      </c>
      <c r="D567" t="s">
        <v>294</v>
      </c>
      <c r="E567">
        <v>1</v>
      </c>
    </row>
    <row r="568" spans="1:7" x14ac:dyDescent="0.3">
      <c r="A568">
        <v>120</v>
      </c>
      <c r="B568" s="18">
        <v>45658</v>
      </c>
      <c r="C568" t="s">
        <v>304</v>
      </c>
      <c r="D568" t="s">
        <v>20</v>
      </c>
      <c r="E568">
        <v>55</v>
      </c>
    </row>
    <row r="569" spans="1:7" x14ac:dyDescent="0.3">
      <c r="A569">
        <v>121</v>
      </c>
      <c r="B569" s="18">
        <v>45658</v>
      </c>
      <c r="C569" t="s">
        <v>304</v>
      </c>
      <c r="D569" t="s">
        <v>21</v>
      </c>
      <c r="E569">
        <v>0</v>
      </c>
    </row>
    <row r="570" spans="1:7" x14ac:dyDescent="0.3">
      <c r="A570">
        <v>122</v>
      </c>
      <c r="B570" s="18">
        <v>45658</v>
      </c>
      <c r="C570" t="s">
        <v>304</v>
      </c>
      <c r="D570" t="s">
        <v>22</v>
      </c>
      <c r="E570">
        <v>20</v>
      </c>
    </row>
    <row r="571" spans="1:7" x14ac:dyDescent="0.3">
      <c r="A571">
        <v>123</v>
      </c>
      <c r="B571" s="18">
        <v>45658</v>
      </c>
      <c r="C571" t="s">
        <v>304</v>
      </c>
      <c r="D571" t="s">
        <v>23</v>
      </c>
      <c r="E571">
        <v>0</v>
      </c>
    </row>
    <row r="572" spans="1:7" x14ac:dyDescent="0.3">
      <c r="A572">
        <v>124</v>
      </c>
      <c r="B572" s="18">
        <v>45658</v>
      </c>
      <c r="C572" t="s">
        <v>304</v>
      </c>
      <c r="D572" t="s">
        <v>24</v>
      </c>
      <c r="E572">
        <v>0</v>
      </c>
    </row>
    <row r="573" spans="1:7" x14ac:dyDescent="0.3">
      <c r="A573">
        <v>125</v>
      </c>
      <c r="B573" s="18">
        <v>45658</v>
      </c>
      <c r="C573" t="s">
        <v>304</v>
      </c>
      <c r="D573" t="s">
        <v>25</v>
      </c>
      <c r="E573">
        <v>0</v>
      </c>
    </row>
    <row r="574" spans="1:7" x14ac:dyDescent="0.3">
      <c r="A574">
        <v>126</v>
      </c>
      <c r="B574" s="18">
        <v>45658</v>
      </c>
      <c r="C574" t="s">
        <v>304</v>
      </c>
      <c r="D574" t="s">
        <v>26</v>
      </c>
      <c r="E574">
        <v>0</v>
      </c>
    </row>
    <row r="575" spans="1:7" x14ac:dyDescent="0.3">
      <c r="A575">
        <v>9</v>
      </c>
      <c r="B575" s="18">
        <v>45597</v>
      </c>
      <c r="C575" t="s">
        <v>304</v>
      </c>
      <c r="D575" t="s">
        <v>280</v>
      </c>
      <c r="E575">
        <v>5.6782334384858045E-2</v>
      </c>
      <c r="F575">
        <v>18</v>
      </c>
      <c r="G575">
        <v>317</v>
      </c>
    </row>
    <row r="576" spans="1:7" x14ac:dyDescent="0.3">
      <c r="A576">
        <v>100</v>
      </c>
      <c r="B576" s="18">
        <v>45323</v>
      </c>
      <c r="C576" t="s">
        <v>304</v>
      </c>
      <c r="D576" t="s">
        <v>271</v>
      </c>
      <c r="E576">
        <v>1</v>
      </c>
    </row>
    <row r="577" spans="1:5" x14ac:dyDescent="0.3">
      <c r="A577">
        <v>100</v>
      </c>
      <c r="B577" s="18">
        <v>45352</v>
      </c>
      <c r="C577" t="s">
        <v>304</v>
      </c>
      <c r="D577" t="s">
        <v>271</v>
      </c>
      <c r="E577">
        <v>1</v>
      </c>
    </row>
    <row r="578" spans="1:5" x14ac:dyDescent="0.3">
      <c r="A578">
        <v>100</v>
      </c>
      <c r="B578" s="18">
        <v>45383</v>
      </c>
      <c r="C578" t="s">
        <v>304</v>
      </c>
      <c r="D578" t="s">
        <v>271</v>
      </c>
      <c r="E578">
        <v>1</v>
      </c>
    </row>
    <row r="579" spans="1:5" x14ac:dyDescent="0.3">
      <c r="A579">
        <v>100</v>
      </c>
      <c r="B579" s="18">
        <v>45413</v>
      </c>
      <c r="C579" t="s">
        <v>304</v>
      </c>
      <c r="D579" t="s">
        <v>271</v>
      </c>
      <c r="E579">
        <v>1</v>
      </c>
    </row>
    <row r="580" spans="1:5" x14ac:dyDescent="0.3">
      <c r="A580">
        <v>100</v>
      </c>
      <c r="B580" s="18">
        <v>45444</v>
      </c>
      <c r="C580" t="s">
        <v>304</v>
      </c>
      <c r="D580" t="s">
        <v>271</v>
      </c>
      <c r="E580">
        <v>1</v>
      </c>
    </row>
    <row r="581" spans="1:5" x14ac:dyDescent="0.3">
      <c r="A581">
        <v>100</v>
      </c>
      <c r="B581" s="18">
        <v>45474</v>
      </c>
      <c r="C581" t="s">
        <v>304</v>
      </c>
      <c r="D581" t="s">
        <v>271</v>
      </c>
      <c r="E581">
        <v>1</v>
      </c>
    </row>
    <row r="582" spans="1:5" x14ac:dyDescent="0.3">
      <c r="A582">
        <v>100</v>
      </c>
      <c r="B582" s="18">
        <v>45505</v>
      </c>
      <c r="C582" t="s">
        <v>304</v>
      </c>
      <c r="D582" t="s">
        <v>271</v>
      </c>
      <c r="E582">
        <v>1</v>
      </c>
    </row>
    <row r="583" spans="1:5" x14ac:dyDescent="0.3">
      <c r="A583">
        <v>100</v>
      </c>
      <c r="B583" s="18">
        <v>45536</v>
      </c>
      <c r="C583" t="s">
        <v>304</v>
      </c>
      <c r="D583" t="s">
        <v>271</v>
      </c>
      <c r="E583">
        <v>1</v>
      </c>
    </row>
    <row r="584" spans="1:5" x14ac:dyDescent="0.3">
      <c r="A584">
        <v>100</v>
      </c>
      <c r="B584" s="18">
        <v>45566</v>
      </c>
      <c r="C584" t="s">
        <v>304</v>
      </c>
      <c r="D584" t="s">
        <v>271</v>
      </c>
      <c r="E584">
        <v>1</v>
      </c>
    </row>
    <row r="585" spans="1:5" x14ac:dyDescent="0.3">
      <c r="A585">
        <v>101</v>
      </c>
      <c r="B585" s="18">
        <v>45323</v>
      </c>
      <c r="C585" t="s">
        <v>304</v>
      </c>
      <c r="D585" t="s">
        <v>272</v>
      </c>
      <c r="E585">
        <v>1</v>
      </c>
    </row>
    <row r="586" spans="1:5" x14ac:dyDescent="0.3">
      <c r="A586">
        <v>101</v>
      </c>
      <c r="B586" s="18">
        <v>45352</v>
      </c>
      <c r="C586" t="s">
        <v>304</v>
      </c>
      <c r="D586" t="s">
        <v>272</v>
      </c>
      <c r="E586">
        <v>1</v>
      </c>
    </row>
    <row r="587" spans="1:5" x14ac:dyDescent="0.3">
      <c r="A587">
        <v>101</v>
      </c>
      <c r="B587" s="18">
        <v>45383</v>
      </c>
      <c r="C587" t="s">
        <v>304</v>
      </c>
      <c r="D587" t="s">
        <v>272</v>
      </c>
      <c r="E587">
        <v>1</v>
      </c>
    </row>
    <row r="588" spans="1:5" x14ac:dyDescent="0.3">
      <c r="A588">
        <v>101</v>
      </c>
      <c r="B588" s="18">
        <v>45413</v>
      </c>
      <c r="C588" t="s">
        <v>304</v>
      </c>
      <c r="D588" t="s">
        <v>272</v>
      </c>
      <c r="E588">
        <v>1</v>
      </c>
    </row>
    <row r="589" spans="1:5" x14ac:dyDescent="0.3">
      <c r="A589">
        <v>101</v>
      </c>
      <c r="B589" s="18">
        <v>45444</v>
      </c>
      <c r="C589" t="s">
        <v>304</v>
      </c>
      <c r="D589" t="s">
        <v>272</v>
      </c>
      <c r="E589">
        <v>1</v>
      </c>
    </row>
    <row r="590" spans="1:5" x14ac:dyDescent="0.3">
      <c r="A590">
        <v>101</v>
      </c>
      <c r="B590" s="18">
        <v>45474</v>
      </c>
      <c r="C590" t="s">
        <v>304</v>
      </c>
      <c r="D590" t="s">
        <v>272</v>
      </c>
      <c r="E590">
        <v>1</v>
      </c>
    </row>
    <row r="591" spans="1:5" x14ac:dyDescent="0.3">
      <c r="A591">
        <v>101</v>
      </c>
      <c r="B591" s="18">
        <v>45505</v>
      </c>
      <c r="C591" t="s">
        <v>304</v>
      </c>
      <c r="D591" t="s">
        <v>272</v>
      </c>
      <c r="E591">
        <v>1</v>
      </c>
    </row>
    <row r="592" spans="1:5" x14ac:dyDescent="0.3">
      <c r="A592">
        <v>101</v>
      </c>
      <c r="B592" s="18">
        <v>45536</v>
      </c>
      <c r="C592" t="s">
        <v>304</v>
      </c>
      <c r="D592" t="s">
        <v>272</v>
      </c>
      <c r="E592">
        <v>1</v>
      </c>
    </row>
    <row r="593" spans="1:5" x14ac:dyDescent="0.3">
      <c r="A593">
        <v>101</v>
      </c>
      <c r="B593" s="18">
        <v>45566</v>
      </c>
      <c r="C593" t="s">
        <v>304</v>
      </c>
      <c r="D593" t="s">
        <v>272</v>
      </c>
      <c r="E593">
        <v>1</v>
      </c>
    </row>
    <row r="594" spans="1:5" x14ac:dyDescent="0.3">
      <c r="A594">
        <v>102</v>
      </c>
      <c r="B594" s="18">
        <v>45323</v>
      </c>
      <c r="C594" t="s">
        <v>304</v>
      </c>
      <c r="D594" t="s">
        <v>273</v>
      </c>
      <c r="E594">
        <v>0</v>
      </c>
    </row>
    <row r="595" spans="1:5" x14ac:dyDescent="0.3">
      <c r="A595">
        <v>102</v>
      </c>
      <c r="B595" s="18">
        <v>45352</v>
      </c>
      <c r="C595" t="s">
        <v>304</v>
      </c>
      <c r="D595" t="s">
        <v>273</v>
      </c>
      <c r="E595">
        <v>0</v>
      </c>
    </row>
    <row r="596" spans="1:5" x14ac:dyDescent="0.3">
      <c r="A596">
        <v>102</v>
      </c>
      <c r="B596" s="18">
        <v>45383</v>
      </c>
      <c r="C596" t="s">
        <v>304</v>
      </c>
      <c r="D596" t="s">
        <v>273</v>
      </c>
      <c r="E596">
        <v>0</v>
      </c>
    </row>
    <row r="597" spans="1:5" x14ac:dyDescent="0.3">
      <c r="A597">
        <v>102</v>
      </c>
      <c r="B597" s="18">
        <v>45413</v>
      </c>
      <c r="C597" t="s">
        <v>304</v>
      </c>
      <c r="D597" t="s">
        <v>273</v>
      </c>
      <c r="E597">
        <v>0</v>
      </c>
    </row>
    <row r="598" spans="1:5" x14ac:dyDescent="0.3">
      <c r="A598">
        <v>102</v>
      </c>
      <c r="B598" s="18">
        <v>45444</v>
      </c>
      <c r="C598" t="s">
        <v>304</v>
      </c>
      <c r="D598" t="s">
        <v>273</v>
      </c>
      <c r="E598">
        <v>0</v>
      </c>
    </row>
    <row r="599" spans="1:5" x14ac:dyDescent="0.3">
      <c r="A599">
        <v>102</v>
      </c>
      <c r="B599" s="18">
        <v>45474</v>
      </c>
      <c r="C599" t="s">
        <v>304</v>
      </c>
      <c r="D599" t="s">
        <v>273</v>
      </c>
      <c r="E599">
        <v>0</v>
      </c>
    </row>
    <row r="600" spans="1:5" x14ac:dyDescent="0.3">
      <c r="A600">
        <v>102</v>
      </c>
      <c r="B600" s="18">
        <v>45505</v>
      </c>
      <c r="C600" t="s">
        <v>304</v>
      </c>
      <c r="D600" t="s">
        <v>273</v>
      </c>
      <c r="E600">
        <v>0</v>
      </c>
    </row>
    <row r="601" spans="1:5" x14ac:dyDescent="0.3">
      <c r="A601">
        <v>102</v>
      </c>
      <c r="B601" s="18">
        <v>45536</v>
      </c>
      <c r="C601" t="s">
        <v>304</v>
      </c>
      <c r="D601" t="s">
        <v>273</v>
      </c>
      <c r="E601">
        <v>0</v>
      </c>
    </row>
    <row r="602" spans="1:5" x14ac:dyDescent="0.3">
      <c r="A602">
        <v>102</v>
      </c>
      <c r="B602" s="18">
        <v>45566</v>
      </c>
      <c r="C602" t="s">
        <v>304</v>
      </c>
      <c r="D602" t="s">
        <v>273</v>
      </c>
      <c r="E602">
        <v>0</v>
      </c>
    </row>
    <row r="603" spans="1:5" x14ac:dyDescent="0.3">
      <c r="A603">
        <v>103</v>
      </c>
      <c r="B603" s="18">
        <v>45323</v>
      </c>
      <c r="C603" t="s">
        <v>304</v>
      </c>
      <c r="D603" t="s">
        <v>285</v>
      </c>
      <c r="E603">
        <v>0</v>
      </c>
    </row>
    <row r="604" spans="1:5" x14ac:dyDescent="0.3">
      <c r="A604">
        <v>103</v>
      </c>
      <c r="B604" s="18">
        <v>45352</v>
      </c>
      <c r="C604" t="s">
        <v>304</v>
      </c>
      <c r="D604" t="s">
        <v>285</v>
      </c>
      <c r="E604">
        <v>0</v>
      </c>
    </row>
    <row r="605" spans="1:5" x14ac:dyDescent="0.3">
      <c r="A605">
        <v>103</v>
      </c>
      <c r="B605" s="18">
        <v>45383</v>
      </c>
      <c r="C605" t="s">
        <v>304</v>
      </c>
      <c r="D605" t="s">
        <v>285</v>
      </c>
      <c r="E605">
        <v>0</v>
      </c>
    </row>
    <row r="606" spans="1:5" x14ac:dyDescent="0.3">
      <c r="A606">
        <v>103</v>
      </c>
      <c r="B606" s="18">
        <v>45413</v>
      </c>
      <c r="C606" t="s">
        <v>304</v>
      </c>
      <c r="D606" t="s">
        <v>285</v>
      </c>
      <c r="E606">
        <v>0</v>
      </c>
    </row>
    <row r="607" spans="1:5" x14ac:dyDescent="0.3">
      <c r="A607">
        <v>103</v>
      </c>
      <c r="B607" s="18">
        <v>45444</v>
      </c>
      <c r="C607" t="s">
        <v>304</v>
      </c>
      <c r="D607" t="s">
        <v>285</v>
      </c>
      <c r="E607">
        <v>0</v>
      </c>
    </row>
    <row r="608" spans="1:5" x14ac:dyDescent="0.3">
      <c r="A608">
        <v>103</v>
      </c>
      <c r="B608" s="18">
        <v>45474</v>
      </c>
      <c r="C608" t="s">
        <v>304</v>
      </c>
      <c r="D608" t="s">
        <v>285</v>
      </c>
      <c r="E608">
        <v>0</v>
      </c>
    </row>
    <row r="609" spans="1:7" x14ac:dyDescent="0.3">
      <c r="A609">
        <v>103</v>
      </c>
      <c r="B609" s="18">
        <v>45505</v>
      </c>
      <c r="C609" t="s">
        <v>304</v>
      </c>
      <c r="D609" t="s">
        <v>285</v>
      </c>
      <c r="E609">
        <v>0</v>
      </c>
    </row>
    <row r="610" spans="1:7" x14ac:dyDescent="0.3">
      <c r="A610">
        <v>103</v>
      </c>
      <c r="B610" s="18">
        <v>45536</v>
      </c>
      <c r="C610" t="s">
        <v>304</v>
      </c>
      <c r="D610" t="s">
        <v>285</v>
      </c>
      <c r="E610">
        <v>0</v>
      </c>
    </row>
    <row r="611" spans="1:7" x14ac:dyDescent="0.3">
      <c r="A611">
        <v>103</v>
      </c>
      <c r="B611" s="18">
        <v>45566</v>
      </c>
      <c r="C611" t="s">
        <v>304</v>
      </c>
      <c r="D611" t="s">
        <v>285</v>
      </c>
      <c r="E611">
        <v>0</v>
      </c>
    </row>
    <row r="612" spans="1:7" x14ac:dyDescent="0.3">
      <c r="A612">
        <v>2</v>
      </c>
      <c r="B612" s="18">
        <v>45323</v>
      </c>
      <c r="C612" t="s">
        <v>304</v>
      </c>
      <c r="D612" t="s">
        <v>303</v>
      </c>
      <c r="E612">
        <v>0.39444444444444443</v>
      </c>
      <c r="F612">
        <v>710</v>
      </c>
      <c r="G612">
        <v>1800</v>
      </c>
    </row>
    <row r="613" spans="1:7" x14ac:dyDescent="0.3">
      <c r="A613">
        <v>2</v>
      </c>
      <c r="B613" s="18">
        <v>45352</v>
      </c>
      <c r="C613" t="s">
        <v>304</v>
      </c>
      <c r="D613" t="s">
        <v>303</v>
      </c>
      <c r="E613">
        <v>0.39333333333333331</v>
      </c>
      <c r="F613">
        <v>708</v>
      </c>
      <c r="G613">
        <v>1800</v>
      </c>
    </row>
    <row r="614" spans="1:7" x14ac:dyDescent="0.3">
      <c r="A614">
        <v>2</v>
      </c>
      <c r="B614" s="18">
        <v>45383</v>
      </c>
      <c r="C614" t="s">
        <v>304</v>
      </c>
      <c r="D614" t="s">
        <v>303</v>
      </c>
      <c r="E614">
        <v>0.39666666666666667</v>
      </c>
      <c r="F614">
        <v>714</v>
      </c>
      <c r="G614">
        <v>1800</v>
      </c>
    </row>
    <row r="615" spans="1:7" x14ac:dyDescent="0.3">
      <c r="A615">
        <v>2</v>
      </c>
      <c r="B615" s="18">
        <v>45413</v>
      </c>
      <c r="C615" t="s">
        <v>304</v>
      </c>
      <c r="D615" t="s">
        <v>303</v>
      </c>
      <c r="E615">
        <v>0.3972222222222222</v>
      </c>
      <c r="F615">
        <v>715</v>
      </c>
      <c r="G615">
        <v>1800</v>
      </c>
    </row>
    <row r="616" spans="1:7" x14ac:dyDescent="0.3">
      <c r="A616">
        <v>2</v>
      </c>
      <c r="B616" s="18">
        <v>45444</v>
      </c>
      <c r="C616" t="s">
        <v>304</v>
      </c>
      <c r="D616" t="s">
        <v>303</v>
      </c>
      <c r="E616">
        <v>0.39666666666666667</v>
      </c>
      <c r="F616">
        <v>714</v>
      </c>
      <c r="G616">
        <v>1800</v>
      </c>
    </row>
    <row r="617" spans="1:7" x14ac:dyDescent="0.3">
      <c r="A617">
        <v>2</v>
      </c>
      <c r="B617" s="18">
        <v>45474</v>
      </c>
      <c r="C617" t="s">
        <v>304</v>
      </c>
      <c r="D617" t="s">
        <v>303</v>
      </c>
      <c r="E617">
        <v>0.39666666666666667</v>
      </c>
      <c r="F617">
        <v>714</v>
      </c>
      <c r="G617">
        <v>1800</v>
      </c>
    </row>
    <row r="618" spans="1:7" x14ac:dyDescent="0.3">
      <c r="A618">
        <v>2</v>
      </c>
      <c r="B618" s="18">
        <v>45505</v>
      </c>
      <c r="C618" t="s">
        <v>304</v>
      </c>
      <c r="D618" t="s">
        <v>303</v>
      </c>
      <c r="E618">
        <v>0.39611111111111114</v>
      </c>
      <c r="F618">
        <v>713</v>
      </c>
      <c r="G618">
        <v>1800</v>
      </c>
    </row>
    <row r="619" spans="1:7" x14ac:dyDescent="0.3">
      <c r="A619">
        <v>2</v>
      </c>
      <c r="B619" s="18">
        <v>45536</v>
      </c>
      <c r="C619" t="s">
        <v>304</v>
      </c>
      <c r="D619" t="s">
        <v>303</v>
      </c>
      <c r="E619">
        <v>0.39611111111111114</v>
      </c>
      <c r="F619">
        <v>713</v>
      </c>
      <c r="G619">
        <v>1800</v>
      </c>
    </row>
    <row r="620" spans="1:7" x14ac:dyDescent="0.3">
      <c r="A620">
        <v>2</v>
      </c>
      <c r="B620" s="18">
        <v>45566</v>
      </c>
      <c r="C620" t="s">
        <v>304</v>
      </c>
      <c r="D620" t="s">
        <v>303</v>
      </c>
      <c r="E620">
        <v>0.39611111111111114</v>
      </c>
      <c r="F620">
        <v>713</v>
      </c>
      <c r="G620">
        <v>1800</v>
      </c>
    </row>
    <row r="621" spans="1:7" x14ac:dyDescent="0.3">
      <c r="A621">
        <v>109</v>
      </c>
      <c r="B621" s="18">
        <v>45323</v>
      </c>
      <c r="C621" t="s">
        <v>304</v>
      </c>
      <c r="D621" t="s">
        <v>261</v>
      </c>
      <c r="E621">
        <v>13</v>
      </c>
    </row>
    <row r="622" spans="1:7" x14ac:dyDescent="0.3">
      <c r="A622">
        <v>109</v>
      </c>
      <c r="B622" s="18">
        <v>45352</v>
      </c>
      <c r="C622" t="s">
        <v>304</v>
      </c>
      <c r="D622" t="s">
        <v>261</v>
      </c>
      <c r="E622">
        <v>13</v>
      </c>
    </row>
    <row r="623" spans="1:7" x14ac:dyDescent="0.3">
      <c r="A623">
        <v>109</v>
      </c>
      <c r="B623" s="18">
        <v>45383</v>
      </c>
      <c r="C623" t="s">
        <v>304</v>
      </c>
      <c r="D623" t="s">
        <v>261</v>
      </c>
      <c r="E623">
        <v>13</v>
      </c>
    </row>
    <row r="624" spans="1:7" x14ac:dyDescent="0.3">
      <c r="A624">
        <v>109</v>
      </c>
      <c r="B624" s="18">
        <v>45413</v>
      </c>
      <c r="C624" t="s">
        <v>304</v>
      </c>
      <c r="D624" t="s">
        <v>261</v>
      </c>
      <c r="E624">
        <v>13</v>
      </c>
    </row>
    <row r="625" spans="1:5" x14ac:dyDescent="0.3">
      <c r="A625">
        <v>109</v>
      </c>
      <c r="B625" s="18">
        <v>45444</v>
      </c>
      <c r="C625" t="s">
        <v>304</v>
      </c>
      <c r="D625" t="s">
        <v>261</v>
      </c>
      <c r="E625">
        <v>12</v>
      </c>
    </row>
    <row r="626" spans="1:5" x14ac:dyDescent="0.3">
      <c r="A626">
        <v>109</v>
      </c>
      <c r="B626" s="18">
        <v>45474</v>
      </c>
      <c r="C626" t="s">
        <v>304</v>
      </c>
      <c r="D626" t="s">
        <v>261</v>
      </c>
      <c r="E626">
        <v>12</v>
      </c>
    </row>
    <row r="627" spans="1:5" x14ac:dyDescent="0.3">
      <c r="A627">
        <v>109</v>
      </c>
      <c r="B627" s="18">
        <v>45505</v>
      </c>
      <c r="C627" t="s">
        <v>304</v>
      </c>
      <c r="D627" t="s">
        <v>261</v>
      </c>
      <c r="E627">
        <v>12</v>
      </c>
    </row>
    <row r="628" spans="1:5" x14ac:dyDescent="0.3">
      <c r="A628">
        <v>109</v>
      </c>
      <c r="B628" s="18">
        <v>45536</v>
      </c>
      <c r="C628" t="s">
        <v>304</v>
      </c>
      <c r="D628" t="s">
        <v>261</v>
      </c>
      <c r="E628">
        <v>11</v>
      </c>
    </row>
    <row r="629" spans="1:5" x14ac:dyDescent="0.3">
      <c r="A629">
        <v>109</v>
      </c>
      <c r="B629" s="18">
        <v>45566</v>
      </c>
      <c r="C629" t="s">
        <v>304</v>
      </c>
      <c r="D629" t="s">
        <v>261</v>
      </c>
      <c r="E629">
        <v>12</v>
      </c>
    </row>
    <row r="630" spans="1:5" x14ac:dyDescent="0.3">
      <c r="A630">
        <v>111</v>
      </c>
      <c r="B630" s="18">
        <v>45323</v>
      </c>
      <c r="C630" t="s">
        <v>304</v>
      </c>
      <c r="D630" t="s">
        <v>262</v>
      </c>
      <c r="E630">
        <v>81</v>
      </c>
    </row>
    <row r="631" spans="1:5" x14ac:dyDescent="0.3">
      <c r="A631">
        <v>111</v>
      </c>
      <c r="B631" s="18">
        <v>45352</v>
      </c>
      <c r="C631" t="s">
        <v>304</v>
      </c>
      <c r="D631" t="s">
        <v>262</v>
      </c>
      <c r="E631">
        <v>79</v>
      </c>
    </row>
    <row r="632" spans="1:5" x14ac:dyDescent="0.3">
      <c r="A632">
        <v>111</v>
      </c>
      <c r="B632" s="18">
        <v>45383</v>
      </c>
      <c r="C632" t="s">
        <v>304</v>
      </c>
      <c r="D632" t="s">
        <v>262</v>
      </c>
      <c r="E632">
        <v>80</v>
      </c>
    </row>
    <row r="633" spans="1:5" x14ac:dyDescent="0.3">
      <c r="A633">
        <v>111</v>
      </c>
      <c r="B633" s="18">
        <v>45413</v>
      </c>
      <c r="C633" t="s">
        <v>304</v>
      </c>
      <c r="D633" t="s">
        <v>262</v>
      </c>
      <c r="E633">
        <v>79</v>
      </c>
    </row>
    <row r="634" spans="1:5" x14ac:dyDescent="0.3">
      <c r="A634">
        <v>111</v>
      </c>
      <c r="B634" s="18">
        <v>45444</v>
      </c>
      <c r="C634" t="s">
        <v>304</v>
      </c>
      <c r="D634" t="s">
        <v>262</v>
      </c>
      <c r="E634">
        <v>78</v>
      </c>
    </row>
    <row r="635" spans="1:5" x14ac:dyDescent="0.3">
      <c r="A635">
        <v>111</v>
      </c>
      <c r="B635" s="18">
        <v>45474</v>
      </c>
      <c r="C635" t="s">
        <v>304</v>
      </c>
      <c r="D635" t="s">
        <v>262</v>
      </c>
      <c r="E635">
        <v>78</v>
      </c>
    </row>
    <row r="636" spans="1:5" x14ac:dyDescent="0.3">
      <c r="A636">
        <v>111</v>
      </c>
      <c r="B636" s="18">
        <v>45505</v>
      </c>
      <c r="C636" t="s">
        <v>304</v>
      </c>
      <c r="D636" t="s">
        <v>262</v>
      </c>
      <c r="E636">
        <v>78</v>
      </c>
    </row>
    <row r="637" spans="1:5" x14ac:dyDescent="0.3">
      <c r="A637">
        <v>111</v>
      </c>
      <c r="B637" s="18">
        <v>45536</v>
      </c>
      <c r="C637" t="s">
        <v>304</v>
      </c>
      <c r="D637" t="s">
        <v>262</v>
      </c>
      <c r="E637">
        <v>78</v>
      </c>
    </row>
    <row r="638" spans="1:5" x14ac:dyDescent="0.3">
      <c r="A638">
        <v>111</v>
      </c>
      <c r="B638" s="18">
        <v>45566</v>
      </c>
      <c r="C638" t="s">
        <v>304</v>
      </c>
      <c r="D638" t="s">
        <v>262</v>
      </c>
      <c r="E638">
        <v>80</v>
      </c>
    </row>
    <row r="639" spans="1:5" x14ac:dyDescent="0.3">
      <c r="A639">
        <v>112</v>
      </c>
      <c r="B639" s="18">
        <v>45323</v>
      </c>
      <c r="C639" t="s">
        <v>304</v>
      </c>
      <c r="D639" t="s">
        <v>263</v>
      </c>
      <c r="E639">
        <v>116</v>
      </c>
    </row>
    <row r="640" spans="1:5" x14ac:dyDescent="0.3">
      <c r="A640">
        <v>112</v>
      </c>
      <c r="B640" s="18">
        <v>45352</v>
      </c>
      <c r="C640" t="s">
        <v>304</v>
      </c>
      <c r="D640" t="s">
        <v>263</v>
      </c>
      <c r="E640">
        <v>120</v>
      </c>
    </row>
    <row r="641" spans="1:5" x14ac:dyDescent="0.3">
      <c r="A641">
        <v>112</v>
      </c>
      <c r="B641" s="18">
        <v>45383</v>
      </c>
      <c r="C641" t="s">
        <v>304</v>
      </c>
      <c r="D641" t="s">
        <v>263</v>
      </c>
      <c r="E641">
        <v>120</v>
      </c>
    </row>
    <row r="642" spans="1:5" x14ac:dyDescent="0.3">
      <c r="A642">
        <v>112</v>
      </c>
      <c r="B642" s="18">
        <v>45413</v>
      </c>
      <c r="C642" t="s">
        <v>304</v>
      </c>
      <c r="D642" t="s">
        <v>263</v>
      </c>
      <c r="E642">
        <v>119</v>
      </c>
    </row>
    <row r="643" spans="1:5" x14ac:dyDescent="0.3">
      <c r="A643">
        <v>112</v>
      </c>
      <c r="B643" s="18">
        <v>45444</v>
      </c>
      <c r="C643" t="s">
        <v>304</v>
      </c>
      <c r="D643" t="s">
        <v>263</v>
      </c>
      <c r="E643">
        <v>119</v>
      </c>
    </row>
    <row r="644" spans="1:5" x14ac:dyDescent="0.3">
      <c r="A644">
        <v>112</v>
      </c>
      <c r="B644" s="18">
        <v>45474</v>
      </c>
      <c r="C644" t="s">
        <v>304</v>
      </c>
      <c r="D644" t="s">
        <v>263</v>
      </c>
      <c r="E644">
        <v>120</v>
      </c>
    </row>
    <row r="645" spans="1:5" x14ac:dyDescent="0.3">
      <c r="A645">
        <v>112</v>
      </c>
      <c r="B645" s="18">
        <v>45505</v>
      </c>
      <c r="C645" t="s">
        <v>304</v>
      </c>
      <c r="D645" t="s">
        <v>263</v>
      </c>
      <c r="E645">
        <v>120</v>
      </c>
    </row>
    <row r="646" spans="1:5" x14ac:dyDescent="0.3">
      <c r="A646">
        <v>112</v>
      </c>
      <c r="B646" s="18">
        <v>45536</v>
      </c>
      <c r="C646" t="s">
        <v>304</v>
      </c>
      <c r="D646" t="s">
        <v>263</v>
      </c>
      <c r="E646">
        <v>119</v>
      </c>
    </row>
    <row r="647" spans="1:5" x14ac:dyDescent="0.3">
      <c r="A647">
        <v>112</v>
      </c>
      <c r="B647" s="18">
        <v>45566</v>
      </c>
      <c r="C647" t="s">
        <v>304</v>
      </c>
      <c r="D647" t="s">
        <v>263</v>
      </c>
      <c r="E647">
        <v>119</v>
      </c>
    </row>
    <row r="648" spans="1:5" x14ac:dyDescent="0.3">
      <c r="A648">
        <v>110</v>
      </c>
      <c r="B648" s="18">
        <v>45323</v>
      </c>
      <c r="C648" t="s">
        <v>304</v>
      </c>
      <c r="D648" t="s">
        <v>264</v>
      </c>
      <c r="E648">
        <v>48</v>
      </c>
    </row>
    <row r="649" spans="1:5" x14ac:dyDescent="0.3">
      <c r="A649">
        <v>110</v>
      </c>
      <c r="B649" s="18">
        <v>45352</v>
      </c>
      <c r="C649" t="s">
        <v>304</v>
      </c>
      <c r="D649" t="s">
        <v>264</v>
      </c>
      <c r="E649">
        <v>48</v>
      </c>
    </row>
    <row r="650" spans="1:5" x14ac:dyDescent="0.3">
      <c r="A650">
        <v>110</v>
      </c>
      <c r="B650" s="18">
        <v>45383</v>
      </c>
      <c r="C650" t="s">
        <v>304</v>
      </c>
      <c r="D650" t="s">
        <v>264</v>
      </c>
      <c r="E650">
        <v>48</v>
      </c>
    </row>
    <row r="651" spans="1:5" x14ac:dyDescent="0.3">
      <c r="A651">
        <v>110</v>
      </c>
      <c r="B651" s="18">
        <v>45413</v>
      </c>
      <c r="C651" t="s">
        <v>304</v>
      </c>
      <c r="D651" t="s">
        <v>264</v>
      </c>
      <c r="E651">
        <v>48</v>
      </c>
    </row>
    <row r="652" spans="1:5" x14ac:dyDescent="0.3">
      <c r="A652">
        <v>110</v>
      </c>
      <c r="B652" s="18">
        <v>45444</v>
      </c>
      <c r="C652" t="s">
        <v>304</v>
      </c>
      <c r="D652" t="s">
        <v>264</v>
      </c>
      <c r="E652">
        <v>49</v>
      </c>
    </row>
    <row r="653" spans="1:5" x14ac:dyDescent="0.3">
      <c r="A653">
        <v>110</v>
      </c>
      <c r="B653" s="18">
        <v>45474</v>
      </c>
      <c r="C653" t="s">
        <v>304</v>
      </c>
      <c r="D653" t="s">
        <v>264</v>
      </c>
      <c r="E653">
        <v>49</v>
      </c>
    </row>
    <row r="654" spans="1:5" x14ac:dyDescent="0.3">
      <c r="A654">
        <v>110</v>
      </c>
      <c r="B654" s="18">
        <v>45505</v>
      </c>
      <c r="C654" t="s">
        <v>304</v>
      </c>
      <c r="D654" t="s">
        <v>264</v>
      </c>
      <c r="E654">
        <v>49</v>
      </c>
    </row>
    <row r="655" spans="1:5" x14ac:dyDescent="0.3">
      <c r="A655">
        <v>110</v>
      </c>
      <c r="B655" s="18">
        <v>45536</v>
      </c>
      <c r="C655" t="s">
        <v>304</v>
      </c>
      <c r="D655" t="s">
        <v>264</v>
      </c>
      <c r="E655">
        <v>51</v>
      </c>
    </row>
    <row r="656" spans="1:5" x14ac:dyDescent="0.3">
      <c r="A656">
        <v>110</v>
      </c>
      <c r="B656" s="18">
        <v>45566</v>
      </c>
      <c r="C656" t="s">
        <v>304</v>
      </c>
      <c r="D656" t="s">
        <v>264</v>
      </c>
      <c r="E656">
        <v>50</v>
      </c>
    </row>
    <row r="657" spans="1:5" x14ac:dyDescent="0.3">
      <c r="A657">
        <v>113</v>
      </c>
      <c r="B657" s="18">
        <v>45323</v>
      </c>
      <c r="C657" t="s">
        <v>304</v>
      </c>
      <c r="D657" t="s">
        <v>265</v>
      </c>
      <c r="E657">
        <v>128</v>
      </c>
    </row>
    <row r="658" spans="1:5" x14ac:dyDescent="0.3">
      <c r="A658">
        <v>113</v>
      </c>
      <c r="B658" s="18">
        <v>45352</v>
      </c>
      <c r="C658" t="s">
        <v>304</v>
      </c>
      <c r="D658" t="s">
        <v>265</v>
      </c>
      <c r="E658">
        <v>126</v>
      </c>
    </row>
    <row r="659" spans="1:5" x14ac:dyDescent="0.3">
      <c r="A659">
        <v>113</v>
      </c>
      <c r="B659" s="18">
        <v>45383</v>
      </c>
      <c r="C659" t="s">
        <v>304</v>
      </c>
      <c r="D659" t="s">
        <v>265</v>
      </c>
      <c r="E659">
        <v>127</v>
      </c>
    </row>
    <row r="660" spans="1:5" x14ac:dyDescent="0.3">
      <c r="A660">
        <v>113</v>
      </c>
      <c r="B660" s="18">
        <v>45413</v>
      </c>
      <c r="C660" t="s">
        <v>304</v>
      </c>
      <c r="D660" t="s">
        <v>265</v>
      </c>
      <c r="E660">
        <v>129</v>
      </c>
    </row>
    <row r="661" spans="1:5" x14ac:dyDescent="0.3">
      <c r="A661">
        <v>113</v>
      </c>
      <c r="B661" s="18">
        <v>45444</v>
      </c>
      <c r="C661" t="s">
        <v>304</v>
      </c>
      <c r="D661" t="s">
        <v>265</v>
      </c>
      <c r="E661">
        <v>130</v>
      </c>
    </row>
    <row r="662" spans="1:5" x14ac:dyDescent="0.3">
      <c r="A662">
        <v>113</v>
      </c>
      <c r="B662" s="18">
        <v>45474</v>
      </c>
      <c r="C662" t="s">
        <v>304</v>
      </c>
      <c r="D662" t="s">
        <v>265</v>
      </c>
      <c r="E662">
        <v>130</v>
      </c>
    </row>
    <row r="663" spans="1:5" x14ac:dyDescent="0.3">
      <c r="A663">
        <v>113</v>
      </c>
      <c r="B663" s="18">
        <v>45505</v>
      </c>
      <c r="C663" t="s">
        <v>304</v>
      </c>
      <c r="D663" t="s">
        <v>265</v>
      </c>
      <c r="E663">
        <v>130</v>
      </c>
    </row>
    <row r="664" spans="1:5" x14ac:dyDescent="0.3">
      <c r="A664">
        <v>113</v>
      </c>
      <c r="B664" s="18">
        <v>45536</v>
      </c>
      <c r="C664" t="s">
        <v>304</v>
      </c>
      <c r="D664" t="s">
        <v>265</v>
      </c>
      <c r="E664">
        <v>132</v>
      </c>
    </row>
    <row r="665" spans="1:5" x14ac:dyDescent="0.3">
      <c r="A665">
        <v>113</v>
      </c>
      <c r="B665" s="18">
        <v>45566</v>
      </c>
      <c r="C665" t="s">
        <v>304</v>
      </c>
      <c r="D665" t="s">
        <v>265</v>
      </c>
      <c r="E665">
        <v>129</v>
      </c>
    </row>
    <row r="666" spans="1:5" x14ac:dyDescent="0.3">
      <c r="A666">
        <v>104</v>
      </c>
      <c r="B666" s="18">
        <v>45323</v>
      </c>
      <c r="C666" t="s">
        <v>304</v>
      </c>
      <c r="D666" t="s">
        <v>266</v>
      </c>
      <c r="E666">
        <v>11</v>
      </c>
    </row>
    <row r="667" spans="1:5" x14ac:dyDescent="0.3">
      <c r="A667">
        <v>104</v>
      </c>
      <c r="B667" s="18">
        <v>45352</v>
      </c>
      <c r="C667" t="s">
        <v>304</v>
      </c>
      <c r="D667" t="s">
        <v>266</v>
      </c>
      <c r="E667">
        <v>10</v>
      </c>
    </row>
    <row r="668" spans="1:5" x14ac:dyDescent="0.3">
      <c r="A668">
        <v>104</v>
      </c>
      <c r="B668" s="18">
        <v>45383</v>
      </c>
      <c r="C668" t="s">
        <v>304</v>
      </c>
      <c r="D668" t="s">
        <v>266</v>
      </c>
      <c r="E668">
        <v>12</v>
      </c>
    </row>
    <row r="669" spans="1:5" x14ac:dyDescent="0.3">
      <c r="A669">
        <v>104</v>
      </c>
      <c r="B669" s="18">
        <v>45413</v>
      </c>
      <c r="C669" t="s">
        <v>304</v>
      </c>
      <c r="D669" t="s">
        <v>266</v>
      </c>
      <c r="E669">
        <v>12</v>
      </c>
    </row>
    <row r="670" spans="1:5" x14ac:dyDescent="0.3">
      <c r="A670">
        <v>104</v>
      </c>
      <c r="B670" s="18">
        <v>45444</v>
      </c>
      <c r="C670" t="s">
        <v>304</v>
      </c>
      <c r="D670" t="s">
        <v>266</v>
      </c>
      <c r="E670">
        <v>12</v>
      </c>
    </row>
    <row r="671" spans="1:5" x14ac:dyDescent="0.3">
      <c r="A671">
        <v>104</v>
      </c>
      <c r="B671" s="18">
        <v>45474</v>
      </c>
      <c r="C671" t="s">
        <v>304</v>
      </c>
      <c r="D671" t="s">
        <v>266</v>
      </c>
      <c r="E671">
        <v>12</v>
      </c>
    </row>
    <row r="672" spans="1:5" x14ac:dyDescent="0.3">
      <c r="A672">
        <v>104</v>
      </c>
      <c r="B672" s="18">
        <v>45505</v>
      </c>
      <c r="C672" t="s">
        <v>304</v>
      </c>
      <c r="D672" t="s">
        <v>266</v>
      </c>
      <c r="E672">
        <v>12</v>
      </c>
    </row>
    <row r="673" spans="1:5" x14ac:dyDescent="0.3">
      <c r="A673">
        <v>104</v>
      </c>
      <c r="B673" s="18">
        <v>45536</v>
      </c>
      <c r="C673" t="s">
        <v>304</v>
      </c>
      <c r="D673" t="s">
        <v>266</v>
      </c>
      <c r="E673">
        <v>12</v>
      </c>
    </row>
    <row r="674" spans="1:5" x14ac:dyDescent="0.3">
      <c r="A674">
        <v>104</v>
      </c>
      <c r="B674" s="18">
        <v>45566</v>
      </c>
      <c r="C674" t="s">
        <v>304</v>
      </c>
      <c r="D674" t="s">
        <v>266</v>
      </c>
      <c r="E674">
        <v>13</v>
      </c>
    </row>
    <row r="675" spans="1:5" x14ac:dyDescent="0.3">
      <c r="A675">
        <v>106</v>
      </c>
      <c r="B675" s="18">
        <v>45323</v>
      </c>
      <c r="C675" t="s">
        <v>304</v>
      </c>
      <c r="D675" t="s">
        <v>267</v>
      </c>
      <c r="E675">
        <v>92</v>
      </c>
    </row>
    <row r="676" spans="1:5" x14ac:dyDescent="0.3">
      <c r="A676">
        <v>106</v>
      </c>
      <c r="B676" s="18">
        <v>45352</v>
      </c>
      <c r="C676" t="s">
        <v>304</v>
      </c>
      <c r="D676" t="s">
        <v>267</v>
      </c>
      <c r="E676">
        <v>92</v>
      </c>
    </row>
    <row r="677" spans="1:5" x14ac:dyDescent="0.3">
      <c r="A677">
        <v>106</v>
      </c>
      <c r="B677" s="18">
        <v>45383</v>
      </c>
      <c r="C677" t="s">
        <v>304</v>
      </c>
      <c r="D677" t="s">
        <v>267</v>
      </c>
      <c r="E677">
        <v>93</v>
      </c>
    </row>
    <row r="678" spans="1:5" x14ac:dyDescent="0.3">
      <c r="A678">
        <v>106</v>
      </c>
      <c r="B678" s="18">
        <v>45413</v>
      </c>
      <c r="C678" t="s">
        <v>304</v>
      </c>
      <c r="D678" t="s">
        <v>267</v>
      </c>
      <c r="E678">
        <v>94</v>
      </c>
    </row>
    <row r="679" spans="1:5" x14ac:dyDescent="0.3">
      <c r="A679">
        <v>106</v>
      </c>
      <c r="B679" s="18">
        <v>45444</v>
      </c>
      <c r="C679" t="s">
        <v>304</v>
      </c>
      <c r="D679" t="s">
        <v>267</v>
      </c>
      <c r="E679">
        <v>96</v>
      </c>
    </row>
    <row r="680" spans="1:5" x14ac:dyDescent="0.3">
      <c r="A680">
        <v>106</v>
      </c>
      <c r="B680" s="18">
        <v>45474</v>
      </c>
      <c r="C680" t="s">
        <v>304</v>
      </c>
      <c r="D680" t="s">
        <v>267</v>
      </c>
      <c r="E680">
        <v>96</v>
      </c>
    </row>
    <row r="681" spans="1:5" x14ac:dyDescent="0.3">
      <c r="A681">
        <v>106</v>
      </c>
      <c r="B681" s="18">
        <v>45505</v>
      </c>
      <c r="C681" t="s">
        <v>304</v>
      </c>
      <c r="D681" t="s">
        <v>267</v>
      </c>
      <c r="E681">
        <v>97</v>
      </c>
    </row>
    <row r="682" spans="1:5" x14ac:dyDescent="0.3">
      <c r="A682">
        <v>106</v>
      </c>
      <c r="B682" s="18">
        <v>45536</v>
      </c>
      <c r="C682" t="s">
        <v>304</v>
      </c>
      <c r="D682" t="s">
        <v>267</v>
      </c>
      <c r="E682">
        <v>95</v>
      </c>
    </row>
    <row r="683" spans="1:5" x14ac:dyDescent="0.3">
      <c r="A683">
        <v>106</v>
      </c>
      <c r="B683" s="18">
        <v>45566</v>
      </c>
      <c r="C683" t="s">
        <v>304</v>
      </c>
      <c r="D683" t="s">
        <v>267</v>
      </c>
      <c r="E683">
        <v>97</v>
      </c>
    </row>
    <row r="684" spans="1:5" x14ac:dyDescent="0.3">
      <c r="A684">
        <v>107</v>
      </c>
      <c r="B684" s="18">
        <v>45323</v>
      </c>
      <c r="C684" t="s">
        <v>304</v>
      </c>
      <c r="D684" t="s">
        <v>268</v>
      </c>
      <c r="E684">
        <v>115</v>
      </c>
    </row>
    <row r="685" spans="1:5" x14ac:dyDescent="0.3">
      <c r="A685">
        <v>107</v>
      </c>
      <c r="B685" s="18">
        <v>45352</v>
      </c>
      <c r="C685" t="s">
        <v>304</v>
      </c>
      <c r="D685" t="s">
        <v>268</v>
      </c>
      <c r="E685">
        <v>115</v>
      </c>
    </row>
    <row r="686" spans="1:5" x14ac:dyDescent="0.3">
      <c r="A686">
        <v>107</v>
      </c>
      <c r="B686" s="18">
        <v>45383</v>
      </c>
      <c r="C686" t="s">
        <v>304</v>
      </c>
      <c r="D686" t="s">
        <v>268</v>
      </c>
      <c r="E686">
        <v>115</v>
      </c>
    </row>
    <row r="687" spans="1:5" x14ac:dyDescent="0.3">
      <c r="A687">
        <v>107</v>
      </c>
      <c r="B687" s="18">
        <v>45413</v>
      </c>
      <c r="C687" t="s">
        <v>304</v>
      </c>
      <c r="D687" t="s">
        <v>268</v>
      </c>
      <c r="E687">
        <v>116</v>
      </c>
    </row>
    <row r="688" spans="1:5" x14ac:dyDescent="0.3">
      <c r="A688">
        <v>107</v>
      </c>
      <c r="B688" s="18">
        <v>45444</v>
      </c>
      <c r="C688" t="s">
        <v>304</v>
      </c>
      <c r="D688" t="s">
        <v>268</v>
      </c>
      <c r="E688">
        <v>115</v>
      </c>
    </row>
    <row r="689" spans="1:5" x14ac:dyDescent="0.3">
      <c r="A689">
        <v>107</v>
      </c>
      <c r="B689" s="18">
        <v>45474</v>
      </c>
      <c r="C689" t="s">
        <v>304</v>
      </c>
      <c r="D689" t="s">
        <v>268</v>
      </c>
      <c r="E689">
        <v>117</v>
      </c>
    </row>
    <row r="690" spans="1:5" x14ac:dyDescent="0.3">
      <c r="A690">
        <v>107</v>
      </c>
      <c r="B690" s="18">
        <v>45505</v>
      </c>
      <c r="C690" t="s">
        <v>304</v>
      </c>
      <c r="D690" t="s">
        <v>268</v>
      </c>
      <c r="E690">
        <v>115</v>
      </c>
    </row>
    <row r="691" spans="1:5" x14ac:dyDescent="0.3">
      <c r="A691">
        <v>107</v>
      </c>
      <c r="B691" s="18">
        <v>45536</v>
      </c>
      <c r="C691" t="s">
        <v>304</v>
      </c>
      <c r="D691" t="s">
        <v>268</v>
      </c>
      <c r="E691">
        <v>115</v>
      </c>
    </row>
    <row r="692" spans="1:5" x14ac:dyDescent="0.3">
      <c r="A692">
        <v>107</v>
      </c>
      <c r="B692" s="18">
        <v>45566</v>
      </c>
      <c r="C692" t="s">
        <v>304</v>
      </c>
      <c r="D692" t="s">
        <v>268</v>
      </c>
      <c r="E692">
        <v>116</v>
      </c>
    </row>
    <row r="693" spans="1:5" x14ac:dyDescent="0.3">
      <c r="A693">
        <v>105</v>
      </c>
      <c r="B693" s="18">
        <v>45323</v>
      </c>
      <c r="C693" t="s">
        <v>304</v>
      </c>
      <c r="D693" t="s">
        <v>269</v>
      </c>
      <c r="E693">
        <v>50</v>
      </c>
    </row>
    <row r="694" spans="1:5" x14ac:dyDescent="0.3">
      <c r="A694">
        <v>105</v>
      </c>
      <c r="B694" s="18">
        <v>45352</v>
      </c>
      <c r="C694" t="s">
        <v>304</v>
      </c>
      <c r="D694" t="s">
        <v>269</v>
      </c>
      <c r="E694">
        <v>51</v>
      </c>
    </row>
    <row r="695" spans="1:5" x14ac:dyDescent="0.3">
      <c r="A695">
        <v>105</v>
      </c>
      <c r="B695" s="18">
        <v>45383</v>
      </c>
      <c r="C695" t="s">
        <v>304</v>
      </c>
      <c r="D695" t="s">
        <v>269</v>
      </c>
      <c r="E695">
        <v>51</v>
      </c>
    </row>
    <row r="696" spans="1:5" x14ac:dyDescent="0.3">
      <c r="A696">
        <v>105</v>
      </c>
      <c r="B696" s="18">
        <v>45413</v>
      </c>
      <c r="C696" t="s">
        <v>304</v>
      </c>
      <c r="D696" t="s">
        <v>269</v>
      </c>
      <c r="E696">
        <v>51</v>
      </c>
    </row>
    <row r="697" spans="1:5" x14ac:dyDescent="0.3">
      <c r="A697">
        <v>105</v>
      </c>
      <c r="B697" s="18">
        <v>45444</v>
      </c>
      <c r="C697" t="s">
        <v>304</v>
      </c>
      <c r="D697" t="s">
        <v>269</v>
      </c>
      <c r="E697">
        <v>49</v>
      </c>
    </row>
    <row r="698" spans="1:5" x14ac:dyDescent="0.3">
      <c r="A698">
        <v>105</v>
      </c>
      <c r="B698" s="18">
        <v>45474</v>
      </c>
      <c r="C698" t="s">
        <v>304</v>
      </c>
      <c r="D698" t="s">
        <v>269</v>
      </c>
      <c r="E698">
        <v>46</v>
      </c>
    </row>
    <row r="699" spans="1:5" x14ac:dyDescent="0.3">
      <c r="A699">
        <v>105</v>
      </c>
      <c r="B699" s="18">
        <v>45505</v>
      </c>
      <c r="C699" t="s">
        <v>304</v>
      </c>
      <c r="D699" t="s">
        <v>269</v>
      </c>
      <c r="E699">
        <v>44</v>
      </c>
    </row>
    <row r="700" spans="1:5" x14ac:dyDescent="0.3">
      <c r="A700">
        <v>105</v>
      </c>
      <c r="B700" s="18">
        <v>45536</v>
      </c>
      <c r="C700" t="s">
        <v>304</v>
      </c>
      <c r="D700" t="s">
        <v>269</v>
      </c>
      <c r="E700">
        <v>44</v>
      </c>
    </row>
    <row r="701" spans="1:5" x14ac:dyDescent="0.3">
      <c r="A701">
        <v>105</v>
      </c>
      <c r="B701" s="18">
        <v>45566</v>
      </c>
      <c r="C701" t="s">
        <v>304</v>
      </c>
      <c r="D701" t="s">
        <v>269</v>
      </c>
      <c r="E701">
        <v>42</v>
      </c>
    </row>
    <row r="702" spans="1:5" x14ac:dyDescent="0.3">
      <c r="A702">
        <v>108</v>
      </c>
      <c r="B702" s="18">
        <v>45323</v>
      </c>
      <c r="C702" t="s">
        <v>304</v>
      </c>
      <c r="D702" t="s">
        <v>270</v>
      </c>
      <c r="E702">
        <v>56</v>
      </c>
    </row>
    <row r="703" spans="1:5" x14ac:dyDescent="0.3">
      <c r="A703">
        <v>108</v>
      </c>
      <c r="B703" s="18">
        <v>45352</v>
      </c>
      <c r="C703" t="s">
        <v>304</v>
      </c>
      <c r="D703" t="s">
        <v>270</v>
      </c>
      <c r="E703">
        <v>54</v>
      </c>
    </row>
    <row r="704" spans="1:5" x14ac:dyDescent="0.3">
      <c r="A704">
        <v>108</v>
      </c>
      <c r="B704" s="18">
        <v>45383</v>
      </c>
      <c r="C704" t="s">
        <v>304</v>
      </c>
      <c r="D704" t="s">
        <v>270</v>
      </c>
      <c r="E704">
        <v>55</v>
      </c>
    </row>
    <row r="705" spans="1:7" x14ac:dyDescent="0.3">
      <c r="A705">
        <v>108</v>
      </c>
      <c r="B705" s="18">
        <v>45413</v>
      </c>
      <c r="C705" t="s">
        <v>304</v>
      </c>
      <c r="D705" t="s">
        <v>270</v>
      </c>
      <c r="E705">
        <v>54</v>
      </c>
    </row>
    <row r="706" spans="1:7" x14ac:dyDescent="0.3">
      <c r="A706">
        <v>108</v>
      </c>
      <c r="B706" s="18">
        <v>45444</v>
      </c>
      <c r="C706" t="s">
        <v>304</v>
      </c>
      <c r="D706" t="s">
        <v>270</v>
      </c>
      <c r="E706">
        <v>54</v>
      </c>
    </row>
    <row r="707" spans="1:7" x14ac:dyDescent="0.3">
      <c r="A707">
        <v>108</v>
      </c>
      <c r="B707" s="18">
        <v>45474</v>
      </c>
      <c r="C707" t="s">
        <v>304</v>
      </c>
      <c r="D707" t="s">
        <v>270</v>
      </c>
      <c r="E707">
        <v>54</v>
      </c>
    </row>
    <row r="708" spans="1:7" x14ac:dyDescent="0.3">
      <c r="A708">
        <v>108</v>
      </c>
      <c r="B708" s="18">
        <v>45505</v>
      </c>
      <c r="C708" t="s">
        <v>304</v>
      </c>
      <c r="D708" t="s">
        <v>270</v>
      </c>
      <c r="E708">
        <v>56</v>
      </c>
    </row>
    <row r="709" spans="1:7" x14ac:dyDescent="0.3">
      <c r="A709">
        <v>108</v>
      </c>
      <c r="B709" s="18">
        <v>45536</v>
      </c>
      <c r="C709" t="s">
        <v>304</v>
      </c>
      <c r="D709" t="s">
        <v>270</v>
      </c>
      <c r="E709">
        <v>56</v>
      </c>
    </row>
    <row r="710" spans="1:7" x14ac:dyDescent="0.3">
      <c r="A710">
        <v>108</v>
      </c>
      <c r="B710" s="18">
        <v>45566</v>
      </c>
      <c r="C710" t="s">
        <v>304</v>
      </c>
      <c r="D710" t="s">
        <v>270</v>
      </c>
      <c r="E710">
        <v>55</v>
      </c>
    </row>
    <row r="711" spans="1:7" x14ac:dyDescent="0.3">
      <c r="A711">
        <v>12</v>
      </c>
      <c r="B711" s="18">
        <v>45597</v>
      </c>
      <c r="C711" t="s">
        <v>304</v>
      </c>
      <c r="D711" t="s">
        <v>296</v>
      </c>
      <c r="E711">
        <v>0.13157894736842105</v>
      </c>
      <c r="F711">
        <v>25</v>
      </c>
      <c r="G711">
        <v>190</v>
      </c>
    </row>
    <row r="712" spans="1:7" x14ac:dyDescent="0.3">
      <c r="A712">
        <v>13</v>
      </c>
      <c r="B712" s="18">
        <v>45597</v>
      </c>
      <c r="C712" t="s">
        <v>304</v>
      </c>
      <c r="D712" t="s">
        <v>275</v>
      </c>
      <c r="E712">
        <v>0</v>
      </c>
      <c r="F712">
        <v>0</v>
      </c>
      <c r="G712">
        <v>25</v>
      </c>
    </row>
    <row r="713" spans="1:7" x14ac:dyDescent="0.3">
      <c r="A713">
        <v>14</v>
      </c>
      <c r="B713" s="18">
        <v>45597</v>
      </c>
      <c r="C713" t="s">
        <v>304</v>
      </c>
      <c r="D713" t="s">
        <v>279</v>
      </c>
      <c r="E713">
        <v>0</v>
      </c>
      <c r="F713">
        <v>0</v>
      </c>
      <c r="G713">
        <v>400</v>
      </c>
    </row>
    <row r="714" spans="1:7" x14ac:dyDescent="0.3">
      <c r="A714">
        <v>16</v>
      </c>
      <c r="B714" s="18">
        <v>45597</v>
      </c>
      <c r="C714" t="s">
        <v>304</v>
      </c>
      <c r="D714" t="s">
        <v>297</v>
      </c>
      <c r="E714">
        <v>0.17676767676767677</v>
      </c>
      <c r="F714">
        <v>35</v>
      </c>
      <c r="G714">
        <v>198</v>
      </c>
    </row>
    <row r="715" spans="1:7" x14ac:dyDescent="0.3">
      <c r="A715">
        <v>17</v>
      </c>
      <c r="B715" s="18">
        <v>45597</v>
      </c>
      <c r="C715" t="s">
        <v>304</v>
      </c>
      <c r="D715" t="s">
        <v>276</v>
      </c>
      <c r="E715">
        <v>0</v>
      </c>
      <c r="F715">
        <v>0</v>
      </c>
      <c r="G715">
        <v>35</v>
      </c>
    </row>
    <row r="716" spans="1:7" x14ac:dyDescent="0.3">
      <c r="A716">
        <v>18</v>
      </c>
      <c r="B716" s="18">
        <v>45597</v>
      </c>
      <c r="C716" t="s">
        <v>304</v>
      </c>
      <c r="D716" t="s">
        <v>282</v>
      </c>
      <c r="E716">
        <v>0</v>
      </c>
      <c r="F716">
        <v>0</v>
      </c>
      <c r="G716">
        <v>1</v>
      </c>
    </row>
    <row r="717" spans="1:7" x14ac:dyDescent="0.3">
      <c r="A717">
        <v>20</v>
      </c>
      <c r="B717" s="18">
        <v>45597</v>
      </c>
      <c r="C717" t="s">
        <v>304</v>
      </c>
      <c r="D717" t="s">
        <v>283</v>
      </c>
      <c r="E717">
        <v>0</v>
      </c>
      <c r="F717">
        <v>0</v>
      </c>
      <c r="G717">
        <v>1</v>
      </c>
    </row>
    <row r="718" spans="1:7" x14ac:dyDescent="0.3">
      <c r="A718">
        <v>8</v>
      </c>
      <c r="B718" s="18">
        <v>45597</v>
      </c>
      <c r="C718" t="s">
        <v>304</v>
      </c>
      <c r="D718" t="s">
        <v>278</v>
      </c>
      <c r="E718">
        <v>0.4642857142857143</v>
      </c>
      <c r="F718">
        <v>13</v>
      </c>
      <c r="G718">
        <v>28</v>
      </c>
    </row>
    <row r="719" spans="1:7" x14ac:dyDescent="0.3">
      <c r="A719">
        <v>10</v>
      </c>
      <c r="B719" s="18">
        <v>45597</v>
      </c>
      <c r="C719" t="s">
        <v>304</v>
      </c>
      <c r="D719" t="s">
        <v>295</v>
      </c>
      <c r="E719">
        <v>0.15972222222222221</v>
      </c>
      <c r="F719">
        <v>23</v>
      </c>
      <c r="G719">
        <v>144</v>
      </c>
    </row>
    <row r="720" spans="1:7" x14ac:dyDescent="0.3">
      <c r="A720">
        <v>11</v>
      </c>
      <c r="B720" s="18">
        <v>45597</v>
      </c>
      <c r="C720" t="s">
        <v>304</v>
      </c>
      <c r="D720" t="s">
        <v>281</v>
      </c>
      <c r="E720">
        <v>0.1417910447761194</v>
      </c>
      <c r="F720">
        <v>57</v>
      </c>
      <c r="G720">
        <v>402</v>
      </c>
    </row>
    <row r="721" spans="1:7" x14ac:dyDescent="0.3">
      <c r="A721">
        <v>23</v>
      </c>
      <c r="B721" s="18">
        <v>45597</v>
      </c>
      <c r="C721" t="s">
        <v>304</v>
      </c>
      <c r="D721" t="s">
        <v>298</v>
      </c>
      <c r="E721">
        <v>9.353507565337002E-2</v>
      </c>
      <c r="F721">
        <v>68</v>
      </c>
      <c r="G721">
        <v>727</v>
      </c>
    </row>
    <row r="722" spans="1:7" x14ac:dyDescent="0.3">
      <c r="A722">
        <v>24</v>
      </c>
      <c r="B722" s="18">
        <v>45597</v>
      </c>
      <c r="C722" t="s">
        <v>304</v>
      </c>
      <c r="D722" t="s">
        <v>299</v>
      </c>
      <c r="E722">
        <v>0.86764705882352944</v>
      </c>
      <c r="F722">
        <v>59</v>
      </c>
      <c r="G722">
        <v>68</v>
      </c>
    </row>
    <row r="723" spans="1:7" x14ac:dyDescent="0.3">
      <c r="A723">
        <v>7</v>
      </c>
      <c r="B723" s="18">
        <v>45597</v>
      </c>
      <c r="C723" t="s">
        <v>304</v>
      </c>
      <c r="D723" t="s">
        <v>277</v>
      </c>
      <c r="E723">
        <v>0.33333333333333331</v>
      </c>
      <c r="F723">
        <v>2</v>
      </c>
      <c r="G723">
        <v>6</v>
      </c>
    </row>
    <row r="724" spans="1:7" x14ac:dyDescent="0.3">
      <c r="A724">
        <v>6</v>
      </c>
      <c r="B724" s="18">
        <v>45597</v>
      </c>
      <c r="C724" t="s">
        <v>304</v>
      </c>
      <c r="D724" t="s">
        <v>274</v>
      </c>
      <c r="E724">
        <v>1</v>
      </c>
      <c r="F724">
        <v>3</v>
      </c>
      <c r="G724">
        <v>3</v>
      </c>
    </row>
    <row r="725" spans="1:7" x14ac:dyDescent="0.3">
      <c r="A725">
        <v>3</v>
      </c>
      <c r="B725" s="18">
        <v>45597</v>
      </c>
      <c r="C725" t="s">
        <v>304</v>
      </c>
      <c r="D725" t="s">
        <v>302</v>
      </c>
      <c r="E725">
        <v>1.0591549295774647</v>
      </c>
      <c r="F725">
        <v>752</v>
      </c>
      <c r="G725">
        <v>710</v>
      </c>
    </row>
    <row r="726" spans="1:7" x14ac:dyDescent="0.3">
      <c r="A726">
        <v>5</v>
      </c>
      <c r="B726" s="18">
        <v>45597</v>
      </c>
      <c r="C726" t="s">
        <v>304</v>
      </c>
      <c r="D726" t="s">
        <v>301</v>
      </c>
      <c r="E726">
        <v>9.1052631578947363</v>
      </c>
      <c r="F726">
        <v>173</v>
      </c>
      <c r="G726">
        <v>19</v>
      </c>
    </row>
    <row r="727" spans="1:7" x14ac:dyDescent="0.3">
      <c r="A727">
        <v>114</v>
      </c>
      <c r="B727" s="18">
        <v>45597</v>
      </c>
      <c r="C727" t="s">
        <v>304</v>
      </c>
      <c r="D727" t="s">
        <v>292</v>
      </c>
      <c r="E727">
        <v>179</v>
      </c>
    </row>
    <row r="728" spans="1:7" x14ac:dyDescent="0.3">
      <c r="A728">
        <v>4</v>
      </c>
      <c r="B728" s="18">
        <v>45597</v>
      </c>
      <c r="C728" t="s">
        <v>304</v>
      </c>
      <c r="D728" t="s">
        <v>300</v>
      </c>
      <c r="E728">
        <v>0.77235772357723576</v>
      </c>
      <c r="F728">
        <v>95</v>
      </c>
      <c r="G728">
        <v>123</v>
      </c>
    </row>
    <row r="729" spans="1:7" x14ac:dyDescent="0.3">
      <c r="A729">
        <v>100</v>
      </c>
      <c r="B729" s="18">
        <v>45597</v>
      </c>
      <c r="C729" t="s">
        <v>304</v>
      </c>
      <c r="D729" t="s">
        <v>271</v>
      </c>
      <c r="E729">
        <v>1</v>
      </c>
    </row>
    <row r="730" spans="1:7" x14ac:dyDescent="0.3">
      <c r="A730">
        <v>101</v>
      </c>
      <c r="B730" s="18">
        <v>45597</v>
      </c>
      <c r="C730" t="s">
        <v>304</v>
      </c>
      <c r="D730" t="s">
        <v>272</v>
      </c>
      <c r="E730">
        <v>1</v>
      </c>
    </row>
    <row r="731" spans="1:7" x14ac:dyDescent="0.3">
      <c r="A731">
        <v>102</v>
      </c>
      <c r="B731" s="18">
        <v>45597</v>
      </c>
      <c r="C731" t="s">
        <v>304</v>
      </c>
      <c r="D731" t="s">
        <v>273</v>
      </c>
      <c r="E731">
        <v>0</v>
      </c>
    </row>
    <row r="732" spans="1:7" x14ac:dyDescent="0.3">
      <c r="A732">
        <v>103</v>
      </c>
      <c r="B732" s="18">
        <v>45597</v>
      </c>
      <c r="C732" t="s">
        <v>304</v>
      </c>
      <c r="D732" t="s">
        <v>285</v>
      </c>
      <c r="E732">
        <v>0</v>
      </c>
    </row>
    <row r="733" spans="1:7" x14ac:dyDescent="0.3">
      <c r="A733">
        <v>2</v>
      </c>
      <c r="B733" s="18">
        <v>45597</v>
      </c>
      <c r="C733" t="s">
        <v>304</v>
      </c>
      <c r="D733" t="s">
        <v>303</v>
      </c>
      <c r="E733">
        <v>0.39444444444444443</v>
      </c>
      <c r="F733">
        <v>710</v>
      </c>
      <c r="G733">
        <v>1800</v>
      </c>
    </row>
    <row r="734" spans="1:7" x14ac:dyDescent="0.3">
      <c r="A734">
        <v>109</v>
      </c>
      <c r="B734" s="18">
        <v>45597</v>
      </c>
      <c r="C734" t="s">
        <v>304</v>
      </c>
      <c r="D734" t="s">
        <v>261</v>
      </c>
      <c r="E734">
        <v>12</v>
      </c>
    </row>
    <row r="735" spans="1:7" x14ac:dyDescent="0.3">
      <c r="A735">
        <v>111</v>
      </c>
      <c r="B735" s="18">
        <v>45597</v>
      </c>
      <c r="C735" t="s">
        <v>304</v>
      </c>
      <c r="D735" t="s">
        <v>262</v>
      </c>
      <c r="E735">
        <v>79</v>
      </c>
    </row>
    <row r="736" spans="1:7" x14ac:dyDescent="0.3">
      <c r="A736">
        <v>112</v>
      </c>
      <c r="B736" s="18">
        <v>45597</v>
      </c>
      <c r="C736" t="s">
        <v>304</v>
      </c>
      <c r="D736" t="s">
        <v>263</v>
      </c>
      <c r="E736">
        <v>119</v>
      </c>
    </row>
    <row r="737" spans="1:5" x14ac:dyDescent="0.3">
      <c r="A737">
        <v>110</v>
      </c>
      <c r="B737" s="18">
        <v>45597</v>
      </c>
      <c r="C737" t="s">
        <v>304</v>
      </c>
      <c r="D737" t="s">
        <v>264</v>
      </c>
      <c r="E737">
        <v>46</v>
      </c>
    </row>
    <row r="738" spans="1:5" x14ac:dyDescent="0.3">
      <c r="A738">
        <v>113</v>
      </c>
      <c r="B738" s="18">
        <v>45597</v>
      </c>
      <c r="C738" t="s">
        <v>304</v>
      </c>
      <c r="D738" t="s">
        <v>265</v>
      </c>
      <c r="E738">
        <v>127</v>
      </c>
    </row>
    <row r="739" spans="1:5" x14ac:dyDescent="0.3">
      <c r="A739">
        <v>104</v>
      </c>
      <c r="B739" s="18">
        <v>45597</v>
      </c>
      <c r="C739" t="s">
        <v>304</v>
      </c>
      <c r="D739" t="s">
        <v>266</v>
      </c>
      <c r="E739">
        <v>12</v>
      </c>
    </row>
    <row r="740" spans="1:5" x14ac:dyDescent="0.3">
      <c r="A740">
        <v>106</v>
      </c>
      <c r="B740" s="18">
        <v>45597</v>
      </c>
      <c r="C740" t="s">
        <v>304</v>
      </c>
      <c r="D740" t="s">
        <v>267</v>
      </c>
      <c r="E740">
        <v>98</v>
      </c>
    </row>
    <row r="741" spans="1:5" x14ac:dyDescent="0.3">
      <c r="A741">
        <v>107</v>
      </c>
      <c r="B741" s="18">
        <v>45597</v>
      </c>
      <c r="C741" t="s">
        <v>304</v>
      </c>
      <c r="D741" t="s">
        <v>268</v>
      </c>
      <c r="E741">
        <v>118</v>
      </c>
    </row>
    <row r="742" spans="1:5" x14ac:dyDescent="0.3">
      <c r="A742">
        <v>105</v>
      </c>
      <c r="B742" s="18">
        <v>45597</v>
      </c>
      <c r="C742" t="s">
        <v>304</v>
      </c>
      <c r="D742" t="s">
        <v>269</v>
      </c>
      <c r="E742">
        <v>43</v>
      </c>
    </row>
    <row r="743" spans="1:5" x14ac:dyDescent="0.3">
      <c r="A743">
        <v>108</v>
      </c>
      <c r="B743" s="18">
        <v>45597</v>
      </c>
      <c r="C743" t="s">
        <v>304</v>
      </c>
      <c r="D743" t="s">
        <v>270</v>
      </c>
      <c r="E743">
        <v>56</v>
      </c>
    </row>
    <row r="744" spans="1:5" x14ac:dyDescent="0.3">
      <c r="A744">
        <v>115</v>
      </c>
      <c r="B744" s="18">
        <v>45597</v>
      </c>
      <c r="C744" t="s">
        <v>304</v>
      </c>
      <c r="D744" t="s">
        <v>293</v>
      </c>
      <c r="E744">
        <v>30</v>
      </c>
    </row>
    <row r="745" spans="1:5" x14ac:dyDescent="0.3">
      <c r="A745">
        <v>116</v>
      </c>
      <c r="B745" s="18">
        <v>45597</v>
      </c>
      <c r="C745" t="s">
        <v>304</v>
      </c>
      <c r="D745" t="s">
        <v>294</v>
      </c>
      <c r="E745">
        <v>3</v>
      </c>
    </row>
    <row r="746" spans="1:5" x14ac:dyDescent="0.3">
      <c r="A746">
        <v>120</v>
      </c>
      <c r="B746" s="18">
        <v>45597</v>
      </c>
      <c r="C746" t="s">
        <v>304</v>
      </c>
      <c r="D746" t="s">
        <v>20</v>
      </c>
      <c r="E746">
        <v>161</v>
      </c>
    </row>
    <row r="747" spans="1:5" x14ac:dyDescent="0.3">
      <c r="A747">
        <v>121</v>
      </c>
      <c r="B747" s="18">
        <v>45597</v>
      </c>
      <c r="C747" t="s">
        <v>304</v>
      </c>
      <c r="D747" t="s">
        <v>21</v>
      </c>
      <c r="E747">
        <v>0</v>
      </c>
    </row>
    <row r="748" spans="1:5" x14ac:dyDescent="0.3">
      <c r="A748">
        <v>122</v>
      </c>
      <c r="B748" s="18">
        <v>45597</v>
      </c>
      <c r="C748" t="s">
        <v>304</v>
      </c>
      <c r="D748" t="s">
        <v>22</v>
      </c>
      <c r="E748">
        <v>18</v>
      </c>
    </row>
    <row r="749" spans="1:5" x14ac:dyDescent="0.3">
      <c r="A749">
        <v>123</v>
      </c>
      <c r="B749" s="18">
        <v>45597</v>
      </c>
      <c r="C749" t="s">
        <v>304</v>
      </c>
      <c r="D749" t="s">
        <v>23</v>
      </c>
      <c r="E749">
        <v>0</v>
      </c>
    </row>
    <row r="750" spans="1:5" x14ac:dyDescent="0.3">
      <c r="A750">
        <v>124</v>
      </c>
      <c r="B750" s="18">
        <v>45597</v>
      </c>
      <c r="C750" t="s">
        <v>304</v>
      </c>
      <c r="D750" t="s">
        <v>24</v>
      </c>
      <c r="E750">
        <v>0</v>
      </c>
    </row>
    <row r="751" spans="1:5" x14ac:dyDescent="0.3">
      <c r="A751">
        <v>125</v>
      </c>
      <c r="B751" s="18">
        <v>45597</v>
      </c>
      <c r="C751" t="s">
        <v>304</v>
      </c>
      <c r="D751" t="s">
        <v>25</v>
      </c>
      <c r="E751">
        <v>0</v>
      </c>
    </row>
    <row r="752" spans="1:5" x14ac:dyDescent="0.3">
      <c r="A752">
        <v>126</v>
      </c>
      <c r="B752" s="18">
        <v>45597</v>
      </c>
      <c r="C752" t="s">
        <v>304</v>
      </c>
      <c r="D752" t="s">
        <v>26</v>
      </c>
      <c r="E752">
        <v>3</v>
      </c>
    </row>
    <row r="753" spans="1:7" x14ac:dyDescent="0.3">
      <c r="A753">
        <v>127</v>
      </c>
      <c r="B753" s="18">
        <v>45597</v>
      </c>
      <c r="C753" t="s">
        <v>304</v>
      </c>
      <c r="D753" t="s">
        <v>286</v>
      </c>
      <c r="E753">
        <v>86</v>
      </c>
    </row>
    <row r="754" spans="1:7" x14ac:dyDescent="0.3">
      <c r="A754">
        <v>128</v>
      </c>
      <c r="B754" s="18">
        <v>45597</v>
      </c>
      <c r="C754" t="s">
        <v>304</v>
      </c>
      <c r="D754" t="s">
        <v>287</v>
      </c>
      <c r="E754">
        <v>14</v>
      </c>
    </row>
    <row r="755" spans="1:7" x14ac:dyDescent="0.3">
      <c r="A755">
        <v>129</v>
      </c>
      <c r="B755" s="18">
        <v>45597</v>
      </c>
      <c r="C755" t="s">
        <v>304</v>
      </c>
      <c r="D755" t="s">
        <v>288</v>
      </c>
      <c r="E755">
        <v>50</v>
      </c>
    </row>
    <row r="756" spans="1:7" x14ac:dyDescent="0.3">
      <c r="A756">
        <v>130</v>
      </c>
      <c r="B756" s="18">
        <v>45597</v>
      </c>
      <c r="C756" t="s">
        <v>304</v>
      </c>
      <c r="D756" t="s">
        <v>289</v>
      </c>
      <c r="E756">
        <v>20</v>
      </c>
    </row>
    <row r="757" spans="1:7" x14ac:dyDescent="0.3">
      <c r="A757">
        <v>3</v>
      </c>
      <c r="B757" s="18">
        <v>45505</v>
      </c>
      <c r="C757" t="s">
        <v>304</v>
      </c>
      <c r="D757" t="s">
        <v>302</v>
      </c>
      <c r="E757">
        <v>0.95792426367461425</v>
      </c>
      <c r="F757">
        <v>683</v>
      </c>
      <c r="G757">
        <v>713</v>
      </c>
    </row>
    <row r="758" spans="1:7" x14ac:dyDescent="0.3">
      <c r="A758">
        <v>3</v>
      </c>
      <c r="B758" s="18">
        <v>45323</v>
      </c>
      <c r="C758" t="s">
        <v>304</v>
      </c>
      <c r="D758" t="s">
        <v>302</v>
      </c>
      <c r="E758">
        <v>0.90140845070422537</v>
      </c>
      <c r="F758">
        <v>640</v>
      </c>
      <c r="G758">
        <v>710</v>
      </c>
    </row>
    <row r="759" spans="1:7" x14ac:dyDescent="0.3">
      <c r="A759">
        <v>3</v>
      </c>
      <c r="B759" s="18">
        <v>45474</v>
      </c>
      <c r="C759" t="s">
        <v>304</v>
      </c>
      <c r="D759" t="s">
        <v>302</v>
      </c>
      <c r="E759">
        <v>0.9285714285714286</v>
      </c>
      <c r="F759">
        <v>663</v>
      </c>
      <c r="G759">
        <v>714</v>
      </c>
    </row>
    <row r="760" spans="1:7" x14ac:dyDescent="0.3">
      <c r="A760">
        <v>3</v>
      </c>
      <c r="B760" s="18">
        <v>45566</v>
      </c>
      <c r="C760" t="s">
        <v>304</v>
      </c>
      <c r="D760" t="s">
        <v>302</v>
      </c>
      <c r="E760">
        <v>1.0154277699859748</v>
      </c>
      <c r="F760">
        <v>724</v>
      </c>
      <c r="G760">
        <v>713</v>
      </c>
    </row>
    <row r="761" spans="1:7" x14ac:dyDescent="0.3">
      <c r="A761">
        <v>3</v>
      </c>
      <c r="B761" s="18">
        <v>45444</v>
      </c>
      <c r="C761" t="s">
        <v>304</v>
      </c>
      <c r="D761" t="s">
        <v>302</v>
      </c>
      <c r="E761">
        <v>0.90476190476190477</v>
      </c>
      <c r="F761">
        <v>646</v>
      </c>
      <c r="G761">
        <v>714</v>
      </c>
    </row>
    <row r="762" spans="1:7" x14ac:dyDescent="0.3">
      <c r="A762">
        <v>3</v>
      </c>
      <c r="B762" s="18">
        <v>45383</v>
      </c>
      <c r="C762" t="s">
        <v>304</v>
      </c>
      <c r="D762" t="s">
        <v>302</v>
      </c>
      <c r="E762">
        <v>0.88655462184873945</v>
      </c>
      <c r="F762">
        <v>633</v>
      </c>
      <c r="G762">
        <v>714</v>
      </c>
    </row>
    <row r="763" spans="1:7" x14ac:dyDescent="0.3">
      <c r="A763">
        <v>3</v>
      </c>
      <c r="B763" s="18">
        <v>45536</v>
      </c>
      <c r="C763" t="s">
        <v>304</v>
      </c>
      <c r="D763" t="s">
        <v>302</v>
      </c>
      <c r="E763">
        <v>1.0182328190743337</v>
      </c>
      <c r="F763">
        <v>726</v>
      </c>
      <c r="G763">
        <v>713</v>
      </c>
    </row>
    <row r="764" spans="1:7" x14ac:dyDescent="0.3">
      <c r="A764">
        <v>3</v>
      </c>
      <c r="B764" s="18">
        <v>45352</v>
      </c>
      <c r="C764" t="s">
        <v>304</v>
      </c>
      <c r="D764" t="s">
        <v>302</v>
      </c>
      <c r="E764">
        <v>0.89406779661016944</v>
      </c>
      <c r="F764">
        <v>633</v>
      </c>
      <c r="G764">
        <v>708</v>
      </c>
    </row>
    <row r="765" spans="1:7" x14ac:dyDescent="0.3">
      <c r="A765">
        <v>3</v>
      </c>
      <c r="B765" s="18">
        <v>45413</v>
      </c>
      <c r="C765" t="s">
        <v>304</v>
      </c>
      <c r="D765" t="s">
        <v>302</v>
      </c>
      <c r="E765">
        <v>0.88811188811188813</v>
      </c>
      <c r="F765">
        <v>635</v>
      </c>
      <c r="G765">
        <v>715</v>
      </c>
    </row>
    <row r="766" spans="1:7" x14ac:dyDescent="0.3">
      <c r="A766">
        <v>4</v>
      </c>
      <c r="B766" s="18">
        <v>45323</v>
      </c>
      <c r="C766" t="s">
        <v>304</v>
      </c>
      <c r="D766" t="s">
        <v>300</v>
      </c>
      <c r="E766">
        <v>0.82653061224489799</v>
      </c>
      <c r="F766">
        <v>81</v>
      </c>
      <c r="G766">
        <v>98</v>
      </c>
    </row>
    <row r="767" spans="1:7" x14ac:dyDescent="0.3">
      <c r="A767">
        <v>4</v>
      </c>
      <c r="B767" s="18">
        <v>45352</v>
      </c>
      <c r="C767" t="s">
        <v>304</v>
      </c>
      <c r="D767" t="s">
        <v>300</v>
      </c>
      <c r="E767">
        <v>0.84848484848484895</v>
      </c>
      <c r="F767">
        <v>84</v>
      </c>
      <c r="G767">
        <v>99</v>
      </c>
    </row>
    <row r="768" spans="1:7" x14ac:dyDescent="0.3">
      <c r="A768">
        <v>4</v>
      </c>
      <c r="B768" s="18">
        <v>45383</v>
      </c>
      <c r="C768" t="s">
        <v>304</v>
      </c>
      <c r="D768" t="s">
        <v>300</v>
      </c>
      <c r="E768">
        <v>0.89814814814814803</v>
      </c>
      <c r="F768">
        <v>97</v>
      </c>
      <c r="G768">
        <v>108</v>
      </c>
    </row>
    <row r="769" spans="1:7" x14ac:dyDescent="0.3">
      <c r="A769">
        <v>4</v>
      </c>
      <c r="B769" s="18">
        <v>45413</v>
      </c>
      <c r="C769" t="s">
        <v>304</v>
      </c>
      <c r="D769" t="s">
        <v>300</v>
      </c>
      <c r="E769">
        <v>0.89516129032258096</v>
      </c>
      <c r="F769">
        <v>111</v>
      </c>
      <c r="G769">
        <v>124</v>
      </c>
    </row>
    <row r="770" spans="1:7" x14ac:dyDescent="0.3">
      <c r="A770">
        <v>4</v>
      </c>
      <c r="B770" s="18">
        <v>45444</v>
      </c>
      <c r="C770" t="s">
        <v>304</v>
      </c>
      <c r="D770" t="s">
        <v>300</v>
      </c>
      <c r="E770">
        <v>0.84172661870503596</v>
      </c>
      <c r="F770">
        <v>117</v>
      </c>
      <c r="G770">
        <v>139</v>
      </c>
    </row>
    <row r="771" spans="1:7" x14ac:dyDescent="0.3">
      <c r="A771">
        <v>4</v>
      </c>
      <c r="B771" s="18">
        <v>45474</v>
      </c>
      <c r="C771" t="s">
        <v>304</v>
      </c>
      <c r="D771" t="s">
        <v>300</v>
      </c>
      <c r="E771">
        <v>0.80147058823529405</v>
      </c>
      <c r="F771">
        <v>109</v>
      </c>
      <c r="G771">
        <v>136</v>
      </c>
    </row>
    <row r="772" spans="1:7" x14ac:dyDescent="0.3">
      <c r="A772">
        <v>4</v>
      </c>
      <c r="B772" s="18">
        <v>45505</v>
      </c>
      <c r="C772" t="s">
        <v>304</v>
      </c>
      <c r="D772" t="s">
        <v>300</v>
      </c>
      <c r="E772">
        <v>0.66249999999999998</v>
      </c>
      <c r="F772">
        <v>53</v>
      </c>
      <c r="G772">
        <v>80</v>
      </c>
    </row>
    <row r="773" spans="1:7" x14ac:dyDescent="0.3">
      <c r="A773">
        <v>4</v>
      </c>
      <c r="B773" s="18">
        <v>45536</v>
      </c>
      <c r="C773" t="s">
        <v>304</v>
      </c>
      <c r="D773" t="s">
        <v>300</v>
      </c>
      <c r="E773">
        <v>0.74111675126903598</v>
      </c>
      <c r="F773">
        <v>146</v>
      </c>
      <c r="G773">
        <v>197</v>
      </c>
    </row>
    <row r="774" spans="1:7" x14ac:dyDescent="0.3">
      <c r="A774">
        <v>4</v>
      </c>
      <c r="B774" s="18">
        <v>45566</v>
      </c>
      <c r="C774" t="s">
        <v>304</v>
      </c>
      <c r="D774" t="s">
        <v>300</v>
      </c>
      <c r="E774">
        <v>0.67073170731707299</v>
      </c>
      <c r="F774">
        <v>110</v>
      </c>
      <c r="G774">
        <v>164</v>
      </c>
    </row>
    <row r="775" spans="1:7" x14ac:dyDescent="0.3">
      <c r="A775">
        <v>5</v>
      </c>
      <c r="B775" s="18">
        <v>45474</v>
      </c>
      <c r="C775" t="s">
        <v>304</v>
      </c>
      <c r="D775" t="s">
        <v>301</v>
      </c>
      <c r="E775">
        <v>8.75</v>
      </c>
      <c r="F775">
        <v>175</v>
      </c>
      <c r="G775">
        <v>20</v>
      </c>
    </row>
    <row r="776" spans="1:7" x14ac:dyDescent="0.3">
      <c r="A776">
        <v>5</v>
      </c>
      <c r="B776" s="18">
        <v>45352</v>
      </c>
      <c r="C776" t="s">
        <v>304</v>
      </c>
      <c r="D776" t="s">
        <v>301</v>
      </c>
      <c r="E776">
        <v>8.4375</v>
      </c>
      <c r="F776">
        <v>135</v>
      </c>
      <c r="G776">
        <v>16</v>
      </c>
    </row>
    <row r="777" spans="1:7" x14ac:dyDescent="0.3">
      <c r="A777">
        <v>5</v>
      </c>
      <c r="B777" s="18">
        <v>45383</v>
      </c>
      <c r="C777" t="s">
        <v>304</v>
      </c>
      <c r="D777" t="s">
        <v>301</v>
      </c>
      <c r="E777">
        <v>7.55</v>
      </c>
      <c r="F777">
        <v>151</v>
      </c>
      <c r="G777">
        <v>20</v>
      </c>
    </row>
    <row r="778" spans="1:7" x14ac:dyDescent="0.3">
      <c r="A778">
        <v>5</v>
      </c>
      <c r="B778" s="18">
        <v>45505</v>
      </c>
      <c r="C778" t="s">
        <v>304</v>
      </c>
      <c r="D778" t="s">
        <v>301</v>
      </c>
      <c r="E778">
        <v>9.1999999999999993</v>
      </c>
      <c r="F778">
        <v>92</v>
      </c>
      <c r="G778">
        <v>10</v>
      </c>
    </row>
    <row r="779" spans="1:7" x14ac:dyDescent="0.3">
      <c r="A779">
        <v>5</v>
      </c>
      <c r="B779" s="18">
        <v>45413</v>
      </c>
      <c r="C779" t="s">
        <v>304</v>
      </c>
      <c r="D779" t="s">
        <v>301</v>
      </c>
      <c r="E779">
        <v>8.2272727272727302</v>
      </c>
      <c r="F779">
        <v>181</v>
      </c>
      <c r="G779">
        <v>22</v>
      </c>
    </row>
    <row r="780" spans="1:7" x14ac:dyDescent="0.3">
      <c r="A780">
        <v>5</v>
      </c>
      <c r="B780" s="18">
        <v>45323</v>
      </c>
      <c r="C780" t="s">
        <v>304</v>
      </c>
      <c r="D780" t="s">
        <v>301</v>
      </c>
      <c r="E780">
        <v>8.1111111111111107</v>
      </c>
      <c r="F780">
        <v>146</v>
      </c>
      <c r="G780">
        <v>18</v>
      </c>
    </row>
    <row r="781" spans="1:7" x14ac:dyDescent="0.3">
      <c r="A781">
        <v>5</v>
      </c>
      <c r="B781" s="18">
        <v>45444</v>
      </c>
      <c r="C781" t="s">
        <v>304</v>
      </c>
      <c r="D781" t="s">
        <v>301</v>
      </c>
      <c r="E781">
        <v>8.25</v>
      </c>
      <c r="F781">
        <v>198</v>
      </c>
      <c r="G781">
        <v>24</v>
      </c>
    </row>
    <row r="782" spans="1:7" x14ac:dyDescent="0.3">
      <c r="A782">
        <v>5</v>
      </c>
      <c r="B782" s="18">
        <v>45536</v>
      </c>
      <c r="C782" t="s">
        <v>304</v>
      </c>
      <c r="D782" t="s">
        <v>301</v>
      </c>
      <c r="E782">
        <v>10.5652173913043</v>
      </c>
      <c r="F782">
        <v>243</v>
      </c>
      <c r="G782">
        <v>23</v>
      </c>
    </row>
    <row r="783" spans="1:7" x14ac:dyDescent="0.3">
      <c r="A783">
        <v>5</v>
      </c>
      <c r="B783" s="18">
        <v>45566</v>
      </c>
      <c r="C783" t="s">
        <v>304</v>
      </c>
      <c r="D783" t="s">
        <v>301</v>
      </c>
      <c r="E783">
        <v>10.5714285714286</v>
      </c>
      <c r="F783">
        <v>222</v>
      </c>
      <c r="G783">
        <v>21</v>
      </c>
    </row>
    <row r="784" spans="1:7" x14ac:dyDescent="0.3">
      <c r="A784">
        <v>6</v>
      </c>
      <c r="B784" s="18">
        <v>45505</v>
      </c>
      <c r="C784" t="s">
        <v>304</v>
      </c>
      <c r="D784" t="s">
        <v>274</v>
      </c>
      <c r="E784">
        <v>1</v>
      </c>
      <c r="F784">
        <v>2</v>
      </c>
      <c r="G784">
        <v>2</v>
      </c>
    </row>
    <row r="785" spans="1:7" x14ac:dyDescent="0.3">
      <c r="A785">
        <v>6</v>
      </c>
      <c r="B785" s="18">
        <v>45383</v>
      </c>
      <c r="C785" t="s">
        <v>304</v>
      </c>
      <c r="D785" t="s">
        <v>274</v>
      </c>
      <c r="E785">
        <v>1</v>
      </c>
      <c r="F785">
        <v>3</v>
      </c>
      <c r="G785">
        <v>3</v>
      </c>
    </row>
    <row r="786" spans="1:7" x14ac:dyDescent="0.3">
      <c r="A786">
        <v>6</v>
      </c>
      <c r="B786" s="18">
        <v>45413</v>
      </c>
      <c r="C786" t="s">
        <v>304</v>
      </c>
      <c r="D786" t="s">
        <v>274</v>
      </c>
      <c r="E786">
        <v>1</v>
      </c>
      <c r="F786">
        <v>3</v>
      </c>
      <c r="G786">
        <v>3</v>
      </c>
    </row>
    <row r="787" spans="1:7" x14ac:dyDescent="0.3">
      <c r="A787">
        <v>6</v>
      </c>
      <c r="B787" s="18">
        <v>45323</v>
      </c>
      <c r="C787" t="s">
        <v>304</v>
      </c>
      <c r="D787" t="s">
        <v>274</v>
      </c>
      <c r="E787">
        <v>1</v>
      </c>
      <c r="F787">
        <v>3</v>
      </c>
      <c r="G787">
        <v>3</v>
      </c>
    </row>
    <row r="788" spans="1:7" x14ac:dyDescent="0.3">
      <c r="A788">
        <v>6</v>
      </c>
      <c r="B788" s="18">
        <v>45566</v>
      </c>
      <c r="C788" t="s">
        <v>304</v>
      </c>
      <c r="D788" t="s">
        <v>274</v>
      </c>
      <c r="E788">
        <v>1</v>
      </c>
      <c r="F788">
        <v>3</v>
      </c>
      <c r="G788">
        <v>3</v>
      </c>
    </row>
    <row r="789" spans="1:7" x14ac:dyDescent="0.3">
      <c r="A789">
        <v>6</v>
      </c>
      <c r="B789" s="18">
        <v>45474</v>
      </c>
      <c r="C789" t="s">
        <v>304</v>
      </c>
      <c r="D789" t="s">
        <v>274</v>
      </c>
      <c r="E789">
        <v>1</v>
      </c>
      <c r="F789">
        <v>2</v>
      </c>
      <c r="G789">
        <v>2</v>
      </c>
    </row>
    <row r="790" spans="1:7" x14ac:dyDescent="0.3">
      <c r="A790">
        <v>6</v>
      </c>
      <c r="B790" s="18">
        <v>45352</v>
      </c>
      <c r="C790" t="s">
        <v>304</v>
      </c>
      <c r="D790" t="s">
        <v>274</v>
      </c>
      <c r="E790">
        <v>1</v>
      </c>
      <c r="F790">
        <v>2</v>
      </c>
      <c r="G790">
        <v>2</v>
      </c>
    </row>
    <row r="791" spans="1:7" x14ac:dyDescent="0.3">
      <c r="A791">
        <v>6</v>
      </c>
      <c r="B791" s="18">
        <v>45444</v>
      </c>
      <c r="C791" t="s">
        <v>304</v>
      </c>
      <c r="D791" t="s">
        <v>274</v>
      </c>
      <c r="E791">
        <v>1</v>
      </c>
      <c r="F791">
        <v>3</v>
      </c>
      <c r="G791">
        <v>3</v>
      </c>
    </row>
    <row r="792" spans="1:7" x14ac:dyDescent="0.3">
      <c r="A792">
        <v>6</v>
      </c>
      <c r="B792" s="18">
        <v>45536</v>
      </c>
      <c r="C792" t="s">
        <v>304</v>
      </c>
      <c r="D792" t="s">
        <v>274</v>
      </c>
      <c r="E792">
        <v>1</v>
      </c>
      <c r="F792">
        <v>3</v>
      </c>
      <c r="G792">
        <v>3</v>
      </c>
    </row>
    <row r="793" spans="1:7" x14ac:dyDescent="0.3">
      <c r="A793">
        <v>131</v>
      </c>
      <c r="B793" s="18">
        <v>45597</v>
      </c>
      <c r="C793" t="s">
        <v>304</v>
      </c>
      <c r="D793" t="s">
        <v>290</v>
      </c>
      <c r="E793">
        <v>1</v>
      </c>
    </row>
    <row r="794" spans="1:7" x14ac:dyDescent="0.3">
      <c r="A794">
        <v>12</v>
      </c>
      <c r="B794" s="18">
        <v>45505</v>
      </c>
      <c r="C794" t="s">
        <v>304</v>
      </c>
      <c r="D794" t="s">
        <v>296</v>
      </c>
      <c r="E794">
        <v>0.1388888888888889</v>
      </c>
      <c r="F794">
        <v>25</v>
      </c>
      <c r="G794">
        <v>180</v>
      </c>
    </row>
    <row r="795" spans="1:7" x14ac:dyDescent="0.3">
      <c r="A795">
        <v>12</v>
      </c>
      <c r="B795" s="18">
        <v>45352</v>
      </c>
      <c r="C795" t="s">
        <v>304</v>
      </c>
      <c r="D795" t="s">
        <v>296</v>
      </c>
      <c r="E795">
        <v>5.8823529411764705E-2</v>
      </c>
      <c r="F795">
        <v>10</v>
      </c>
      <c r="G795">
        <v>170</v>
      </c>
    </row>
    <row r="796" spans="1:7" x14ac:dyDescent="0.3">
      <c r="A796">
        <v>132</v>
      </c>
      <c r="B796" s="18">
        <v>45597</v>
      </c>
      <c r="C796" t="s">
        <v>304</v>
      </c>
      <c r="D796" t="s">
        <v>291</v>
      </c>
      <c r="E796">
        <v>0</v>
      </c>
    </row>
    <row r="797" spans="1:7" x14ac:dyDescent="0.3">
      <c r="A797">
        <v>12</v>
      </c>
      <c r="B797" s="18">
        <v>45383</v>
      </c>
      <c r="C797" t="s">
        <v>304</v>
      </c>
      <c r="D797" t="s">
        <v>296</v>
      </c>
      <c r="E797">
        <v>0.11976047904191617</v>
      </c>
      <c r="F797">
        <v>20</v>
      </c>
      <c r="G797">
        <v>167</v>
      </c>
    </row>
    <row r="798" spans="1:7" x14ac:dyDescent="0.3">
      <c r="A798">
        <v>133</v>
      </c>
      <c r="B798" s="18">
        <v>45597</v>
      </c>
      <c r="C798" t="s">
        <v>304</v>
      </c>
      <c r="D798" t="s">
        <v>259</v>
      </c>
      <c r="E798">
        <v>0</v>
      </c>
    </row>
    <row r="799" spans="1:7" x14ac:dyDescent="0.3">
      <c r="A799">
        <v>12</v>
      </c>
      <c r="B799" s="18">
        <v>45413</v>
      </c>
      <c r="C799" t="s">
        <v>304</v>
      </c>
      <c r="D799" t="s">
        <v>296</v>
      </c>
      <c r="E799">
        <v>0.14457831325301204</v>
      </c>
      <c r="F799">
        <v>24</v>
      </c>
      <c r="G799">
        <v>166</v>
      </c>
    </row>
    <row r="800" spans="1:7" x14ac:dyDescent="0.3">
      <c r="A800">
        <v>12</v>
      </c>
      <c r="B800" s="18">
        <v>45536</v>
      </c>
      <c r="C800" t="s">
        <v>304</v>
      </c>
      <c r="D800" t="s">
        <v>296</v>
      </c>
      <c r="E800">
        <v>0.14285714285714285</v>
      </c>
      <c r="F800">
        <v>25</v>
      </c>
      <c r="G800">
        <v>175</v>
      </c>
    </row>
    <row r="801" spans="1:7" x14ac:dyDescent="0.3">
      <c r="A801">
        <v>134</v>
      </c>
      <c r="B801" s="18">
        <v>45597</v>
      </c>
      <c r="C801" t="s">
        <v>304</v>
      </c>
      <c r="D801" t="s">
        <v>260</v>
      </c>
      <c r="E801">
        <v>1</v>
      </c>
    </row>
    <row r="802" spans="1:7" x14ac:dyDescent="0.3">
      <c r="A802">
        <v>12</v>
      </c>
      <c r="B802" s="18">
        <v>45323</v>
      </c>
      <c r="C802" t="s">
        <v>304</v>
      </c>
      <c r="D802" t="s">
        <v>296</v>
      </c>
      <c r="E802">
        <v>2.7777777777777776E-2</v>
      </c>
      <c r="F802">
        <v>6</v>
      </c>
      <c r="G802">
        <v>216</v>
      </c>
    </row>
    <row r="803" spans="1:7" x14ac:dyDescent="0.3">
      <c r="A803">
        <v>7</v>
      </c>
      <c r="B803" s="18">
        <v>45444</v>
      </c>
      <c r="C803" t="s">
        <v>304</v>
      </c>
      <c r="D803" t="s">
        <v>277</v>
      </c>
      <c r="E803">
        <v>0.25</v>
      </c>
      <c r="F803">
        <v>2</v>
      </c>
      <c r="G803">
        <v>8</v>
      </c>
    </row>
    <row r="804" spans="1:7" x14ac:dyDescent="0.3">
      <c r="A804">
        <v>7</v>
      </c>
      <c r="B804" s="18">
        <v>45536</v>
      </c>
      <c r="C804" t="s">
        <v>304</v>
      </c>
      <c r="D804" t="s">
        <v>277</v>
      </c>
      <c r="E804">
        <v>0.2857142857142857</v>
      </c>
      <c r="F804">
        <v>2</v>
      </c>
      <c r="G804">
        <v>7</v>
      </c>
    </row>
    <row r="805" spans="1:7" x14ac:dyDescent="0.3">
      <c r="A805">
        <v>7</v>
      </c>
      <c r="B805" s="18">
        <v>45323</v>
      </c>
      <c r="C805" t="s">
        <v>304</v>
      </c>
      <c r="D805" t="s">
        <v>277</v>
      </c>
      <c r="E805">
        <v>0.14285714285714285</v>
      </c>
      <c r="F805">
        <v>1</v>
      </c>
      <c r="G805">
        <v>7</v>
      </c>
    </row>
    <row r="806" spans="1:7" x14ac:dyDescent="0.3">
      <c r="A806">
        <v>7</v>
      </c>
      <c r="B806" s="18">
        <v>45352</v>
      </c>
      <c r="C806" t="s">
        <v>304</v>
      </c>
      <c r="D806" t="s">
        <v>277</v>
      </c>
      <c r="E806">
        <v>0.16666666666666666</v>
      </c>
      <c r="F806">
        <v>1</v>
      </c>
      <c r="G806">
        <v>6</v>
      </c>
    </row>
    <row r="807" spans="1:7" x14ac:dyDescent="0.3">
      <c r="A807">
        <v>7</v>
      </c>
      <c r="B807" s="18">
        <v>45566</v>
      </c>
      <c r="C807" t="s">
        <v>304</v>
      </c>
      <c r="D807" t="s">
        <v>277</v>
      </c>
      <c r="E807">
        <v>0.2857142857142857</v>
      </c>
      <c r="F807">
        <v>2</v>
      </c>
      <c r="G807">
        <v>7</v>
      </c>
    </row>
    <row r="808" spans="1:7" x14ac:dyDescent="0.3">
      <c r="A808">
        <v>7</v>
      </c>
      <c r="B808" s="18">
        <v>45474</v>
      </c>
      <c r="C808" t="s">
        <v>304</v>
      </c>
      <c r="D808" t="s">
        <v>277</v>
      </c>
      <c r="E808">
        <v>0.2857142857142857</v>
      </c>
      <c r="F808">
        <v>2</v>
      </c>
      <c r="G808">
        <v>7</v>
      </c>
    </row>
    <row r="809" spans="1:7" x14ac:dyDescent="0.3">
      <c r="A809">
        <v>7</v>
      </c>
      <c r="B809" s="18">
        <v>45383</v>
      </c>
      <c r="C809" t="s">
        <v>304</v>
      </c>
      <c r="D809" t="s">
        <v>277</v>
      </c>
      <c r="E809">
        <v>0.25</v>
      </c>
      <c r="F809">
        <v>2</v>
      </c>
      <c r="G809">
        <v>8</v>
      </c>
    </row>
    <row r="810" spans="1:7" x14ac:dyDescent="0.3">
      <c r="A810">
        <v>7</v>
      </c>
      <c r="B810" s="18">
        <v>45413</v>
      </c>
      <c r="C810" t="s">
        <v>304</v>
      </c>
      <c r="D810" t="s">
        <v>277</v>
      </c>
      <c r="E810">
        <v>0.25</v>
      </c>
      <c r="F810">
        <v>2</v>
      </c>
      <c r="G810">
        <v>8</v>
      </c>
    </row>
    <row r="811" spans="1:7" x14ac:dyDescent="0.3">
      <c r="A811">
        <v>7</v>
      </c>
      <c r="B811" s="18">
        <v>45505</v>
      </c>
      <c r="C811" t="s">
        <v>304</v>
      </c>
      <c r="D811" t="s">
        <v>277</v>
      </c>
      <c r="E811">
        <v>0.2857142857142857</v>
      </c>
      <c r="F811">
        <v>2</v>
      </c>
      <c r="G811">
        <v>7</v>
      </c>
    </row>
    <row r="812" spans="1:7" x14ac:dyDescent="0.3">
      <c r="A812">
        <v>8</v>
      </c>
      <c r="B812" s="18">
        <v>45352</v>
      </c>
      <c r="C812" t="s">
        <v>304</v>
      </c>
      <c r="D812" t="s">
        <v>278</v>
      </c>
      <c r="E812">
        <v>0.44444444444444442</v>
      </c>
      <c r="F812">
        <v>12</v>
      </c>
      <c r="G812">
        <v>27</v>
      </c>
    </row>
    <row r="813" spans="1:7" x14ac:dyDescent="0.3">
      <c r="A813">
        <v>8</v>
      </c>
      <c r="B813" s="18">
        <v>45383</v>
      </c>
      <c r="C813" t="s">
        <v>304</v>
      </c>
      <c r="D813" t="s">
        <v>278</v>
      </c>
      <c r="E813">
        <v>0.4642857142857143</v>
      </c>
      <c r="F813">
        <v>13</v>
      </c>
      <c r="G813">
        <v>28</v>
      </c>
    </row>
    <row r="814" spans="1:7" x14ac:dyDescent="0.3">
      <c r="A814">
        <v>8</v>
      </c>
      <c r="B814" s="18">
        <v>45566</v>
      </c>
      <c r="C814" t="s">
        <v>304</v>
      </c>
      <c r="D814" t="s">
        <v>278</v>
      </c>
      <c r="E814">
        <v>0.44827586206896552</v>
      </c>
      <c r="F814">
        <v>13</v>
      </c>
      <c r="G814">
        <v>29</v>
      </c>
    </row>
    <row r="815" spans="1:7" x14ac:dyDescent="0.3">
      <c r="A815">
        <v>26</v>
      </c>
      <c r="B815" s="18">
        <v>45323</v>
      </c>
      <c r="C815" t="s">
        <v>304</v>
      </c>
      <c r="D815" t="s">
        <v>146</v>
      </c>
      <c r="E815">
        <v>5.7142857142857143E-3</v>
      </c>
      <c r="F815">
        <v>1</v>
      </c>
      <c r="G815">
        <v>175</v>
      </c>
    </row>
    <row r="816" spans="1:7" x14ac:dyDescent="0.3">
      <c r="A816">
        <v>8</v>
      </c>
      <c r="B816" s="18">
        <v>45474</v>
      </c>
      <c r="C816" t="s">
        <v>304</v>
      </c>
      <c r="D816" t="s">
        <v>278</v>
      </c>
      <c r="E816">
        <v>0.44444444444444442</v>
      </c>
      <c r="F816">
        <v>12</v>
      </c>
      <c r="G816">
        <v>27</v>
      </c>
    </row>
    <row r="817" spans="1:7" x14ac:dyDescent="0.3">
      <c r="A817">
        <v>8</v>
      </c>
      <c r="B817" s="18">
        <v>45536</v>
      </c>
      <c r="C817" t="s">
        <v>304</v>
      </c>
      <c r="D817" t="s">
        <v>278</v>
      </c>
      <c r="E817">
        <v>0.51851851851851849</v>
      </c>
      <c r="F817">
        <v>14</v>
      </c>
      <c r="G817">
        <v>27</v>
      </c>
    </row>
    <row r="818" spans="1:7" x14ac:dyDescent="0.3">
      <c r="A818">
        <v>8</v>
      </c>
      <c r="B818" s="18">
        <v>45413</v>
      </c>
      <c r="C818" t="s">
        <v>304</v>
      </c>
      <c r="D818" t="s">
        <v>278</v>
      </c>
      <c r="E818">
        <v>0.42857142857142855</v>
      </c>
      <c r="F818">
        <v>12</v>
      </c>
      <c r="G818">
        <v>28</v>
      </c>
    </row>
    <row r="819" spans="1:7" x14ac:dyDescent="0.3">
      <c r="A819">
        <v>8</v>
      </c>
      <c r="B819" s="18">
        <v>45505</v>
      </c>
      <c r="C819" t="s">
        <v>304</v>
      </c>
      <c r="D819" t="s">
        <v>278</v>
      </c>
      <c r="E819">
        <v>0.44444444444444442</v>
      </c>
      <c r="F819">
        <v>12</v>
      </c>
      <c r="G819">
        <v>27</v>
      </c>
    </row>
    <row r="820" spans="1:7" x14ac:dyDescent="0.3">
      <c r="A820">
        <v>8</v>
      </c>
      <c r="B820" s="18">
        <v>45444</v>
      </c>
      <c r="C820" t="s">
        <v>304</v>
      </c>
      <c r="D820" t="s">
        <v>278</v>
      </c>
      <c r="E820">
        <v>0.42857142857142855</v>
      </c>
      <c r="F820">
        <v>12</v>
      </c>
      <c r="G820">
        <v>28</v>
      </c>
    </row>
    <row r="821" spans="1:7" x14ac:dyDescent="0.3">
      <c r="A821">
        <v>8</v>
      </c>
      <c r="B821" s="18">
        <v>45323</v>
      </c>
      <c r="C821" t="s">
        <v>304</v>
      </c>
      <c r="D821" t="s">
        <v>278</v>
      </c>
      <c r="E821">
        <v>0.40740740740740738</v>
      </c>
      <c r="F821">
        <v>11</v>
      </c>
      <c r="G821">
        <v>27</v>
      </c>
    </row>
    <row r="822" spans="1:7" x14ac:dyDescent="0.3">
      <c r="A822">
        <v>26</v>
      </c>
      <c r="B822" s="18">
        <v>45383</v>
      </c>
      <c r="C822" t="s">
        <v>304</v>
      </c>
      <c r="D822" t="s">
        <v>146</v>
      </c>
      <c r="E822">
        <v>0.14117647058823529</v>
      </c>
      <c r="F822">
        <v>24</v>
      </c>
      <c r="G822">
        <v>170</v>
      </c>
    </row>
    <row r="823" spans="1:7" x14ac:dyDescent="0.3">
      <c r="A823">
        <v>12</v>
      </c>
      <c r="B823" s="18">
        <v>45444</v>
      </c>
      <c r="C823" t="s">
        <v>304</v>
      </c>
      <c r="D823" t="s">
        <v>296</v>
      </c>
      <c r="E823">
        <v>0.14201183431952663</v>
      </c>
      <c r="F823">
        <v>24</v>
      </c>
      <c r="G823">
        <v>169</v>
      </c>
    </row>
    <row r="824" spans="1:7" x14ac:dyDescent="0.3">
      <c r="A824">
        <v>26</v>
      </c>
      <c r="B824" s="18">
        <v>45474</v>
      </c>
      <c r="C824" t="s">
        <v>304</v>
      </c>
      <c r="D824" t="s">
        <v>146</v>
      </c>
      <c r="E824">
        <v>0.20540540540540542</v>
      </c>
      <c r="F824">
        <v>38</v>
      </c>
      <c r="G824">
        <v>185</v>
      </c>
    </row>
    <row r="825" spans="1:7" x14ac:dyDescent="0.3">
      <c r="A825">
        <v>12</v>
      </c>
      <c r="B825" s="18">
        <v>45566</v>
      </c>
      <c r="C825" t="s">
        <v>304</v>
      </c>
      <c r="D825" t="s">
        <v>296</v>
      </c>
      <c r="E825">
        <v>0.13297872340425532</v>
      </c>
      <c r="F825">
        <v>25</v>
      </c>
      <c r="G825">
        <v>188</v>
      </c>
    </row>
    <row r="826" spans="1:7" x14ac:dyDescent="0.3">
      <c r="A826">
        <v>12</v>
      </c>
      <c r="B826" s="18">
        <v>45474</v>
      </c>
      <c r="C826" t="s">
        <v>304</v>
      </c>
      <c r="D826" t="s">
        <v>296</v>
      </c>
      <c r="E826">
        <v>0.14367816091954022</v>
      </c>
      <c r="F826">
        <v>25</v>
      </c>
      <c r="G826">
        <v>174</v>
      </c>
    </row>
    <row r="827" spans="1:7" x14ac:dyDescent="0.3">
      <c r="A827">
        <v>26</v>
      </c>
      <c r="B827" s="18">
        <v>45597</v>
      </c>
      <c r="C827" t="s">
        <v>304</v>
      </c>
      <c r="D827" t="s">
        <v>146</v>
      </c>
      <c r="E827">
        <v>0.19213973799126638</v>
      </c>
      <c r="F827">
        <v>44</v>
      </c>
      <c r="G827">
        <v>229</v>
      </c>
    </row>
    <row r="828" spans="1:7" x14ac:dyDescent="0.3">
      <c r="A828">
        <v>26</v>
      </c>
      <c r="B828" s="18">
        <v>45413</v>
      </c>
      <c r="C828" t="s">
        <v>304</v>
      </c>
      <c r="D828" t="s">
        <v>146</v>
      </c>
      <c r="E828">
        <v>0.18965517241379309</v>
      </c>
      <c r="F828">
        <v>33</v>
      </c>
      <c r="G828">
        <v>174</v>
      </c>
    </row>
    <row r="829" spans="1:7" x14ac:dyDescent="0.3">
      <c r="A829">
        <v>26</v>
      </c>
      <c r="B829" s="18">
        <v>45444</v>
      </c>
      <c r="C829" t="s">
        <v>304</v>
      </c>
      <c r="D829" t="s">
        <v>146</v>
      </c>
      <c r="E829">
        <v>0.19886363636363635</v>
      </c>
      <c r="F829">
        <v>35</v>
      </c>
      <c r="G829">
        <v>176</v>
      </c>
    </row>
    <row r="830" spans="1:7" x14ac:dyDescent="0.3">
      <c r="A830">
        <v>26</v>
      </c>
      <c r="B830" s="18">
        <v>45505</v>
      </c>
      <c r="C830" t="s">
        <v>304</v>
      </c>
      <c r="D830" t="s">
        <v>146</v>
      </c>
      <c r="E830">
        <v>0.20212765957446807</v>
      </c>
      <c r="F830">
        <v>38</v>
      </c>
      <c r="G830">
        <v>188</v>
      </c>
    </row>
    <row r="831" spans="1:7" x14ac:dyDescent="0.3">
      <c r="A831">
        <v>26</v>
      </c>
      <c r="B831" s="18">
        <v>45352</v>
      </c>
      <c r="C831" t="s">
        <v>304</v>
      </c>
      <c r="D831" t="s">
        <v>146</v>
      </c>
      <c r="E831">
        <v>6.4327485380116955E-2</v>
      </c>
      <c r="F831">
        <v>11</v>
      </c>
      <c r="G831">
        <v>171</v>
      </c>
    </row>
    <row r="832" spans="1:7" x14ac:dyDescent="0.3">
      <c r="A832">
        <v>26</v>
      </c>
      <c r="B832" s="18">
        <v>45566</v>
      </c>
      <c r="C832" t="s">
        <v>304</v>
      </c>
      <c r="D832" t="s">
        <v>146</v>
      </c>
      <c r="E832">
        <v>0.19047619047619047</v>
      </c>
      <c r="F832">
        <v>40</v>
      </c>
      <c r="G832">
        <v>210</v>
      </c>
    </row>
    <row r="833" spans="1:7" x14ac:dyDescent="0.3">
      <c r="A833">
        <v>26</v>
      </c>
      <c r="B833" s="18">
        <v>45536</v>
      </c>
      <c r="C833" t="s">
        <v>304</v>
      </c>
      <c r="D833" t="s">
        <v>146</v>
      </c>
      <c r="E833">
        <v>0.19306930693069307</v>
      </c>
      <c r="F833">
        <v>39</v>
      </c>
      <c r="G833">
        <v>202</v>
      </c>
    </row>
    <row r="834" spans="1:7" x14ac:dyDescent="0.3">
      <c r="A834">
        <v>27</v>
      </c>
      <c r="B834" s="18">
        <v>45383</v>
      </c>
      <c r="C834" t="s">
        <v>304</v>
      </c>
      <c r="D834" t="s">
        <v>147</v>
      </c>
      <c r="E834">
        <v>0.10857142857142857</v>
      </c>
      <c r="F834">
        <v>19</v>
      </c>
      <c r="G834">
        <v>175</v>
      </c>
    </row>
    <row r="835" spans="1:7" x14ac:dyDescent="0.3">
      <c r="A835">
        <v>16</v>
      </c>
      <c r="B835" s="18">
        <v>45383</v>
      </c>
      <c r="C835" t="s">
        <v>304</v>
      </c>
      <c r="D835" t="s">
        <v>297</v>
      </c>
      <c r="E835">
        <v>0.17045454545454544</v>
      </c>
      <c r="F835">
        <v>30</v>
      </c>
      <c r="G835">
        <v>176</v>
      </c>
    </row>
    <row r="836" spans="1:7" x14ac:dyDescent="0.3">
      <c r="A836">
        <v>16</v>
      </c>
      <c r="B836" s="18">
        <v>45413</v>
      </c>
      <c r="C836" t="s">
        <v>304</v>
      </c>
      <c r="D836" t="s">
        <v>297</v>
      </c>
      <c r="E836">
        <v>0.18390804597701149</v>
      </c>
      <c r="F836">
        <v>32</v>
      </c>
      <c r="G836">
        <v>174</v>
      </c>
    </row>
    <row r="837" spans="1:7" x14ac:dyDescent="0.3">
      <c r="A837">
        <v>16</v>
      </c>
      <c r="B837" s="18">
        <v>45474</v>
      </c>
      <c r="C837" t="s">
        <v>304</v>
      </c>
      <c r="D837" t="s">
        <v>297</v>
      </c>
      <c r="E837">
        <v>0.19428571428571428</v>
      </c>
      <c r="F837">
        <v>34</v>
      </c>
      <c r="G837">
        <v>175</v>
      </c>
    </row>
    <row r="838" spans="1:7" x14ac:dyDescent="0.3">
      <c r="A838">
        <v>27</v>
      </c>
      <c r="B838" s="18">
        <v>45536</v>
      </c>
      <c r="C838" t="s">
        <v>304</v>
      </c>
      <c r="D838" t="s">
        <v>147</v>
      </c>
      <c r="E838">
        <v>0.11009174311926606</v>
      </c>
      <c r="F838">
        <v>24</v>
      </c>
      <c r="G838">
        <v>218</v>
      </c>
    </row>
    <row r="839" spans="1:7" x14ac:dyDescent="0.3">
      <c r="A839">
        <v>27</v>
      </c>
      <c r="B839" s="18">
        <v>45505</v>
      </c>
      <c r="C839" t="s">
        <v>304</v>
      </c>
      <c r="D839" t="s">
        <v>147</v>
      </c>
      <c r="E839">
        <v>0.12376237623762376</v>
      </c>
      <c r="F839">
        <v>25</v>
      </c>
      <c r="G839">
        <v>202</v>
      </c>
    </row>
    <row r="840" spans="1:7" x14ac:dyDescent="0.3">
      <c r="A840">
        <v>16</v>
      </c>
      <c r="B840" s="18">
        <v>45505</v>
      </c>
      <c r="C840" t="s">
        <v>304</v>
      </c>
      <c r="D840" t="s">
        <v>297</v>
      </c>
      <c r="E840">
        <v>0.18681318681318682</v>
      </c>
      <c r="F840">
        <v>34</v>
      </c>
      <c r="G840">
        <v>182</v>
      </c>
    </row>
    <row r="841" spans="1:7" x14ac:dyDescent="0.3">
      <c r="A841">
        <v>16</v>
      </c>
      <c r="B841" s="18">
        <v>45352</v>
      </c>
      <c r="C841" t="s">
        <v>304</v>
      </c>
      <c r="D841" t="s">
        <v>297</v>
      </c>
      <c r="E841">
        <v>0.15</v>
      </c>
      <c r="F841">
        <v>27</v>
      </c>
      <c r="G841">
        <v>180</v>
      </c>
    </row>
    <row r="842" spans="1:7" x14ac:dyDescent="0.3">
      <c r="A842">
        <v>23</v>
      </c>
      <c r="B842" s="18">
        <v>45352</v>
      </c>
      <c r="C842" t="s">
        <v>304</v>
      </c>
      <c r="D842" t="s">
        <v>298</v>
      </c>
      <c r="E842">
        <v>6.9541029207232263E-2</v>
      </c>
      <c r="F842">
        <v>50</v>
      </c>
      <c r="G842">
        <v>719</v>
      </c>
    </row>
    <row r="843" spans="1:7" x14ac:dyDescent="0.3">
      <c r="A843">
        <v>23</v>
      </c>
      <c r="B843" s="18">
        <v>45323</v>
      </c>
      <c r="C843" t="s">
        <v>304</v>
      </c>
      <c r="D843" t="s">
        <v>298</v>
      </c>
      <c r="E843">
        <v>6.7867036011080337E-2</v>
      </c>
      <c r="F843">
        <v>49</v>
      </c>
      <c r="G843">
        <v>722</v>
      </c>
    </row>
    <row r="844" spans="1:7" x14ac:dyDescent="0.3">
      <c r="A844">
        <v>23</v>
      </c>
      <c r="B844" s="18">
        <v>45383</v>
      </c>
      <c r="C844" t="s">
        <v>304</v>
      </c>
      <c r="D844" t="s">
        <v>298</v>
      </c>
      <c r="E844">
        <v>7.0441988950276244E-2</v>
      </c>
      <c r="F844">
        <v>51</v>
      </c>
      <c r="G844">
        <v>724</v>
      </c>
    </row>
    <row r="845" spans="1:7" x14ac:dyDescent="0.3">
      <c r="A845">
        <v>23</v>
      </c>
      <c r="B845" s="18">
        <v>45444</v>
      </c>
      <c r="C845" t="s">
        <v>304</v>
      </c>
      <c r="D845" t="s">
        <v>298</v>
      </c>
      <c r="E845">
        <v>4.9930651872399444E-2</v>
      </c>
      <c r="F845">
        <v>36</v>
      </c>
      <c r="G845">
        <v>721</v>
      </c>
    </row>
    <row r="846" spans="1:7" x14ac:dyDescent="0.3">
      <c r="A846">
        <v>23</v>
      </c>
      <c r="B846" s="18">
        <v>45474</v>
      </c>
      <c r="C846" t="s">
        <v>304</v>
      </c>
      <c r="D846" t="s">
        <v>298</v>
      </c>
      <c r="E846">
        <v>6.3800277392510402E-2</v>
      </c>
      <c r="F846">
        <v>46</v>
      </c>
      <c r="G846">
        <v>721</v>
      </c>
    </row>
    <row r="847" spans="1:7" x14ac:dyDescent="0.3">
      <c r="A847">
        <v>23</v>
      </c>
      <c r="B847" s="18">
        <v>45566</v>
      </c>
      <c r="C847" t="s">
        <v>304</v>
      </c>
      <c r="D847" t="s">
        <v>298</v>
      </c>
      <c r="E847">
        <v>9.0027700831024932E-2</v>
      </c>
      <c r="F847">
        <v>65</v>
      </c>
      <c r="G847">
        <v>722</v>
      </c>
    </row>
    <row r="848" spans="1:7" x14ac:dyDescent="0.3">
      <c r="A848">
        <v>23</v>
      </c>
      <c r="B848" s="18">
        <v>45413</v>
      </c>
      <c r="C848" t="s">
        <v>304</v>
      </c>
      <c r="D848" t="s">
        <v>298</v>
      </c>
      <c r="E848">
        <v>6.344827586206897E-2</v>
      </c>
      <c r="F848">
        <v>46</v>
      </c>
      <c r="G848">
        <v>725</v>
      </c>
    </row>
    <row r="849" spans="1:7" x14ac:dyDescent="0.3">
      <c r="A849">
        <v>27</v>
      </c>
      <c r="B849" s="18">
        <v>45566</v>
      </c>
      <c r="C849" t="s">
        <v>304</v>
      </c>
      <c r="D849" t="s">
        <v>147</v>
      </c>
      <c r="E849">
        <v>0.11320754716981132</v>
      </c>
      <c r="F849">
        <v>24</v>
      </c>
      <c r="G849">
        <v>212</v>
      </c>
    </row>
    <row r="850" spans="1:7" x14ac:dyDescent="0.3">
      <c r="A850">
        <v>27</v>
      </c>
      <c r="B850" s="18">
        <v>45413</v>
      </c>
      <c r="C850" t="s">
        <v>304</v>
      </c>
      <c r="D850" t="s">
        <v>147</v>
      </c>
      <c r="E850">
        <v>0.14285714285714285</v>
      </c>
      <c r="F850">
        <v>26</v>
      </c>
      <c r="G850">
        <v>182</v>
      </c>
    </row>
    <row r="851" spans="1:7" x14ac:dyDescent="0.3">
      <c r="A851">
        <v>27</v>
      </c>
      <c r="B851" s="18">
        <v>45323</v>
      </c>
      <c r="C851" t="s">
        <v>304</v>
      </c>
      <c r="D851" t="s">
        <v>147</v>
      </c>
      <c r="E851">
        <v>5.9523809523809521E-3</v>
      </c>
      <c r="F851">
        <v>1</v>
      </c>
      <c r="G851">
        <v>168</v>
      </c>
    </row>
    <row r="852" spans="1:7" x14ac:dyDescent="0.3">
      <c r="A852">
        <v>23</v>
      </c>
      <c r="B852" s="18">
        <v>45505</v>
      </c>
      <c r="C852" t="s">
        <v>304</v>
      </c>
      <c r="D852" t="s">
        <v>298</v>
      </c>
      <c r="E852">
        <v>6.1281337047353758E-2</v>
      </c>
      <c r="F852">
        <v>44</v>
      </c>
      <c r="G852">
        <v>718</v>
      </c>
    </row>
    <row r="853" spans="1:7" x14ac:dyDescent="0.3">
      <c r="A853">
        <v>23</v>
      </c>
      <c r="B853" s="18">
        <v>45536</v>
      </c>
      <c r="C853" t="s">
        <v>304</v>
      </c>
      <c r="D853" t="s">
        <v>298</v>
      </c>
      <c r="E853">
        <v>7.3919107391910738E-2</v>
      </c>
      <c r="F853">
        <v>53</v>
      </c>
      <c r="G853">
        <v>717</v>
      </c>
    </row>
    <row r="854" spans="1:7" x14ac:dyDescent="0.3">
      <c r="A854">
        <v>24</v>
      </c>
      <c r="B854" s="18">
        <v>45474</v>
      </c>
      <c r="C854" t="s">
        <v>304</v>
      </c>
      <c r="D854" t="s">
        <v>299</v>
      </c>
      <c r="E854">
        <v>0.78260869565217395</v>
      </c>
      <c r="F854">
        <v>36</v>
      </c>
      <c r="G854">
        <v>46</v>
      </c>
    </row>
    <row r="855" spans="1:7" x14ac:dyDescent="0.3">
      <c r="A855">
        <v>24</v>
      </c>
      <c r="B855" s="18">
        <v>45323</v>
      </c>
      <c r="C855" t="s">
        <v>304</v>
      </c>
      <c r="D855" t="s">
        <v>299</v>
      </c>
      <c r="E855">
        <v>0.77551020408163263</v>
      </c>
      <c r="F855">
        <v>38</v>
      </c>
      <c r="G855">
        <v>49</v>
      </c>
    </row>
    <row r="856" spans="1:7" x14ac:dyDescent="0.3">
      <c r="A856">
        <v>24</v>
      </c>
      <c r="B856" s="18">
        <v>45444</v>
      </c>
      <c r="C856" t="s">
        <v>304</v>
      </c>
      <c r="D856" t="s">
        <v>299</v>
      </c>
      <c r="E856">
        <v>0.75</v>
      </c>
      <c r="F856">
        <v>27</v>
      </c>
      <c r="G856">
        <v>36</v>
      </c>
    </row>
    <row r="857" spans="1:7" x14ac:dyDescent="0.3">
      <c r="A857">
        <v>24</v>
      </c>
      <c r="B857" s="18">
        <v>45413</v>
      </c>
      <c r="C857" t="s">
        <v>304</v>
      </c>
      <c r="D857" t="s">
        <v>299</v>
      </c>
      <c r="E857">
        <v>0.73913043478260865</v>
      </c>
      <c r="F857">
        <v>34</v>
      </c>
      <c r="G857">
        <v>46</v>
      </c>
    </row>
    <row r="858" spans="1:7" x14ac:dyDescent="0.3">
      <c r="A858">
        <v>24</v>
      </c>
      <c r="B858" s="18">
        <v>45505</v>
      </c>
      <c r="C858" t="s">
        <v>304</v>
      </c>
      <c r="D858" t="s">
        <v>299</v>
      </c>
      <c r="E858">
        <v>0.81818181818181823</v>
      </c>
      <c r="F858">
        <v>36</v>
      </c>
      <c r="G858">
        <v>44</v>
      </c>
    </row>
    <row r="859" spans="1:7" x14ac:dyDescent="0.3">
      <c r="A859">
        <v>24</v>
      </c>
      <c r="B859" s="18">
        <v>45536</v>
      </c>
      <c r="C859" t="s">
        <v>304</v>
      </c>
      <c r="D859" t="s">
        <v>299</v>
      </c>
      <c r="E859">
        <v>0.81132075471698117</v>
      </c>
      <c r="F859">
        <v>43</v>
      </c>
      <c r="G859">
        <v>53</v>
      </c>
    </row>
    <row r="860" spans="1:7" x14ac:dyDescent="0.3">
      <c r="A860">
        <v>24</v>
      </c>
      <c r="B860" s="18">
        <v>45383</v>
      </c>
      <c r="C860" t="s">
        <v>304</v>
      </c>
      <c r="D860" t="s">
        <v>299</v>
      </c>
      <c r="E860">
        <v>0.76470588235294112</v>
      </c>
      <c r="F860">
        <v>39</v>
      </c>
      <c r="G860">
        <v>51</v>
      </c>
    </row>
    <row r="861" spans="1:7" x14ac:dyDescent="0.3">
      <c r="A861">
        <v>24</v>
      </c>
      <c r="B861" s="18">
        <v>45566</v>
      </c>
      <c r="C861" t="s">
        <v>304</v>
      </c>
      <c r="D861" t="s">
        <v>299</v>
      </c>
      <c r="E861">
        <v>0.87692307692307692</v>
      </c>
      <c r="F861">
        <v>57</v>
      </c>
      <c r="G861">
        <v>65</v>
      </c>
    </row>
    <row r="862" spans="1:7" x14ac:dyDescent="0.3">
      <c r="A862">
        <v>24</v>
      </c>
      <c r="B862" s="18">
        <v>45352</v>
      </c>
      <c r="C862" t="s">
        <v>304</v>
      </c>
      <c r="D862" t="s">
        <v>299</v>
      </c>
      <c r="E862">
        <v>0.72</v>
      </c>
      <c r="F862">
        <v>36</v>
      </c>
      <c r="G862">
        <v>50</v>
      </c>
    </row>
    <row r="863" spans="1:7" x14ac:dyDescent="0.3">
      <c r="A863">
        <v>27</v>
      </c>
      <c r="B863" s="18">
        <v>45474</v>
      </c>
      <c r="C863" t="s">
        <v>304</v>
      </c>
      <c r="D863" t="s">
        <v>147</v>
      </c>
      <c r="E863">
        <v>0.12755102040816327</v>
      </c>
      <c r="F863">
        <v>25</v>
      </c>
      <c r="G863">
        <v>196</v>
      </c>
    </row>
    <row r="864" spans="1:7" x14ac:dyDescent="0.3">
      <c r="A864">
        <v>2</v>
      </c>
      <c r="B864" s="18">
        <v>45627</v>
      </c>
      <c r="C864" t="s">
        <v>304</v>
      </c>
      <c r="D864" t="s">
        <v>303</v>
      </c>
      <c r="E864">
        <v>0.39444444444444443</v>
      </c>
      <c r="F864">
        <v>710</v>
      </c>
      <c r="G864">
        <v>1800</v>
      </c>
    </row>
    <row r="865" spans="1:7" x14ac:dyDescent="0.3">
      <c r="A865">
        <v>27</v>
      </c>
      <c r="B865" s="18">
        <v>45352</v>
      </c>
      <c r="C865" t="s">
        <v>304</v>
      </c>
      <c r="D865" t="s">
        <v>147</v>
      </c>
      <c r="E865">
        <v>4.7337278106508875E-2</v>
      </c>
      <c r="F865">
        <v>8</v>
      </c>
      <c r="G865">
        <v>169</v>
      </c>
    </row>
    <row r="866" spans="1:7" x14ac:dyDescent="0.3">
      <c r="A866">
        <v>9</v>
      </c>
      <c r="B866" s="18">
        <v>45352</v>
      </c>
      <c r="C866" t="s">
        <v>304</v>
      </c>
      <c r="D866" t="s">
        <v>280</v>
      </c>
      <c r="E866">
        <v>9.3749999999999997E-3</v>
      </c>
      <c r="F866">
        <v>3</v>
      </c>
      <c r="G866">
        <v>320</v>
      </c>
    </row>
    <row r="867" spans="1:7" x14ac:dyDescent="0.3">
      <c r="A867">
        <v>9</v>
      </c>
      <c r="B867" s="18">
        <v>45536</v>
      </c>
      <c r="C867" t="s">
        <v>304</v>
      </c>
      <c r="D867" t="s">
        <v>280</v>
      </c>
      <c r="E867">
        <v>5.2459016393442623E-2</v>
      </c>
      <c r="F867">
        <v>16</v>
      </c>
      <c r="G867">
        <v>305</v>
      </c>
    </row>
    <row r="868" spans="1:7" x14ac:dyDescent="0.3">
      <c r="A868">
        <v>9</v>
      </c>
      <c r="B868" s="18">
        <v>45383</v>
      </c>
      <c r="C868" t="s">
        <v>304</v>
      </c>
      <c r="D868" t="s">
        <v>280</v>
      </c>
      <c r="E868">
        <v>2.5000000000000001E-2</v>
      </c>
      <c r="F868">
        <v>8</v>
      </c>
      <c r="G868">
        <v>320</v>
      </c>
    </row>
    <row r="869" spans="1:7" x14ac:dyDescent="0.3">
      <c r="A869">
        <v>27</v>
      </c>
      <c r="B869" s="18">
        <v>45597</v>
      </c>
      <c r="C869" t="s">
        <v>304</v>
      </c>
      <c r="D869" t="s">
        <v>147</v>
      </c>
      <c r="E869">
        <v>0.13679245283018868</v>
      </c>
      <c r="F869">
        <v>29</v>
      </c>
      <c r="G869">
        <v>212</v>
      </c>
    </row>
    <row r="870" spans="1:7" x14ac:dyDescent="0.3">
      <c r="A870">
        <v>9</v>
      </c>
      <c r="B870" s="18">
        <v>45474</v>
      </c>
      <c r="C870" t="s">
        <v>304</v>
      </c>
      <c r="D870" t="s">
        <v>280</v>
      </c>
      <c r="E870">
        <v>5.4054054054054057E-2</v>
      </c>
      <c r="F870">
        <v>16</v>
      </c>
      <c r="G870">
        <v>296</v>
      </c>
    </row>
    <row r="871" spans="1:7" x14ac:dyDescent="0.3">
      <c r="A871">
        <v>27</v>
      </c>
      <c r="B871" s="18">
        <v>45444</v>
      </c>
      <c r="C871" t="s">
        <v>304</v>
      </c>
      <c r="D871" t="s">
        <v>147</v>
      </c>
      <c r="E871">
        <v>0.13541666666666666</v>
      </c>
      <c r="F871">
        <v>26</v>
      </c>
      <c r="G871">
        <v>192</v>
      </c>
    </row>
    <row r="872" spans="1:7" x14ac:dyDescent="0.3">
      <c r="A872">
        <v>111</v>
      </c>
      <c r="B872" s="18">
        <v>45627</v>
      </c>
      <c r="C872" t="s">
        <v>304</v>
      </c>
      <c r="D872" t="s">
        <v>262</v>
      </c>
      <c r="E872">
        <v>77</v>
      </c>
    </row>
    <row r="873" spans="1:7" x14ac:dyDescent="0.3">
      <c r="A873">
        <v>9</v>
      </c>
      <c r="B873" s="18">
        <v>45566</v>
      </c>
      <c r="C873" t="s">
        <v>304</v>
      </c>
      <c r="D873" t="s">
        <v>280</v>
      </c>
      <c r="E873">
        <v>5.1446945337620578E-2</v>
      </c>
      <c r="F873">
        <v>16</v>
      </c>
      <c r="G873">
        <v>311</v>
      </c>
    </row>
    <row r="874" spans="1:7" x14ac:dyDescent="0.3">
      <c r="A874">
        <v>9</v>
      </c>
      <c r="B874" s="18">
        <v>45444</v>
      </c>
      <c r="C874" t="s">
        <v>304</v>
      </c>
      <c r="D874" t="s">
        <v>280</v>
      </c>
      <c r="E874">
        <v>4.5602605863192182E-2</v>
      </c>
      <c r="F874">
        <v>14</v>
      </c>
      <c r="G874">
        <v>307</v>
      </c>
    </row>
    <row r="875" spans="1:7" x14ac:dyDescent="0.3">
      <c r="A875">
        <v>112</v>
      </c>
      <c r="B875" s="18">
        <v>45627</v>
      </c>
      <c r="C875" t="s">
        <v>304</v>
      </c>
      <c r="D875" t="s">
        <v>263</v>
      </c>
      <c r="E875">
        <v>118</v>
      </c>
    </row>
    <row r="876" spans="1:7" x14ac:dyDescent="0.3">
      <c r="A876">
        <v>9</v>
      </c>
      <c r="B876" s="18">
        <v>45413</v>
      </c>
      <c r="C876" t="s">
        <v>304</v>
      </c>
      <c r="D876" t="s">
        <v>280</v>
      </c>
      <c r="E876">
        <v>3.8461538461538464E-2</v>
      </c>
      <c r="F876">
        <v>12</v>
      </c>
      <c r="G876">
        <v>312</v>
      </c>
    </row>
    <row r="877" spans="1:7" x14ac:dyDescent="0.3">
      <c r="A877">
        <v>9</v>
      </c>
      <c r="B877" s="18">
        <v>45505</v>
      </c>
      <c r="C877" t="s">
        <v>304</v>
      </c>
      <c r="D877" t="s">
        <v>280</v>
      </c>
      <c r="E877">
        <v>5.1948051948051951E-2</v>
      </c>
      <c r="F877">
        <v>16</v>
      </c>
      <c r="G877">
        <v>308</v>
      </c>
    </row>
    <row r="878" spans="1:7" x14ac:dyDescent="0.3">
      <c r="A878">
        <v>110</v>
      </c>
      <c r="B878" s="18">
        <v>45627</v>
      </c>
      <c r="C878" t="s">
        <v>304</v>
      </c>
      <c r="D878" t="s">
        <v>264</v>
      </c>
      <c r="E878">
        <v>44</v>
      </c>
    </row>
    <row r="879" spans="1:7" x14ac:dyDescent="0.3">
      <c r="A879">
        <v>113</v>
      </c>
      <c r="B879" s="18">
        <v>45627</v>
      </c>
      <c r="C879" t="s">
        <v>304</v>
      </c>
      <c r="D879" t="s">
        <v>265</v>
      </c>
      <c r="E879">
        <v>129</v>
      </c>
    </row>
    <row r="880" spans="1:7" x14ac:dyDescent="0.3">
      <c r="A880">
        <v>104</v>
      </c>
      <c r="B880" s="18">
        <v>45627</v>
      </c>
      <c r="C880" t="s">
        <v>304</v>
      </c>
      <c r="D880" t="s">
        <v>266</v>
      </c>
      <c r="E880">
        <v>13</v>
      </c>
    </row>
    <row r="881" spans="1:7" x14ac:dyDescent="0.3">
      <c r="A881">
        <v>106</v>
      </c>
      <c r="B881" s="18">
        <v>45627</v>
      </c>
      <c r="C881" t="s">
        <v>304</v>
      </c>
      <c r="D881" t="s">
        <v>267</v>
      </c>
      <c r="E881">
        <v>98</v>
      </c>
    </row>
    <row r="882" spans="1:7" x14ac:dyDescent="0.3">
      <c r="A882">
        <v>11</v>
      </c>
      <c r="B882" s="18">
        <v>45474</v>
      </c>
      <c r="C882" t="s">
        <v>304</v>
      </c>
      <c r="D882" t="s">
        <v>281</v>
      </c>
      <c r="E882">
        <v>0.14164305949008499</v>
      </c>
      <c r="F882">
        <v>50</v>
      </c>
      <c r="G882">
        <v>353</v>
      </c>
    </row>
    <row r="883" spans="1:7" x14ac:dyDescent="0.3">
      <c r="A883">
        <v>11</v>
      </c>
      <c r="B883" s="18">
        <v>45383</v>
      </c>
      <c r="C883" t="s">
        <v>304</v>
      </c>
      <c r="D883" t="s">
        <v>281</v>
      </c>
      <c r="E883">
        <v>9.657320872274143E-2</v>
      </c>
      <c r="F883">
        <v>31</v>
      </c>
      <c r="G883">
        <v>321</v>
      </c>
    </row>
    <row r="884" spans="1:7" x14ac:dyDescent="0.3">
      <c r="A884">
        <v>11</v>
      </c>
      <c r="B884" s="18">
        <v>45413</v>
      </c>
      <c r="C884" t="s">
        <v>304</v>
      </c>
      <c r="D884" t="s">
        <v>281</v>
      </c>
      <c r="E884">
        <v>0.1347305389221557</v>
      </c>
      <c r="F884">
        <v>45</v>
      </c>
      <c r="G884">
        <v>334</v>
      </c>
    </row>
    <row r="885" spans="1:7" x14ac:dyDescent="0.3">
      <c r="A885">
        <v>109</v>
      </c>
      <c r="B885" s="18">
        <v>45627</v>
      </c>
      <c r="C885" t="s">
        <v>304</v>
      </c>
      <c r="D885" t="s">
        <v>261</v>
      </c>
      <c r="E885">
        <v>12</v>
      </c>
    </row>
    <row r="886" spans="1:7" x14ac:dyDescent="0.3">
      <c r="A886">
        <v>105</v>
      </c>
      <c r="B886" s="18">
        <v>45627</v>
      </c>
      <c r="C886" t="s">
        <v>304</v>
      </c>
      <c r="D886" t="s">
        <v>269</v>
      </c>
      <c r="E886">
        <v>45</v>
      </c>
    </row>
    <row r="887" spans="1:7" x14ac:dyDescent="0.3">
      <c r="A887">
        <v>11</v>
      </c>
      <c r="B887" s="18">
        <v>45536</v>
      </c>
      <c r="C887" t="s">
        <v>304</v>
      </c>
      <c r="D887" t="s">
        <v>281</v>
      </c>
      <c r="E887">
        <v>0.13315926892950392</v>
      </c>
      <c r="F887">
        <v>51</v>
      </c>
      <c r="G887">
        <v>383</v>
      </c>
    </row>
    <row r="888" spans="1:7" x14ac:dyDescent="0.3">
      <c r="A888">
        <v>11</v>
      </c>
      <c r="B888" s="18">
        <v>45566</v>
      </c>
      <c r="C888" t="s">
        <v>304</v>
      </c>
      <c r="D888" t="s">
        <v>281</v>
      </c>
      <c r="E888">
        <v>0.13577023498694518</v>
      </c>
      <c r="F888">
        <v>52</v>
      </c>
      <c r="G888">
        <v>383</v>
      </c>
    </row>
    <row r="889" spans="1:7" x14ac:dyDescent="0.3">
      <c r="A889">
        <v>108</v>
      </c>
      <c r="B889" s="18">
        <v>45627</v>
      </c>
      <c r="C889" t="s">
        <v>304</v>
      </c>
      <c r="D889" t="s">
        <v>270</v>
      </c>
      <c r="E889">
        <v>56</v>
      </c>
    </row>
    <row r="890" spans="1:7" x14ac:dyDescent="0.3">
      <c r="A890">
        <v>11</v>
      </c>
      <c r="B890" s="18">
        <v>45505</v>
      </c>
      <c r="C890" t="s">
        <v>304</v>
      </c>
      <c r="D890" t="s">
        <v>281</v>
      </c>
      <c r="E890">
        <v>0.13850415512465375</v>
      </c>
      <c r="F890">
        <v>50</v>
      </c>
      <c r="G890">
        <v>361</v>
      </c>
    </row>
    <row r="891" spans="1:7" x14ac:dyDescent="0.3">
      <c r="A891">
        <v>3</v>
      </c>
      <c r="B891" s="18">
        <v>45627</v>
      </c>
      <c r="C891" t="s">
        <v>304</v>
      </c>
      <c r="D891" t="s">
        <v>302</v>
      </c>
      <c r="E891">
        <v>0.99295774647887325</v>
      </c>
      <c r="F891">
        <v>705</v>
      </c>
      <c r="G891">
        <v>710</v>
      </c>
    </row>
    <row r="892" spans="1:7" x14ac:dyDescent="0.3">
      <c r="A892">
        <v>11</v>
      </c>
      <c r="B892" s="18">
        <v>45323</v>
      </c>
      <c r="C892" t="s">
        <v>304</v>
      </c>
      <c r="D892" t="s">
        <v>281</v>
      </c>
      <c r="E892">
        <v>6.1919504643962852E-3</v>
      </c>
      <c r="F892">
        <v>2</v>
      </c>
      <c r="G892">
        <v>323</v>
      </c>
    </row>
    <row r="893" spans="1:7" x14ac:dyDescent="0.3">
      <c r="A893">
        <v>4</v>
      </c>
      <c r="B893" s="18">
        <v>45627</v>
      </c>
      <c r="C893" t="s">
        <v>304</v>
      </c>
      <c r="D893" t="s">
        <v>300</v>
      </c>
      <c r="E893">
        <v>0.89552238805970152</v>
      </c>
      <c r="F893">
        <v>60</v>
      </c>
      <c r="G893">
        <v>67</v>
      </c>
    </row>
    <row r="894" spans="1:7" x14ac:dyDescent="0.3">
      <c r="A894">
        <v>11</v>
      </c>
      <c r="B894" s="18">
        <v>45352</v>
      </c>
      <c r="C894" t="s">
        <v>304</v>
      </c>
      <c r="D894" t="s">
        <v>281</v>
      </c>
      <c r="E894">
        <v>3.1152647975077882E-2</v>
      </c>
      <c r="F894">
        <v>10</v>
      </c>
      <c r="G894">
        <v>321</v>
      </c>
    </row>
    <row r="895" spans="1:7" x14ac:dyDescent="0.3">
      <c r="A895">
        <v>5</v>
      </c>
      <c r="B895" s="18">
        <v>45627</v>
      </c>
      <c r="C895" t="s">
        <v>304</v>
      </c>
      <c r="D895" t="s">
        <v>301</v>
      </c>
      <c r="E895">
        <v>10.5</v>
      </c>
      <c r="F895">
        <v>84</v>
      </c>
      <c r="G895">
        <v>8</v>
      </c>
    </row>
    <row r="896" spans="1:7" x14ac:dyDescent="0.3">
      <c r="A896">
        <v>11</v>
      </c>
      <c r="B896" s="18">
        <v>45444</v>
      </c>
      <c r="C896" t="s">
        <v>304</v>
      </c>
      <c r="D896" t="s">
        <v>281</v>
      </c>
      <c r="E896">
        <v>0.13872832369942195</v>
      </c>
      <c r="F896">
        <v>48</v>
      </c>
      <c r="G896">
        <v>346</v>
      </c>
    </row>
    <row r="897" spans="1:7" x14ac:dyDescent="0.3">
      <c r="A897">
        <v>107</v>
      </c>
      <c r="B897" s="18">
        <v>45627</v>
      </c>
      <c r="C897" t="s">
        <v>304</v>
      </c>
      <c r="D897" t="s">
        <v>268</v>
      </c>
      <c r="E897">
        <v>118</v>
      </c>
    </row>
    <row r="898" spans="1:7" x14ac:dyDescent="0.3">
      <c r="A898">
        <v>10</v>
      </c>
      <c r="B898" s="18">
        <v>45566</v>
      </c>
      <c r="C898" t="s">
        <v>304</v>
      </c>
      <c r="D898" t="s">
        <v>295</v>
      </c>
      <c r="E898">
        <v>0.15107913669064749</v>
      </c>
      <c r="F898">
        <v>21</v>
      </c>
      <c r="G898">
        <v>139</v>
      </c>
    </row>
    <row r="899" spans="1:7" x14ac:dyDescent="0.3">
      <c r="A899">
        <v>10</v>
      </c>
      <c r="B899" s="18">
        <v>45323</v>
      </c>
      <c r="C899" t="s">
        <v>304</v>
      </c>
      <c r="D899" t="s">
        <v>295</v>
      </c>
      <c r="E899">
        <v>2.0618556701030927E-2</v>
      </c>
      <c r="F899">
        <v>2</v>
      </c>
      <c r="G899">
        <v>97</v>
      </c>
    </row>
    <row r="900" spans="1:7" x14ac:dyDescent="0.3">
      <c r="A900">
        <v>6</v>
      </c>
      <c r="B900" s="18">
        <v>45627</v>
      </c>
      <c r="C900" t="s">
        <v>304</v>
      </c>
      <c r="D900" t="s">
        <v>274</v>
      </c>
      <c r="E900">
        <v>1</v>
      </c>
      <c r="F900">
        <v>4</v>
      </c>
      <c r="G900">
        <v>4</v>
      </c>
    </row>
    <row r="901" spans="1:7" x14ac:dyDescent="0.3">
      <c r="A901">
        <v>10</v>
      </c>
      <c r="B901" s="18">
        <v>45383</v>
      </c>
      <c r="C901" t="s">
        <v>304</v>
      </c>
      <c r="D901" t="s">
        <v>295</v>
      </c>
      <c r="E901">
        <v>0.23</v>
      </c>
      <c r="F901">
        <v>23</v>
      </c>
      <c r="G901">
        <v>100</v>
      </c>
    </row>
    <row r="902" spans="1:7" x14ac:dyDescent="0.3">
      <c r="A902">
        <v>7</v>
      </c>
      <c r="B902" s="18">
        <v>45627</v>
      </c>
      <c r="C902" t="s">
        <v>304</v>
      </c>
      <c r="D902" t="s">
        <v>277</v>
      </c>
      <c r="E902">
        <v>0.42857142857142855</v>
      </c>
      <c r="F902">
        <v>3</v>
      </c>
      <c r="G902">
        <v>7</v>
      </c>
    </row>
    <row r="903" spans="1:7" x14ac:dyDescent="0.3">
      <c r="A903">
        <v>10</v>
      </c>
      <c r="B903" s="18">
        <v>45536</v>
      </c>
      <c r="C903" t="s">
        <v>304</v>
      </c>
      <c r="D903" t="s">
        <v>295</v>
      </c>
      <c r="E903">
        <v>9.9236641221374045E-2</v>
      </c>
      <c r="F903">
        <v>13</v>
      </c>
      <c r="G903">
        <v>131</v>
      </c>
    </row>
    <row r="904" spans="1:7" x14ac:dyDescent="0.3">
      <c r="A904">
        <v>10</v>
      </c>
      <c r="B904" s="18">
        <v>45505</v>
      </c>
      <c r="C904" t="s">
        <v>304</v>
      </c>
      <c r="D904" t="s">
        <v>295</v>
      </c>
      <c r="E904">
        <v>0.14655172413793102</v>
      </c>
      <c r="F904">
        <v>17</v>
      </c>
      <c r="G904">
        <v>116</v>
      </c>
    </row>
    <row r="905" spans="1:7" x14ac:dyDescent="0.3">
      <c r="A905">
        <v>10</v>
      </c>
      <c r="B905" s="18">
        <v>45413</v>
      </c>
      <c r="C905" t="s">
        <v>304</v>
      </c>
      <c r="D905" t="s">
        <v>295</v>
      </c>
      <c r="E905">
        <v>0.25</v>
      </c>
      <c r="F905">
        <v>28</v>
      </c>
      <c r="G905">
        <v>112</v>
      </c>
    </row>
    <row r="906" spans="1:7" x14ac:dyDescent="0.3">
      <c r="A906">
        <v>10</v>
      </c>
      <c r="B906" s="18">
        <v>45474</v>
      </c>
      <c r="C906" t="s">
        <v>304</v>
      </c>
      <c r="D906" t="s">
        <v>295</v>
      </c>
      <c r="E906">
        <v>0.18699186991869918</v>
      </c>
      <c r="F906">
        <v>23</v>
      </c>
      <c r="G906">
        <v>123</v>
      </c>
    </row>
    <row r="907" spans="1:7" x14ac:dyDescent="0.3">
      <c r="A907">
        <v>10</v>
      </c>
      <c r="B907" s="18">
        <v>45352</v>
      </c>
      <c r="C907" t="s">
        <v>304</v>
      </c>
      <c r="D907" t="s">
        <v>295</v>
      </c>
      <c r="E907">
        <v>0.17241379310344829</v>
      </c>
      <c r="F907">
        <v>15</v>
      </c>
      <c r="G907">
        <v>87</v>
      </c>
    </row>
    <row r="908" spans="1:7" x14ac:dyDescent="0.3">
      <c r="A908">
        <v>10</v>
      </c>
      <c r="B908" s="18">
        <v>45444</v>
      </c>
      <c r="C908" t="s">
        <v>304</v>
      </c>
      <c r="D908" t="s">
        <v>295</v>
      </c>
      <c r="E908">
        <v>0.26956521739130435</v>
      </c>
      <c r="F908">
        <v>31</v>
      </c>
      <c r="G908">
        <v>115</v>
      </c>
    </row>
    <row r="909" spans="1:7" x14ac:dyDescent="0.3">
      <c r="A909">
        <v>100</v>
      </c>
      <c r="B909" s="18">
        <v>45627</v>
      </c>
      <c r="C909" t="s">
        <v>304</v>
      </c>
      <c r="D909" t="s">
        <v>271</v>
      </c>
      <c r="E909">
        <v>1</v>
      </c>
    </row>
    <row r="910" spans="1:7" x14ac:dyDescent="0.3">
      <c r="A910">
        <v>101</v>
      </c>
      <c r="B910" s="18">
        <v>45627</v>
      </c>
      <c r="C910" t="s">
        <v>304</v>
      </c>
      <c r="D910" t="s">
        <v>272</v>
      </c>
      <c r="E910">
        <v>1</v>
      </c>
    </row>
    <row r="911" spans="1:7" x14ac:dyDescent="0.3">
      <c r="A911">
        <v>102</v>
      </c>
      <c r="B911" s="18">
        <v>45627</v>
      </c>
      <c r="C911" t="s">
        <v>304</v>
      </c>
      <c r="D911" t="s">
        <v>273</v>
      </c>
      <c r="E911">
        <v>0</v>
      </c>
    </row>
    <row r="912" spans="1:7" x14ac:dyDescent="0.3">
      <c r="A912">
        <v>103</v>
      </c>
      <c r="B912" s="18">
        <v>45627</v>
      </c>
      <c r="C912" t="s">
        <v>304</v>
      </c>
      <c r="D912" t="s">
        <v>285</v>
      </c>
      <c r="E912">
        <v>0</v>
      </c>
    </row>
    <row r="913" spans="1:7" x14ac:dyDescent="0.3">
      <c r="A913">
        <v>114</v>
      </c>
      <c r="B913" s="18">
        <v>45627</v>
      </c>
      <c r="C913" t="s">
        <v>304</v>
      </c>
      <c r="D913" t="s">
        <v>292</v>
      </c>
      <c r="E913">
        <v>86</v>
      </c>
    </row>
    <row r="914" spans="1:7" x14ac:dyDescent="0.3">
      <c r="A914">
        <v>115</v>
      </c>
      <c r="B914" s="18">
        <v>45627</v>
      </c>
      <c r="C914" t="s">
        <v>304</v>
      </c>
      <c r="D914" t="s">
        <v>293</v>
      </c>
      <c r="E914">
        <v>25</v>
      </c>
    </row>
    <row r="915" spans="1:7" x14ac:dyDescent="0.3">
      <c r="A915">
        <v>16</v>
      </c>
      <c r="B915" s="18">
        <v>45323</v>
      </c>
      <c r="C915" t="s">
        <v>304</v>
      </c>
      <c r="D915" t="s">
        <v>297</v>
      </c>
      <c r="E915">
        <v>8.6363636363636365E-2</v>
      </c>
      <c r="F915">
        <v>19</v>
      </c>
      <c r="G915">
        <v>220</v>
      </c>
    </row>
    <row r="916" spans="1:7" x14ac:dyDescent="0.3">
      <c r="A916">
        <v>16</v>
      </c>
      <c r="B916" s="18">
        <v>45536</v>
      </c>
      <c r="C916" t="s">
        <v>304</v>
      </c>
      <c r="D916" t="s">
        <v>297</v>
      </c>
      <c r="E916">
        <v>0.18378378378378379</v>
      </c>
      <c r="F916">
        <v>34</v>
      </c>
      <c r="G916">
        <v>185</v>
      </c>
    </row>
    <row r="917" spans="1:7" x14ac:dyDescent="0.3">
      <c r="A917">
        <v>116</v>
      </c>
      <c r="B917" s="18">
        <v>45627</v>
      </c>
      <c r="C917" t="s">
        <v>304</v>
      </c>
      <c r="D917" t="s">
        <v>294</v>
      </c>
      <c r="E917">
        <v>4</v>
      </c>
    </row>
    <row r="918" spans="1:7" x14ac:dyDescent="0.3">
      <c r="A918">
        <v>16</v>
      </c>
      <c r="B918" s="18">
        <v>45566</v>
      </c>
      <c r="C918" t="s">
        <v>304</v>
      </c>
      <c r="D918" t="s">
        <v>297</v>
      </c>
      <c r="E918">
        <v>0.17616580310880828</v>
      </c>
      <c r="F918">
        <v>34</v>
      </c>
      <c r="G918">
        <v>193</v>
      </c>
    </row>
    <row r="919" spans="1:7" x14ac:dyDescent="0.3">
      <c r="A919">
        <v>16</v>
      </c>
      <c r="B919" s="18">
        <v>45444</v>
      </c>
      <c r="C919" t="s">
        <v>304</v>
      </c>
      <c r="D919" t="s">
        <v>297</v>
      </c>
      <c r="E919">
        <v>0.19428571428571428</v>
      </c>
      <c r="F919">
        <v>34</v>
      </c>
      <c r="G919">
        <v>175</v>
      </c>
    </row>
    <row r="920" spans="1:7" x14ac:dyDescent="0.3">
      <c r="A920">
        <v>120</v>
      </c>
      <c r="B920" s="18">
        <v>45627</v>
      </c>
      <c r="C920" t="s">
        <v>304</v>
      </c>
      <c r="D920" t="s">
        <v>20</v>
      </c>
      <c r="E920">
        <v>75</v>
      </c>
    </row>
    <row r="921" spans="1:7" x14ac:dyDescent="0.3">
      <c r="A921">
        <v>127</v>
      </c>
      <c r="B921" s="18">
        <v>45323</v>
      </c>
      <c r="C921" t="s">
        <v>304</v>
      </c>
      <c r="D921" t="s">
        <v>286</v>
      </c>
      <c r="E921">
        <v>100</v>
      </c>
    </row>
    <row r="922" spans="1:7" x14ac:dyDescent="0.3">
      <c r="A922">
        <v>127</v>
      </c>
      <c r="B922" s="18">
        <v>45352</v>
      </c>
      <c r="C922" t="s">
        <v>304</v>
      </c>
      <c r="D922" t="s">
        <v>286</v>
      </c>
      <c r="E922">
        <v>79</v>
      </c>
    </row>
    <row r="923" spans="1:7" x14ac:dyDescent="0.3">
      <c r="A923">
        <v>127</v>
      </c>
      <c r="B923" s="18">
        <v>45383</v>
      </c>
      <c r="C923" t="s">
        <v>304</v>
      </c>
      <c r="D923" t="s">
        <v>286</v>
      </c>
      <c r="E923">
        <v>73</v>
      </c>
    </row>
    <row r="924" spans="1:7" x14ac:dyDescent="0.3">
      <c r="A924">
        <v>127</v>
      </c>
      <c r="B924" s="18">
        <v>45413</v>
      </c>
      <c r="C924" t="s">
        <v>304</v>
      </c>
      <c r="D924" t="s">
        <v>286</v>
      </c>
      <c r="E924">
        <v>66</v>
      </c>
    </row>
    <row r="925" spans="1:7" x14ac:dyDescent="0.3">
      <c r="A925">
        <v>127</v>
      </c>
      <c r="B925" s="18">
        <v>45444</v>
      </c>
      <c r="C925" t="s">
        <v>304</v>
      </c>
      <c r="D925" t="s">
        <v>286</v>
      </c>
      <c r="E925">
        <v>80</v>
      </c>
    </row>
    <row r="926" spans="1:7" x14ac:dyDescent="0.3">
      <c r="A926">
        <v>127</v>
      </c>
      <c r="B926" s="18">
        <v>45474</v>
      </c>
      <c r="C926" t="s">
        <v>304</v>
      </c>
      <c r="D926" t="s">
        <v>286</v>
      </c>
      <c r="E926">
        <v>72</v>
      </c>
    </row>
    <row r="927" spans="1:7" x14ac:dyDescent="0.3">
      <c r="A927">
        <v>127</v>
      </c>
      <c r="B927" s="18">
        <v>45505</v>
      </c>
      <c r="C927" t="s">
        <v>304</v>
      </c>
      <c r="D927" t="s">
        <v>286</v>
      </c>
      <c r="E927">
        <v>67</v>
      </c>
    </row>
    <row r="928" spans="1:7" x14ac:dyDescent="0.3">
      <c r="A928">
        <v>127</v>
      </c>
      <c r="B928" s="18">
        <v>45536</v>
      </c>
      <c r="C928" t="s">
        <v>304</v>
      </c>
      <c r="D928" t="s">
        <v>286</v>
      </c>
      <c r="E928">
        <v>116</v>
      </c>
    </row>
    <row r="929" spans="1:5" x14ac:dyDescent="0.3">
      <c r="A929">
        <v>127</v>
      </c>
      <c r="B929" s="18">
        <v>45566</v>
      </c>
      <c r="C929" t="s">
        <v>304</v>
      </c>
      <c r="D929" t="s">
        <v>286</v>
      </c>
      <c r="E929">
        <v>146</v>
      </c>
    </row>
    <row r="930" spans="1:5" x14ac:dyDescent="0.3">
      <c r="A930">
        <v>128</v>
      </c>
      <c r="B930" s="18">
        <v>45323</v>
      </c>
      <c r="C930" t="s">
        <v>304</v>
      </c>
      <c r="D930" t="s">
        <v>287</v>
      </c>
      <c r="E930">
        <v>35</v>
      </c>
    </row>
    <row r="931" spans="1:5" x14ac:dyDescent="0.3">
      <c r="A931">
        <v>128</v>
      </c>
      <c r="B931" s="18">
        <v>45352</v>
      </c>
      <c r="C931" t="s">
        <v>304</v>
      </c>
      <c r="D931" t="s">
        <v>287</v>
      </c>
      <c r="E931">
        <v>32</v>
      </c>
    </row>
    <row r="932" spans="1:5" x14ac:dyDescent="0.3">
      <c r="A932">
        <v>128</v>
      </c>
      <c r="B932" s="18">
        <v>45383</v>
      </c>
      <c r="C932" t="s">
        <v>304</v>
      </c>
      <c r="D932" t="s">
        <v>287</v>
      </c>
      <c r="E932">
        <v>28</v>
      </c>
    </row>
    <row r="933" spans="1:5" x14ac:dyDescent="0.3">
      <c r="A933">
        <v>128</v>
      </c>
      <c r="B933" s="18">
        <v>45413</v>
      </c>
      <c r="C933" t="s">
        <v>304</v>
      </c>
      <c r="D933" t="s">
        <v>287</v>
      </c>
      <c r="E933">
        <v>18</v>
      </c>
    </row>
    <row r="934" spans="1:5" x14ac:dyDescent="0.3">
      <c r="A934">
        <v>128</v>
      </c>
      <c r="B934" s="18">
        <v>45444</v>
      </c>
      <c r="C934" t="s">
        <v>304</v>
      </c>
      <c r="D934" t="s">
        <v>287</v>
      </c>
      <c r="E934">
        <v>10</v>
      </c>
    </row>
    <row r="935" spans="1:5" x14ac:dyDescent="0.3">
      <c r="A935">
        <v>128</v>
      </c>
      <c r="B935" s="18">
        <v>45474</v>
      </c>
      <c r="C935" t="s">
        <v>304</v>
      </c>
      <c r="D935" t="s">
        <v>287</v>
      </c>
      <c r="E935">
        <v>10</v>
      </c>
    </row>
    <row r="936" spans="1:5" x14ac:dyDescent="0.3">
      <c r="A936">
        <v>128</v>
      </c>
      <c r="B936" s="18">
        <v>45505</v>
      </c>
      <c r="C936" t="s">
        <v>304</v>
      </c>
      <c r="D936" t="s">
        <v>287</v>
      </c>
      <c r="E936">
        <v>8</v>
      </c>
    </row>
    <row r="937" spans="1:5" x14ac:dyDescent="0.3">
      <c r="A937">
        <v>128</v>
      </c>
      <c r="B937" s="18">
        <v>45536</v>
      </c>
      <c r="C937" t="s">
        <v>304</v>
      </c>
      <c r="D937" t="s">
        <v>287</v>
      </c>
      <c r="E937">
        <v>9</v>
      </c>
    </row>
    <row r="938" spans="1:5" x14ac:dyDescent="0.3">
      <c r="A938">
        <v>128</v>
      </c>
      <c r="B938" s="18">
        <v>45566</v>
      </c>
      <c r="C938" t="s">
        <v>304</v>
      </c>
      <c r="D938" t="s">
        <v>287</v>
      </c>
      <c r="E938">
        <v>7</v>
      </c>
    </row>
    <row r="939" spans="1:5" x14ac:dyDescent="0.3">
      <c r="A939">
        <v>129</v>
      </c>
      <c r="B939" s="18">
        <v>45323</v>
      </c>
      <c r="C939" t="s">
        <v>304</v>
      </c>
      <c r="D939" t="s">
        <v>288</v>
      </c>
      <c r="E939">
        <v>46</v>
      </c>
    </row>
    <row r="940" spans="1:5" x14ac:dyDescent="0.3">
      <c r="A940">
        <v>129</v>
      </c>
      <c r="B940" s="18">
        <v>45352</v>
      </c>
      <c r="C940" t="s">
        <v>304</v>
      </c>
      <c r="D940" t="s">
        <v>288</v>
      </c>
      <c r="E940">
        <v>35</v>
      </c>
    </row>
    <row r="941" spans="1:5" x14ac:dyDescent="0.3">
      <c r="A941">
        <v>129</v>
      </c>
      <c r="B941" s="18">
        <v>45383</v>
      </c>
      <c r="C941" t="s">
        <v>304</v>
      </c>
      <c r="D941" t="s">
        <v>288</v>
      </c>
      <c r="E941">
        <v>25</v>
      </c>
    </row>
    <row r="942" spans="1:5" x14ac:dyDescent="0.3">
      <c r="A942">
        <v>129</v>
      </c>
      <c r="B942" s="18">
        <v>45413</v>
      </c>
      <c r="C942" t="s">
        <v>304</v>
      </c>
      <c r="D942" t="s">
        <v>288</v>
      </c>
      <c r="E942">
        <v>30</v>
      </c>
    </row>
    <row r="943" spans="1:5" x14ac:dyDescent="0.3">
      <c r="A943">
        <v>129</v>
      </c>
      <c r="B943" s="18">
        <v>45444</v>
      </c>
      <c r="C943" t="s">
        <v>304</v>
      </c>
      <c r="D943" t="s">
        <v>288</v>
      </c>
      <c r="E943">
        <v>57</v>
      </c>
    </row>
    <row r="944" spans="1:5" x14ac:dyDescent="0.3">
      <c r="A944">
        <v>129</v>
      </c>
      <c r="B944" s="18">
        <v>45474</v>
      </c>
      <c r="C944" t="s">
        <v>304</v>
      </c>
      <c r="D944" t="s">
        <v>288</v>
      </c>
      <c r="E944">
        <v>59</v>
      </c>
    </row>
    <row r="945" spans="1:5" x14ac:dyDescent="0.3">
      <c r="A945">
        <v>129</v>
      </c>
      <c r="B945" s="18">
        <v>45505</v>
      </c>
      <c r="C945" t="s">
        <v>304</v>
      </c>
      <c r="D945" t="s">
        <v>288</v>
      </c>
      <c r="E945">
        <v>50</v>
      </c>
    </row>
    <row r="946" spans="1:5" x14ac:dyDescent="0.3">
      <c r="A946">
        <v>129</v>
      </c>
      <c r="B946" s="18">
        <v>45536</v>
      </c>
      <c r="C946" t="s">
        <v>304</v>
      </c>
      <c r="D946" t="s">
        <v>288</v>
      </c>
      <c r="E946">
        <v>95</v>
      </c>
    </row>
    <row r="947" spans="1:5" x14ac:dyDescent="0.3">
      <c r="A947">
        <v>129</v>
      </c>
      <c r="B947" s="18">
        <v>45566</v>
      </c>
      <c r="C947" t="s">
        <v>304</v>
      </c>
      <c r="D947" t="s">
        <v>288</v>
      </c>
      <c r="E947">
        <v>111</v>
      </c>
    </row>
    <row r="948" spans="1:5" x14ac:dyDescent="0.3">
      <c r="A948">
        <v>130</v>
      </c>
      <c r="B948" s="18">
        <v>45323</v>
      </c>
      <c r="C948" t="s">
        <v>304</v>
      </c>
      <c r="D948" t="s">
        <v>289</v>
      </c>
      <c r="E948">
        <v>18</v>
      </c>
    </row>
    <row r="949" spans="1:5" x14ac:dyDescent="0.3">
      <c r="A949">
        <v>130</v>
      </c>
      <c r="B949" s="18">
        <v>45352</v>
      </c>
      <c r="C949" t="s">
        <v>304</v>
      </c>
      <c r="D949" t="s">
        <v>289</v>
      </c>
      <c r="E949">
        <v>11</v>
      </c>
    </row>
    <row r="950" spans="1:5" x14ac:dyDescent="0.3">
      <c r="A950">
        <v>130</v>
      </c>
      <c r="B950" s="18">
        <v>45383</v>
      </c>
      <c r="C950" t="s">
        <v>304</v>
      </c>
      <c r="D950" t="s">
        <v>289</v>
      </c>
      <c r="E950">
        <v>17</v>
      </c>
    </row>
    <row r="951" spans="1:5" x14ac:dyDescent="0.3">
      <c r="A951">
        <v>130</v>
      </c>
      <c r="B951" s="18">
        <v>45413</v>
      </c>
      <c r="C951" t="s">
        <v>304</v>
      </c>
      <c r="D951" t="s">
        <v>289</v>
      </c>
      <c r="E951">
        <v>17</v>
      </c>
    </row>
    <row r="952" spans="1:5" x14ac:dyDescent="0.3">
      <c r="A952">
        <v>130</v>
      </c>
      <c r="B952" s="18">
        <v>45444</v>
      </c>
      <c r="C952" t="s">
        <v>304</v>
      </c>
      <c r="D952" t="s">
        <v>289</v>
      </c>
      <c r="E952">
        <v>13</v>
      </c>
    </row>
    <row r="953" spans="1:5" x14ac:dyDescent="0.3">
      <c r="A953">
        <v>130</v>
      </c>
      <c r="B953" s="18">
        <v>45474</v>
      </c>
      <c r="C953" t="s">
        <v>304</v>
      </c>
      <c r="D953" t="s">
        <v>289</v>
      </c>
      <c r="E953">
        <v>2</v>
      </c>
    </row>
    <row r="954" spans="1:5" x14ac:dyDescent="0.3">
      <c r="A954">
        <v>130</v>
      </c>
      <c r="B954" s="18">
        <v>45505</v>
      </c>
      <c r="C954" t="s">
        <v>304</v>
      </c>
      <c r="D954" t="s">
        <v>289</v>
      </c>
      <c r="E954">
        <v>8</v>
      </c>
    </row>
    <row r="955" spans="1:5" x14ac:dyDescent="0.3">
      <c r="A955">
        <v>130</v>
      </c>
      <c r="B955" s="18">
        <v>45536</v>
      </c>
      <c r="C955" t="s">
        <v>304</v>
      </c>
      <c r="D955" t="s">
        <v>289</v>
      </c>
      <c r="E955">
        <v>6</v>
      </c>
    </row>
    <row r="956" spans="1:5" x14ac:dyDescent="0.3">
      <c r="A956">
        <v>130</v>
      </c>
      <c r="B956" s="18">
        <v>45566</v>
      </c>
      <c r="C956" t="s">
        <v>304</v>
      </c>
      <c r="D956" t="s">
        <v>289</v>
      </c>
      <c r="E956">
        <v>25</v>
      </c>
    </row>
    <row r="957" spans="1:5" x14ac:dyDescent="0.3">
      <c r="A957">
        <v>131</v>
      </c>
      <c r="B957" s="18">
        <v>45323</v>
      </c>
      <c r="C957" t="s">
        <v>304</v>
      </c>
      <c r="D957" t="s">
        <v>290</v>
      </c>
      <c r="E957">
        <v>1</v>
      </c>
    </row>
    <row r="958" spans="1:5" x14ac:dyDescent="0.3">
      <c r="A958">
        <v>131</v>
      </c>
      <c r="B958" s="18">
        <v>45383</v>
      </c>
      <c r="C958" t="s">
        <v>304</v>
      </c>
      <c r="D958" t="s">
        <v>290</v>
      </c>
      <c r="E958">
        <v>1</v>
      </c>
    </row>
    <row r="959" spans="1:5" x14ac:dyDescent="0.3">
      <c r="A959">
        <v>131</v>
      </c>
      <c r="B959" s="18">
        <v>45413</v>
      </c>
      <c r="C959" t="s">
        <v>304</v>
      </c>
      <c r="D959" t="s">
        <v>290</v>
      </c>
      <c r="E959">
        <v>1</v>
      </c>
    </row>
    <row r="960" spans="1:5" x14ac:dyDescent="0.3">
      <c r="A960">
        <v>131</v>
      </c>
      <c r="B960" s="18">
        <v>45505</v>
      </c>
      <c r="C960" t="s">
        <v>304</v>
      </c>
      <c r="D960" t="s">
        <v>290</v>
      </c>
      <c r="E960">
        <v>1</v>
      </c>
    </row>
    <row r="961" spans="1:5" x14ac:dyDescent="0.3">
      <c r="A961">
        <v>131</v>
      </c>
      <c r="B961" s="18">
        <v>45536</v>
      </c>
      <c r="C961" t="s">
        <v>304</v>
      </c>
      <c r="D961" t="s">
        <v>290</v>
      </c>
      <c r="E961">
        <v>2</v>
      </c>
    </row>
    <row r="962" spans="1:5" x14ac:dyDescent="0.3">
      <c r="A962">
        <v>133</v>
      </c>
      <c r="B962" s="18">
        <v>45566</v>
      </c>
      <c r="C962" t="s">
        <v>304</v>
      </c>
      <c r="D962" t="s">
        <v>259</v>
      </c>
      <c r="E962">
        <v>1</v>
      </c>
    </row>
    <row r="963" spans="1:5" x14ac:dyDescent="0.3">
      <c r="A963">
        <v>134</v>
      </c>
      <c r="B963" s="18">
        <v>45352</v>
      </c>
      <c r="C963" t="s">
        <v>304</v>
      </c>
      <c r="D963" t="s">
        <v>260</v>
      </c>
      <c r="E963">
        <v>1</v>
      </c>
    </row>
    <row r="964" spans="1:5" x14ac:dyDescent="0.3">
      <c r="A964">
        <v>134</v>
      </c>
      <c r="B964" s="18">
        <v>45383</v>
      </c>
      <c r="C964" t="s">
        <v>304</v>
      </c>
      <c r="D964" t="s">
        <v>260</v>
      </c>
      <c r="E964">
        <v>2</v>
      </c>
    </row>
    <row r="965" spans="1:5" x14ac:dyDescent="0.3">
      <c r="A965">
        <v>134</v>
      </c>
      <c r="B965" s="18">
        <v>45474</v>
      </c>
      <c r="C965" t="s">
        <v>304</v>
      </c>
      <c r="D965" t="s">
        <v>260</v>
      </c>
      <c r="E965">
        <v>1</v>
      </c>
    </row>
    <row r="966" spans="1:5" x14ac:dyDescent="0.3">
      <c r="A966">
        <v>134</v>
      </c>
      <c r="B966" s="18">
        <v>45536</v>
      </c>
      <c r="C966" t="s">
        <v>304</v>
      </c>
      <c r="D966" t="s">
        <v>260</v>
      </c>
      <c r="E966">
        <v>4</v>
      </c>
    </row>
    <row r="967" spans="1:5" x14ac:dyDescent="0.3">
      <c r="A967">
        <v>134</v>
      </c>
      <c r="B967" s="18">
        <v>45566</v>
      </c>
      <c r="C967" t="s">
        <v>304</v>
      </c>
      <c r="D967" t="s">
        <v>260</v>
      </c>
      <c r="E967">
        <v>1</v>
      </c>
    </row>
    <row r="968" spans="1:5" x14ac:dyDescent="0.3">
      <c r="A968">
        <v>114</v>
      </c>
      <c r="B968" s="18">
        <v>45323</v>
      </c>
      <c r="C968" t="s">
        <v>304</v>
      </c>
      <c r="D968" t="s">
        <v>292</v>
      </c>
      <c r="E968">
        <v>168</v>
      </c>
    </row>
    <row r="969" spans="1:5" x14ac:dyDescent="0.3">
      <c r="A969">
        <v>114</v>
      </c>
      <c r="B969" s="18">
        <v>45352</v>
      </c>
      <c r="C969" t="s">
        <v>304</v>
      </c>
      <c r="D969" t="s">
        <v>292</v>
      </c>
      <c r="E969">
        <v>147</v>
      </c>
    </row>
    <row r="970" spans="1:5" x14ac:dyDescent="0.3">
      <c r="A970">
        <v>114</v>
      </c>
      <c r="B970" s="18">
        <v>45383</v>
      </c>
      <c r="C970" t="s">
        <v>304</v>
      </c>
      <c r="D970" t="s">
        <v>292</v>
      </c>
      <c r="E970">
        <v>162</v>
      </c>
    </row>
    <row r="971" spans="1:5" x14ac:dyDescent="0.3">
      <c r="A971">
        <v>114</v>
      </c>
      <c r="B971" s="18">
        <v>45413</v>
      </c>
      <c r="C971" t="s">
        <v>304</v>
      </c>
      <c r="D971" t="s">
        <v>292</v>
      </c>
      <c r="E971">
        <v>185</v>
      </c>
    </row>
    <row r="972" spans="1:5" x14ac:dyDescent="0.3">
      <c r="A972">
        <v>114</v>
      </c>
      <c r="B972" s="18">
        <v>45444</v>
      </c>
      <c r="C972" t="s">
        <v>304</v>
      </c>
      <c r="D972" t="s">
        <v>292</v>
      </c>
      <c r="E972">
        <v>208</v>
      </c>
    </row>
    <row r="973" spans="1:5" x14ac:dyDescent="0.3">
      <c r="A973">
        <v>114</v>
      </c>
      <c r="B973" s="18">
        <v>45474</v>
      </c>
      <c r="C973" t="s">
        <v>304</v>
      </c>
      <c r="D973" t="s">
        <v>292</v>
      </c>
      <c r="E973">
        <v>183</v>
      </c>
    </row>
    <row r="974" spans="1:5" x14ac:dyDescent="0.3">
      <c r="A974">
        <v>114</v>
      </c>
      <c r="B974" s="18">
        <v>45505</v>
      </c>
      <c r="C974" t="s">
        <v>304</v>
      </c>
      <c r="D974" t="s">
        <v>292</v>
      </c>
      <c r="E974">
        <v>96</v>
      </c>
    </row>
    <row r="975" spans="1:5" x14ac:dyDescent="0.3">
      <c r="A975">
        <v>114</v>
      </c>
      <c r="B975" s="18">
        <v>45536</v>
      </c>
      <c r="C975" t="s">
        <v>304</v>
      </c>
      <c r="D975" t="s">
        <v>292</v>
      </c>
      <c r="E975">
        <v>255</v>
      </c>
    </row>
    <row r="976" spans="1:5" x14ac:dyDescent="0.3">
      <c r="A976">
        <v>114</v>
      </c>
      <c r="B976" s="18">
        <v>45566</v>
      </c>
      <c r="C976" t="s">
        <v>304</v>
      </c>
      <c r="D976" t="s">
        <v>292</v>
      </c>
      <c r="E976">
        <v>234</v>
      </c>
    </row>
    <row r="977" spans="1:5" x14ac:dyDescent="0.3">
      <c r="A977">
        <v>115</v>
      </c>
      <c r="B977" s="18">
        <v>45323</v>
      </c>
      <c r="C977" t="s">
        <v>304</v>
      </c>
      <c r="D977" t="s">
        <v>293</v>
      </c>
      <c r="E977">
        <v>22</v>
      </c>
    </row>
    <row r="978" spans="1:5" x14ac:dyDescent="0.3">
      <c r="A978">
        <v>115</v>
      </c>
      <c r="B978" s="18">
        <v>45352</v>
      </c>
      <c r="C978" t="s">
        <v>304</v>
      </c>
      <c r="D978" t="s">
        <v>293</v>
      </c>
      <c r="E978">
        <v>15</v>
      </c>
    </row>
    <row r="979" spans="1:5" x14ac:dyDescent="0.3">
      <c r="A979">
        <v>115</v>
      </c>
      <c r="B979" s="18">
        <v>45383</v>
      </c>
      <c r="C979" t="s">
        <v>304</v>
      </c>
      <c r="D979" t="s">
        <v>293</v>
      </c>
      <c r="E979">
        <v>25</v>
      </c>
    </row>
    <row r="980" spans="1:5" x14ac:dyDescent="0.3">
      <c r="A980">
        <v>115</v>
      </c>
      <c r="B980" s="18">
        <v>45413</v>
      </c>
      <c r="C980" t="s">
        <v>304</v>
      </c>
      <c r="D980" t="s">
        <v>293</v>
      </c>
      <c r="E980">
        <v>38</v>
      </c>
    </row>
    <row r="981" spans="1:5" x14ac:dyDescent="0.3">
      <c r="A981">
        <v>115</v>
      </c>
      <c r="B981" s="18">
        <v>45444</v>
      </c>
      <c r="C981" t="s">
        <v>304</v>
      </c>
      <c r="D981" t="s">
        <v>293</v>
      </c>
      <c r="E981">
        <v>46</v>
      </c>
    </row>
    <row r="982" spans="1:5" x14ac:dyDescent="0.3">
      <c r="A982">
        <v>115</v>
      </c>
      <c r="B982" s="18">
        <v>45474</v>
      </c>
      <c r="C982" t="s">
        <v>304</v>
      </c>
      <c r="D982" t="s">
        <v>293</v>
      </c>
      <c r="E982">
        <v>35</v>
      </c>
    </row>
    <row r="983" spans="1:5" x14ac:dyDescent="0.3">
      <c r="A983">
        <v>115</v>
      </c>
      <c r="B983" s="18">
        <v>45505</v>
      </c>
      <c r="C983" t="s">
        <v>304</v>
      </c>
      <c r="D983" t="s">
        <v>293</v>
      </c>
      <c r="E983">
        <v>7</v>
      </c>
    </row>
    <row r="984" spans="1:5" x14ac:dyDescent="0.3">
      <c r="A984">
        <v>115</v>
      </c>
      <c r="B984" s="18">
        <v>45536</v>
      </c>
      <c r="C984" t="s">
        <v>304</v>
      </c>
      <c r="D984" t="s">
        <v>293</v>
      </c>
      <c r="E984">
        <v>50</v>
      </c>
    </row>
    <row r="985" spans="1:5" x14ac:dyDescent="0.3">
      <c r="A985">
        <v>115</v>
      </c>
      <c r="B985" s="18">
        <v>45566</v>
      </c>
      <c r="C985" t="s">
        <v>304</v>
      </c>
      <c r="D985" t="s">
        <v>293</v>
      </c>
      <c r="E985">
        <v>61</v>
      </c>
    </row>
    <row r="986" spans="1:5" x14ac:dyDescent="0.3">
      <c r="A986">
        <v>116</v>
      </c>
      <c r="B986" s="18">
        <v>45323</v>
      </c>
      <c r="C986" t="s">
        <v>304</v>
      </c>
      <c r="D986" t="s">
        <v>294</v>
      </c>
      <c r="E986">
        <v>12</v>
      </c>
    </row>
    <row r="987" spans="1:5" x14ac:dyDescent="0.3">
      <c r="A987">
        <v>116</v>
      </c>
      <c r="B987" s="18">
        <v>45352</v>
      </c>
      <c r="C987" t="s">
        <v>304</v>
      </c>
      <c r="D987" t="s">
        <v>294</v>
      </c>
      <c r="E987">
        <v>4</v>
      </c>
    </row>
    <row r="988" spans="1:5" x14ac:dyDescent="0.3">
      <c r="A988">
        <v>116</v>
      </c>
      <c r="B988" s="18">
        <v>45383</v>
      </c>
      <c r="C988" t="s">
        <v>304</v>
      </c>
      <c r="D988" t="s">
        <v>294</v>
      </c>
      <c r="E988">
        <v>3</v>
      </c>
    </row>
    <row r="989" spans="1:5" x14ac:dyDescent="0.3">
      <c r="A989">
        <v>116</v>
      </c>
      <c r="B989" s="18">
        <v>45444</v>
      </c>
      <c r="C989" t="s">
        <v>304</v>
      </c>
      <c r="D989" t="s">
        <v>294</v>
      </c>
      <c r="E989">
        <v>3</v>
      </c>
    </row>
    <row r="990" spans="1:5" x14ac:dyDescent="0.3">
      <c r="A990">
        <v>116</v>
      </c>
      <c r="B990" s="18">
        <v>45474</v>
      </c>
      <c r="C990" t="s">
        <v>304</v>
      </c>
      <c r="D990" t="s">
        <v>294</v>
      </c>
      <c r="E990">
        <v>4</v>
      </c>
    </row>
    <row r="991" spans="1:5" x14ac:dyDescent="0.3">
      <c r="A991">
        <v>116</v>
      </c>
      <c r="B991" s="18">
        <v>45505</v>
      </c>
      <c r="C991" t="s">
        <v>304</v>
      </c>
      <c r="D991" t="s">
        <v>294</v>
      </c>
      <c r="E991">
        <v>1</v>
      </c>
    </row>
    <row r="992" spans="1:5" x14ac:dyDescent="0.3">
      <c r="A992">
        <v>116</v>
      </c>
      <c r="B992" s="18">
        <v>45536</v>
      </c>
      <c r="C992" t="s">
        <v>304</v>
      </c>
      <c r="D992" t="s">
        <v>294</v>
      </c>
      <c r="E992">
        <v>4</v>
      </c>
    </row>
    <row r="993" spans="1:5" x14ac:dyDescent="0.3">
      <c r="A993">
        <v>116</v>
      </c>
      <c r="B993" s="18">
        <v>45566</v>
      </c>
      <c r="C993" t="s">
        <v>304</v>
      </c>
      <c r="D993" t="s">
        <v>294</v>
      </c>
      <c r="E993">
        <v>4</v>
      </c>
    </row>
    <row r="994" spans="1:5" x14ac:dyDescent="0.3">
      <c r="A994">
        <v>120</v>
      </c>
      <c r="B994" s="18">
        <v>45323</v>
      </c>
      <c r="C994" t="s">
        <v>304</v>
      </c>
      <c r="D994" t="s">
        <v>20</v>
      </c>
      <c r="E994">
        <v>168</v>
      </c>
    </row>
    <row r="995" spans="1:5" x14ac:dyDescent="0.3">
      <c r="A995">
        <v>120</v>
      </c>
      <c r="B995" s="18">
        <v>45352</v>
      </c>
      <c r="C995" t="s">
        <v>304</v>
      </c>
      <c r="D995" t="s">
        <v>20</v>
      </c>
      <c r="E995">
        <v>147</v>
      </c>
    </row>
    <row r="996" spans="1:5" x14ac:dyDescent="0.3">
      <c r="A996">
        <v>120</v>
      </c>
      <c r="B996" s="18">
        <v>45383</v>
      </c>
      <c r="C996" t="s">
        <v>304</v>
      </c>
      <c r="D996" t="s">
        <v>20</v>
      </c>
      <c r="E996">
        <v>155</v>
      </c>
    </row>
    <row r="997" spans="1:5" x14ac:dyDescent="0.3">
      <c r="A997">
        <v>120</v>
      </c>
      <c r="B997" s="18">
        <v>45413</v>
      </c>
      <c r="C997" t="s">
        <v>304</v>
      </c>
      <c r="D997" t="s">
        <v>20</v>
      </c>
      <c r="E997">
        <v>169</v>
      </c>
    </row>
    <row r="998" spans="1:5" x14ac:dyDescent="0.3">
      <c r="A998">
        <v>120</v>
      </c>
      <c r="B998" s="18">
        <v>45444</v>
      </c>
      <c r="C998" t="s">
        <v>304</v>
      </c>
      <c r="D998" t="s">
        <v>20</v>
      </c>
      <c r="E998">
        <v>187</v>
      </c>
    </row>
    <row r="999" spans="1:5" x14ac:dyDescent="0.3">
      <c r="A999">
        <v>120</v>
      </c>
      <c r="B999" s="18">
        <v>45474</v>
      </c>
      <c r="C999" t="s">
        <v>304</v>
      </c>
      <c r="D999" t="s">
        <v>20</v>
      </c>
      <c r="E999">
        <v>165</v>
      </c>
    </row>
    <row r="1000" spans="1:5" x14ac:dyDescent="0.3">
      <c r="A1000">
        <v>120</v>
      </c>
      <c r="B1000" s="18">
        <v>45505</v>
      </c>
      <c r="C1000" t="s">
        <v>304</v>
      </c>
      <c r="D1000" t="s">
        <v>20</v>
      </c>
      <c r="E1000">
        <v>77</v>
      </c>
    </row>
    <row r="1001" spans="1:5" x14ac:dyDescent="0.3">
      <c r="A1001">
        <v>120</v>
      </c>
      <c r="B1001" s="18">
        <v>45536</v>
      </c>
      <c r="C1001" t="s">
        <v>304</v>
      </c>
      <c r="D1001" t="s">
        <v>20</v>
      </c>
      <c r="E1001">
        <v>237</v>
      </c>
    </row>
    <row r="1002" spans="1:5" x14ac:dyDescent="0.3">
      <c r="A1002">
        <v>120</v>
      </c>
      <c r="B1002" s="18">
        <v>45566</v>
      </c>
      <c r="C1002" t="s">
        <v>304</v>
      </c>
      <c r="D1002" t="s">
        <v>20</v>
      </c>
      <c r="E1002">
        <v>215</v>
      </c>
    </row>
    <row r="1003" spans="1:5" x14ac:dyDescent="0.3">
      <c r="A1003">
        <v>122</v>
      </c>
      <c r="B1003" s="18">
        <v>45383</v>
      </c>
      <c r="C1003" t="s">
        <v>304</v>
      </c>
      <c r="D1003" t="s">
        <v>22</v>
      </c>
      <c r="E1003">
        <v>7</v>
      </c>
    </row>
    <row r="1004" spans="1:5" x14ac:dyDescent="0.3">
      <c r="A1004">
        <v>122</v>
      </c>
      <c r="B1004" s="18">
        <v>45413</v>
      </c>
      <c r="C1004" t="s">
        <v>304</v>
      </c>
      <c r="D1004" t="s">
        <v>22</v>
      </c>
      <c r="E1004">
        <v>16</v>
      </c>
    </row>
    <row r="1005" spans="1:5" x14ac:dyDescent="0.3">
      <c r="A1005">
        <v>122</v>
      </c>
      <c r="B1005" s="18">
        <v>45444</v>
      </c>
      <c r="C1005" t="s">
        <v>304</v>
      </c>
      <c r="D1005" t="s">
        <v>22</v>
      </c>
      <c r="E1005">
        <v>21</v>
      </c>
    </row>
    <row r="1006" spans="1:5" x14ac:dyDescent="0.3">
      <c r="A1006">
        <v>122</v>
      </c>
      <c r="B1006" s="18">
        <v>45474</v>
      </c>
      <c r="C1006" t="s">
        <v>304</v>
      </c>
      <c r="D1006" t="s">
        <v>22</v>
      </c>
      <c r="E1006">
        <v>18</v>
      </c>
    </row>
    <row r="1007" spans="1:5" x14ac:dyDescent="0.3">
      <c r="A1007">
        <v>122</v>
      </c>
      <c r="B1007" s="18">
        <v>45505</v>
      </c>
      <c r="C1007" t="s">
        <v>304</v>
      </c>
      <c r="D1007" t="s">
        <v>22</v>
      </c>
      <c r="E1007">
        <v>19</v>
      </c>
    </row>
    <row r="1008" spans="1:5" x14ac:dyDescent="0.3">
      <c r="A1008">
        <v>122</v>
      </c>
      <c r="B1008" s="18">
        <v>45536</v>
      </c>
      <c r="C1008" t="s">
        <v>304</v>
      </c>
      <c r="D1008" t="s">
        <v>22</v>
      </c>
      <c r="E1008">
        <v>18</v>
      </c>
    </row>
    <row r="1009" spans="1:5" x14ac:dyDescent="0.3">
      <c r="A1009">
        <v>122</v>
      </c>
      <c r="B1009" s="18">
        <v>45566</v>
      </c>
      <c r="C1009" t="s">
        <v>304</v>
      </c>
      <c r="D1009" t="s">
        <v>22</v>
      </c>
      <c r="E1009">
        <v>19</v>
      </c>
    </row>
    <row r="1010" spans="1:5" x14ac:dyDescent="0.3">
      <c r="A1010">
        <v>126</v>
      </c>
      <c r="B1010" s="18">
        <v>45323</v>
      </c>
      <c r="C1010" t="s">
        <v>304</v>
      </c>
      <c r="D1010" t="s">
        <v>26</v>
      </c>
      <c r="E1010">
        <v>1</v>
      </c>
    </row>
    <row r="1011" spans="1:5" x14ac:dyDescent="0.3">
      <c r="A1011">
        <v>126</v>
      </c>
      <c r="B1011" s="18">
        <v>45352</v>
      </c>
      <c r="C1011" t="s">
        <v>304</v>
      </c>
      <c r="D1011" t="s">
        <v>26</v>
      </c>
      <c r="E1011">
        <v>1</v>
      </c>
    </row>
    <row r="1012" spans="1:5" x14ac:dyDescent="0.3">
      <c r="A1012">
        <v>126</v>
      </c>
      <c r="B1012" s="18">
        <v>45383</v>
      </c>
      <c r="C1012" t="s">
        <v>304</v>
      </c>
      <c r="D1012" t="s">
        <v>26</v>
      </c>
      <c r="E1012">
        <v>5</v>
      </c>
    </row>
    <row r="1013" spans="1:5" x14ac:dyDescent="0.3">
      <c r="A1013">
        <v>126</v>
      </c>
      <c r="B1013" s="18">
        <v>45413</v>
      </c>
      <c r="C1013" t="s">
        <v>304</v>
      </c>
      <c r="D1013" t="s">
        <v>26</v>
      </c>
      <c r="E1013">
        <v>4</v>
      </c>
    </row>
    <row r="1014" spans="1:5" x14ac:dyDescent="0.3">
      <c r="A1014">
        <v>126</v>
      </c>
      <c r="B1014" s="18">
        <v>45474</v>
      </c>
      <c r="C1014" t="s">
        <v>304</v>
      </c>
      <c r="D1014" t="s">
        <v>26</v>
      </c>
      <c r="E1014">
        <v>2</v>
      </c>
    </row>
    <row r="1015" spans="1:5" x14ac:dyDescent="0.3">
      <c r="A1015">
        <v>126</v>
      </c>
      <c r="B1015" s="18">
        <v>45536</v>
      </c>
      <c r="C1015" t="s">
        <v>304</v>
      </c>
      <c r="D1015" t="s">
        <v>26</v>
      </c>
      <c r="E1015">
        <v>1</v>
      </c>
    </row>
    <row r="1016" spans="1:5" x14ac:dyDescent="0.3">
      <c r="A1016">
        <v>121</v>
      </c>
      <c r="B1016" s="18">
        <v>45627</v>
      </c>
      <c r="C1016" t="s">
        <v>304</v>
      </c>
      <c r="D1016" t="s">
        <v>21</v>
      </c>
      <c r="E1016">
        <v>0</v>
      </c>
    </row>
    <row r="1017" spans="1:5" x14ac:dyDescent="0.3">
      <c r="A1017">
        <v>122</v>
      </c>
      <c r="B1017" s="18">
        <v>45627</v>
      </c>
      <c r="C1017" t="s">
        <v>304</v>
      </c>
      <c r="D1017" t="s">
        <v>22</v>
      </c>
      <c r="E1017">
        <v>11</v>
      </c>
    </row>
    <row r="1018" spans="1:5" x14ac:dyDescent="0.3">
      <c r="A1018">
        <v>123</v>
      </c>
      <c r="B1018" s="18">
        <v>45627</v>
      </c>
      <c r="C1018" t="s">
        <v>304</v>
      </c>
      <c r="D1018" t="s">
        <v>23</v>
      </c>
      <c r="E1018">
        <v>0</v>
      </c>
    </row>
    <row r="1019" spans="1:5" x14ac:dyDescent="0.3">
      <c r="A1019">
        <v>124</v>
      </c>
      <c r="B1019" s="18">
        <v>45627</v>
      </c>
      <c r="C1019" t="s">
        <v>304</v>
      </c>
      <c r="D1019" t="s">
        <v>24</v>
      </c>
      <c r="E1019">
        <v>0</v>
      </c>
    </row>
    <row r="1020" spans="1:5" x14ac:dyDescent="0.3">
      <c r="A1020">
        <v>125</v>
      </c>
      <c r="B1020" s="18">
        <v>45627</v>
      </c>
      <c r="C1020" t="s">
        <v>304</v>
      </c>
      <c r="D1020" t="s">
        <v>25</v>
      </c>
      <c r="E1020">
        <v>0</v>
      </c>
    </row>
    <row r="1021" spans="1:5" x14ac:dyDescent="0.3">
      <c r="A1021">
        <v>126</v>
      </c>
      <c r="B1021" s="18">
        <v>45627</v>
      </c>
      <c r="C1021" t="s">
        <v>304</v>
      </c>
      <c r="D1021" t="s">
        <v>26</v>
      </c>
      <c r="E1021">
        <v>1</v>
      </c>
    </row>
    <row r="1022" spans="1:5" x14ac:dyDescent="0.3">
      <c r="A1022">
        <v>127</v>
      </c>
      <c r="B1022" s="18">
        <v>45627</v>
      </c>
      <c r="C1022" t="s">
        <v>304</v>
      </c>
      <c r="D1022" t="s">
        <v>286</v>
      </c>
      <c r="E1022">
        <v>12</v>
      </c>
    </row>
    <row r="1023" spans="1:5" x14ac:dyDescent="0.3">
      <c r="A1023">
        <v>128</v>
      </c>
      <c r="B1023" s="18">
        <v>45627</v>
      </c>
      <c r="C1023" t="s">
        <v>304</v>
      </c>
      <c r="D1023" t="s">
        <v>287</v>
      </c>
      <c r="E1023">
        <v>2</v>
      </c>
    </row>
    <row r="1024" spans="1:5" x14ac:dyDescent="0.3">
      <c r="A1024">
        <v>129</v>
      </c>
      <c r="B1024" s="18">
        <v>45627</v>
      </c>
      <c r="C1024" t="s">
        <v>304</v>
      </c>
      <c r="D1024" t="s">
        <v>288</v>
      </c>
      <c r="E1024">
        <v>10</v>
      </c>
    </row>
    <row r="1025" spans="1:7" x14ac:dyDescent="0.3">
      <c r="A1025">
        <v>130</v>
      </c>
      <c r="B1025" s="18">
        <v>45627</v>
      </c>
      <c r="C1025" t="s">
        <v>304</v>
      </c>
      <c r="D1025" t="s">
        <v>289</v>
      </c>
      <c r="E1025">
        <v>0</v>
      </c>
    </row>
    <row r="1026" spans="1:7" x14ac:dyDescent="0.3">
      <c r="A1026">
        <v>131</v>
      </c>
      <c r="B1026" s="18">
        <v>45627</v>
      </c>
      <c r="C1026" t="s">
        <v>304</v>
      </c>
      <c r="D1026" t="s">
        <v>290</v>
      </c>
      <c r="E1026">
        <v>0</v>
      </c>
    </row>
    <row r="1027" spans="1:7" x14ac:dyDescent="0.3">
      <c r="A1027">
        <v>132</v>
      </c>
      <c r="B1027" s="18">
        <v>45627</v>
      </c>
      <c r="C1027" t="s">
        <v>304</v>
      </c>
      <c r="D1027" t="s">
        <v>291</v>
      </c>
      <c r="E1027">
        <v>0</v>
      </c>
    </row>
    <row r="1028" spans="1:7" x14ac:dyDescent="0.3">
      <c r="A1028">
        <v>133</v>
      </c>
      <c r="B1028" s="18">
        <v>45627</v>
      </c>
      <c r="C1028" t="s">
        <v>304</v>
      </c>
      <c r="D1028" t="s">
        <v>259</v>
      </c>
      <c r="E1028">
        <v>0</v>
      </c>
    </row>
    <row r="1029" spans="1:7" x14ac:dyDescent="0.3">
      <c r="A1029">
        <v>134</v>
      </c>
      <c r="B1029" s="18">
        <v>45627</v>
      </c>
      <c r="C1029" t="s">
        <v>304</v>
      </c>
      <c r="D1029" t="s">
        <v>260</v>
      </c>
      <c r="E1029">
        <v>0</v>
      </c>
    </row>
    <row r="1030" spans="1:7" x14ac:dyDescent="0.3">
      <c r="A1030">
        <v>8</v>
      </c>
      <c r="B1030" s="18">
        <v>45627</v>
      </c>
      <c r="C1030" t="s">
        <v>304</v>
      </c>
      <c r="D1030" t="s">
        <v>278</v>
      </c>
      <c r="E1030">
        <v>0.37931034482758619</v>
      </c>
      <c r="F1030">
        <v>11</v>
      </c>
      <c r="G1030">
        <v>29</v>
      </c>
    </row>
    <row r="1031" spans="1:7" x14ac:dyDescent="0.3">
      <c r="A1031">
        <v>9</v>
      </c>
      <c r="B1031" s="18">
        <v>45627</v>
      </c>
      <c r="C1031" t="s">
        <v>304</v>
      </c>
      <c r="D1031" t="s">
        <v>280</v>
      </c>
      <c r="E1031">
        <v>6.4846416382252553E-2</v>
      </c>
      <c r="F1031">
        <v>19</v>
      </c>
      <c r="G1031">
        <v>293</v>
      </c>
    </row>
    <row r="1032" spans="1:7" x14ac:dyDescent="0.3">
      <c r="A1032">
        <v>10</v>
      </c>
      <c r="B1032" s="18">
        <v>45627</v>
      </c>
      <c r="C1032" t="s">
        <v>304</v>
      </c>
      <c r="D1032" t="s">
        <v>295</v>
      </c>
      <c r="E1032">
        <v>0.20338983050847459</v>
      </c>
      <c r="F1032">
        <v>24</v>
      </c>
      <c r="G1032">
        <v>118</v>
      </c>
    </row>
    <row r="1033" spans="1:7" x14ac:dyDescent="0.3">
      <c r="A1033">
        <v>11</v>
      </c>
      <c r="B1033" s="18">
        <v>45627</v>
      </c>
      <c r="C1033" t="s">
        <v>304</v>
      </c>
      <c r="D1033" t="s">
        <v>281</v>
      </c>
      <c r="E1033">
        <v>0.15223097112860892</v>
      </c>
      <c r="F1033">
        <v>58</v>
      </c>
      <c r="G1033">
        <v>381</v>
      </c>
    </row>
    <row r="1034" spans="1:7" x14ac:dyDescent="0.3">
      <c r="A1034">
        <v>12</v>
      </c>
      <c r="B1034" s="18">
        <v>45627</v>
      </c>
      <c r="C1034" t="s">
        <v>304</v>
      </c>
      <c r="D1034" t="s">
        <v>296</v>
      </c>
      <c r="E1034">
        <v>0.13661202185792351</v>
      </c>
      <c r="F1034">
        <v>25</v>
      </c>
      <c r="G1034">
        <v>183</v>
      </c>
    </row>
    <row r="1035" spans="1:7" x14ac:dyDescent="0.3">
      <c r="A1035">
        <v>13</v>
      </c>
      <c r="B1035" s="18">
        <v>45627</v>
      </c>
      <c r="C1035" t="s">
        <v>304</v>
      </c>
      <c r="D1035" t="s">
        <v>275</v>
      </c>
      <c r="E1035">
        <v>0</v>
      </c>
      <c r="F1035">
        <v>0</v>
      </c>
      <c r="G1035">
        <v>25</v>
      </c>
    </row>
    <row r="1036" spans="1:7" x14ac:dyDescent="0.3">
      <c r="A1036">
        <v>14</v>
      </c>
      <c r="B1036" s="18">
        <v>45627</v>
      </c>
      <c r="C1036" t="s">
        <v>304</v>
      </c>
      <c r="D1036" t="s">
        <v>279</v>
      </c>
      <c r="E1036">
        <v>0</v>
      </c>
      <c r="F1036">
        <v>0</v>
      </c>
      <c r="G1036">
        <v>381</v>
      </c>
    </row>
    <row r="1037" spans="1:7" x14ac:dyDescent="0.3">
      <c r="A1037">
        <v>16</v>
      </c>
      <c r="B1037" s="18">
        <v>45627</v>
      </c>
      <c r="C1037" t="s">
        <v>304</v>
      </c>
      <c r="D1037" t="s">
        <v>297</v>
      </c>
      <c r="E1037">
        <v>0.19354838709677419</v>
      </c>
      <c r="F1037">
        <v>36</v>
      </c>
      <c r="G1037">
        <v>186</v>
      </c>
    </row>
    <row r="1038" spans="1:7" x14ac:dyDescent="0.3">
      <c r="A1038">
        <v>17</v>
      </c>
      <c r="B1038" s="18">
        <v>45627</v>
      </c>
      <c r="C1038" t="s">
        <v>304</v>
      </c>
      <c r="D1038" t="s">
        <v>276</v>
      </c>
      <c r="E1038">
        <v>0</v>
      </c>
      <c r="F1038">
        <v>0</v>
      </c>
      <c r="G1038">
        <v>36</v>
      </c>
    </row>
    <row r="1039" spans="1:7" x14ac:dyDescent="0.3">
      <c r="A1039">
        <v>20</v>
      </c>
      <c r="B1039" s="18">
        <v>45627</v>
      </c>
      <c r="C1039" t="s">
        <v>304</v>
      </c>
      <c r="D1039" t="s">
        <v>283</v>
      </c>
      <c r="E1039">
        <v>0</v>
      </c>
      <c r="F1039">
        <v>0</v>
      </c>
      <c r="G1039">
        <v>1</v>
      </c>
    </row>
    <row r="1040" spans="1:7" x14ac:dyDescent="0.3">
      <c r="A1040">
        <v>23</v>
      </c>
      <c r="B1040" s="18">
        <v>45627</v>
      </c>
      <c r="C1040" t="s">
        <v>304</v>
      </c>
      <c r="D1040" t="s">
        <v>298</v>
      </c>
      <c r="E1040">
        <v>7.4277854195323248E-2</v>
      </c>
      <c r="F1040">
        <v>54</v>
      </c>
      <c r="G1040">
        <v>727</v>
      </c>
    </row>
    <row r="1041" spans="1:7" x14ac:dyDescent="0.3">
      <c r="A1041">
        <v>24</v>
      </c>
      <c r="B1041" s="18">
        <v>45627</v>
      </c>
      <c r="C1041" t="s">
        <v>304</v>
      </c>
      <c r="D1041" t="s">
        <v>299</v>
      </c>
      <c r="E1041">
        <v>0.88888888888888884</v>
      </c>
      <c r="F1041">
        <v>48</v>
      </c>
      <c r="G1041">
        <v>54</v>
      </c>
    </row>
    <row r="1042" spans="1:7" x14ac:dyDescent="0.3">
      <c r="A1042">
        <v>26</v>
      </c>
      <c r="B1042" s="18">
        <v>45627</v>
      </c>
      <c r="C1042" t="s">
        <v>304</v>
      </c>
      <c r="D1042" t="s">
        <v>146</v>
      </c>
      <c r="E1042">
        <v>0.19730941704035873</v>
      </c>
      <c r="F1042">
        <v>44</v>
      </c>
      <c r="G1042">
        <v>223</v>
      </c>
    </row>
    <row r="1043" spans="1:7" x14ac:dyDescent="0.3">
      <c r="A1043">
        <v>27</v>
      </c>
      <c r="B1043" s="18">
        <v>45627</v>
      </c>
      <c r="C1043" t="s">
        <v>304</v>
      </c>
      <c r="D1043" t="s">
        <v>147</v>
      </c>
      <c r="E1043">
        <v>0.14646464646464646</v>
      </c>
      <c r="F1043">
        <v>29</v>
      </c>
      <c r="G1043">
        <v>198</v>
      </c>
    </row>
    <row r="1044" spans="1:7" x14ac:dyDescent="0.3">
      <c r="A1044">
        <v>4</v>
      </c>
      <c r="B1044" s="18">
        <v>45658</v>
      </c>
      <c r="C1044" t="s">
        <v>304</v>
      </c>
      <c r="D1044" t="s">
        <v>300</v>
      </c>
      <c r="E1044">
        <v>0.88888888888888884</v>
      </c>
      <c r="F1044">
        <v>56</v>
      </c>
      <c r="G1044">
        <v>63</v>
      </c>
    </row>
    <row r="1045" spans="1:7" x14ac:dyDescent="0.3">
      <c r="A1045">
        <v>5</v>
      </c>
      <c r="B1045" s="18">
        <v>45658</v>
      </c>
      <c r="C1045" t="s">
        <v>304</v>
      </c>
      <c r="D1045" t="s">
        <v>301</v>
      </c>
      <c r="E1045">
        <v>9.375</v>
      </c>
      <c r="F1045">
        <v>75</v>
      </c>
      <c r="G1045">
        <v>8</v>
      </c>
    </row>
    <row r="1046" spans="1:7" x14ac:dyDescent="0.3">
      <c r="A1046">
        <v>6</v>
      </c>
      <c r="B1046" s="18">
        <v>45658</v>
      </c>
      <c r="C1046" t="s">
        <v>304</v>
      </c>
      <c r="D1046" t="s">
        <v>274</v>
      </c>
      <c r="E1046">
        <v>1</v>
      </c>
      <c r="F1046">
        <v>3</v>
      </c>
      <c r="G1046">
        <v>3</v>
      </c>
    </row>
    <row r="1047" spans="1:7" x14ac:dyDescent="0.3">
      <c r="A1047">
        <v>7</v>
      </c>
      <c r="B1047" s="18">
        <v>45658</v>
      </c>
      <c r="C1047" t="s">
        <v>304</v>
      </c>
      <c r="D1047" t="s">
        <v>277</v>
      </c>
      <c r="E1047">
        <v>0.42857142857142855</v>
      </c>
      <c r="F1047">
        <v>3</v>
      </c>
      <c r="G1047">
        <v>7</v>
      </c>
    </row>
    <row r="1048" spans="1:7" x14ac:dyDescent="0.3">
      <c r="A1048">
        <v>8</v>
      </c>
      <c r="B1048" s="18">
        <v>45658</v>
      </c>
      <c r="C1048" t="s">
        <v>304</v>
      </c>
      <c r="D1048" t="s">
        <v>278</v>
      </c>
      <c r="E1048">
        <v>0.34482758620689657</v>
      </c>
      <c r="F1048">
        <v>10</v>
      </c>
      <c r="G1048">
        <v>29</v>
      </c>
    </row>
    <row r="1049" spans="1:7" x14ac:dyDescent="0.3">
      <c r="A1049">
        <v>9</v>
      </c>
      <c r="B1049" s="18">
        <v>45658</v>
      </c>
      <c r="C1049" t="s">
        <v>304</v>
      </c>
      <c r="D1049" t="s">
        <v>280</v>
      </c>
      <c r="E1049">
        <v>6.5517241379310351E-2</v>
      </c>
      <c r="F1049">
        <v>19</v>
      </c>
      <c r="G1049">
        <v>290</v>
      </c>
    </row>
    <row r="1050" spans="1:7" x14ac:dyDescent="0.3">
      <c r="A1050">
        <v>10</v>
      </c>
      <c r="B1050" s="18">
        <v>45658</v>
      </c>
      <c r="C1050" t="s">
        <v>304</v>
      </c>
      <c r="D1050" t="s">
        <v>295</v>
      </c>
      <c r="E1050">
        <v>0.27500000000000002</v>
      </c>
      <c r="F1050">
        <v>22</v>
      </c>
      <c r="G1050">
        <v>80</v>
      </c>
    </row>
    <row r="1051" spans="1:7" x14ac:dyDescent="0.3">
      <c r="A1051">
        <v>11</v>
      </c>
      <c r="B1051" s="18">
        <v>45658</v>
      </c>
      <c r="C1051" t="s">
        <v>304</v>
      </c>
      <c r="D1051" t="s">
        <v>281</v>
      </c>
      <c r="E1051">
        <v>0.15508021390374332</v>
      </c>
      <c r="F1051">
        <v>58</v>
      </c>
      <c r="G1051">
        <v>374</v>
      </c>
    </row>
    <row r="1052" spans="1:7" x14ac:dyDescent="0.3">
      <c r="A1052">
        <v>12</v>
      </c>
      <c r="B1052" s="18">
        <v>45658</v>
      </c>
      <c r="C1052" t="s">
        <v>304</v>
      </c>
      <c r="D1052" t="s">
        <v>296</v>
      </c>
      <c r="E1052">
        <v>0.13661202185792351</v>
      </c>
      <c r="F1052">
        <v>25</v>
      </c>
      <c r="G1052">
        <v>183</v>
      </c>
    </row>
    <row r="1053" spans="1:7" x14ac:dyDescent="0.3">
      <c r="A1053">
        <v>13</v>
      </c>
      <c r="B1053" s="18">
        <v>45658</v>
      </c>
      <c r="C1053" t="s">
        <v>304</v>
      </c>
      <c r="D1053" t="s">
        <v>275</v>
      </c>
      <c r="E1053">
        <v>0</v>
      </c>
      <c r="F1053">
        <v>0</v>
      </c>
      <c r="G1053">
        <v>25</v>
      </c>
    </row>
    <row r="1054" spans="1:7" x14ac:dyDescent="0.3">
      <c r="A1054">
        <v>14</v>
      </c>
      <c r="B1054" s="18">
        <v>45658</v>
      </c>
      <c r="C1054" t="s">
        <v>304</v>
      </c>
      <c r="D1054" t="s">
        <v>279</v>
      </c>
      <c r="E1054">
        <v>0</v>
      </c>
      <c r="F1054">
        <v>0</v>
      </c>
      <c r="G1054">
        <v>378</v>
      </c>
    </row>
    <row r="1055" spans="1:7" x14ac:dyDescent="0.3">
      <c r="A1055">
        <v>16</v>
      </c>
      <c r="B1055" s="18">
        <v>45658</v>
      </c>
      <c r="C1055" t="s">
        <v>304</v>
      </c>
      <c r="D1055" t="s">
        <v>297</v>
      </c>
      <c r="E1055">
        <v>0.19780219780219779</v>
      </c>
      <c r="F1055">
        <v>36</v>
      </c>
      <c r="G1055">
        <v>182</v>
      </c>
    </row>
    <row r="1056" spans="1:7" x14ac:dyDescent="0.3">
      <c r="A1056">
        <v>17</v>
      </c>
      <c r="B1056" s="18">
        <v>45658</v>
      </c>
      <c r="C1056" t="s">
        <v>304</v>
      </c>
      <c r="D1056" t="s">
        <v>276</v>
      </c>
      <c r="E1056">
        <v>0</v>
      </c>
      <c r="F1056">
        <v>0</v>
      </c>
      <c r="G1056">
        <v>36</v>
      </c>
    </row>
    <row r="1057" spans="1:7" x14ac:dyDescent="0.3">
      <c r="A1057">
        <v>20</v>
      </c>
      <c r="B1057" s="18">
        <v>45658</v>
      </c>
      <c r="C1057" t="s">
        <v>304</v>
      </c>
      <c r="D1057" t="s">
        <v>283</v>
      </c>
      <c r="E1057">
        <v>0</v>
      </c>
      <c r="F1057">
        <v>0</v>
      </c>
      <c r="G1057">
        <v>1</v>
      </c>
    </row>
    <row r="1058" spans="1:7" x14ac:dyDescent="0.3">
      <c r="A1058">
        <v>23</v>
      </c>
      <c r="B1058" s="18">
        <v>45658</v>
      </c>
      <c r="C1058" t="s">
        <v>304</v>
      </c>
      <c r="D1058" t="s">
        <v>298</v>
      </c>
      <c r="E1058">
        <v>3.6011080332409975E-2</v>
      </c>
      <c r="F1058">
        <v>26</v>
      </c>
      <c r="G1058">
        <v>722</v>
      </c>
    </row>
    <row r="1059" spans="1:7" x14ac:dyDescent="0.3">
      <c r="A1059">
        <v>24</v>
      </c>
      <c r="B1059" s="18">
        <v>45658</v>
      </c>
      <c r="C1059" t="s">
        <v>304</v>
      </c>
      <c r="D1059" t="s">
        <v>299</v>
      </c>
      <c r="E1059">
        <v>0.88461538461538458</v>
      </c>
      <c r="F1059">
        <v>23</v>
      </c>
      <c r="G1059">
        <v>26</v>
      </c>
    </row>
    <row r="1060" spans="1:7" x14ac:dyDescent="0.3">
      <c r="A1060">
        <v>3</v>
      </c>
      <c r="B1060" s="18">
        <v>45658</v>
      </c>
      <c r="C1060" t="s">
        <v>304</v>
      </c>
      <c r="D1060" t="s">
        <v>302</v>
      </c>
      <c r="E1060">
        <v>0.96197183098591554</v>
      </c>
      <c r="F1060">
        <v>683</v>
      </c>
      <c r="G1060">
        <v>710</v>
      </c>
    </row>
    <row r="1061" spans="1:7" x14ac:dyDescent="0.3">
      <c r="A1061">
        <v>2</v>
      </c>
      <c r="B1061" s="18">
        <v>45658</v>
      </c>
      <c r="C1061" t="s">
        <v>304</v>
      </c>
      <c r="D1061" t="s">
        <v>303</v>
      </c>
      <c r="E1061">
        <v>0.39444444444444443</v>
      </c>
      <c r="F1061">
        <v>710</v>
      </c>
      <c r="G1061">
        <v>1800</v>
      </c>
    </row>
    <row r="1062" spans="1:7" x14ac:dyDescent="0.3">
      <c r="A1062">
        <v>109</v>
      </c>
      <c r="B1062" s="18">
        <v>45658</v>
      </c>
      <c r="C1062" t="s">
        <v>304</v>
      </c>
      <c r="D1062" t="s">
        <v>261</v>
      </c>
      <c r="E1062">
        <v>11</v>
      </c>
    </row>
    <row r="1063" spans="1:7" x14ac:dyDescent="0.3">
      <c r="A1063">
        <v>111</v>
      </c>
      <c r="B1063" s="18">
        <v>45658</v>
      </c>
      <c r="C1063" t="s">
        <v>304</v>
      </c>
      <c r="D1063" t="s">
        <v>262</v>
      </c>
      <c r="E1063">
        <v>77</v>
      </c>
    </row>
    <row r="1064" spans="1:7" x14ac:dyDescent="0.3">
      <c r="A1064">
        <v>112</v>
      </c>
      <c r="B1064" s="18">
        <v>45658</v>
      </c>
      <c r="C1064" t="s">
        <v>304</v>
      </c>
      <c r="D1064" t="s">
        <v>263</v>
      </c>
      <c r="E1064">
        <v>119</v>
      </c>
    </row>
    <row r="1065" spans="1:7" x14ac:dyDescent="0.3">
      <c r="A1065">
        <v>110</v>
      </c>
      <c r="B1065" s="18">
        <v>45658</v>
      </c>
      <c r="C1065" t="s">
        <v>304</v>
      </c>
      <c r="D1065" t="s">
        <v>264</v>
      </c>
      <c r="E1065">
        <v>45</v>
      </c>
    </row>
    <row r="1066" spans="1:7" x14ac:dyDescent="0.3">
      <c r="A1066">
        <v>113</v>
      </c>
      <c r="B1066" s="18">
        <v>45658</v>
      </c>
      <c r="C1066" t="s">
        <v>304</v>
      </c>
      <c r="D1066" t="s">
        <v>265</v>
      </c>
      <c r="E1066">
        <v>128</v>
      </c>
    </row>
    <row r="1067" spans="1:7" x14ac:dyDescent="0.3">
      <c r="A1067">
        <v>104</v>
      </c>
      <c r="B1067" s="18">
        <v>45658</v>
      </c>
      <c r="C1067" t="s">
        <v>304</v>
      </c>
      <c r="D1067" t="s">
        <v>266</v>
      </c>
      <c r="E1067">
        <v>13</v>
      </c>
    </row>
    <row r="1068" spans="1:7" x14ac:dyDescent="0.3">
      <c r="A1068">
        <v>106</v>
      </c>
      <c r="B1068" s="18">
        <v>45658</v>
      </c>
      <c r="C1068" t="s">
        <v>304</v>
      </c>
      <c r="D1068" t="s">
        <v>267</v>
      </c>
      <c r="E1068">
        <v>98</v>
      </c>
    </row>
    <row r="1069" spans="1:7" x14ac:dyDescent="0.3">
      <c r="A1069">
        <v>107</v>
      </c>
      <c r="B1069" s="18">
        <v>45658</v>
      </c>
      <c r="C1069" t="s">
        <v>304</v>
      </c>
      <c r="D1069" t="s">
        <v>268</v>
      </c>
      <c r="E1069">
        <v>118</v>
      </c>
    </row>
    <row r="1070" spans="1:7" x14ac:dyDescent="0.3">
      <c r="A1070">
        <v>105</v>
      </c>
      <c r="B1070" s="18">
        <v>45658</v>
      </c>
      <c r="C1070" t="s">
        <v>304</v>
      </c>
      <c r="D1070" t="s">
        <v>269</v>
      </c>
      <c r="E1070">
        <v>45</v>
      </c>
    </row>
    <row r="1071" spans="1:7" x14ac:dyDescent="0.3">
      <c r="A1071">
        <v>108</v>
      </c>
      <c r="B1071" s="18">
        <v>45658</v>
      </c>
      <c r="C1071" t="s">
        <v>304</v>
      </c>
      <c r="D1071" t="s">
        <v>270</v>
      </c>
      <c r="E1071">
        <v>56</v>
      </c>
    </row>
    <row r="1072" spans="1:7" x14ac:dyDescent="0.3">
      <c r="A1072">
        <v>100</v>
      </c>
      <c r="B1072" s="18">
        <v>45658</v>
      </c>
      <c r="C1072" t="s">
        <v>304</v>
      </c>
      <c r="D1072" t="s">
        <v>271</v>
      </c>
      <c r="E1072">
        <v>1</v>
      </c>
    </row>
    <row r="1073" spans="1:7" x14ac:dyDescent="0.3">
      <c r="A1073">
        <v>101</v>
      </c>
      <c r="B1073" s="18">
        <v>45658</v>
      </c>
      <c r="C1073" t="s">
        <v>304</v>
      </c>
      <c r="D1073" t="s">
        <v>272</v>
      </c>
      <c r="E1073">
        <v>1</v>
      </c>
    </row>
    <row r="1074" spans="1:7" x14ac:dyDescent="0.3">
      <c r="A1074">
        <v>13</v>
      </c>
      <c r="B1074" s="18">
        <v>45474</v>
      </c>
      <c r="C1074" t="s">
        <v>304</v>
      </c>
      <c r="D1074" t="s">
        <v>275</v>
      </c>
      <c r="E1074">
        <v>0</v>
      </c>
      <c r="F1074">
        <v>0</v>
      </c>
      <c r="G1074">
        <v>25</v>
      </c>
    </row>
    <row r="1075" spans="1:7" x14ac:dyDescent="0.3">
      <c r="A1075">
        <v>13</v>
      </c>
      <c r="B1075" s="18">
        <v>45536</v>
      </c>
      <c r="C1075" t="s">
        <v>304</v>
      </c>
      <c r="D1075" t="s">
        <v>275</v>
      </c>
      <c r="E1075">
        <v>0</v>
      </c>
      <c r="F1075">
        <v>0</v>
      </c>
      <c r="G1075">
        <v>25</v>
      </c>
    </row>
    <row r="1076" spans="1:7" x14ac:dyDescent="0.3">
      <c r="A1076">
        <v>13</v>
      </c>
      <c r="B1076" s="18">
        <v>45383</v>
      </c>
      <c r="C1076" t="s">
        <v>304</v>
      </c>
      <c r="D1076" t="s">
        <v>275</v>
      </c>
      <c r="E1076">
        <v>0</v>
      </c>
      <c r="F1076">
        <v>0</v>
      </c>
      <c r="G1076">
        <v>20</v>
      </c>
    </row>
    <row r="1077" spans="1:7" x14ac:dyDescent="0.3">
      <c r="A1077">
        <v>13</v>
      </c>
      <c r="B1077" s="18">
        <v>45323</v>
      </c>
      <c r="C1077" t="s">
        <v>304</v>
      </c>
      <c r="D1077" t="s">
        <v>275</v>
      </c>
      <c r="E1077">
        <v>0</v>
      </c>
      <c r="F1077">
        <v>0</v>
      </c>
      <c r="G1077">
        <v>6</v>
      </c>
    </row>
    <row r="1078" spans="1:7" x14ac:dyDescent="0.3">
      <c r="A1078">
        <v>13</v>
      </c>
      <c r="B1078" s="18">
        <v>45566</v>
      </c>
      <c r="C1078" t="s">
        <v>304</v>
      </c>
      <c r="D1078" t="s">
        <v>275</v>
      </c>
      <c r="E1078">
        <v>0</v>
      </c>
      <c r="F1078">
        <v>0</v>
      </c>
      <c r="G1078">
        <v>25</v>
      </c>
    </row>
    <row r="1079" spans="1:7" x14ac:dyDescent="0.3">
      <c r="A1079">
        <v>13</v>
      </c>
      <c r="B1079" s="18">
        <v>45444</v>
      </c>
      <c r="C1079" t="s">
        <v>304</v>
      </c>
      <c r="D1079" t="s">
        <v>275</v>
      </c>
      <c r="E1079">
        <v>0</v>
      </c>
      <c r="F1079">
        <v>0</v>
      </c>
      <c r="G1079">
        <v>24</v>
      </c>
    </row>
    <row r="1080" spans="1:7" x14ac:dyDescent="0.3">
      <c r="A1080">
        <v>13</v>
      </c>
      <c r="B1080" s="18">
        <v>45505</v>
      </c>
      <c r="C1080" t="s">
        <v>304</v>
      </c>
      <c r="D1080" t="s">
        <v>275</v>
      </c>
      <c r="E1080">
        <v>0</v>
      </c>
      <c r="F1080">
        <v>0</v>
      </c>
      <c r="G1080">
        <v>25</v>
      </c>
    </row>
    <row r="1081" spans="1:7" x14ac:dyDescent="0.3">
      <c r="A1081">
        <v>13</v>
      </c>
      <c r="B1081" s="18">
        <v>45352</v>
      </c>
      <c r="C1081" t="s">
        <v>304</v>
      </c>
      <c r="D1081" t="s">
        <v>275</v>
      </c>
      <c r="E1081">
        <v>0</v>
      </c>
      <c r="F1081">
        <v>0</v>
      </c>
      <c r="G1081">
        <v>10</v>
      </c>
    </row>
    <row r="1082" spans="1:7" x14ac:dyDescent="0.3">
      <c r="A1082">
        <v>13</v>
      </c>
      <c r="B1082" s="18">
        <v>45413</v>
      </c>
      <c r="C1082" t="s">
        <v>304</v>
      </c>
      <c r="D1082" t="s">
        <v>275</v>
      </c>
      <c r="E1082">
        <v>0</v>
      </c>
      <c r="F1082">
        <v>0</v>
      </c>
      <c r="G1082">
        <v>24</v>
      </c>
    </row>
    <row r="1083" spans="1:7" x14ac:dyDescent="0.3">
      <c r="A1083">
        <v>17</v>
      </c>
      <c r="B1083" s="18">
        <v>45352</v>
      </c>
      <c r="C1083" t="s">
        <v>304</v>
      </c>
      <c r="D1083" t="s">
        <v>276</v>
      </c>
      <c r="E1083">
        <v>0</v>
      </c>
      <c r="F1083">
        <v>0</v>
      </c>
      <c r="G1083">
        <v>27</v>
      </c>
    </row>
    <row r="1084" spans="1:7" x14ac:dyDescent="0.3">
      <c r="A1084">
        <v>17</v>
      </c>
      <c r="B1084" s="18">
        <v>45505</v>
      </c>
      <c r="C1084" t="s">
        <v>304</v>
      </c>
      <c r="D1084" t="s">
        <v>276</v>
      </c>
      <c r="E1084">
        <v>0</v>
      </c>
      <c r="F1084">
        <v>0</v>
      </c>
      <c r="G1084">
        <v>34</v>
      </c>
    </row>
    <row r="1085" spans="1:7" x14ac:dyDescent="0.3">
      <c r="A1085">
        <v>17</v>
      </c>
      <c r="B1085" s="18">
        <v>45444</v>
      </c>
      <c r="C1085" t="s">
        <v>304</v>
      </c>
      <c r="D1085" t="s">
        <v>276</v>
      </c>
      <c r="E1085">
        <v>0</v>
      </c>
      <c r="F1085">
        <v>0</v>
      </c>
      <c r="G1085">
        <v>34</v>
      </c>
    </row>
    <row r="1086" spans="1:7" x14ac:dyDescent="0.3">
      <c r="A1086">
        <v>17</v>
      </c>
      <c r="B1086" s="18">
        <v>45566</v>
      </c>
      <c r="C1086" t="s">
        <v>304</v>
      </c>
      <c r="D1086" t="s">
        <v>276</v>
      </c>
      <c r="E1086">
        <v>0</v>
      </c>
      <c r="F1086">
        <v>0</v>
      </c>
      <c r="G1086">
        <v>34</v>
      </c>
    </row>
    <row r="1087" spans="1:7" x14ac:dyDescent="0.3">
      <c r="A1087">
        <v>17</v>
      </c>
      <c r="B1087" s="18">
        <v>45474</v>
      </c>
      <c r="C1087" t="s">
        <v>304</v>
      </c>
      <c r="D1087" t="s">
        <v>276</v>
      </c>
      <c r="E1087">
        <v>0</v>
      </c>
      <c r="F1087">
        <v>0</v>
      </c>
      <c r="G1087">
        <v>34</v>
      </c>
    </row>
    <row r="1088" spans="1:7" x14ac:dyDescent="0.3">
      <c r="A1088">
        <v>17</v>
      </c>
      <c r="B1088" s="18">
        <v>45536</v>
      </c>
      <c r="C1088" t="s">
        <v>304</v>
      </c>
      <c r="D1088" t="s">
        <v>276</v>
      </c>
      <c r="E1088">
        <v>0</v>
      </c>
      <c r="F1088">
        <v>0</v>
      </c>
      <c r="G1088">
        <v>34</v>
      </c>
    </row>
    <row r="1089" spans="1:7" x14ac:dyDescent="0.3">
      <c r="A1089">
        <v>17</v>
      </c>
      <c r="B1089" s="18">
        <v>45323</v>
      </c>
      <c r="C1089" t="s">
        <v>304</v>
      </c>
      <c r="D1089" t="s">
        <v>276</v>
      </c>
      <c r="E1089">
        <v>0</v>
      </c>
      <c r="F1089">
        <v>0</v>
      </c>
      <c r="G1089">
        <v>19</v>
      </c>
    </row>
    <row r="1090" spans="1:7" x14ac:dyDescent="0.3">
      <c r="A1090">
        <v>17</v>
      </c>
      <c r="B1090" s="18">
        <v>45383</v>
      </c>
      <c r="C1090" t="s">
        <v>304</v>
      </c>
      <c r="D1090" t="s">
        <v>276</v>
      </c>
      <c r="E1090">
        <v>0</v>
      </c>
      <c r="F1090">
        <v>0</v>
      </c>
      <c r="G1090">
        <v>30</v>
      </c>
    </row>
    <row r="1091" spans="1:7" x14ac:dyDescent="0.3">
      <c r="A1091">
        <v>17</v>
      </c>
      <c r="B1091" s="18">
        <v>45413</v>
      </c>
      <c r="C1091" t="s">
        <v>304</v>
      </c>
      <c r="D1091" t="s">
        <v>276</v>
      </c>
      <c r="E1091">
        <v>0</v>
      </c>
      <c r="F1091">
        <v>0</v>
      </c>
      <c r="G1091">
        <v>32</v>
      </c>
    </row>
    <row r="1092" spans="1:7" x14ac:dyDescent="0.3">
      <c r="A1092">
        <v>14</v>
      </c>
      <c r="B1092" s="18">
        <v>45536</v>
      </c>
      <c r="C1092" t="s">
        <v>304</v>
      </c>
      <c r="D1092" t="s">
        <v>279</v>
      </c>
      <c r="E1092">
        <v>0</v>
      </c>
      <c r="F1092">
        <v>0</v>
      </c>
      <c r="G1092">
        <v>375</v>
      </c>
    </row>
    <row r="1093" spans="1:7" x14ac:dyDescent="0.3">
      <c r="A1093">
        <v>14</v>
      </c>
      <c r="B1093" s="18">
        <v>45413</v>
      </c>
      <c r="C1093" t="s">
        <v>304</v>
      </c>
      <c r="D1093" t="s">
        <v>279</v>
      </c>
      <c r="E1093">
        <v>0</v>
      </c>
      <c r="F1093">
        <v>0</v>
      </c>
      <c r="G1093">
        <v>350</v>
      </c>
    </row>
    <row r="1094" spans="1:7" x14ac:dyDescent="0.3">
      <c r="A1094">
        <v>14</v>
      </c>
      <c r="B1094" s="18">
        <v>45383</v>
      </c>
      <c r="C1094" t="s">
        <v>304</v>
      </c>
      <c r="D1094" t="s">
        <v>279</v>
      </c>
      <c r="E1094">
        <v>0</v>
      </c>
      <c r="F1094">
        <v>0</v>
      </c>
      <c r="G1094">
        <v>355</v>
      </c>
    </row>
    <row r="1095" spans="1:7" x14ac:dyDescent="0.3">
      <c r="A1095">
        <v>14</v>
      </c>
      <c r="B1095" s="18">
        <v>45566</v>
      </c>
      <c r="C1095" t="s">
        <v>304</v>
      </c>
      <c r="D1095" t="s">
        <v>279</v>
      </c>
      <c r="E1095">
        <v>0</v>
      </c>
      <c r="F1095">
        <v>0</v>
      </c>
      <c r="G1095">
        <v>394</v>
      </c>
    </row>
    <row r="1096" spans="1:7" x14ac:dyDescent="0.3">
      <c r="A1096">
        <v>14</v>
      </c>
      <c r="B1096" s="18">
        <v>45352</v>
      </c>
      <c r="C1096" t="s">
        <v>304</v>
      </c>
      <c r="D1096" t="s">
        <v>279</v>
      </c>
      <c r="E1096">
        <v>0</v>
      </c>
      <c r="F1096">
        <v>0</v>
      </c>
      <c r="G1096">
        <v>361</v>
      </c>
    </row>
    <row r="1097" spans="1:7" x14ac:dyDescent="0.3">
      <c r="A1097">
        <v>14</v>
      </c>
      <c r="B1097" s="18">
        <v>45474</v>
      </c>
      <c r="C1097" t="s">
        <v>304</v>
      </c>
      <c r="D1097" t="s">
        <v>279</v>
      </c>
      <c r="E1097">
        <v>0</v>
      </c>
      <c r="F1097">
        <v>0</v>
      </c>
      <c r="G1097">
        <v>358</v>
      </c>
    </row>
    <row r="1098" spans="1:7" x14ac:dyDescent="0.3">
      <c r="A1098">
        <v>14</v>
      </c>
      <c r="B1098" s="18">
        <v>45444</v>
      </c>
      <c r="C1098" t="s">
        <v>304</v>
      </c>
      <c r="D1098" t="s">
        <v>279</v>
      </c>
      <c r="E1098">
        <v>0</v>
      </c>
      <c r="F1098">
        <v>0</v>
      </c>
      <c r="G1098">
        <v>356</v>
      </c>
    </row>
    <row r="1099" spans="1:7" x14ac:dyDescent="0.3">
      <c r="A1099">
        <v>14</v>
      </c>
      <c r="B1099" s="18">
        <v>45323</v>
      </c>
      <c r="C1099" t="s">
        <v>304</v>
      </c>
      <c r="D1099" t="s">
        <v>279</v>
      </c>
      <c r="E1099">
        <v>0</v>
      </c>
      <c r="F1099">
        <v>0</v>
      </c>
      <c r="G1099">
        <v>447</v>
      </c>
    </row>
    <row r="1100" spans="1:7" x14ac:dyDescent="0.3">
      <c r="A1100">
        <v>14</v>
      </c>
      <c r="B1100" s="18">
        <v>45505</v>
      </c>
      <c r="C1100" t="s">
        <v>304</v>
      </c>
      <c r="D1100" t="s">
        <v>279</v>
      </c>
      <c r="E1100">
        <v>0</v>
      </c>
      <c r="F1100">
        <v>0</v>
      </c>
      <c r="G1100">
        <v>374</v>
      </c>
    </row>
    <row r="1101" spans="1:7" x14ac:dyDescent="0.3">
      <c r="A1101">
        <v>102</v>
      </c>
      <c r="B1101" s="18">
        <v>45658</v>
      </c>
      <c r="C1101" t="s">
        <v>304</v>
      </c>
      <c r="D1101" t="s">
        <v>273</v>
      </c>
      <c r="E1101">
        <v>0</v>
      </c>
    </row>
    <row r="1102" spans="1:7" x14ac:dyDescent="0.3">
      <c r="A1102">
        <v>9</v>
      </c>
      <c r="B1102" s="18">
        <v>45323</v>
      </c>
      <c r="C1102" t="s">
        <v>304</v>
      </c>
      <c r="D1102" t="s">
        <v>280</v>
      </c>
      <c r="E1102">
        <v>0</v>
      </c>
      <c r="F1102">
        <v>0</v>
      </c>
      <c r="G1102">
        <v>389</v>
      </c>
    </row>
    <row r="1103" spans="1:7" x14ac:dyDescent="0.3">
      <c r="A1103">
        <v>18</v>
      </c>
      <c r="B1103" s="18">
        <v>45383</v>
      </c>
      <c r="C1103" t="s">
        <v>304</v>
      </c>
      <c r="D1103" t="s">
        <v>282</v>
      </c>
      <c r="E1103">
        <v>0</v>
      </c>
      <c r="F1103">
        <v>0</v>
      </c>
      <c r="G1103">
        <v>2</v>
      </c>
    </row>
    <row r="1104" spans="1:7" x14ac:dyDescent="0.3">
      <c r="A1104">
        <v>18</v>
      </c>
      <c r="B1104" s="18">
        <v>45505</v>
      </c>
      <c r="C1104" t="s">
        <v>304</v>
      </c>
      <c r="D1104" t="s">
        <v>282</v>
      </c>
      <c r="E1104">
        <v>0</v>
      </c>
      <c r="F1104">
        <v>0</v>
      </c>
      <c r="G1104">
        <v>2</v>
      </c>
    </row>
    <row r="1105" spans="1:7" x14ac:dyDescent="0.3">
      <c r="A1105">
        <v>18</v>
      </c>
      <c r="B1105" s="18">
        <v>45413</v>
      </c>
      <c r="C1105" t="s">
        <v>304</v>
      </c>
      <c r="D1105" t="s">
        <v>282</v>
      </c>
      <c r="E1105">
        <v>0</v>
      </c>
      <c r="F1105">
        <v>0</v>
      </c>
      <c r="G1105">
        <v>2</v>
      </c>
    </row>
    <row r="1106" spans="1:7" x14ac:dyDescent="0.3">
      <c r="A1106">
        <v>18</v>
      </c>
      <c r="B1106" s="18">
        <v>45474</v>
      </c>
      <c r="C1106" t="s">
        <v>304</v>
      </c>
      <c r="D1106" t="s">
        <v>282</v>
      </c>
      <c r="E1106">
        <v>0</v>
      </c>
      <c r="F1106">
        <v>0</v>
      </c>
      <c r="G1106">
        <v>5</v>
      </c>
    </row>
    <row r="1107" spans="1:7" x14ac:dyDescent="0.3">
      <c r="A1107">
        <v>18</v>
      </c>
      <c r="B1107" s="18">
        <v>45444</v>
      </c>
      <c r="C1107" t="s">
        <v>304</v>
      </c>
      <c r="D1107" t="s">
        <v>282</v>
      </c>
      <c r="E1107">
        <v>0</v>
      </c>
      <c r="F1107">
        <v>0</v>
      </c>
      <c r="G1107">
        <v>4</v>
      </c>
    </row>
    <row r="1108" spans="1:7" x14ac:dyDescent="0.3">
      <c r="A1108">
        <v>18</v>
      </c>
      <c r="B1108" s="18">
        <v>45536</v>
      </c>
      <c r="C1108" t="s">
        <v>304</v>
      </c>
      <c r="D1108" t="s">
        <v>282</v>
      </c>
      <c r="E1108">
        <v>0</v>
      </c>
      <c r="F1108">
        <v>0</v>
      </c>
      <c r="G1108">
        <v>7</v>
      </c>
    </row>
    <row r="1109" spans="1:7" x14ac:dyDescent="0.3">
      <c r="A1109">
        <v>18</v>
      </c>
      <c r="B1109" s="18">
        <v>45352</v>
      </c>
      <c r="C1109" t="s">
        <v>304</v>
      </c>
      <c r="D1109" t="s">
        <v>282</v>
      </c>
      <c r="E1109">
        <v>0</v>
      </c>
      <c r="F1109">
        <v>0</v>
      </c>
      <c r="G1109">
        <v>1</v>
      </c>
    </row>
    <row r="1110" spans="1:7" x14ac:dyDescent="0.3">
      <c r="A1110">
        <v>18</v>
      </c>
      <c r="B1110" s="18">
        <v>45323</v>
      </c>
      <c r="C1110" t="s">
        <v>304</v>
      </c>
      <c r="D1110" t="s">
        <v>282</v>
      </c>
      <c r="E1110">
        <v>0</v>
      </c>
      <c r="F1110">
        <v>0</v>
      </c>
      <c r="G1110">
        <v>2</v>
      </c>
    </row>
    <row r="1111" spans="1:7" x14ac:dyDescent="0.3">
      <c r="A1111">
        <v>18</v>
      </c>
      <c r="B1111" s="18">
        <v>45566</v>
      </c>
      <c r="C1111" t="s">
        <v>304</v>
      </c>
      <c r="D1111" t="s">
        <v>282</v>
      </c>
      <c r="E1111">
        <v>0</v>
      </c>
      <c r="F1111">
        <v>0</v>
      </c>
      <c r="G1111">
        <v>2</v>
      </c>
    </row>
    <row r="1112" spans="1:7" x14ac:dyDescent="0.3">
      <c r="A1112">
        <v>20</v>
      </c>
      <c r="B1112" s="18">
        <v>45413</v>
      </c>
      <c r="C1112" t="s">
        <v>304</v>
      </c>
      <c r="D1112" t="s">
        <v>283</v>
      </c>
      <c r="E1112">
        <v>0</v>
      </c>
      <c r="F1112">
        <v>0</v>
      </c>
      <c r="G1112">
        <v>2</v>
      </c>
    </row>
    <row r="1113" spans="1:7" x14ac:dyDescent="0.3">
      <c r="A1113">
        <v>20</v>
      </c>
      <c r="B1113" s="18">
        <v>45566</v>
      </c>
      <c r="C1113" t="s">
        <v>304</v>
      </c>
      <c r="D1113" t="s">
        <v>283</v>
      </c>
      <c r="E1113">
        <v>0</v>
      </c>
      <c r="F1113">
        <v>0</v>
      </c>
      <c r="G1113">
        <v>1</v>
      </c>
    </row>
    <row r="1114" spans="1:7" x14ac:dyDescent="0.3">
      <c r="A1114">
        <v>20</v>
      </c>
      <c r="B1114" s="18">
        <v>45505</v>
      </c>
      <c r="C1114" t="s">
        <v>304</v>
      </c>
      <c r="D1114" t="s">
        <v>283</v>
      </c>
      <c r="E1114">
        <v>0</v>
      </c>
      <c r="F1114">
        <v>0</v>
      </c>
      <c r="G1114">
        <v>1</v>
      </c>
    </row>
    <row r="1115" spans="1:7" x14ac:dyDescent="0.3">
      <c r="A1115">
        <v>20</v>
      </c>
      <c r="B1115" s="18">
        <v>45474</v>
      </c>
      <c r="C1115" t="s">
        <v>304</v>
      </c>
      <c r="D1115" t="s">
        <v>283</v>
      </c>
      <c r="E1115">
        <v>0</v>
      </c>
      <c r="F1115">
        <v>0</v>
      </c>
      <c r="G1115">
        <v>2</v>
      </c>
    </row>
    <row r="1116" spans="1:7" x14ac:dyDescent="0.3">
      <c r="A1116">
        <v>20</v>
      </c>
      <c r="B1116" s="18">
        <v>45444</v>
      </c>
      <c r="C1116" t="s">
        <v>304</v>
      </c>
      <c r="D1116" t="s">
        <v>283</v>
      </c>
      <c r="E1116">
        <v>0</v>
      </c>
      <c r="F1116">
        <v>0</v>
      </c>
      <c r="G1116">
        <v>1</v>
      </c>
    </row>
    <row r="1117" spans="1:7" x14ac:dyDescent="0.3">
      <c r="A1117">
        <v>25</v>
      </c>
      <c r="B1117" s="18">
        <v>45413</v>
      </c>
      <c r="C1117" t="s">
        <v>304</v>
      </c>
      <c r="D1117" t="s">
        <v>284</v>
      </c>
      <c r="E1117">
        <v>1</v>
      </c>
      <c r="F1117">
        <v>1</v>
      </c>
      <c r="G1117">
        <v>1</v>
      </c>
    </row>
    <row r="1118" spans="1:7" x14ac:dyDescent="0.3">
      <c r="A1118">
        <v>25</v>
      </c>
      <c r="B1118" s="18">
        <v>45352</v>
      </c>
      <c r="C1118" t="s">
        <v>304</v>
      </c>
      <c r="D1118" t="s">
        <v>284</v>
      </c>
      <c r="E1118">
        <v>1</v>
      </c>
      <c r="F1118">
        <v>1</v>
      </c>
      <c r="G1118">
        <v>1</v>
      </c>
    </row>
    <row r="1119" spans="1:7" x14ac:dyDescent="0.3">
      <c r="A1119">
        <v>25</v>
      </c>
      <c r="B1119" s="18">
        <v>45383</v>
      </c>
      <c r="C1119" t="s">
        <v>304</v>
      </c>
      <c r="D1119" t="s">
        <v>284</v>
      </c>
      <c r="E1119">
        <v>1</v>
      </c>
      <c r="F1119">
        <v>1</v>
      </c>
      <c r="G1119">
        <v>1</v>
      </c>
    </row>
    <row r="1120" spans="1:7" x14ac:dyDescent="0.3">
      <c r="A1120">
        <v>103</v>
      </c>
      <c r="B1120" s="18">
        <v>45658</v>
      </c>
      <c r="C1120" t="s">
        <v>304</v>
      </c>
      <c r="D1120" t="s">
        <v>285</v>
      </c>
      <c r="E1120">
        <v>0</v>
      </c>
    </row>
    <row r="1121" spans="1:7" x14ac:dyDescent="0.3">
      <c r="A1121">
        <v>127</v>
      </c>
      <c r="B1121" s="18">
        <v>45658</v>
      </c>
      <c r="C1121" t="s">
        <v>304</v>
      </c>
      <c r="D1121" t="s">
        <v>286</v>
      </c>
      <c r="E1121">
        <v>18</v>
      </c>
    </row>
    <row r="1122" spans="1:7" x14ac:dyDescent="0.3">
      <c r="A1122">
        <v>128</v>
      </c>
      <c r="B1122" s="18">
        <v>45658</v>
      </c>
      <c r="C1122" t="s">
        <v>304</v>
      </c>
      <c r="D1122" t="s">
        <v>287</v>
      </c>
      <c r="E1122">
        <v>2</v>
      </c>
    </row>
    <row r="1123" spans="1:7" x14ac:dyDescent="0.3">
      <c r="A1123">
        <v>129</v>
      </c>
      <c r="B1123" s="18">
        <v>45658</v>
      </c>
      <c r="C1123" t="s">
        <v>304</v>
      </c>
      <c r="D1123" t="s">
        <v>288</v>
      </c>
      <c r="E1123">
        <v>8</v>
      </c>
    </row>
    <row r="1124" spans="1:7" x14ac:dyDescent="0.3">
      <c r="A1124">
        <v>130</v>
      </c>
      <c r="B1124" s="18">
        <v>45658</v>
      </c>
      <c r="C1124" t="s">
        <v>304</v>
      </c>
      <c r="D1124" t="s">
        <v>289</v>
      </c>
      <c r="E1124">
        <v>8</v>
      </c>
    </row>
    <row r="1125" spans="1:7" x14ac:dyDescent="0.3">
      <c r="A1125">
        <v>131</v>
      </c>
      <c r="B1125" s="18">
        <v>45658</v>
      </c>
      <c r="C1125" t="s">
        <v>304</v>
      </c>
      <c r="D1125" t="s">
        <v>290</v>
      </c>
      <c r="E1125">
        <v>0</v>
      </c>
    </row>
    <row r="1126" spans="1:7" x14ac:dyDescent="0.3">
      <c r="A1126">
        <v>132</v>
      </c>
      <c r="B1126" s="18">
        <v>45658</v>
      </c>
      <c r="C1126" t="s">
        <v>304</v>
      </c>
      <c r="D1126" t="s">
        <v>291</v>
      </c>
      <c r="E1126">
        <v>0</v>
      </c>
    </row>
    <row r="1127" spans="1:7" x14ac:dyDescent="0.3">
      <c r="A1127">
        <v>133</v>
      </c>
      <c r="B1127" s="18">
        <v>45658</v>
      </c>
      <c r="C1127" t="s">
        <v>304</v>
      </c>
      <c r="D1127" t="s">
        <v>259</v>
      </c>
      <c r="E1127">
        <v>0</v>
      </c>
    </row>
    <row r="1128" spans="1:7" x14ac:dyDescent="0.3">
      <c r="A1128">
        <v>134</v>
      </c>
      <c r="B1128" s="18">
        <v>45658</v>
      </c>
      <c r="C1128" t="s">
        <v>304</v>
      </c>
      <c r="D1128" t="s">
        <v>260</v>
      </c>
      <c r="E1128">
        <v>0</v>
      </c>
    </row>
    <row r="1129" spans="1:7" x14ac:dyDescent="0.3">
      <c r="A1129">
        <v>26</v>
      </c>
      <c r="B1129" s="18">
        <v>45658</v>
      </c>
      <c r="C1129" t="s">
        <v>304</v>
      </c>
      <c r="D1129" t="s">
        <v>146</v>
      </c>
      <c r="E1129">
        <v>0.20183486238532111</v>
      </c>
      <c r="F1129">
        <v>44</v>
      </c>
      <c r="G1129">
        <v>218</v>
      </c>
    </row>
    <row r="1130" spans="1:7" x14ac:dyDescent="0.3">
      <c r="A1130">
        <v>27</v>
      </c>
      <c r="B1130" s="18">
        <v>45658</v>
      </c>
      <c r="C1130" t="s">
        <v>305</v>
      </c>
      <c r="D1130" t="s">
        <v>147</v>
      </c>
      <c r="E1130">
        <v>0.52849740932642486</v>
      </c>
      <c r="F1130">
        <v>102</v>
      </c>
      <c r="G1130">
        <v>193</v>
      </c>
    </row>
    <row r="1131" spans="1:7" x14ac:dyDescent="0.3">
      <c r="A1131">
        <v>114</v>
      </c>
      <c r="B1131" s="18">
        <v>45658</v>
      </c>
      <c r="C1131" t="s">
        <v>305</v>
      </c>
      <c r="D1131" t="s">
        <v>292</v>
      </c>
      <c r="E1131">
        <v>249</v>
      </c>
    </row>
    <row r="1132" spans="1:7" x14ac:dyDescent="0.3">
      <c r="A1132">
        <v>115</v>
      </c>
      <c r="B1132" s="18">
        <v>45658</v>
      </c>
      <c r="C1132" t="s">
        <v>305</v>
      </c>
      <c r="D1132" t="s">
        <v>293</v>
      </c>
      <c r="E1132">
        <v>52</v>
      </c>
    </row>
    <row r="1133" spans="1:7" x14ac:dyDescent="0.3">
      <c r="A1133">
        <v>116</v>
      </c>
      <c r="B1133" s="18">
        <v>45658</v>
      </c>
      <c r="C1133" t="s">
        <v>305</v>
      </c>
      <c r="D1133" t="s">
        <v>294</v>
      </c>
      <c r="E1133">
        <v>20</v>
      </c>
    </row>
    <row r="1134" spans="1:7" x14ac:dyDescent="0.3">
      <c r="A1134">
        <v>120</v>
      </c>
      <c r="B1134" s="18">
        <v>45658</v>
      </c>
      <c r="C1134" t="s">
        <v>305</v>
      </c>
      <c r="D1134" t="s">
        <v>20</v>
      </c>
      <c r="E1134">
        <v>249</v>
      </c>
    </row>
    <row r="1135" spans="1:7" x14ac:dyDescent="0.3">
      <c r="A1135">
        <v>121</v>
      </c>
      <c r="B1135" s="18">
        <v>45658</v>
      </c>
      <c r="C1135" t="s">
        <v>305</v>
      </c>
      <c r="D1135" t="s">
        <v>21</v>
      </c>
      <c r="E1135">
        <v>0</v>
      </c>
    </row>
    <row r="1136" spans="1:7" x14ac:dyDescent="0.3">
      <c r="A1136">
        <v>122</v>
      </c>
      <c r="B1136" s="18">
        <v>45658</v>
      </c>
      <c r="C1136" t="s">
        <v>305</v>
      </c>
      <c r="D1136" t="s">
        <v>22</v>
      </c>
      <c r="E1136">
        <v>0</v>
      </c>
    </row>
    <row r="1137" spans="1:7" x14ac:dyDescent="0.3">
      <c r="A1137">
        <v>123</v>
      </c>
      <c r="B1137" s="18">
        <v>45658</v>
      </c>
      <c r="C1137" t="s">
        <v>305</v>
      </c>
      <c r="D1137" t="s">
        <v>23</v>
      </c>
      <c r="E1137">
        <v>0</v>
      </c>
    </row>
    <row r="1138" spans="1:7" x14ac:dyDescent="0.3">
      <c r="A1138">
        <v>124</v>
      </c>
      <c r="B1138" s="18">
        <v>45658</v>
      </c>
      <c r="C1138" t="s">
        <v>305</v>
      </c>
      <c r="D1138" t="s">
        <v>24</v>
      </c>
      <c r="E1138">
        <v>0</v>
      </c>
    </row>
    <row r="1139" spans="1:7" x14ac:dyDescent="0.3">
      <c r="A1139">
        <v>125</v>
      </c>
      <c r="B1139" s="18">
        <v>45658</v>
      </c>
      <c r="C1139" t="s">
        <v>305</v>
      </c>
      <c r="D1139" t="s">
        <v>25</v>
      </c>
      <c r="E1139">
        <v>0</v>
      </c>
    </row>
    <row r="1140" spans="1:7" x14ac:dyDescent="0.3">
      <c r="A1140">
        <v>126</v>
      </c>
      <c r="B1140" s="18">
        <v>45658</v>
      </c>
      <c r="C1140" t="s">
        <v>305</v>
      </c>
      <c r="D1140" t="s">
        <v>26</v>
      </c>
      <c r="E1140">
        <v>1</v>
      </c>
    </row>
    <row r="1141" spans="1:7" x14ac:dyDescent="0.3">
      <c r="A1141">
        <v>9</v>
      </c>
      <c r="B1141" s="18">
        <v>45597</v>
      </c>
      <c r="C1141" t="s">
        <v>305</v>
      </c>
      <c r="D1141" t="s">
        <v>280</v>
      </c>
      <c r="E1141">
        <v>0.31067961165048541</v>
      </c>
      <c r="F1141">
        <v>128</v>
      </c>
      <c r="G1141">
        <v>412</v>
      </c>
    </row>
    <row r="1142" spans="1:7" x14ac:dyDescent="0.3">
      <c r="A1142">
        <v>100</v>
      </c>
      <c r="B1142" s="18">
        <v>45323</v>
      </c>
      <c r="C1142" t="s">
        <v>305</v>
      </c>
      <c r="D1142" t="s">
        <v>271</v>
      </c>
      <c r="E1142">
        <v>1</v>
      </c>
    </row>
    <row r="1143" spans="1:7" x14ac:dyDescent="0.3">
      <c r="A1143">
        <v>100</v>
      </c>
      <c r="B1143" s="18">
        <v>45352</v>
      </c>
      <c r="C1143" t="s">
        <v>305</v>
      </c>
      <c r="D1143" t="s">
        <v>271</v>
      </c>
      <c r="E1143">
        <v>1</v>
      </c>
    </row>
    <row r="1144" spans="1:7" x14ac:dyDescent="0.3">
      <c r="A1144">
        <v>100</v>
      </c>
      <c r="B1144" s="18">
        <v>45383</v>
      </c>
      <c r="C1144" t="s">
        <v>305</v>
      </c>
      <c r="D1144" t="s">
        <v>271</v>
      </c>
      <c r="E1144">
        <v>1</v>
      </c>
    </row>
    <row r="1145" spans="1:7" x14ac:dyDescent="0.3">
      <c r="A1145">
        <v>100</v>
      </c>
      <c r="B1145" s="18">
        <v>45413</v>
      </c>
      <c r="C1145" t="s">
        <v>305</v>
      </c>
      <c r="D1145" t="s">
        <v>271</v>
      </c>
      <c r="E1145">
        <v>1</v>
      </c>
    </row>
    <row r="1146" spans="1:7" x14ac:dyDescent="0.3">
      <c r="A1146">
        <v>100</v>
      </c>
      <c r="B1146" s="18">
        <v>45444</v>
      </c>
      <c r="C1146" t="s">
        <v>305</v>
      </c>
      <c r="D1146" t="s">
        <v>271</v>
      </c>
      <c r="E1146">
        <v>1</v>
      </c>
    </row>
    <row r="1147" spans="1:7" x14ac:dyDescent="0.3">
      <c r="A1147">
        <v>100</v>
      </c>
      <c r="B1147" s="18">
        <v>45474</v>
      </c>
      <c r="C1147" t="s">
        <v>305</v>
      </c>
      <c r="D1147" t="s">
        <v>271</v>
      </c>
      <c r="E1147">
        <v>1</v>
      </c>
    </row>
    <row r="1148" spans="1:7" x14ac:dyDescent="0.3">
      <c r="A1148">
        <v>100</v>
      </c>
      <c r="B1148" s="18">
        <v>45505</v>
      </c>
      <c r="C1148" t="s">
        <v>305</v>
      </c>
      <c r="D1148" t="s">
        <v>271</v>
      </c>
      <c r="E1148">
        <v>1</v>
      </c>
    </row>
    <row r="1149" spans="1:7" x14ac:dyDescent="0.3">
      <c r="A1149">
        <v>100</v>
      </c>
      <c r="B1149" s="18">
        <v>45536</v>
      </c>
      <c r="C1149" t="s">
        <v>305</v>
      </c>
      <c r="D1149" t="s">
        <v>271</v>
      </c>
      <c r="E1149">
        <v>1</v>
      </c>
    </row>
    <row r="1150" spans="1:7" x14ac:dyDescent="0.3">
      <c r="A1150">
        <v>100</v>
      </c>
      <c r="B1150" s="18">
        <v>45566</v>
      </c>
      <c r="C1150" t="s">
        <v>305</v>
      </c>
      <c r="D1150" t="s">
        <v>271</v>
      </c>
      <c r="E1150">
        <v>1</v>
      </c>
    </row>
    <row r="1151" spans="1:7" x14ac:dyDescent="0.3">
      <c r="A1151">
        <v>101</v>
      </c>
      <c r="B1151" s="18">
        <v>45323</v>
      </c>
      <c r="C1151" t="s">
        <v>305</v>
      </c>
      <c r="D1151" t="s">
        <v>272</v>
      </c>
      <c r="E1151">
        <v>1</v>
      </c>
    </row>
    <row r="1152" spans="1:7" x14ac:dyDescent="0.3">
      <c r="A1152">
        <v>101</v>
      </c>
      <c r="B1152" s="18">
        <v>45352</v>
      </c>
      <c r="C1152" t="s">
        <v>305</v>
      </c>
      <c r="D1152" t="s">
        <v>272</v>
      </c>
      <c r="E1152">
        <v>1</v>
      </c>
    </row>
    <row r="1153" spans="1:5" x14ac:dyDescent="0.3">
      <c r="A1153">
        <v>101</v>
      </c>
      <c r="B1153" s="18">
        <v>45383</v>
      </c>
      <c r="C1153" t="s">
        <v>305</v>
      </c>
      <c r="D1153" t="s">
        <v>272</v>
      </c>
      <c r="E1153">
        <v>1</v>
      </c>
    </row>
    <row r="1154" spans="1:5" x14ac:dyDescent="0.3">
      <c r="A1154">
        <v>101</v>
      </c>
      <c r="B1154" s="18">
        <v>45413</v>
      </c>
      <c r="C1154" t="s">
        <v>305</v>
      </c>
      <c r="D1154" t="s">
        <v>272</v>
      </c>
      <c r="E1154">
        <v>1</v>
      </c>
    </row>
    <row r="1155" spans="1:5" x14ac:dyDescent="0.3">
      <c r="A1155">
        <v>101</v>
      </c>
      <c r="B1155" s="18">
        <v>45444</v>
      </c>
      <c r="C1155" t="s">
        <v>305</v>
      </c>
      <c r="D1155" t="s">
        <v>272</v>
      </c>
      <c r="E1155">
        <v>1</v>
      </c>
    </row>
    <row r="1156" spans="1:5" x14ac:dyDescent="0.3">
      <c r="A1156">
        <v>101</v>
      </c>
      <c r="B1156" s="18">
        <v>45474</v>
      </c>
      <c r="C1156" t="s">
        <v>305</v>
      </c>
      <c r="D1156" t="s">
        <v>272</v>
      </c>
      <c r="E1156">
        <v>1</v>
      </c>
    </row>
    <row r="1157" spans="1:5" x14ac:dyDescent="0.3">
      <c r="A1157">
        <v>101</v>
      </c>
      <c r="B1157" s="18">
        <v>45505</v>
      </c>
      <c r="C1157" t="s">
        <v>305</v>
      </c>
      <c r="D1157" t="s">
        <v>272</v>
      </c>
      <c r="E1157">
        <v>1</v>
      </c>
    </row>
    <row r="1158" spans="1:5" x14ac:dyDescent="0.3">
      <c r="A1158">
        <v>101</v>
      </c>
      <c r="B1158" s="18">
        <v>45536</v>
      </c>
      <c r="C1158" t="s">
        <v>305</v>
      </c>
      <c r="D1158" t="s">
        <v>272</v>
      </c>
      <c r="E1158">
        <v>1</v>
      </c>
    </row>
    <row r="1159" spans="1:5" x14ac:dyDescent="0.3">
      <c r="A1159">
        <v>101</v>
      </c>
      <c r="B1159" s="18">
        <v>45566</v>
      </c>
      <c r="C1159" t="s">
        <v>305</v>
      </c>
      <c r="D1159" t="s">
        <v>272</v>
      </c>
      <c r="E1159">
        <v>1</v>
      </c>
    </row>
    <row r="1160" spans="1:5" x14ac:dyDescent="0.3">
      <c r="A1160">
        <v>102</v>
      </c>
      <c r="B1160" s="18">
        <v>45323</v>
      </c>
      <c r="C1160" t="s">
        <v>305</v>
      </c>
      <c r="D1160" t="s">
        <v>273</v>
      </c>
      <c r="E1160">
        <v>0</v>
      </c>
    </row>
    <row r="1161" spans="1:5" x14ac:dyDescent="0.3">
      <c r="A1161">
        <v>102</v>
      </c>
      <c r="B1161" s="18">
        <v>45352</v>
      </c>
      <c r="C1161" t="s">
        <v>305</v>
      </c>
      <c r="D1161" t="s">
        <v>273</v>
      </c>
      <c r="E1161">
        <v>0</v>
      </c>
    </row>
    <row r="1162" spans="1:5" x14ac:dyDescent="0.3">
      <c r="A1162">
        <v>102</v>
      </c>
      <c r="B1162" s="18">
        <v>45383</v>
      </c>
      <c r="C1162" t="s">
        <v>305</v>
      </c>
      <c r="D1162" t="s">
        <v>273</v>
      </c>
      <c r="E1162">
        <v>0</v>
      </c>
    </row>
    <row r="1163" spans="1:5" x14ac:dyDescent="0.3">
      <c r="A1163">
        <v>102</v>
      </c>
      <c r="B1163" s="18">
        <v>45413</v>
      </c>
      <c r="C1163" t="s">
        <v>305</v>
      </c>
      <c r="D1163" t="s">
        <v>273</v>
      </c>
      <c r="E1163">
        <v>0</v>
      </c>
    </row>
    <row r="1164" spans="1:5" x14ac:dyDescent="0.3">
      <c r="A1164">
        <v>102</v>
      </c>
      <c r="B1164" s="18">
        <v>45444</v>
      </c>
      <c r="C1164" t="s">
        <v>305</v>
      </c>
      <c r="D1164" t="s">
        <v>273</v>
      </c>
      <c r="E1164">
        <v>0</v>
      </c>
    </row>
    <row r="1165" spans="1:5" x14ac:dyDescent="0.3">
      <c r="A1165">
        <v>102</v>
      </c>
      <c r="B1165" s="18">
        <v>45474</v>
      </c>
      <c r="C1165" t="s">
        <v>305</v>
      </c>
      <c r="D1165" t="s">
        <v>273</v>
      </c>
      <c r="E1165">
        <v>0</v>
      </c>
    </row>
    <row r="1166" spans="1:5" x14ac:dyDescent="0.3">
      <c r="A1166">
        <v>102</v>
      </c>
      <c r="B1166" s="18">
        <v>45505</v>
      </c>
      <c r="C1166" t="s">
        <v>305</v>
      </c>
      <c r="D1166" t="s">
        <v>273</v>
      </c>
      <c r="E1166">
        <v>0</v>
      </c>
    </row>
    <row r="1167" spans="1:5" x14ac:dyDescent="0.3">
      <c r="A1167">
        <v>102</v>
      </c>
      <c r="B1167" s="18">
        <v>45536</v>
      </c>
      <c r="C1167" t="s">
        <v>305</v>
      </c>
      <c r="D1167" t="s">
        <v>273</v>
      </c>
      <c r="E1167">
        <v>0</v>
      </c>
    </row>
    <row r="1168" spans="1:5" x14ac:dyDescent="0.3">
      <c r="A1168">
        <v>102</v>
      </c>
      <c r="B1168" s="18">
        <v>45566</v>
      </c>
      <c r="C1168" t="s">
        <v>305</v>
      </c>
      <c r="D1168" t="s">
        <v>273</v>
      </c>
      <c r="E1168">
        <v>0</v>
      </c>
    </row>
    <row r="1169" spans="1:7" x14ac:dyDescent="0.3">
      <c r="A1169">
        <v>103</v>
      </c>
      <c r="B1169" s="18">
        <v>45323</v>
      </c>
      <c r="C1169" t="s">
        <v>305</v>
      </c>
      <c r="D1169" t="s">
        <v>285</v>
      </c>
      <c r="E1169">
        <v>0</v>
      </c>
    </row>
    <row r="1170" spans="1:7" x14ac:dyDescent="0.3">
      <c r="A1170">
        <v>103</v>
      </c>
      <c r="B1170" s="18">
        <v>45352</v>
      </c>
      <c r="C1170" t="s">
        <v>305</v>
      </c>
      <c r="D1170" t="s">
        <v>285</v>
      </c>
      <c r="E1170">
        <v>0</v>
      </c>
    </row>
    <row r="1171" spans="1:7" x14ac:dyDescent="0.3">
      <c r="A1171">
        <v>103</v>
      </c>
      <c r="B1171" s="18">
        <v>45383</v>
      </c>
      <c r="C1171" t="s">
        <v>305</v>
      </c>
      <c r="D1171" t="s">
        <v>285</v>
      </c>
      <c r="E1171">
        <v>0</v>
      </c>
    </row>
    <row r="1172" spans="1:7" x14ac:dyDescent="0.3">
      <c r="A1172">
        <v>103</v>
      </c>
      <c r="B1172" s="18">
        <v>45413</v>
      </c>
      <c r="C1172" t="s">
        <v>305</v>
      </c>
      <c r="D1172" t="s">
        <v>285</v>
      </c>
      <c r="E1172">
        <v>0</v>
      </c>
    </row>
    <row r="1173" spans="1:7" x14ac:dyDescent="0.3">
      <c r="A1173">
        <v>103</v>
      </c>
      <c r="B1173" s="18">
        <v>45444</v>
      </c>
      <c r="C1173" t="s">
        <v>305</v>
      </c>
      <c r="D1173" t="s">
        <v>285</v>
      </c>
      <c r="E1173">
        <v>0</v>
      </c>
    </row>
    <row r="1174" spans="1:7" x14ac:dyDescent="0.3">
      <c r="A1174">
        <v>103</v>
      </c>
      <c r="B1174" s="18">
        <v>45474</v>
      </c>
      <c r="C1174" t="s">
        <v>305</v>
      </c>
      <c r="D1174" t="s">
        <v>285</v>
      </c>
      <c r="E1174">
        <v>0</v>
      </c>
    </row>
    <row r="1175" spans="1:7" x14ac:dyDescent="0.3">
      <c r="A1175">
        <v>103</v>
      </c>
      <c r="B1175" s="18">
        <v>45505</v>
      </c>
      <c r="C1175" t="s">
        <v>305</v>
      </c>
      <c r="D1175" t="s">
        <v>285</v>
      </c>
      <c r="E1175">
        <v>0</v>
      </c>
    </row>
    <row r="1176" spans="1:7" x14ac:dyDescent="0.3">
      <c r="A1176">
        <v>103</v>
      </c>
      <c r="B1176" s="18">
        <v>45536</v>
      </c>
      <c r="C1176" t="s">
        <v>305</v>
      </c>
      <c r="D1176" t="s">
        <v>285</v>
      </c>
      <c r="E1176">
        <v>0</v>
      </c>
    </row>
    <row r="1177" spans="1:7" x14ac:dyDescent="0.3">
      <c r="A1177">
        <v>103</v>
      </c>
      <c r="B1177" s="18">
        <v>45566</v>
      </c>
      <c r="C1177" t="s">
        <v>305</v>
      </c>
      <c r="D1177" t="s">
        <v>285</v>
      </c>
      <c r="E1177">
        <v>0</v>
      </c>
    </row>
    <row r="1178" spans="1:7" x14ac:dyDescent="0.3">
      <c r="A1178">
        <v>2</v>
      </c>
      <c r="B1178" s="18">
        <v>45323</v>
      </c>
      <c r="C1178" t="s">
        <v>305</v>
      </c>
      <c r="D1178" t="s">
        <v>303</v>
      </c>
      <c r="E1178">
        <v>0.7088888888888889</v>
      </c>
      <c r="F1178">
        <v>1276</v>
      </c>
      <c r="G1178">
        <v>1800</v>
      </c>
    </row>
    <row r="1179" spans="1:7" x14ac:dyDescent="0.3">
      <c r="A1179">
        <v>2</v>
      </c>
      <c r="B1179" s="18">
        <v>45352</v>
      </c>
      <c r="C1179" t="s">
        <v>305</v>
      </c>
      <c r="D1179" t="s">
        <v>303</v>
      </c>
      <c r="E1179">
        <v>0.7088888888888889</v>
      </c>
      <c r="F1179">
        <v>1276</v>
      </c>
      <c r="G1179">
        <v>1800</v>
      </c>
    </row>
    <row r="1180" spans="1:7" x14ac:dyDescent="0.3">
      <c r="A1180">
        <v>2</v>
      </c>
      <c r="B1180" s="18">
        <v>45383</v>
      </c>
      <c r="C1180" t="s">
        <v>305</v>
      </c>
      <c r="D1180" t="s">
        <v>303</v>
      </c>
      <c r="E1180">
        <v>0.71111111111111114</v>
      </c>
      <c r="F1180">
        <v>1280</v>
      </c>
      <c r="G1180">
        <v>1800</v>
      </c>
    </row>
    <row r="1181" spans="1:7" x14ac:dyDescent="0.3">
      <c r="A1181">
        <v>2</v>
      </c>
      <c r="B1181" s="18">
        <v>45413</v>
      </c>
      <c r="C1181" t="s">
        <v>305</v>
      </c>
      <c r="D1181" t="s">
        <v>303</v>
      </c>
      <c r="E1181">
        <v>0.71111111111111114</v>
      </c>
      <c r="F1181">
        <v>1280</v>
      </c>
      <c r="G1181">
        <v>1800</v>
      </c>
    </row>
    <row r="1182" spans="1:7" x14ac:dyDescent="0.3">
      <c r="A1182">
        <v>2</v>
      </c>
      <c r="B1182" s="18">
        <v>45444</v>
      </c>
      <c r="C1182" t="s">
        <v>305</v>
      </c>
      <c r="D1182" t="s">
        <v>303</v>
      </c>
      <c r="E1182">
        <v>0.71055555555555561</v>
      </c>
      <c r="F1182">
        <v>1279</v>
      </c>
      <c r="G1182">
        <v>1800</v>
      </c>
    </row>
    <row r="1183" spans="1:7" x14ac:dyDescent="0.3">
      <c r="A1183">
        <v>2</v>
      </c>
      <c r="B1183" s="18">
        <v>45474</v>
      </c>
      <c r="C1183" t="s">
        <v>305</v>
      </c>
      <c r="D1183" t="s">
        <v>303</v>
      </c>
      <c r="E1183">
        <v>0.71166666666666667</v>
      </c>
      <c r="F1183">
        <v>1281</v>
      </c>
      <c r="G1183">
        <v>1800</v>
      </c>
    </row>
    <row r="1184" spans="1:7" x14ac:dyDescent="0.3">
      <c r="A1184">
        <v>2</v>
      </c>
      <c r="B1184" s="18">
        <v>45505</v>
      </c>
      <c r="C1184" t="s">
        <v>305</v>
      </c>
      <c r="D1184" t="s">
        <v>303</v>
      </c>
      <c r="E1184">
        <v>0.70944444444444443</v>
      </c>
      <c r="F1184">
        <v>1277</v>
      </c>
      <c r="G1184">
        <v>1800</v>
      </c>
    </row>
    <row r="1185" spans="1:7" x14ac:dyDescent="0.3">
      <c r="A1185">
        <v>2</v>
      </c>
      <c r="B1185" s="18">
        <v>45536</v>
      </c>
      <c r="C1185" t="s">
        <v>305</v>
      </c>
      <c r="D1185" t="s">
        <v>303</v>
      </c>
      <c r="E1185">
        <v>0.70944444444444443</v>
      </c>
      <c r="F1185">
        <v>1277</v>
      </c>
      <c r="G1185">
        <v>1800</v>
      </c>
    </row>
    <row r="1186" spans="1:7" x14ac:dyDescent="0.3">
      <c r="A1186">
        <v>2</v>
      </c>
      <c r="B1186" s="18">
        <v>45566</v>
      </c>
      <c r="C1186" t="s">
        <v>305</v>
      </c>
      <c r="D1186" t="s">
        <v>303</v>
      </c>
      <c r="E1186">
        <v>0.7072222222222222</v>
      </c>
      <c r="F1186">
        <v>1273</v>
      </c>
      <c r="G1186">
        <v>1800</v>
      </c>
    </row>
    <row r="1187" spans="1:7" x14ac:dyDescent="0.3">
      <c r="A1187">
        <v>109</v>
      </c>
      <c r="B1187" s="18">
        <v>45323</v>
      </c>
      <c r="C1187" t="s">
        <v>305</v>
      </c>
      <c r="D1187" t="s">
        <v>261</v>
      </c>
      <c r="E1187">
        <v>34</v>
      </c>
    </row>
    <row r="1188" spans="1:7" x14ac:dyDescent="0.3">
      <c r="A1188">
        <v>109</v>
      </c>
      <c r="B1188" s="18">
        <v>45352</v>
      </c>
      <c r="C1188" t="s">
        <v>305</v>
      </c>
      <c r="D1188" t="s">
        <v>261</v>
      </c>
      <c r="E1188">
        <v>35</v>
      </c>
    </row>
    <row r="1189" spans="1:7" x14ac:dyDescent="0.3">
      <c r="A1189">
        <v>109</v>
      </c>
      <c r="B1189" s="18">
        <v>45383</v>
      </c>
      <c r="C1189" t="s">
        <v>305</v>
      </c>
      <c r="D1189" t="s">
        <v>261</v>
      </c>
      <c r="E1189">
        <v>35</v>
      </c>
    </row>
    <row r="1190" spans="1:7" x14ac:dyDescent="0.3">
      <c r="A1190">
        <v>109</v>
      </c>
      <c r="B1190" s="18">
        <v>45413</v>
      </c>
      <c r="C1190" t="s">
        <v>305</v>
      </c>
      <c r="D1190" t="s">
        <v>261</v>
      </c>
      <c r="E1190">
        <v>34</v>
      </c>
    </row>
    <row r="1191" spans="1:7" x14ac:dyDescent="0.3">
      <c r="A1191">
        <v>109</v>
      </c>
      <c r="B1191" s="18">
        <v>45444</v>
      </c>
      <c r="C1191" t="s">
        <v>305</v>
      </c>
      <c r="D1191" t="s">
        <v>261</v>
      </c>
      <c r="E1191">
        <v>33</v>
      </c>
    </row>
    <row r="1192" spans="1:7" x14ac:dyDescent="0.3">
      <c r="A1192">
        <v>109</v>
      </c>
      <c r="B1192" s="18">
        <v>45474</v>
      </c>
      <c r="C1192" t="s">
        <v>305</v>
      </c>
      <c r="D1192" t="s">
        <v>261</v>
      </c>
      <c r="E1192">
        <v>35</v>
      </c>
    </row>
    <row r="1193" spans="1:7" x14ac:dyDescent="0.3">
      <c r="A1193">
        <v>109</v>
      </c>
      <c r="B1193" s="18">
        <v>45505</v>
      </c>
      <c r="C1193" t="s">
        <v>305</v>
      </c>
      <c r="D1193" t="s">
        <v>261</v>
      </c>
      <c r="E1193">
        <v>33</v>
      </c>
    </row>
    <row r="1194" spans="1:7" x14ac:dyDescent="0.3">
      <c r="A1194">
        <v>109</v>
      </c>
      <c r="B1194" s="18">
        <v>45536</v>
      </c>
      <c r="C1194" t="s">
        <v>305</v>
      </c>
      <c r="D1194" t="s">
        <v>261</v>
      </c>
      <c r="E1194">
        <v>32</v>
      </c>
    </row>
    <row r="1195" spans="1:7" x14ac:dyDescent="0.3">
      <c r="A1195">
        <v>109</v>
      </c>
      <c r="B1195" s="18">
        <v>45566</v>
      </c>
      <c r="C1195" t="s">
        <v>305</v>
      </c>
      <c r="D1195" t="s">
        <v>261</v>
      </c>
      <c r="E1195">
        <v>33</v>
      </c>
    </row>
    <row r="1196" spans="1:7" x14ac:dyDescent="0.3">
      <c r="A1196">
        <v>111</v>
      </c>
      <c r="B1196" s="18">
        <v>45323</v>
      </c>
      <c r="C1196" t="s">
        <v>305</v>
      </c>
      <c r="D1196" t="s">
        <v>262</v>
      </c>
      <c r="E1196">
        <v>153</v>
      </c>
    </row>
    <row r="1197" spans="1:7" x14ac:dyDescent="0.3">
      <c r="A1197">
        <v>111</v>
      </c>
      <c r="B1197" s="18">
        <v>45352</v>
      </c>
      <c r="C1197" t="s">
        <v>305</v>
      </c>
      <c r="D1197" t="s">
        <v>262</v>
      </c>
      <c r="E1197">
        <v>150</v>
      </c>
    </row>
    <row r="1198" spans="1:7" x14ac:dyDescent="0.3">
      <c r="A1198">
        <v>111</v>
      </c>
      <c r="B1198" s="18">
        <v>45383</v>
      </c>
      <c r="C1198" t="s">
        <v>305</v>
      </c>
      <c r="D1198" t="s">
        <v>262</v>
      </c>
      <c r="E1198">
        <v>150</v>
      </c>
    </row>
    <row r="1199" spans="1:7" x14ac:dyDescent="0.3">
      <c r="A1199">
        <v>111</v>
      </c>
      <c r="B1199" s="18">
        <v>45413</v>
      </c>
      <c r="C1199" t="s">
        <v>305</v>
      </c>
      <c r="D1199" t="s">
        <v>262</v>
      </c>
      <c r="E1199">
        <v>150</v>
      </c>
    </row>
    <row r="1200" spans="1:7" x14ac:dyDescent="0.3">
      <c r="A1200">
        <v>111</v>
      </c>
      <c r="B1200" s="18">
        <v>45444</v>
      </c>
      <c r="C1200" t="s">
        <v>305</v>
      </c>
      <c r="D1200" t="s">
        <v>262</v>
      </c>
      <c r="E1200">
        <v>150</v>
      </c>
    </row>
    <row r="1201" spans="1:5" x14ac:dyDescent="0.3">
      <c r="A1201">
        <v>111</v>
      </c>
      <c r="B1201" s="18">
        <v>45474</v>
      </c>
      <c r="C1201" t="s">
        <v>305</v>
      </c>
      <c r="D1201" t="s">
        <v>262</v>
      </c>
      <c r="E1201">
        <v>150</v>
      </c>
    </row>
    <row r="1202" spans="1:5" x14ac:dyDescent="0.3">
      <c r="A1202">
        <v>111</v>
      </c>
      <c r="B1202" s="18">
        <v>45505</v>
      </c>
      <c r="C1202" t="s">
        <v>305</v>
      </c>
      <c r="D1202" t="s">
        <v>262</v>
      </c>
      <c r="E1202">
        <v>151</v>
      </c>
    </row>
    <row r="1203" spans="1:5" x14ac:dyDescent="0.3">
      <c r="A1203">
        <v>111</v>
      </c>
      <c r="B1203" s="18">
        <v>45536</v>
      </c>
      <c r="C1203" t="s">
        <v>305</v>
      </c>
      <c r="D1203" t="s">
        <v>262</v>
      </c>
      <c r="E1203">
        <v>152</v>
      </c>
    </row>
    <row r="1204" spans="1:5" x14ac:dyDescent="0.3">
      <c r="A1204">
        <v>111</v>
      </c>
      <c r="B1204" s="18">
        <v>45566</v>
      </c>
      <c r="C1204" t="s">
        <v>305</v>
      </c>
      <c r="D1204" t="s">
        <v>262</v>
      </c>
      <c r="E1204">
        <v>153</v>
      </c>
    </row>
    <row r="1205" spans="1:5" x14ac:dyDescent="0.3">
      <c r="A1205">
        <v>112</v>
      </c>
      <c r="B1205" s="18">
        <v>45323</v>
      </c>
      <c r="C1205" t="s">
        <v>305</v>
      </c>
      <c r="D1205" t="s">
        <v>263</v>
      </c>
      <c r="E1205">
        <v>235</v>
      </c>
    </row>
    <row r="1206" spans="1:5" x14ac:dyDescent="0.3">
      <c r="A1206">
        <v>112</v>
      </c>
      <c r="B1206" s="18">
        <v>45352</v>
      </c>
      <c r="C1206" t="s">
        <v>305</v>
      </c>
      <c r="D1206" t="s">
        <v>263</v>
      </c>
      <c r="E1206">
        <v>236</v>
      </c>
    </row>
    <row r="1207" spans="1:5" x14ac:dyDescent="0.3">
      <c r="A1207">
        <v>112</v>
      </c>
      <c r="B1207" s="18">
        <v>45383</v>
      </c>
      <c r="C1207" t="s">
        <v>305</v>
      </c>
      <c r="D1207" t="s">
        <v>263</v>
      </c>
      <c r="E1207">
        <v>238</v>
      </c>
    </row>
    <row r="1208" spans="1:5" x14ac:dyDescent="0.3">
      <c r="A1208">
        <v>112</v>
      </c>
      <c r="B1208" s="18">
        <v>45413</v>
      </c>
      <c r="C1208" t="s">
        <v>305</v>
      </c>
      <c r="D1208" t="s">
        <v>263</v>
      </c>
      <c r="E1208">
        <v>239</v>
      </c>
    </row>
    <row r="1209" spans="1:5" x14ac:dyDescent="0.3">
      <c r="A1209">
        <v>112</v>
      </c>
      <c r="B1209" s="18">
        <v>45444</v>
      </c>
      <c r="C1209" t="s">
        <v>305</v>
      </c>
      <c r="D1209" t="s">
        <v>263</v>
      </c>
      <c r="E1209">
        <v>236</v>
      </c>
    </row>
    <row r="1210" spans="1:5" x14ac:dyDescent="0.3">
      <c r="A1210">
        <v>112</v>
      </c>
      <c r="B1210" s="18">
        <v>45474</v>
      </c>
      <c r="C1210" t="s">
        <v>305</v>
      </c>
      <c r="D1210" t="s">
        <v>263</v>
      </c>
      <c r="E1210">
        <v>236</v>
      </c>
    </row>
    <row r="1211" spans="1:5" x14ac:dyDescent="0.3">
      <c r="A1211">
        <v>112</v>
      </c>
      <c r="B1211" s="18">
        <v>45505</v>
      </c>
      <c r="C1211" t="s">
        <v>305</v>
      </c>
      <c r="D1211" t="s">
        <v>263</v>
      </c>
      <c r="E1211">
        <v>236</v>
      </c>
    </row>
    <row r="1212" spans="1:5" x14ac:dyDescent="0.3">
      <c r="A1212">
        <v>112</v>
      </c>
      <c r="B1212" s="18">
        <v>45536</v>
      </c>
      <c r="C1212" t="s">
        <v>305</v>
      </c>
      <c r="D1212" t="s">
        <v>263</v>
      </c>
      <c r="E1212">
        <v>235</v>
      </c>
    </row>
    <row r="1213" spans="1:5" x14ac:dyDescent="0.3">
      <c r="A1213">
        <v>112</v>
      </c>
      <c r="B1213" s="18">
        <v>45566</v>
      </c>
      <c r="C1213" t="s">
        <v>305</v>
      </c>
      <c r="D1213" t="s">
        <v>263</v>
      </c>
      <c r="E1213">
        <v>233</v>
      </c>
    </row>
    <row r="1214" spans="1:5" x14ac:dyDescent="0.3">
      <c r="A1214">
        <v>110</v>
      </c>
      <c r="B1214" s="18">
        <v>45323</v>
      </c>
      <c r="C1214" t="s">
        <v>305</v>
      </c>
      <c r="D1214" t="s">
        <v>264</v>
      </c>
      <c r="E1214">
        <v>67</v>
      </c>
    </row>
    <row r="1215" spans="1:5" x14ac:dyDescent="0.3">
      <c r="A1215">
        <v>110</v>
      </c>
      <c r="B1215" s="18">
        <v>45352</v>
      </c>
      <c r="C1215" t="s">
        <v>305</v>
      </c>
      <c r="D1215" t="s">
        <v>264</v>
      </c>
      <c r="E1215">
        <v>68</v>
      </c>
    </row>
    <row r="1216" spans="1:5" x14ac:dyDescent="0.3">
      <c r="A1216">
        <v>110</v>
      </c>
      <c r="B1216" s="18">
        <v>45383</v>
      </c>
      <c r="C1216" t="s">
        <v>305</v>
      </c>
      <c r="D1216" t="s">
        <v>264</v>
      </c>
      <c r="E1216">
        <v>68</v>
      </c>
    </row>
    <row r="1217" spans="1:5" x14ac:dyDescent="0.3">
      <c r="A1217">
        <v>110</v>
      </c>
      <c r="B1217" s="18">
        <v>45413</v>
      </c>
      <c r="C1217" t="s">
        <v>305</v>
      </c>
      <c r="D1217" t="s">
        <v>264</v>
      </c>
      <c r="E1217">
        <v>69</v>
      </c>
    </row>
    <row r="1218" spans="1:5" x14ac:dyDescent="0.3">
      <c r="A1218">
        <v>110</v>
      </c>
      <c r="B1218" s="18">
        <v>45444</v>
      </c>
      <c r="C1218" t="s">
        <v>305</v>
      </c>
      <c r="D1218" t="s">
        <v>264</v>
      </c>
      <c r="E1218">
        <v>70</v>
      </c>
    </row>
    <row r="1219" spans="1:5" x14ac:dyDescent="0.3">
      <c r="A1219">
        <v>110</v>
      </c>
      <c r="B1219" s="18">
        <v>45474</v>
      </c>
      <c r="C1219" t="s">
        <v>305</v>
      </c>
      <c r="D1219" t="s">
        <v>264</v>
      </c>
      <c r="E1219">
        <v>70</v>
      </c>
    </row>
    <row r="1220" spans="1:5" x14ac:dyDescent="0.3">
      <c r="A1220">
        <v>110</v>
      </c>
      <c r="B1220" s="18">
        <v>45505</v>
      </c>
      <c r="C1220" t="s">
        <v>305</v>
      </c>
      <c r="D1220" t="s">
        <v>264</v>
      </c>
      <c r="E1220">
        <v>71</v>
      </c>
    </row>
    <row r="1221" spans="1:5" x14ac:dyDescent="0.3">
      <c r="A1221">
        <v>110</v>
      </c>
      <c r="B1221" s="18">
        <v>45536</v>
      </c>
      <c r="C1221" t="s">
        <v>305</v>
      </c>
      <c r="D1221" t="s">
        <v>264</v>
      </c>
      <c r="E1221">
        <v>71</v>
      </c>
    </row>
    <row r="1222" spans="1:5" x14ac:dyDescent="0.3">
      <c r="A1222">
        <v>110</v>
      </c>
      <c r="B1222" s="18">
        <v>45566</v>
      </c>
      <c r="C1222" t="s">
        <v>305</v>
      </c>
      <c r="D1222" t="s">
        <v>264</v>
      </c>
      <c r="E1222">
        <v>70</v>
      </c>
    </row>
    <row r="1223" spans="1:5" x14ac:dyDescent="0.3">
      <c r="A1223">
        <v>113</v>
      </c>
      <c r="B1223" s="18">
        <v>45323</v>
      </c>
      <c r="C1223" t="s">
        <v>305</v>
      </c>
      <c r="D1223" t="s">
        <v>265</v>
      </c>
      <c r="E1223">
        <v>161</v>
      </c>
    </row>
    <row r="1224" spans="1:5" x14ac:dyDescent="0.3">
      <c r="A1224">
        <v>113</v>
      </c>
      <c r="B1224" s="18">
        <v>45352</v>
      </c>
      <c r="C1224" t="s">
        <v>305</v>
      </c>
      <c r="D1224" t="s">
        <v>265</v>
      </c>
      <c r="E1224">
        <v>160</v>
      </c>
    </row>
    <row r="1225" spans="1:5" x14ac:dyDescent="0.3">
      <c r="A1225">
        <v>113</v>
      </c>
      <c r="B1225" s="18">
        <v>45383</v>
      </c>
      <c r="C1225" t="s">
        <v>305</v>
      </c>
      <c r="D1225" t="s">
        <v>265</v>
      </c>
      <c r="E1225">
        <v>161</v>
      </c>
    </row>
    <row r="1226" spans="1:5" x14ac:dyDescent="0.3">
      <c r="A1226">
        <v>113</v>
      </c>
      <c r="B1226" s="18">
        <v>45413</v>
      </c>
      <c r="C1226" t="s">
        <v>305</v>
      </c>
      <c r="D1226" t="s">
        <v>265</v>
      </c>
      <c r="E1226">
        <v>161</v>
      </c>
    </row>
    <row r="1227" spans="1:5" x14ac:dyDescent="0.3">
      <c r="A1227">
        <v>113</v>
      </c>
      <c r="B1227" s="18">
        <v>45444</v>
      </c>
      <c r="C1227" t="s">
        <v>305</v>
      </c>
      <c r="D1227" t="s">
        <v>265</v>
      </c>
      <c r="E1227">
        <v>163</v>
      </c>
    </row>
    <row r="1228" spans="1:5" x14ac:dyDescent="0.3">
      <c r="A1228">
        <v>113</v>
      </c>
      <c r="B1228" s="18">
        <v>45474</v>
      </c>
      <c r="C1228" t="s">
        <v>305</v>
      </c>
      <c r="D1228" t="s">
        <v>265</v>
      </c>
      <c r="E1228">
        <v>162</v>
      </c>
    </row>
    <row r="1229" spans="1:5" x14ac:dyDescent="0.3">
      <c r="A1229">
        <v>113</v>
      </c>
      <c r="B1229" s="18">
        <v>45505</v>
      </c>
      <c r="C1229" t="s">
        <v>305</v>
      </c>
      <c r="D1229" t="s">
        <v>265</v>
      </c>
      <c r="E1229">
        <v>161</v>
      </c>
    </row>
    <row r="1230" spans="1:5" x14ac:dyDescent="0.3">
      <c r="A1230">
        <v>113</v>
      </c>
      <c r="B1230" s="18">
        <v>45536</v>
      </c>
      <c r="C1230" t="s">
        <v>305</v>
      </c>
      <c r="D1230" t="s">
        <v>265</v>
      </c>
      <c r="E1230">
        <v>162</v>
      </c>
    </row>
    <row r="1231" spans="1:5" x14ac:dyDescent="0.3">
      <c r="A1231">
        <v>113</v>
      </c>
      <c r="B1231" s="18">
        <v>45566</v>
      </c>
      <c r="C1231" t="s">
        <v>305</v>
      </c>
      <c r="D1231" t="s">
        <v>265</v>
      </c>
      <c r="E1231">
        <v>160</v>
      </c>
    </row>
    <row r="1232" spans="1:5" x14ac:dyDescent="0.3">
      <c r="A1232">
        <v>104</v>
      </c>
      <c r="B1232" s="18">
        <v>45323</v>
      </c>
      <c r="C1232" t="s">
        <v>305</v>
      </c>
      <c r="D1232" t="s">
        <v>266</v>
      </c>
      <c r="E1232">
        <v>27</v>
      </c>
    </row>
    <row r="1233" spans="1:5" x14ac:dyDescent="0.3">
      <c r="A1233">
        <v>104</v>
      </c>
      <c r="B1233" s="18">
        <v>45352</v>
      </c>
      <c r="C1233" t="s">
        <v>305</v>
      </c>
      <c r="D1233" t="s">
        <v>266</v>
      </c>
      <c r="E1233">
        <v>28</v>
      </c>
    </row>
    <row r="1234" spans="1:5" x14ac:dyDescent="0.3">
      <c r="A1234">
        <v>104</v>
      </c>
      <c r="B1234" s="18">
        <v>45383</v>
      </c>
      <c r="C1234" t="s">
        <v>305</v>
      </c>
      <c r="D1234" t="s">
        <v>266</v>
      </c>
      <c r="E1234">
        <v>28</v>
      </c>
    </row>
    <row r="1235" spans="1:5" x14ac:dyDescent="0.3">
      <c r="A1235">
        <v>104</v>
      </c>
      <c r="B1235" s="18">
        <v>45413</v>
      </c>
      <c r="C1235" t="s">
        <v>305</v>
      </c>
      <c r="D1235" t="s">
        <v>266</v>
      </c>
      <c r="E1235">
        <v>28</v>
      </c>
    </row>
    <row r="1236" spans="1:5" x14ac:dyDescent="0.3">
      <c r="A1236">
        <v>104</v>
      </c>
      <c r="B1236" s="18">
        <v>45444</v>
      </c>
      <c r="C1236" t="s">
        <v>305</v>
      </c>
      <c r="D1236" t="s">
        <v>266</v>
      </c>
      <c r="E1236">
        <v>27</v>
      </c>
    </row>
    <row r="1237" spans="1:5" x14ac:dyDescent="0.3">
      <c r="A1237">
        <v>104</v>
      </c>
      <c r="B1237" s="18">
        <v>45474</v>
      </c>
      <c r="C1237" t="s">
        <v>305</v>
      </c>
      <c r="D1237" t="s">
        <v>266</v>
      </c>
      <c r="E1237">
        <v>27</v>
      </c>
    </row>
    <row r="1238" spans="1:5" x14ac:dyDescent="0.3">
      <c r="A1238">
        <v>104</v>
      </c>
      <c r="B1238" s="18">
        <v>45505</v>
      </c>
      <c r="C1238" t="s">
        <v>305</v>
      </c>
      <c r="D1238" t="s">
        <v>266</v>
      </c>
      <c r="E1238">
        <v>26</v>
      </c>
    </row>
    <row r="1239" spans="1:5" x14ac:dyDescent="0.3">
      <c r="A1239">
        <v>104</v>
      </c>
      <c r="B1239" s="18">
        <v>45536</v>
      </c>
      <c r="C1239" t="s">
        <v>305</v>
      </c>
      <c r="D1239" t="s">
        <v>266</v>
      </c>
      <c r="E1239">
        <v>25</v>
      </c>
    </row>
    <row r="1240" spans="1:5" x14ac:dyDescent="0.3">
      <c r="A1240">
        <v>104</v>
      </c>
      <c r="B1240" s="18">
        <v>45566</v>
      </c>
      <c r="C1240" t="s">
        <v>305</v>
      </c>
      <c r="D1240" t="s">
        <v>266</v>
      </c>
      <c r="E1240">
        <v>26</v>
      </c>
    </row>
    <row r="1241" spans="1:5" x14ac:dyDescent="0.3">
      <c r="A1241">
        <v>106</v>
      </c>
      <c r="B1241" s="18">
        <v>45323</v>
      </c>
      <c r="C1241" t="s">
        <v>305</v>
      </c>
      <c r="D1241" t="s">
        <v>267</v>
      </c>
      <c r="E1241">
        <v>184</v>
      </c>
    </row>
    <row r="1242" spans="1:5" x14ac:dyDescent="0.3">
      <c r="A1242">
        <v>106</v>
      </c>
      <c r="B1242" s="18">
        <v>45352</v>
      </c>
      <c r="C1242" t="s">
        <v>305</v>
      </c>
      <c r="D1242" t="s">
        <v>267</v>
      </c>
      <c r="E1242">
        <v>185</v>
      </c>
    </row>
    <row r="1243" spans="1:5" x14ac:dyDescent="0.3">
      <c r="A1243">
        <v>106</v>
      </c>
      <c r="B1243" s="18">
        <v>45383</v>
      </c>
      <c r="C1243" t="s">
        <v>305</v>
      </c>
      <c r="D1243" t="s">
        <v>267</v>
      </c>
      <c r="E1243">
        <v>183</v>
      </c>
    </row>
    <row r="1244" spans="1:5" x14ac:dyDescent="0.3">
      <c r="A1244">
        <v>106</v>
      </c>
      <c r="B1244" s="18">
        <v>45413</v>
      </c>
      <c r="C1244" t="s">
        <v>305</v>
      </c>
      <c r="D1244" t="s">
        <v>267</v>
      </c>
      <c r="E1244">
        <v>184</v>
      </c>
    </row>
    <row r="1245" spans="1:5" x14ac:dyDescent="0.3">
      <c r="A1245">
        <v>106</v>
      </c>
      <c r="B1245" s="18">
        <v>45444</v>
      </c>
      <c r="C1245" t="s">
        <v>305</v>
      </c>
      <c r="D1245" t="s">
        <v>267</v>
      </c>
      <c r="E1245">
        <v>184</v>
      </c>
    </row>
    <row r="1246" spans="1:5" x14ac:dyDescent="0.3">
      <c r="A1246">
        <v>106</v>
      </c>
      <c r="B1246" s="18">
        <v>45474</v>
      </c>
      <c r="C1246" t="s">
        <v>305</v>
      </c>
      <c r="D1246" t="s">
        <v>267</v>
      </c>
      <c r="E1246">
        <v>182</v>
      </c>
    </row>
    <row r="1247" spans="1:5" x14ac:dyDescent="0.3">
      <c r="A1247">
        <v>106</v>
      </c>
      <c r="B1247" s="18">
        <v>45505</v>
      </c>
      <c r="C1247" t="s">
        <v>305</v>
      </c>
      <c r="D1247" t="s">
        <v>267</v>
      </c>
      <c r="E1247">
        <v>181</v>
      </c>
    </row>
    <row r="1248" spans="1:5" x14ac:dyDescent="0.3">
      <c r="A1248">
        <v>106</v>
      </c>
      <c r="B1248" s="18">
        <v>45536</v>
      </c>
      <c r="C1248" t="s">
        <v>305</v>
      </c>
      <c r="D1248" t="s">
        <v>267</v>
      </c>
      <c r="E1248">
        <v>180</v>
      </c>
    </row>
    <row r="1249" spans="1:5" x14ac:dyDescent="0.3">
      <c r="A1249">
        <v>106</v>
      </c>
      <c r="B1249" s="18">
        <v>45566</v>
      </c>
      <c r="C1249" t="s">
        <v>305</v>
      </c>
      <c r="D1249" t="s">
        <v>267</v>
      </c>
      <c r="E1249">
        <v>182</v>
      </c>
    </row>
    <row r="1250" spans="1:5" x14ac:dyDescent="0.3">
      <c r="A1250">
        <v>107</v>
      </c>
      <c r="B1250" s="18">
        <v>45323</v>
      </c>
      <c r="C1250" t="s">
        <v>305</v>
      </c>
      <c r="D1250" t="s">
        <v>268</v>
      </c>
      <c r="E1250">
        <v>234</v>
      </c>
    </row>
    <row r="1251" spans="1:5" x14ac:dyDescent="0.3">
      <c r="A1251">
        <v>107</v>
      </c>
      <c r="B1251" s="18">
        <v>45352</v>
      </c>
      <c r="C1251" t="s">
        <v>305</v>
      </c>
      <c r="D1251" t="s">
        <v>268</v>
      </c>
      <c r="E1251">
        <v>235</v>
      </c>
    </row>
    <row r="1252" spans="1:5" x14ac:dyDescent="0.3">
      <c r="A1252">
        <v>107</v>
      </c>
      <c r="B1252" s="18">
        <v>45383</v>
      </c>
      <c r="C1252" t="s">
        <v>305</v>
      </c>
      <c r="D1252" t="s">
        <v>268</v>
      </c>
      <c r="E1252">
        <v>235</v>
      </c>
    </row>
    <row r="1253" spans="1:5" x14ac:dyDescent="0.3">
      <c r="A1253">
        <v>107</v>
      </c>
      <c r="B1253" s="18">
        <v>45413</v>
      </c>
      <c r="C1253" t="s">
        <v>305</v>
      </c>
      <c r="D1253" t="s">
        <v>268</v>
      </c>
      <c r="E1253">
        <v>234</v>
      </c>
    </row>
    <row r="1254" spans="1:5" x14ac:dyDescent="0.3">
      <c r="A1254">
        <v>107</v>
      </c>
      <c r="B1254" s="18">
        <v>45444</v>
      </c>
      <c r="C1254" t="s">
        <v>305</v>
      </c>
      <c r="D1254" t="s">
        <v>268</v>
      </c>
      <c r="E1254">
        <v>233</v>
      </c>
    </row>
    <row r="1255" spans="1:5" x14ac:dyDescent="0.3">
      <c r="A1255">
        <v>107</v>
      </c>
      <c r="B1255" s="18">
        <v>45474</v>
      </c>
      <c r="C1255" t="s">
        <v>305</v>
      </c>
      <c r="D1255" t="s">
        <v>268</v>
      </c>
      <c r="E1255">
        <v>236</v>
      </c>
    </row>
    <row r="1256" spans="1:5" x14ac:dyDescent="0.3">
      <c r="A1256">
        <v>107</v>
      </c>
      <c r="B1256" s="18">
        <v>45505</v>
      </c>
      <c r="C1256" t="s">
        <v>305</v>
      </c>
      <c r="D1256" t="s">
        <v>268</v>
      </c>
      <c r="E1256">
        <v>235</v>
      </c>
    </row>
    <row r="1257" spans="1:5" x14ac:dyDescent="0.3">
      <c r="A1257">
        <v>107</v>
      </c>
      <c r="B1257" s="18">
        <v>45536</v>
      </c>
      <c r="C1257" t="s">
        <v>305</v>
      </c>
      <c r="D1257" t="s">
        <v>268</v>
      </c>
      <c r="E1257">
        <v>234</v>
      </c>
    </row>
    <row r="1258" spans="1:5" x14ac:dyDescent="0.3">
      <c r="A1258">
        <v>107</v>
      </c>
      <c r="B1258" s="18">
        <v>45566</v>
      </c>
      <c r="C1258" t="s">
        <v>305</v>
      </c>
      <c r="D1258" t="s">
        <v>268</v>
      </c>
      <c r="E1258">
        <v>233</v>
      </c>
    </row>
    <row r="1259" spans="1:5" x14ac:dyDescent="0.3">
      <c r="A1259">
        <v>105</v>
      </c>
      <c r="B1259" s="18">
        <v>45323</v>
      </c>
      <c r="C1259" t="s">
        <v>305</v>
      </c>
      <c r="D1259" t="s">
        <v>269</v>
      </c>
      <c r="E1259">
        <v>88</v>
      </c>
    </row>
    <row r="1260" spans="1:5" x14ac:dyDescent="0.3">
      <c r="A1260">
        <v>105</v>
      </c>
      <c r="B1260" s="18">
        <v>45352</v>
      </c>
      <c r="C1260" t="s">
        <v>305</v>
      </c>
      <c r="D1260" t="s">
        <v>269</v>
      </c>
      <c r="E1260">
        <v>87</v>
      </c>
    </row>
    <row r="1261" spans="1:5" x14ac:dyDescent="0.3">
      <c r="A1261">
        <v>105</v>
      </c>
      <c r="B1261" s="18">
        <v>45383</v>
      </c>
      <c r="C1261" t="s">
        <v>305</v>
      </c>
      <c r="D1261" t="s">
        <v>269</v>
      </c>
      <c r="E1261">
        <v>88</v>
      </c>
    </row>
    <row r="1262" spans="1:5" x14ac:dyDescent="0.3">
      <c r="A1262">
        <v>105</v>
      </c>
      <c r="B1262" s="18">
        <v>45413</v>
      </c>
      <c r="C1262" t="s">
        <v>305</v>
      </c>
      <c r="D1262" t="s">
        <v>269</v>
      </c>
      <c r="E1262">
        <v>86</v>
      </c>
    </row>
    <row r="1263" spans="1:5" x14ac:dyDescent="0.3">
      <c r="A1263">
        <v>105</v>
      </c>
      <c r="B1263" s="18">
        <v>45444</v>
      </c>
      <c r="C1263" t="s">
        <v>305</v>
      </c>
      <c r="D1263" t="s">
        <v>269</v>
      </c>
      <c r="E1263">
        <v>86</v>
      </c>
    </row>
    <row r="1264" spans="1:5" x14ac:dyDescent="0.3">
      <c r="A1264">
        <v>105</v>
      </c>
      <c r="B1264" s="18">
        <v>45474</v>
      </c>
      <c r="C1264" t="s">
        <v>305</v>
      </c>
      <c r="D1264" t="s">
        <v>269</v>
      </c>
      <c r="E1264">
        <v>87</v>
      </c>
    </row>
    <row r="1265" spans="1:7" x14ac:dyDescent="0.3">
      <c r="A1265">
        <v>105</v>
      </c>
      <c r="B1265" s="18">
        <v>45505</v>
      </c>
      <c r="C1265" t="s">
        <v>305</v>
      </c>
      <c r="D1265" t="s">
        <v>269</v>
      </c>
      <c r="E1265">
        <v>88</v>
      </c>
    </row>
    <row r="1266" spans="1:7" x14ac:dyDescent="0.3">
      <c r="A1266">
        <v>105</v>
      </c>
      <c r="B1266" s="18">
        <v>45536</v>
      </c>
      <c r="C1266" t="s">
        <v>305</v>
      </c>
      <c r="D1266" t="s">
        <v>269</v>
      </c>
      <c r="E1266">
        <v>89</v>
      </c>
    </row>
    <row r="1267" spans="1:7" x14ac:dyDescent="0.3">
      <c r="A1267">
        <v>105</v>
      </c>
      <c r="B1267" s="18">
        <v>45566</v>
      </c>
      <c r="C1267" t="s">
        <v>305</v>
      </c>
      <c r="D1267" t="s">
        <v>269</v>
      </c>
      <c r="E1267">
        <v>86</v>
      </c>
    </row>
    <row r="1268" spans="1:7" x14ac:dyDescent="0.3">
      <c r="A1268">
        <v>108</v>
      </c>
      <c r="B1268" s="18">
        <v>45323</v>
      </c>
      <c r="C1268" t="s">
        <v>305</v>
      </c>
      <c r="D1268" t="s">
        <v>270</v>
      </c>
      <c r="E1268">
        <v>93</v>
      </c>
    </row>
    <row r="1269" spans="1:7" x14ac:dyDescent="0.3">
      <c r="A1269">
        <v>108</v>
      </c>
      <c r="B1269" s="18">
        <v>45352</v>
      </c>
      <c r="C1269" t="s">
        <v>305</v>
      </c>
      <c r="D1269" t="s">
        <v>270</v>
      </c>
      <c r="E1269">
        <v>92</v>
      </c>
    </row>
    <row r="1270" spans="1:7" x14ac:dyDescent="0.3">
      <c r="A1270">
        <v>108</v>
      </c>
      <c r="B1270" s="18">
        <v>45383</v>
      </c>
      <c r="C1270" t="s">
        <v>305</v>
      </c>
      <c r="D1270" t="s">
        <v>270</v>
      </c>
      <c r="E1270">
        <v>94</v>
      </c>
    </row>
    <row r="1271" spans="1:7" x14ac:dyDescent="0.3">
      <c r="A1271">
        <v>108</v>
      </c>
      <c r="B1271" s="18">
        <v>45413</v>
      </c>
      <c r="C1271" t="s">
        <v>305</v>
      </c>
      <c r="D1271" t="s">
        <v>270</v>
      </c>
      <c r="E1271">
        <v>95</v>
      </c>
    </row>
    <row r="1272" spans="1:7" x14ac:dyDescent="0.3">
      <c r="A1272">
        <v>108</v>
      </c>
      <c r="B1272" s="18">
        <v>45444</v>
      </c>
      <c r="C1272" t="s">
        <v>305</v>
      </c>
      <c r="D1272" t="s">
        <v>270</v>
      </c>
      <c r="E1272">
        <v>97</v>
      </c>
    </row>
    <row r="1273" spans="1:7" x14ac:dyDescent="0.3">
      <c r="A1273">
        <v>108</v>
      </c>
      <c r="B1273" s="18">
        <v>45474</v>
      </c>
      <c r="C1273" t="s">
        <v>305</v>
      </c>
      <c r="D1273" t="s">
        <v>270</v>
      </c>
      <c r="E1273">
        <v>96</v>
      </c>
    </row>
    <row r="1274" spans="1:7" x14ac:dyDescent="0.3">
      <c r="A1274">
        <v>108</v>
      </c>
      <c r="B1274" s="18">
        <v>45505</v>
      </c>
      <c r="C1274" t="s">
        <v>305</v>
      </c>
      <c r="D1274" t="s">
        <v>270</v>
      </c>
      <c r="E1274">
        <v>95</v>
      </c>
    </row>
    <row r="1275" spans="1:7" x14ac:dyDescent="0.3">
      <c r="A1275">
        <v>108</v>
      </c>
      <c r="B1275" s="18">
        <v>45536</v>
      </c>
      <c r="C1275" t="s">
        <v>305</v>
      </c>
      <c r="D1275" t="s">
        <v>270</v>
      </c>
      <c r="E1275">
        <v>97</v>
      </c>
    </row>
    <row r="1276" spans="1:7" x14ac:dyDescent="0.3">
      <c r="A1276">
        <v>108</v>
      </c>
      <c r="B1276" s="18">
        <v>45566</v>
      </c>
      <c r="C1276" t="s">
        <v>305</v>
      </c>
      <c r="D1276" t="s">
        <v>270</v>
      </c>
      <c r="E1276">
        <v>97</v>
      </c>
    </row>
    <row r="1277" spans="1:7" x14ac:dyDescent="0.3">
      <c r="A1277">
        <v>12</v>
      </c>
      <c r="B1277" s="18">
        <v>45597</v>
      </c>
      <c r="C1277" t="s">
        <v>305</v>
      </c>
      <c r="D1277" t="s">
        <v>296</v>
      </c>
      <c r="E1277">
        <v>0.61410788381742742</v>
      </c>
      <c r="F1277">
        <v>148</v>
      </c>
      <c r="G1277">
        <v>241</v>
      </c>
    </row>
    <row r="1278" spans="1:7" x14ac:dyDescent="0.3">
      <c r="A1278">
        <v>13</v>
      </c>
      <c r="B1278" s="18">
        <v>45597</v>
      </c>
      <c r="C1278" t="s">
        <v>305</v>
      </c>
      <c r="D1278" t="s">
        <v>275</v>
      </c>
      <c r="E1278">
        <v>0</v>
      </c>
      <c r="F1278">
        <v>0</v>
      </c>
      <c r="G1278">
        <v>148</v>
      </c>
    </row>
    <row r="1279" spans="1:7" x14ac:dyDescent="0.3">
      <c r="A1279">
        <v>14</v>
      </c>
      <c r="B1279" s="18">
        <v>45597</v>
      </c>
      <c r="C1279" t="s">
        <v>305</v>
      </c>
      <c r="D1279" t="s">
        <v>279</v>
      </c>
      <c r="E1279">
        <v>0.47628865979381441</v>
      </c>
      <c r="F1279">
        <v>231</v>
      </c>
      <c r="G1279">
        <v>485</v>
      </c>
    </row>
    <row r="1280" spans="1:7" x14ac:dyDescent="0.3">
      <c r="A1280">
        <v>15</v>
      </c>
      <c r="B1280" s="18">
        <v>45597</v>
      </c>
      <c r="C1280" t="s">
        <v>305</v>
      </c>
      <c r="D1280" t="s">
        <v>306</v>
      </c>
      <c r="E1280">
        <v>0</v>
      </c>
      <c r="F1280">
        <v>0</v>
      </c>
      <c r="G1280">
        <v>231</v>
      </c>
    </row>
    <row r="1281" spans="1:7" x14ac:dyDescent="0.3">
      <c r="A1281">
        <v>16</v>
      </c>
      <c r="B1281" s="18">
        <v>45597</v>
      </c>
      <c r="C1281" t="s">
        <v>305</v>
      </c>
      <c r="D1281" t="s">
        <v>297</v>
      </c>
      <c r="E1281">
        <v>0.4009216589861751</v>
      </c>
      <c r="F1281">
        <v>87</v>
      </c>
      <c r="G1281">
        <v>217</v>
      </c>
    </row>
    <row r="1282" spans="1:7" x14ac:dyDescent="0.3">
      <c r="A1282">
        <v>17</v>
      </c>
      <c r="B1282" s="18">
        <v>45597</v>
      </c>
      <c r="C1282" t="s">
        <v>305</v>
      </c>
      <c r="D1282" t="s">
        <v>276</v>
      </c>
      <c r="E1282">
        <v>1.1494252873563218E-2</v>
      </c>
      <c r="F1282">
        <v>1</v>
      </c>
      <c r="G1282">
        <v>87</v>
      </c>
    </row>
    <row r="1283" spans="1:7" x14ac:dyDescent="0.3">
      <c r="A1283">
        <v>18</v>
      </c>
      <c r="B1283" s="18">
        <v>45597</v>
      </c>
      <c r="C1283" t="s">
        <v>305</v>
      </c>
      <c r="D1283" t="s">
        <v>282</v>
      </c>
      <c r="E1283">
        <v>0</v>
      </c>
      <c r="F1283">
        <v>0</v>
      </c>
      <c r="G1283">
        <v>5</v>
      </c>
    </row>
    <row r="1284" spans="1:7" x14ac:dyDescent="0.3">
      <c r="A1284">
        <v>20</v>
      </c>
      <c r="B1284" s="18">
        <v>45597</v>
      </c>
      <c r="C1284" t="s">
        <v>305</v>
      </c>
      <c r="D1284" t="s">
        <v>283</v>
      </c>
      <c r="E1284">
        <v>0</v>
      </c>
      <c r="F1284">
        <v>0</v>
      </c>
      <c r="G1284">
        <v>6</v>
      </c>
    </row>
    <row r="1285" spans="1:7" x14ac:dyDescent="0.3">
      <c r="A1285">
        <v>8</v>
      </c>
      <c r="B1285" s="18">
        <v>45597</v>
      </c>
      <c r="C1285" t="s">
        <v>305</v>
      </c>
      <c r="D1285" t="s">
        <v>278</v>
      </c>
      <c r="E1285">
        <v>0.72602739726027399</v>
      </c>
      <c r="F1285">
        <v>53</v>
      </c>
      <c r="G1285">
        <v>73</v>
      </c>
    </row>
    <row r="1286" spans="1:7" x14ac:dyDescent="0.3">
      <c r="A1286">
        <v>10</v>
      </c>
      <c r="B1286" s="18">
        <v>45597</v>
      </c>
      <c r="C1286" t="s">
        <v>305</v>
      </c>
      <c r="D1286" t="s">
        <v>295</v>
      </c>
      <c r="E1286">
        <v>0.28085106382978725</v>
      </c>
      <c r="F1286">
        <v>66</v>
      </c>
      <c r="G1286">
        <v>235</v>
      </c>
    </row>
    <row r="1287" spans="1:7" x14ac:dyDescent="0.3">
      <c r="A1287">
        <v>11</v>
      </c>
      <c r="B1287" s="18">
        <v>45597</v>
      </c>
      <c r="C1287" t="s">
        <v>305</v>
      </c>
      <c r="D1287" t="s">
        <v>281</v>
      </c>
      <c r="E1287">
        <v>0.54092526690391463</v>
      </c>
      <c r="F1287">
        <v>304</v>
      </c>
      <c r="G1287">
        <v>562</v>
      </c>
    </row>
    <row r="1288" spans="1:7" x14ac:dyDescent="0.3">
      <c r="A1288">
        <v>23</v>
      </c>
      <c r="B1288" s="18">
        <v>45597</v>
      </c>
      <c r="C1288" t="s">
        <v>305</v>
      </c>
      <c r="D1288" t="s">
        <v>298</v>
      </c>
      <c r="E1288">
        <v>4.7876447876447875E-2</v>
      </c>
      <c r="F1288">
        <v>62</v>
      </c>
      <c r="G1288">
        <v>1295</v>
      </c>
    </row>
    <row r="1289" spans="1:7" x14ac:dyDescent="0.3">
      <c r="A1289">
        <v>24</v>
      </c>
      <c r="B1289" s="18">
        <v>45597</v>
      </c>
      <c r="C1289" t="s">
        <v>305</v>
      </c>
      <c r="D1289" t="s">
        <v>299</v>
      </c>
      <c r="E1289">
        <v>0.80645161290322576</v>
      </c>
      <c r="F1289">
        <v>50</v>
      </c>
      <c r="G1289">
        <v>62</v>
      </c>
    </row>
    <row r="1290" spans="1:7" x14ac:dyDescent="0.3">
      <c r="A1290">
        <v>3</v>
      </c>
      <c r="B1290" s="18">
        <v>45597</v>
      </c>
      <c r="C1290" t="s">
        <v>305</v>
      </c>
      <c r="D1290" t="s">
        <v>302</v>
      </c>
      <c r="E1290">
        <v>0.87187499999999996</v>
      </c>
      <c r="F1290">
        <v>1116</v>
      </c>
      <c r="G1290">
        <v>1280</v>
      </c>
    </row>
    <row r="1291" spans="1:7" x14ac:dyDescent="0.3">
      <c r="A1291">
        <v>7</v>
      </c>
      <c r="B1291" s="18">
        <v>45597</v>
      </c>
      <c r="C1291" t="s">
        <v>305</v>
      </c>
      <c r="D1291" t="s">
        <v>277</v>
      </c>
      <c r="E1291">
        <v>0.57894736842105265</v>
      </c>
      <c r="F1291">
        <v>11</v>
      </c>
      <c r="G1291">
        <v>19</v>
      </c>
    </row>
    <row r="1292" spans="1:7" x14ac:dyDescent="0.3">
      <c r="A1292">
        <v>6</v>
      </c>
      <c r="B1292" s="18">
        <v>45597</v>
      </c>
      <c r="C1292" t="s">
        <v>305</v>
      </c>
      <c r="D1292" t="s">
        <v>274</v>
      </c>
      <c r="E1292">
        <v>0.8571428571428571</v>
      </c>
      <c r="F1292">
        <v>6</v>
      </c>
      <c r="G1292">
        <v>7</v>
      </c>
    </row>
    <row r="1293" spans="1:7" x14ac:dyDescent="0.3">
      <c r="A1293">
        <v>5</v>
      </c>
      <c r="B1293" s="18">
        <v>45597</v>
      </c>
      <c r="C1293" t="s">
        <v>305</v>
      </c>
      <c r="D1293" t="s">
        <v>301</v>
      </c>
      <c r="E1293">
        <v>24</v>
      </c>
      <c r="F1293">
        <v>576</v>
      </c>
      <c r="G1293">
        <v>24</v>
      </c>
    </row>
    <row r="1294" spans="1:7" x14ac:dyDescent="0.3">
      <c r="A1294">
        <v>114</v>
      </c>
      <c r="B1294" s="18">
        <v>45597</v>
      </c>
      <c r="C1294" t="s">
        <v>305</v>
      </c>
      <c r="D1294" t="s">
        <v>292</v>
      </c>
      <c r="E1294">
        <v>609</v>
      </c>
    </row>
    <row r="1295" spans="1:7" x14ac:dyDescent="0.3">
      <c r="A1295">
        <v>4</v>
      </c>
      <c r="B1295" s="18">
        <v>45597</v>
      </c>
      <c r="C1295" t="s">
        <v>305</v>
      </c>
      <c r="D1295" t="s">
        <v>300</v>
      </c>
      <c r="E1295">
        <v>0.94347826086956521</v>
      </c>
      <c r="F1295">
        <v>434</v>
      </c>
      <c r="G1295">
        <v>460</v>
      </c>
    </row>
    <row r="1296" spans="1:7" x14ac:dyDescent="0.3">
      <c r="A1296">
        <v>100</v>
      </c>
      <c r="B1296" s="18">
        <v>45597</v>
      </c>
      <c r="C1296" t="s">
        <v>305</v>
      </c>
      <c r="D1296" t="s">
        <v>271</v>
      </c>
      <c r="E1296">
        <v>1</v>
      </c>
    </row>
    <row r="1297" spans="1:7" x14ac:dyDescent="0.3">
      <c r="A1297">
        <v>101</v>
      </c>
      <c r="B1297" s="18">
        <v>45597</v>
      </c>
      <c r="C1297" t="s">
        <v>305</v>
      </c>
      <c r="D1297" t="s">
        <v>272</v>
      </c>
      <c r="E1297">
        <v>1</v>
      </c>
    </row>
    <row r="1298" spans="1:7" x14ac:dyDescent="0.3">
      <c r="A1298">
        <v>102</v>
      </c>
      <c r="B1298" s="18">
        <v>45597</v>
      </c>
      <c r="C1298" t="s">
        <v>305</v>
      </c>
      <c r="D1298" t="s">
        <v>273</v>
      </c>
      <c r="E1298">
        <v>0</v>
      </c>
    </row>
    <row r="1299" spans="1:7" x14ac:dyDescent="0.3">
      <c r="A1299">
        <v>103</v>
      </c>
      <c r="B1299" s="18">
        <v>45597</v>
      </c>
      <c r="C1299" t="s">
        <v>305</v>
      </c>
      <c r="D1299" t="s">
        <v>285</v>
      </c>
      <c r="E1299">
        <v>0</v>
      </c>
    </row>
    <row r="1300" spans="1:7" x14ac:dyDescent="0.3">
      <c r="A1300">
        <v>2</v>
      </c>
      <c r="B1300" s="18">
        <v>45597</v>
      </c>
      <c r="C1300" t="s">
        <v>305</v>
      </c>
      <c r="D1300" t="s">
        <v>303</v>
      </c>
      <c r="E1300">
        <v>0.71111111111111114</v>
      </c>
      <c r="F1300">
        <v>1280</v>
      </c>
      <c r="G1300">
        <v>1800</v>
      </c>
    </row>
    <row r="1301" spans="1:7" x14ac:dyDescent="0.3">
      <c r="A1301">
        <v>109</v>
      </c>
      <c r="B1301" s="18">
        <v>45597</v>
      </c>
      <c r="C1301" t="s">
        <v>305</v>
      </c>
      <c r="D1301" t="s">
        <v>261</v>
      </c>
      <c r="E1301">
        <v>35</v>
      </c>
    </row>
    <row r="1302" spans="1:7" x14ac:dyDescent="0.3">
      <c r="A1302">
        <v>111</v>
      </c>
      <c r="B1302" s="18">
        <v>45597</v>
      </c>
      <c r="C1302" t="s">
        <v>305</v>
      </c>
      <c r="D1302" t="s">
        <v>262</v>
      </c>
      <c r="E1302">
        <v>152</v>
      </c>
    </row>
    <row r="1303" spans="1:7" x14ac:dyDescent="0.3">
      <c r="A1303">
        <v>112</v>
      </c>
      <c r="B1303" s="18">
        <v>45597</v>
      </c>
      <c r="C1303" t="s">
        <v>305</v>
      </c>
      <c r="D1303" t="s">
        <v>263</v>
      </c>
      <c r="E1303">
        <v>232</v>
      </c>
    </row>
    <row r="1304" spans="1:7" x14ac:dyDescent="0.3">
      <c r="A1304">
        <v>110</v>
      </c>
      <c r="B1304" s="18">
        <v>45597</v>
      </c>
      <c r="C1304" t="s">
        <v>305</v>
      </c>
      <c r="D1304" t="s">
        <v>264</v>
      </c>
      <c r="E1304">
        <v>71</v>
      </c>
    </row>
    <row r="1305" spans="1:7" x14ac:dyDescent="0.3">
      <c r="A1305">
        <v>113</v>
      </c>
      <c r="B1305" s="18">
        <v>45597</v>
      </c>
      <c r="C1305" t="s">
        <v>305</v>
      </c>
      <c r="D1305" t="s">
        <v>265</v>
      </c>
      <c r="E1305">
        <v>162</v>
      </c>
    </row>
    <row r="1306" spans="1:7" x14ac:dyDescent="0.3">
      <c r="A1306">
        <v>104</v>
      </c>
      <c r="B1306" s="18">
        <v>45597</v>
      </c>
      <c r="C1306" t="s">
        <v>305</v>
      </c>
      <c r="D1306" t="s">
        <v>266</v>
      </c>
      <c r="E1306">
        <v>27</v>
      </c>
    </row>
    <row r="1307" spans="1:7" x14ac:dyDescent="0.3">
      <c r="A1307">
        <v>106</v>
      </c>
      <c r="B1307" s="18">
        <v>45597</v>
      </c>
      <c r="C1307" t="s">
        <v>305</v>
      </c>
      <c r="D1307" t="s">
        <v>267</v>
      </c>
      <c r="E1307">
        <v>181</v>
      </c>
    </row>
    <row r="1308" spans="1:7" x14ac:dyDescent="0.3">
      <c r="A1308">
        <v>107</v>
      </c>
      <c r="B1308" s="18">
        <v>45597</v>
      </c>
      <c r="C1308" t="s">
        <v>305</v>
      </c>
      <c r="D1308" t="s">
        <v>268</v>
      </c>
      <c r="E1308">
        <v>234</v>
      </c>
    </row>
    <row r="1309" spans="1:7" x14ac:dyDescent="0.3">
      <c r="A1309">
        <v>105</v>
      </c>
      <c r="B1309" s="18">
        <v>45597</v>
      </c>
      <c r="C1309" t="s">
        <v>305</v>
      </c>
      <c r="D1309" t="s">
        <v>269</v>
      </c>
      <c r="E1309">
        <v>90</v>
      </c>
    </row>
    <row r="1310" spans="1:7" x14ac:dyDescent="0.3">
      <c r="A1310">
        <v>108</v>
      </c>
      <c r="B1310" s="18">
        <v>45597</v>
      </c>
      <c r="C1310" t="s">
        <v>305</v>
      </c>
      <c r="D1310" t="s">
        <v>270</v>
      </c>
      <c r="E1310">
        <v>96</v>
      </c>
    </row>
    <row r="1311" spans="1:7" x14ac:dyDescent="0.3">
      <c r="A1311">
        <v>115</v>
      </c>
      <c r="B1311" s="18">
        <v>45597</v>
      </c>
      <c r="C1311" t="s">
        <v>305</v>
      </c>
      <c r="D1311" t="s">
        <v>293</v>
      </c>
      <c r="E1311">
        <v>33</v>
      </c>
    </row>
    <row r="1312" spans="1:7" x14ac:dyDescent="0.3">
      <c r="A1312">
        <v>116</v>
      </c>
      <c r="B1312" s="18">
        <v>45597</v>
      </c>
      <c r="C1312" t="s">
        <v>305</v>
      </c>
      <c r="D1312" t="s">
        <v>294</v>
      </c>
      <c r="E1312">
        <v>10</v>
      </c>
    </row>
    <row r="1313" spans="1:7" x14ac:dyDescent="0.3">
      <c r="A1313">
        <v>120</v>
      </c>
      <c r="B1313" s="18">
        <v>45597</v>
      </c>
      <c r="C1313" t="s">
        <v>305</v>
      </c>
      <c r="D1313" t="s">
        <v>20</v>
      </c>
      <c r="E1313">
        <v>609</v>
      </c>
    </row>
    <row r="1314" spans="1:7" x14ac:dyDescent="0.3">
      <c r="A1314">
        <v>121</v>
      </c>
      <c r="B1314" s="18">
        <v>45597</v>
      </c>
      <c r="C1314" t="s">
        <v>305</v>
      </c>
      <c r="D1314" t="s">
        <v>21</v>
      </c>
      <c r="E1314">
        <v>0</v>
      </c>
    </row>
    <row r="1315" spans="1:7" x14ac:dyDescent="0.3">
      <c r="A1315">
        <v>122</v>
      </c>
      <c r="B1315" s="18">
        <v>45597</v>
      </c>
      <c r="C1315" t="s">
        <v>305</v>
      </c>
      <c r="D1315" t="s">
        <v>22</v>
      </c>
      <c r="E1315">
        <v>0</v>
      </c>
    </row>
    <row r="1316" spans="1:7" x14ac:dyDescent="0.3">
      <c r="A1316">
        <v>123</v>
      </c>
      <c r="B1316" s="18">
        <v>45597</v>
      </c>
      <c r="C1316" t="s">
        <v>305</v>
      </c>
      <c r="D1316" t="s">
        <v>23</v>
      </c>
      <c r="E1316">
        <v>0</v>
      </c>
    </row>
    <row r="1317" spans="1:7" x14ac:dyDescent="0.3">
      <c r="A1317">
        <v>124</v>
      </c>
      <c r="B1317" s="18">
        <v>45597</v>
      </c>
      <c r="C1317" t="s">
        <v>305</v>
      </c>
      <c r="D1317" t="s">
        <v>24</v>
      </c>
      <c r="E1317">
        <v>0</v>
      </c>
    </row>
    <row r="1318" spans="1:7" x14ac:dyDescent="0.3">
      <c r="A1318">
        <v>125</v>
      </c>
      <c r="B1318" s="18">
        <v>45597</v>
      </c>
      <c r="C1318" t="s">
        <v>305</v>
      </c>
      <c r="D1318" t="s">
        <v>25</v>
      </c>
      <c r="E1318">
        <v>0</v>
      </c>
    </row>
    <row r="1319" spans="1:7" x14ac:dyDescent="0.3">
      <c r="A1319">
        <v>126</v>
      </c>
      <c r="B1319" s="18">
        <v>45597</v>
      </c>
      <c r="C1319" t="s">
        <v>305</v>
      </c>
      <c r="D1319" t="s">
        <v>26</v>
      </c>
      <c r="E1319">
        <v>2</v>
      </c>
    </row>
    <row r="1320" spans="1:7" x14ac:dyDescent="0.3">
      <c r="A1320">
        <v>127</v>
      </c>
      <c r="B1320" s="18">
        <v>45597</v>
      </c>
      <c r="C1320" t="s">
        <v>305</v>
      </c>
      <c r="D1320" t="s">
        <v>286</v>
      </c>
      <c r="E1320">
        <v>921</v>
      </c>
    </row>
    <row r="1321" spans="1:7" x14ac:dyDescent="0.3">
      <c r="A1321">
        <v>128</v>
      </c>
      <c r="B1321" s="18">
        <v>45597</v>
      </c>
      <c r="C1321" t="s">
        <v>305</v>
      </c>
      <c r="D1321" t="s">
        <v>287</v>
      </c>
      <c r="E1321">
        <v>469</v>
      </c>
    </row>
    <row r="1322" spans="1:7" x14ac:dyDescent="0.3">
      <c r="A1322">
        <v>129</v>
      </c>
      <c r="B1322" s="18">
        <v>45597</v>
      </c>
      <c r="C1322" t="s">
        <v>305</v>
      </c>
      <c r="D1322" t="s">
        <v>288</v>
      </c>
      <c r="E1322">
        <v>105</v>
      </c>
    </row>
    <row r="1323" spans="1:7" x14ac:dyDescent="0.3">
      <c r="A1323">
        <v>130</v>
      </c>
      <c r="B1323" s="18">
        <v>45597</v>
      </c>
      <c r="C1323" t="s">
        <v>305</v>
      </c>
      <c r="D1323" t="s">
        <v>289</v>
      </c>
      <c r="E1323">
        <v>347</v>
      </c>
    </row>
    <row r="1324" spans="1:7" x14ac:dyDescent="0.3">
      <c r="A1324">
        <v>3</v>
      </c>
      <c r="B1324" s="18">
        <v>45323</v>
      </c>
      <c r="C1324" t="s">
        <v>305</v>
      </c>
      <c r="D1324" t="s">
        <v>302</v>
      </c>
      <c r="E1324">
        <v>0.82288401253918497</v>
      </c>
      <c r="F1324">
        <v>1050</v>
      </c>
      <c r="G1324">
        <v>1276</v>
      </c>
    </row>
    <row r="1325" spans="1:7" x14ac:dyDescent="0.3">
      <c r="A1325">
        <v>3</v>
      </c>
      <c r="B1325" s="18">
        <v>45413</v>
      </c>
      <c r="C1325" t="s">
        <v>305</v>
      </c>
      <c r="D1325" t="s">
        <v>302</v>
      </c>
      <c r="E1325">
        <v>0.8671875</v>
      </c>
      <c r="F1325">
        <v>1110</v>
      </c>
      <c r="G1325">
        <v>1280</v>
      </c>
    </row>
    <row r="1326" spans="1:7" x14ac:dyDescent="0.3">
      <c r="A1326">
        <v>3</v>
      </c>
      <c r="B1326" s="18">
        <v>45474</v>
      </c>
      <c r="C1326" t="s">
        <v>305</v>
      </c>
      <c r="D1326" t="s">
        <v>302</v>
      </c>
      <c r="E1326">
        <v>0.82903981264637006</v>
      </c>
      <c r="F1326">
        <v>1062</v>
      </c>
      <c r="G1326">
        <v>1281</v>
      </c>
    </row>
    <row r="1327" spans="1:7" x14ac:dyDescent="0.3">
      <c r="A1327">
        <v>3</v>
      </c>
      <c r="B1327" s="18">
        <v>45383</v>
      </c>
      <c r="C1327" t="s">
        <v>305</v>
      </c>
      <c r="D1327" t="s">
        <v>302</v>
      </c>
      <c r="E1327">
        <v>0.86562499999999998</v>
      </c>
      <c r="F1327">
        <v>1108</v>
      </c>
      <c r="G1327">
        <v>1280</v>
      </c>
    </row>
    <row r="1328" spans="1:7" x14ac:dyDescent="0.3">
      <c r="A1328">
        <v>3</v>
      </c>
      <c r="B1328" s="18">
        <v>45536</v>
      </c>
      <c r="C1328" t="s">
        <v>305</v>
      </c>
      <c r="D1328" t="s">
        <v>302</v>
      </c>
      <c r="E1328">
        <v>0.83476898981989034</v>
      </c>
      <c r="F1328">
        <v>1066</v>
      </c>
      <c r="G1328">
        <v>1277</v>
      </c>
    </row>
    <row r="1329" spans="1:7" x14ac:dyDescent="0.3">
      <c r="A1329">
        <v>3</v>
      </c>
      <c r="B1329" s="18">
        <v>45444</v>
      </c>
      <c r="C1329" t="s">
        <v>305</v>
      </c>
      <c r="D1329" t="s">
        <v>302</v>
      </c>
      <c r="E1329">
        <v>0.85770132916340891</v>
      </c>
      <c r="F1329">
        <v>1097</v>
      </c>
      <c r="G1329">
        <v>1279</v>
      </c>
    </row>
    <row r="1330" spans="1:7" x14ac:dyDescent="0.3">
      <c r="A1330">
        <v>3</v>
      </c>
      <c r="B1330" s="18">
        <v>45566</v>
      </c>
      <c r="C1330" t="s">
        <v>305</v>
      </c>
      <c r="D1330" t="s">
        <v>302</v>
      </c>
      <c r="E1330">
        <v>0.85074626865671643</v>
      </c>
      <c r="F1330">
        <v>1083</v>
      </c>
      <c r="G1330">
        <v>1273</v>
      </c>
    </row>
    <row r="1331" spans="1:7" x14ac:dyDescent="0.3">
      <c r="A1331">
        <v>3</v>
      </c>
      <c r="B1331" s="18">
        <v>45505</v>
      </c>
      <c r="C1331" t="s">
        <v>305</v>
      </c>
      <c r="D1331" t="s">
        <v>302</v>
      </c>
      <c r="E1331">
        <v>0.85121378230227096</v>
      </c>
      <c r="F1331">
        <v>1087</v>
      </c>
      <c r="G1331">
        <v>1277</v>
      </c>
    </row>
    <row r="1332" spans="1:7" x14ac:dyDescent="0.3">
      <c r="A1332">
        <v>3</v>
      </c>
      <c r="B1332" s="18">
        <v>45352</v>
      </c>
      <c r="C1332" t="s">
        <v>305</v>
      </c>
      <c r="D1332" t="s">
        <v>302</v>
      </c>
      <c r="E1332">
        <v>0.84639498432601878</v>
      </c>
      <c r="F1332">
        <v>1080</v>
      </c>
      <c r="G1332">
        <v>1276</v>
      </c>
    </row>
    <row r="1333" spans="1:7" x14ac:dyDescent="0.3">
      <c r="A1333">
        <v>4</v>
      </c>
      <c r="B1333" s="18">
        <v>45323</v>
      </c>
      <c r="C1333" t="s">
        <v>305</v>
      </c>
      <c r="D1333" t="s">
        <v>300</v>
      </c>
      <c r="E1333">
        <v>0.88273615635179103</v>
      </c>
      <c r="F1333">
        <v>271</v>
      </c>
      <c r="G1333">
        <v>307</v>
      </c>
    </row>
    <row r="1334" spans="1:7" x14ac:dyDescent="0.3">
      <c r="A1334">
        <v>4</v>
      </c>
      <c r="B1334" s="18">
        <v>45352</v>
      </c>
      <c r="C1334" t="s">
        <v>305</v>
      </c>
      <c r="D1334" t="s">
        <v>300</v>
      </c>
      <c r="E1334">
        <v>0.84070796460177</v>
      </c>
      <c r="F1334">
        <v>190</v>
      </c>
      <c r="G1334">
        <v>226</v>
      </c>
    </row>
    <row r="1335" spans="1:7" x14ac:dyDescent="0.3">
      <c r="A1335">
        <v>4</v>
      </c>
      <c r="B1335" s="18">
        <v>45383</v>
      </c>
      <c r="C1335" t="s">
        <v>305</v>
      </c>
      <c r="D1335" t="s">
        <v>300</v>
      </c>
      <c r="E1335">
        <v>0.90170940170940195</v>
      </c>
      <c r="F1335">
        <v>211</v>
      </c>
      <c r="G1335">
        <v>234</v>
      </c>
    </row>
    <row r="1336" spans="1:7" x14ac:dyDescent="0.3">
      <c r="A1336">
        <v>4</v>
      </c>
      <c r="B1336" s="18">
        <v>45413</v>
      </c>
      <c r="C1336" t="s">
        <v>305</v>
      </c>
      <c r="D1336" t="s">
        <v>300</v>
      </c>
      <c r="E1336">
        <v>0.88789237668161403</v>
      </c>
      <c r="F1336">
        <v>198</v>
      </c>
      <c r="G1336">
        <v>223</v>
      </c>
    </row>
    <row r="1337" spans="1:7" x14ac:dyDescent="0.3">
      <c r="A1337">
        <v>4</v>
      </c>
      <c r="B1337" s="18">
        <v>45444</v>
      </c>
      <c r="C1337" t="s">
        <v>305</v>
      </c>
      <c r="D1337" t="s">
        <v>300</v>
      </c>
      <c r="E1337">
        <v>0.74233128834355799</v>
      </c>
      <c r="F1337">
        <v>121</v>
      </c>
      <c r="G1337">
        <v>163</v>
      </c>
    </row>
    <row r="1338" spans="1:7" x14ac:dyDescent="0.3">
      <c r="A1338">
        <v>4</v>
      </c>
      <c r="B1338" s="18">
        <v>45474</v>
      </c>
      <c r="C1338" t="s">
        <v>305</v>
      </c>
      <c r="D1338" t="s">
        <v>300</v>
      </c>
      <c r="E1338">
        <v>0.71900826446280997</v>
      </c>
      <c r="F1338">
        <v>87</v>
      </c>
      <c r="G1338">
        <v>121</v>
      </c>
    </row>
    <row r="1339" spans="1:7" x14ac:dyDescent="0.3">
      <c r="A1339">
        <v>4</v>
      </c>
      <c r="B1339" s="18">
        <v>45505</v>
      </c>
      <c r="C1339" t="s">
        <v>305</v>
      </c>
      <c r="D1339" t="s">
        <v>300</v>
      </c>
      <c r="E1339">
        <v>0.63265306122449005</v>
      </c>
      <c r="F1339">
        <v>124</v>
      </c>
      <c r="G1339">
        <v>196</v>
      </c>
    </row>
    <row r="1340" spans="1:7" x14ac:dyDescent="0.3">
      <c r="A1340">
        <v>4</v>
      </c>
      <c r="B1340" s="18">
        <v>45536</v>
      </c>
      <c r="C1340" t="s">
        <v>305</v>
      </c>
      <c r="D1340" t="s">
        <v>300</v>
      </c>
      <c r="E1340">
        <v>0.84946236559139798</v>
      </c>
      <c r="F1340">
        <v>158</v>
      </c>
      <c r="G1340">
        <v>186</v>
      </c>
    </row>
    <row r="1341" spans="1:7" x14ac:dyDescent="0.3">
      <c r="A1341">
        <v>4</v>
      </c>
      <c r="B1341" s="18">
        <v>45566</v>
      </c>
      <c r="C1341" t="s">
        <v>305</v>
      </c>
      <c r="D1341" t="s">
        <v>300</v>
      </c>
      <c r="E1341">
        <v>0.89682539682539697</v>
      </c>
      <c r="F1341">
        <v>113</v>
      </c>
      <c r="G1341">
        <v>126</v>
      </c>
    </row>
    <row r="1342" spans="1:7" x14ac:dyDescent="0.3">
      <c r="A1342">
        <v>5</v>
      </c>
      <c r="B1342" s="18">
        <v>45536</v>
      </c>
      <c r="C1342" t="s">
        <v>305</v>
      </c>
      <c r="D1342" t="s">
        <v>301</v>
      </c>
      <c r="E1342">
        <v>11.136363636363599</v>
      </c>
      <c r="F1342">
        <v>245</v>
      </c>
      <c r="G1342">
        <v>22</v>
      </c>
    </row>
    <row r="1343" spans="1:7" x14ac:dyDescent="0.3">
      <c r="A1343">
        <v>5</v>
      </c>
      <c r="B1343" s="18">
        <v>45323</v>
      </c>
      <c r="C1343" t="s">
        <v>305</v>
      </c>
      <c r="D1343" t="s">
        <v>301</v>
      </c>
      <c r="E1343">
        <v>15.6521739130435</v>
      </c>
      <c r="F1343">
        <v>360</v>
      </c>
      <c r="G1343">
        <v>23</v>
      </c>
    </row>
    <row r="1344" spans="1:7" x14ac:dyDescent="0.3">
      <c r="A1344">
        <v>5</v>
      </c>
      <c r="B1344" s="18">
        <v>45444</v>
      </c>
      <c r="C1344" t="s">
        <v>305</v>
      </c>
      <c r="D1344" t="s">
        <v>301</v>
      </c>
      <c r="E1344">
        <v>9.4090909090909101</v>
      </c>
      <c r="F1344">
        <v>207</v>
      </c>
      <c r="G1344">
        <v>22</v>
      </c>
    </row>
    <row r="1345" spans="1:7" x14ac:dyDescent="0.3">
      <c r="A1345">
        <v>5</v>
      </c>
      <c r="B1345" s="18">
        <v>45566</v>
      </c>
      <c r="C1345" t="s">
        <v>305</v>
      </c>
      <c r="D1345" t="s">
        <v>301</v>
      </c>
      <c r="E1345">
        <v>8</v>
      </c>
      <c r="F1345">
        <v>136</v>
      </c>
      <c r="G1345">
        <v>17</v>
      </c>
    </row>
    <row r="1346" spans="1:7" x14ac:dyDescent="0.3">
      <c r="A1346">
        <v>5</v>
      </c>
      <c r="B1346" s="18">
        <v>45474</v>
      </c>
      <c r="C1346" t="s">
        <v>305</v>
      </c>
      <c r="D1346" t="s">
        <v>301</v>
      </c>
      <c r="E1346">
        <v>7.8888888888888902</v>
      </c>
      <c r="F1346">
        <v>142</v>
      </c>
      <c r="G1346">
        <v>18</v>
      </c>
    </row>
    <row r="1347" spans="1:7" x14ac:dyDescent="0.3">
      <c r="A1347">
        <v>5</v>
      </c>
      <c r="B1347" s="18">
        <v>45352</v>
      </c>
      <c r="C1347" t="s">
        <v>305</v>
      </c>
      <c r="D1347" t="s">
        <v>301</v>
      </c>
      <c r="E1347">
        <v>13.6666666666667</v>
      </c>
      <c r="F1347">
        <v>287</v>
      </c>
      <c r="G1347">
        <v>21</v>
      </c>
    </row>
    <row r="1348" spans="1:7" x14ac:dyDescent="0.3">
      <c r="A1348">
        <v>5</v>
      </c>
      <c r="B1348" s="18">
        <v>45413</v>
      </c>
      <c r="C1348" t="s">
        <v>305</v>
      </c>
      <c r="D1348" t="s">
        <v>301</v>
      </c>
      <c r="E1348">
        <v>14.136363636363599</v>
      </c>
      <c r="F1348">
        <v>311</v>
      </c>
      <c r="G1348">
        <v>22</v>
      </c>
    </row>
    <row r="1349" spans="1:7" x14ac:dyDescent="0.3">
      <c r="A1349">
        <v>5</v>
      </c>
      <c r="B1349" s="18">
        <v>45505</v>
      </c>
      <c r="C1349" t="s">
        <v>305</v>
      </c>
      <c r="D1349" t="s">
        <v>301</v>
      </c>
      <c r="E1349">
        <v>10.826086956521699</v>
      </c>
      <c r="F1349">
        <v>249</v>
      </c>
      <c r="G1349">
        <v>23</v>
      </c>
    </row>
    <row r="1350" spans="1:7" x14ac:dyDescent="0.3">
      <c r="A1350">
        <v>5</v>
      </c>
      <c r="B1350" s="18">
        <v>45383</v>
      </c>
      <c r="C1350" t="s">
        <v>305</v>
      </c>
      <c r="D1350" t="s">
        <v>301</v>
      </c>
      <c r="E1350">
        <v>13.6666666666667</v>
      </c>
      <c r="F1350">
        <v>287</v>
      </c>
      <c r="G1350">
        <v>21</v>
      </c>
    </row>
    <row r="1351" spans="1:7" x14ac:dyDescent="0.3">
      <c r="A1351">
        <v>6</v>
      </c>
      <c r="B1351" s="18">
        <v>45413</v>
      </c>
      <c r="C1351" t="s">
        <v>305</v>
      </c>
      <c r="D1351" t="s">
        <v>274</v>
      </c>
      <c r="E1351">
        <v>0.90909090909090906</v>
      </c>
      <c r="F1351">
        <v>10</v>
      </c>
      <c r="G1351">
        <v>11</v>
      </c>
    </row>
    <row r="1352" spans="1:7" x14ac:dyDescent="0.3">
      <c r="A1352">
        <v>6</v>
      </c>
      <c r="B1352" s="18">
        <v>45536</v>
      </c>
      <c r="C1352" t="s">
        <v>305</v>
      </c>
      <c r="D1352" t="s">
        <v>274</v>
      </c>
      <c r="E1352">
        <v>0.88888888888888884</v>
      </c>
      <c r="F1352">
        <v>8</v>
      </c>
      <c r="G1352">
        <v>9</v>
      </c>
    </row>
    <row r="1353" spans="1:7" x14ac:dyDescent="0.3">
      <c r="A1353">
        <v>6</v>
      </c>
      <c r="B1353" s="18">
        <v>45444</v>
      </c>
      <c r="C1353" t="s">
        <v>305</v>
      </c>
      <c r="D1353" t="s">
        <v>274</v>
      </c>
      <c r="E1353">
        <v>0.90909090909090906</v>
      </c>
      <c r="F1353">
        <v>10</v>
      </c>
      <c r="G1353">
        <v>11</v>
      </c>
    </row>
    <row r="1354" spans="1:7" x14ac:dyDescent="0.3">
      <c r="A1354">
        <v>6</v>
      </c>
      <c r="B1354" s="18">
        <v>45566</v>
      </c>
      <c r="C1354" t="s">
        <v>305</v>
      </c>
      <c r="D1354" t="s">
        <v>274</v>
      </c>
      <c r="E1354">
        <v>0.88888888888888884</v>
      </c>
      <c r="F1354">
        <v>8</v>
      </c>
      <c r="G1354">
        <v>9</v>
      </c>
    </row>
    <row r="1355" spans="1:7" x14ac:dyDescent="0.3">
      <c r="A1355">
        <v>6</v>
      </c>
      <c r="B1355" s="18">
        <v>45352</v>
      </c>
      <c r="C1355" t="s">
        <v>305</v>
      </c>
      <c r="D1355" t="s">
        <v>274</v>
      </c>
      <c r="E1355">
        <v>0.91666666666666663</v>
      </c>
      <c r="F1355">
        <v>11</v>
      </c>
      <c r="G1355">
        <v>12</v>
      </c>
    </row>
    <row r="1356" spans="1:7" x14ac:dyDescent="0.3">
      <c r="A1356">
        <v>6</v>
      </c>
      <c r="B1356" s="18">
        <v>45383</v>
      </c>
      <c r="C1356" t="s">
        <v>305</v>
      </c>
      <c r="D1356" t="s">
        <v>274</v>
      </c>
      <c r="E1356">
        <v>0.90909090909090906</v>
      </c>
      <c r="F1356">
        <v>10</v>
      </c>
      <c r="G1356">
        <v>11</v>
      </c>
    </row>
    <row r="1357" spans="1:7" x14ac:dyDescent="0.3">
      <c r="A1357">
        <v>6</v>
      </c>
      <c r="B1357" s="18">
        <v>45505</v>
      </c>
      <c r="C1357" t="s">
        <v>305</v>
      </c>
      <c r="D1357" t="s">
        <v>274</v>
      </c>
      <c r="E1357">
        <v>0.9</v>
      </c>
      <c r="F1357">
        <v>9</v>
      </c>
      <c r="G1357">
        <v>10</v>
      </c>
    </row>
    <row r="1358" spans="1:7" x14ac:dyDescent="0.3">
      <c r="A1358">
        <v>6</v>
      </c>
      <c r="B1358" s="18">
        <v>45323</v>
      </c>
      <c r="C1358" t="s">
        <v>305</v>
      </c>
      <c r="D1358" t="s">
        <v>274</v>
      </c>
      <c r="E1358">
        <v>0.92307692307692313</v>
      </c>
      <c r="F1358">
        <v>12</v>
      </c>
      <c r="G1358">
        <v>13</v>
      </c>
    </row>
    <row r="1359" spans="1:7" x14ac:dyDescent="0.3">
      <c r="A1359">
        <v>6</v>
      </c>
      <c r="B1359" s="18">
        <v>45474</v>
      </c>
      <c r="C1359" t="s">
        <v>305</v>
      </c>
      <c r="D1359" t="s">
        <v>274</v>
      </c>
      <c r="E1359">
        <v>0.90909090909090906</v>
      </c>
      <c r="F1359">
        <v>10</v>
      </c>
      <c r="G1359">
        <v>11</v>
      </c>
    </row>
    <row r="1360" spans="1:7" x14ac:dyDescent="0.3">
      <c r="A1360">
        <v>12</v>
      </c>
      <c r="B1360" s="18">
        <v>45352</v>
      </c>
      <c r="C1360" t="s">
        <v>305</v>
      </c>
      <c r="D1360" t="s">
        <v>296</v>
      </c>
      <c r="E1360">
        <v>0.14583333333333334</v>
      </c>
      <c r="F1360">
        <v>35</v>
      </c>
      <c r="G1360">
        <v>240</v>
      </c>
    </row>
    <row r="1361" spans="1:7" x14ac:dyDescent="0.3">
      <c r="A1361">
        <v>131</v>
      </c>
      <c r="B1361" s="18">
        <v>45597</v>
      </c>
      <c r="C1361" t="s">
        <v>305</v>
      </c>
      <c r="D1361" t="s">
        <v>290</v>
      </c>
      <c r="E1361">
        <v>0</v>
      </c>
    </row>
    <row r="1362" spans="1:7" x14ac:dyDescent="0.3">
      <c r="A1362">
        <v>12</v>
      </c>
      <c r="B1362" s="18">
        <v>45536</v>
      </c>
      <c r="C1362" t="s">
        <v>305</v>
      </c>
      <c r="D1362" t="s">
        <v>296</v>
      </c>
      <c r="E1362">
        <v>0.31275720164609055</v>
      </c>
      <c r="F1362">
        <v>76</v>
      </c>
      <c r="G1362">
        <v>243</v>
      </c>
    </row>
    <row r="1363" spans="1:7" x14ac:dyDescent="0.3">
      <c r="A1363">
        <v>132</v>
      </c>
      <c r="B1363" s="18">
        <v>45597</v>
      </c>
      <c r="C1363" t="s">
        <v>305</v>
      </c>
      <c r="D1363" t="s">
        <v>291</v>
      </c>
      <c r="E1363">
        <v>0</v>
      </c>
    </row>
    <row r="1364" spans="1:7" x14ac:dyDescent="0.3">
      <c r="A1364">
        <v>133</v>
      </c>
      <c r="B1364" s="18">
        <v>45597</v>
      </c>
      <c r="C1364" t="s">
        <v>305</v>
      </c>
      <c r="D1364" t="s">
        <v>259</v>
      </c>
      <c r="E1364">
        <v>0</v>
      </c>
    </row>
    <row r="1365" spans="1:7" x14ac:dyDescent="0.3">
      <c r="A1365">
        <v>12</v>
      </c>
      <c r="B1365" s="18">
        <v>45323</v>
      </c>
      <c r="C1365" t="s">
        <v>305</v>
      </c>
      <c r="D1365" t="s">
        <v>296</v>
      </c>
      <c r="E1365">
        <v>6.097560975609756E-2</v>
      </c>
      <c r="F1365">
        <v>15</v>
      </c>
      <c r="G1365">
        <v>246</v>
      </c>
    </row>
    <row r="1366" spans="1:7" x14ac:dyDescent="0.3">
      <c r="A1366">
        <v>134</v>
      </c>
      <c r="B1366" s="18">
        <v>45597</v>
      </c>
      <c r="C1366" t="s">
        <v>305</v>
      </c>
      <c r="D1366" t="s">
        <v>260</v>
      </c>
      <c r="E1366">
        <v>0</v>
      </c>
    </row>
    <row r="1367" spans="1:7" x14ac:dyDescent="0.3">
      <c r="A1367">
        <v>12</v>
      </c>
      <c r="B1367" s="18">
        <v>45505</v>
      </c>
      <c r="C1367" t="s">
        <v>305</v>
      </c>
      <c r="D1367" t="s">
        <v>296</v>
      </c>
      <c r="E1367">
        <v>0.28455284552845528</v>
      </c>
      <c r="F1367">
        <v>70</v>
      </c>
      <c r="G1367">
        <v>246</v>
      </c>
    </row>
    <row r="1368" spans="1:7" x14ac:dyDescent="0.3">
      <c r="A1368">
        <v>7</v>
      </c>
      <c r="B1368" s="18">
        <v>45383</v>
      </c>
      <c r="C1368" t="s">
        <v>305</v>
      </c>
      <c r="D1368" t="s">
        <v>277</v>
      </c>
      <c r="E1368">
        <v>0.47368421052631576</v>
      </c>
      <c r="F1368">
        <v>9</v>
      </c>
      <c r="G1368">
        <v>19</v>
      </c>
    </row>
    <row r="1369" spans="1:7" x14ac:dyDescent="0.3">
      <c r="A1369">
        <v>7</v>
      </c>
      <c r="B1369" s="18">
        <v>45413</v>
      </c>
      <c r="C1369" t="s">
        <v>305</v>
      </c>
      <c r="D1369" t="s">
        <v>277</v>
      </c>
      <c r="E1369">
        <v>0.55555555555555558</v>
      </c>
      <c r="F1369">
        <v>10</v>
      </c>
      <c r="G1369">
        <v>18</v>
      </c>
    </row>
    <row r="1370" spans="1:7" x14ac:dyDescent="0.3">
      <c r="A1370">
        <v>7</v>
      </c>
      <c r="B1370" s="18">
        <v>45536</v>
      </c>
      <c r="C1370" t="s">
        <v>305</v>
      </c>
      <c r="D1370" t="s">
        <v>277</v>
      </c>
      <c r="E1370">
        <v>0.70588235294117652</v>
      </c>
      <c r="F1370">
        <v>12</v>
      </c>
      <c r="G1370">
        <v>17</v>
      </c>
    </row>
    <row r="1371" spans="1:7" x14ac:dyDescent="0.3">
      <c r="A1371">
        <v>7</v>
      </c>
      <c r="B1371" s="18">
        <v>45474</v>
      </c>
      <c r="C1371" t="s">
        <v>305</v>
      </c>
      <c r="D1371" t="s">
        <v>277</v>
      </c>
      <c r="E1371">
        <v>0.52631578947368418</v>
      </c>
      <c r="F1371">
        <v>10</v>
      </c>
      <c r="G1371">
        <v>19</v>
      </c>
    </row>
    <row r="1372" spans="1:7" x14ac:dyDescent="0.3">
      <c r="A1372">
        <v>7</v>
      </c>
      <c r="B1372" s="18">
        <v>45566</v>
      </c>
      <c r="C1372" t="s">
        <v>305</v>
      </c>
      <c r="D1372" t="s">
        <v>277</v>
      </c>
      <c r="E1372">
        <v>0.73684210526315785</v>
      </c>
      <c r="F1372">
        <v>14</v>
      </c>
      <c r="G1372">
        <v>19</v>
      </c>
    </row>
    <row r="1373" spans="1:7" x14ac:dyDescent="0.3">
      <c r="A1373">
        <v>7</v>
      </c>
      <c r="B1373" s="18">
        <v>45323</v>
      </c>
      <c r="C1373" t="s">
        <v>305</v>
      </c>
      <c r="D1373" t="s">
        <v>277</v>
      </c>
      <c r="E1373">
        <v>0.57894736842105265</v>
      </c>
      <c r="F1373">
        <v>11</v>
      </c>
      <c r="G1373">
        <v>19</v>
      </c>
    </row>
    <row r="1374" spans="1:7" x14ac:dyDescent="0.3">
      <c r="A1374">
        <v>7</v>
      </c>
      <c r="B1374" s="18">
        <v>45352</v>
      </c>
      <c r="C1374" t="s">
        <v>305</v>
      </c>
      <c r="D1374" t="s">
        <v>277</v>
      </c>
      <c r="E1374">
        <v>0.47619047619047616</v>
      </c>
      <c r="F1374">
        <v>10</v>
      </c>
      <c r="G1374">
        <v>21</v>
      </c>
    </row>
    <row r="1375" spans="1:7" x14ac:dyDescent="0.3">
      <c r="A1375">
        <v>7</v>
      </c>
      <c r="B1375" s="18">
        <v>45505</v>
      </c>
      <c r="C1375" t="s">
        <v>305</v>
      </c>
      <c r="D1375" t="s">
        <v>277</v>
      </c>
      <c r="E1375">
        <v>0.61111111111111116</v>
      </c>
      <c r="F1375">
        <v>11</v>
      </c>
      <c r="G1375">
        <v>18</v>
      </c>
    </row>
    <row r="1376" spans="1:7" x14ac:dyDescent="0.3">
      <c r="A1376">
        <v>7</v>
      </c>
      <c r="B1376" s="18">
        <v>45444</v>
      </c>
      <c r="C1376" t="s">
        <v>305</v>
      </c>
      <c r="D1376" t="s">
        <v>277</v>
      </c>
      <c r="E1376">
        <v>0.55555555555555558</v>
      </c>
      <c r="F1376">
        <v>10</v>
      </c>
      <c r="G1376">
        <v>18</v>
      </c>
    </row>
    <row r="1377" spans="1:7" x14ac:dyDescent="0.3">
      <c r="A1377">
        <v>8</v>
      </c>
      <c r="B1377" s="18">
        <v>45413</v>
      </c>
      <c r="C1377" t="s">
        <v>305</v>
      </c>
      <c r="D1377" t="s">
        <v>278</v>
      </c>
      <c r="E1377">
        <v>0.54166666666666663</v>
      </c>
      <c r="F1377">
        <v>39</v>
      </c>
      <c r="G1377">
        <v>72</v>
      </c>
    </row>
    <row r="1378" spans="1:7" x14ac:dyDescent="0.3">
      <c r="A1378">
        <v>8</v>
      </c>
      <c r="B1378" s="18">
        <v>45566</v>
      </c>
      <c r="C1378" t="s">
        <v>305</v>
      </c>
      <c r="D1378" t="s">
        <v>278</v>
      </c>
      <c r="E1378">
        <v>0.75</v>
      </c>
      <c r="F1378">
        <v>54</v>
      </c>
      <c r="G1378">
        <v>72</v>
      </c>
    </row>
    <row r="1379" spans="1:7" x14ac:dyDescent="0.3">
      <c r="A1379">
        <v>8</v>
      </c>
      <c r="B1379" s="18">
        <v>45444</v>
      </c>
      <c r="C1379" t="s">
        <v>305</v>
      </c>
      <c r="D1379" t="s">
        <v>278</v>
      </c>
      <c r="E1379">
        <v>0.56338028169014087</v>
      </c>
      <c r="F1379">
        <v>40</v>
      </c>
      <c r="G1379">
        <v>71</v>
      </c>
    </row>
    <row r="1380" spans="1:7" x14ac:dyDescent="0.3">
      <c r="A1380">
        <v>8</v>
      </c>
      <c r="B1380" s="18">
        <v>45474</v>
      </c>
      <c r="C1380" t="s">
        <v>305</v>
      </c>
      <c r="D1380" t="s">
        <v>278</v>
      </c>
      <c r="E1380">
        <v>0.53424657534246578</v>
      </c>
      <c r="F1380">
        <v>39</v>
      </c>
      <c r="G1380">
        <v>73</v>
      </c>
    </row>
    <row r="1381" spans="1:7" x14ac:dyDescent="0.3">
      <c r="A1381">
        <v>8</v>
      </c>
      <c r="B1381" s="18">
        <v>45352</v>
      </c>
      <c r="C1381" t="s">
        <v>305</v>
      </c>
      <c r="D1381" t="s">
        <v>278</v>
      </c>
      <c r="E1381">
        <v>0.55263157894736847</v>
      </c>
      <c r="F1381">
        <v>42</v>
      </c>
      <c r="G1381">
        <v>76</v>
      </c>
    </row>
    <row r="1382" spans="1:7" x14ac:dyDescent="0.3">
      <c r="A1382">
        <v>8</v>
      </c>
      <c r="B1382" s="18">
        <v>45323</v>
      </c>
      <c r="C1382" t="s">
        <v>305</v>
      </c>
      <c r="D1382" t="s">
        <v>278</v>
      </c>
      <c r="E1382">
        <v>0.64473684210526316</v>
      </c>
      <c r="F1382">
        <v>49</v>
      </c>
      <c r="G1382">
        <v>76</v>
      </c>
    </row>
    <row r="1383" spans="1:7" x14ac:dyDescent="0.3">
      <c r="A1383">
        <v>8</v>
      </c>
      <c r="B1383" s="18">
        <v>45383</v>
      </c>
      <c r="C1383" t="s">
        <v>305</v>
      </c>
      <c r="D1383" t="s">
        <v>278</v>
      </c>
      <c r="E1383">
        <v>0.54054054054054057</v>
      </c>
      <c r="F1383">
        <v>40</v>
      </c>
      <c r="G1383">
        <v>74</v>
      </c>
    </row>
    <row r="1384" spans="1:7" x14ac:dyDescent="0.3">
      <c r="A1384">
        <v>26</v>
      </c>
      <c r="B1384" s="18">
        <v>45444</v>
      </c>
      <c r="C1384" t="s">
        <v>305</v>
      </c>
      <c r="D1384" t="s">
        <v>146</v>
      </c>
      <c r="E1384">
        <v>0.11221945137157108</v>
      </c>
      <c r="F1384">
        <v>45</v>
      </c>
      <c r="G1384">
        <v>401</v>
      </c>
    </row>
    <row r="1385" spans="1:7" x14ac:dyDescent="0.3">
      <c r="A1385">
        <v>8</v>
      </c>
      <c r="B1385" s="18">
        <v>45536</v>
      </c>
      <c r="C1385" t="s">
        <v>305</v>
      </c>
      <c r="D1385" t="s">
        <v>278</v>
      </c>
      <c r="E1385">
        <v>0.75342465753424659</v>
      </c>
      <c r="F1385">
        <v>55</v>
      </c>
      <c r="G1385">
        <v>73</v>
      </c>
    </row>
    <row r="1386" spans="1:7" x14ac:dyDescent="0.3">
      <c r="A1386">
        <v>8</v>
      </c>
      <c r="B1386" s="18">
        <v>45505</v>
      </c>
      <c r="C1386" t="s">
        <v>305</v>
      </c>
      <c r="D1386" t="s">
        <v>278</v>
      </c>
      <c r="E1386">
        <v>0.63013698630136983</v>
      </c>
      <c r="F1386">
        <v>46</v>
      </c>
      <c r="G1386">
        <v>73</v>
      </c>
    </row>
    <row r="1387" spans="1:7" x14ac:dyDescent="0.3">
      <c r="A1387">
        <v>12</v>
      </c>
      <c r="B1387" s="18">
        <v>45413</v>
      </c>
      <c r="C1387" t="s">
        <v>305</v>
      </c>
      <c r="D1387" t="s">
        <v>296</v>
      </c>
      <c r="E1387">
        <v>0.25806451612903225</v>
      </c>
      <c r="F1387">
        <v>64</v>
      </c>
      <c r="G1387">
        <v>248</v>
      </c>
    </row>
    <row r="1388" spans="1:7" x14ac:dyDescent="0.3">
      <c r="A1388">
        <v>12</v>
      </c>
      <c r="B1388" s="18">
        <v>45474</v>
      </c>
      <c r="C1388" t="s">
        <v>305</v>
      </c>
      <c r="D1388" t="s">
        <v>296</v>
      </c>
      <c r="E1388">
        <v>0.27459016393442626</v>
      </c>
      <c r="F1388">
        <v>67</v>
      </c>
      <c r="G1388">
        <v>244</v>
      </c>
    </row>
    <row r="1389" spans="1:7" x14ac:dyDescent="0.3">
      <c r="A1389">
        <v>12</v>
      </c>
      <c r="B1389" s="18">
        <v>45566</v>
      </c>
      <c r="C1389" t="s">
        <v>305</v>
      </c>
      <c r="D1389" t="s">
        <v>296</v>
      </c>
      <c r="E1389">
        <v>0.36326530612244901</v>
      </c>
      <c r="F1389">
        <v>89</v>
      </c>
      <c r="G1389">
        <v>245</v>
      </c>
    </row>
    <row r="1390" spans="1:7" x14ac:dyDescent="0.3">
      <c r="A1390">
        <v>12</v>
      </c>
      <c r="B1390" s="18">
        <v>45444</v>
      </c>
      <c r="C1390" t="s">
        <v>305</v>
      </c>
      <c r="D1390" t="s">
        <v>296</v>
      </c>
      <c r="E1390">
        <v>0.27346938775510204</v>
      </c>
      <c r="F1390">
        <v>67</v>
      </c>
      <c r="G1390">
        <v>245</v>
      </c>
    </row>
    <row r="1391" spans="1:7" x14ac:dyDescent="0.3">
      <c r="A1391">
        <v>26</v>
      </c>
      <c r="B1391" s="18">
        <v>45474</v>
      </c>
      <c r="C1391" t="s">
        <v>305</v>
      </c>
      <c r="D1391" t="s">
        <v>146</v>
      </c>
      <c r="E1391">
        <v>0.1171875</v>
      </c>
      <c r="F1391">
        <v>45</v>
      </c>
      <c r="G1391">
        <v>384</v>
      </c>
    </row>
    <row r="1392" spans="1:7" x14ac:dyDescent="0.3">
      <c r="A1392">
        <v>12</v>
      </c>
      <c r="B1392" s="18">
        <v>45383</v>
      </c>
      <c r="C1392" t="s">
        <v>305</v>
      </c>
      <c r="D1392" t="s">
        <v>296</v>
      </c>
      <c r="E1392">
        <v>0.22448979591836735</v>
      </c>
      <c r="F1392">
        <v>55</v>
      </c>
      <c r="G1392">
        <v>245</v>
      </c>
    </row>
    <row r="1393" spans="1:7" x14ac:dyDescent="0.3">
      <c r="A1393">
        <v>26</v>
      </c>
      <c r="B1393" s="18">
        <v>45413</v>
      </c>
      <c r="C1393" t="s">
        <v>305</v>
      </c>
      <c r="D1393" t="s">
        <v>146</v>
      </c>
      <c r="E1393">
        <v>0.10945273631840796</v>
      </c>
      <c r="F1393">
        <v>44</v>
      </c>
      <c r="G1393">
        <v>402</v>
      </c>
    </row>
    <row r="1394" spans="1:7" x14ac:dyDescent="0.3">
      <c r="A1394">
        <v>14</v>
      </c>
      <c r="B1394" s="18">
        <v>45536</v>
      </c>
      <c r="C1394" t="s">
        <v>305</v>
      </c>
      <c r="D1394" t="s">
        <v>279</v>
      </c>
      <c r="E1394">
        <v>0.10365853658536585</v>
      </c>
      <c r="F1394">
        <v>51</v>
      </c>
      <c r="G1394">
        <v>492</v>
      </c>
    </row>
    <row r="1395" spans="1:7" x14ac:dyDescent="0.3">
      <c r="A1395">
        <v>14</v>
      </c>
      <c r="B1395" s="18">
        <v>45323</v>
      </c>
      <c r="C1395" t="s">
        <v>305</v>
      </c>
      <c r="D1395" t="s">
        <v>279</v>
      </c>
      <c r="E1395">
        <v>2.0920502092050207E-3</v>
      </c>
      <c r="F1395">
        <v>1</v>
      </c>
      <c r="G1395">
        <v>478</v>
      </c>
    </row>
    <row r="1396" spans="1:7" x14ac:dyDescent="0.3">
      <c r="A1396">
        <v>26</v>
      </c>
      <c r="B1396" s="18">
        <v>45352</v>
      </c>
      <c r="C1396" t="s">
        <v>305</v>
      </c>
      <c r="D1396" t="s">
        <v>146</v>
      </c>
      <c r="E1396">
        <v>5.2219321148825062E-2</v>
      </c>
      <c r="F1396">
        <v>20</v>
      </c>
      <c r="G1396">
        <v>383</v>
      </c>
    </row>
    <row r="1397" spans="1:7" x14ac:dyDescent="0.3">
      <c r="A1397">
        <v>26</v>
      </c>
      <c r="B1397" s="18">
        <v>45323</v>
      </c>
      <c r="C1397" t="s">
        <v>305</v>
      </c>
      <c r="D1397" t="s">
        <v>146</v>
      </c>
      <c r="E1397">
        <v>3.5714285714285712E-2</v>
      </c>
      <c r="F1397">
        <v>13</v>
      </c>
      <c r="G1397">
        <v>364</v>
      </c>
    </row>
    <row r="1398" spans="1:7" x14ac:dyDescent="0.3">
      <c r="A1398">
        <v>26</v>
      </c>
      <c r="B1398" s="18">
        <v>45505</v>
      </c>
      <c r="C1398" t="s">
        <v>305</v>
      </c>
      <c r="D1398" t="s">
        <v>146</v>
      </c>
      <c r="E1398">
        <v>0.1111111111111111</v>
      </c>
      <c r="F1398">
        <v>44</v>
      </c>
      <c r="G1398">
        <v>396</v>
      </c>
    </row>
    <row r="1399" spans="1:7" x14ac:dyDescent="0.3">
      <c r="A1399">
        <v>14</v>
      </c>
      <c r="B1399" s="18">
        <v>45383</v>
      </c>
      <c r="C1399" t="s">
        <v>305</v>
      </c>
      <c r="D1399" t="s">
        <v>279</v>
      </c>
      <c r="E1399">
        <v>1.0309278350515464E-2</v>
      </c>
      <c r="F1399">
        <v>5</v>
      </c>
      <c r="G1399">
        <v>485</v>
      </c>
    </row>
    <row r="1400" spans="1:7" x14ac:dyDescent="0.3">
      <c r="A1400">
        <v>26</v>
      </c>
      <c r="B1400" s="18">
        <v>45383</v>
      </c>
      <c r="C1400" t="s">
        <v>305</v>
      </c>
      <c r="D1400" t="s">
        <v>146</v>
      </c>
      <c r="E1400">
        <v>7.3891625615763554E-2</v>
      </c>
      <c r="F1400">
        <v>30</v>
      </c>
      <c r="G1400">
        <v>406</v>
      </c>
    </row>
    <row r="1401" spans="1:7" x14ac:dyDescent="0.3">
      <c r="A1401">
        <v>14</v>
      </c>
      <c r="B1401" s="18">
        <v>45413</v>
      </c>
      <c r="C1401" t="s">
        <v>305</v>
      </c>
      <c r="D1401" t="s">
        <v>279</v>
      </c>
      <c r="E1401">
        <v>5.112474437627812E-2</v>
      </c>
      <c r="F1401">
        <v>25</v>
      </c>
      <c r="G1401">
        <v>489</v>
      </c>
    </row>
    <row r="1402" spans="1:7" x14ac:dyDescent="0.3">
      <c r="A1402">
        <v>26</v>
      </c>
      <c r="B1402" s="18">
        <v>45597</v>
      </c>
      <c r="C1402" t="s">
        <v>305</v>
      </c>
      <c r="D1402" t="s">
        <v>146</v>
      </c>
      <c r="E1402">
        <v>0.48067632850241548</v>
      </c>
      <c r="F1402">
        <v>199</v>
      </c>
      <c r="G1402">
        <v>414</v>
      </c>
    </row>
    <row r="1403" spans="1:7" x14ac:dyDescent="0.3">
      <c r="A1403">
        <v>14</v>
      </c>
      <c r="B1403" s="18">
        <v>45505</v>
      </c>
      <c r="C1403" t="s">
        <v>305</v>
      </c>
      <c r="D1403" t="s">
        <v>279</v>
      </c>
      <c r="E1403">
        <v>7.459677419354839E-2</v>
      </c>
      <c r="F1403">
        <v>37</v>
      </c>
      <c r="G1403">
        <v>496</v>
      </c>
    </row>
    <row r="1404" spans="1:7" x14ac:dyDescent="0.3">
      <c r="A1404">
        <v>26</v>
      </c>
      <c r="B1404" s="18">
        <v>45536</v>
      </c>
      <c r="C1404" t="s">
        <v>305</v>
      </c>
      <c r="D1404" t="s">
        <v>146</v>
      </c>
      <c r="E1404">
        <v>0.13810741687979539</v>
      </c>
      <c r="F1404">
        <v>54</v>
      </c>
      <c r="G1404">
        <v>391</v>
      </c>
    </row>
    <row r="1405" spans="1:7" x14ac:dyDescent="0.3">
      <c r="A1405">
        <v>14</v>
      </c>
      <c r="B1405" s="18">
        <v>45474</v>
      </c>
      <c r="C1405" t="s">
        <v>305</v>
      </c>
      <c r="D1405" t="s">
        <v>279</v>
      </c>
      <c r="E1405">
        <v>5.3719008264462811E-2</v>
      </c>
      <c r="F1405">
        <v>26</v>
      </c>
      <c r="G1405">
        <v>484</v>
      </c>
    </row>
    <row r="1406" spans="1:7" x14ac:dyDescent="0.3">
      <c r="A1406">
        <v>14</v>
      </c>
      <c r="B1406" s="18">
        <v>45352</v>
      </c>
      <c r="C1406" t="s">
        <v>305</v>
      </c>
      <c r="D1406" t="s">
        <v>279</v>
      </c>
      <c r="E1406">
        <v>8.368200836820083E-3</v>
      </c>
      <c r="F1406">
        <v>4</v>
      </c>
      <c r="G1406">
        <v>478</v>
      </c>
    </row>
    <row r="1407" spans="1:7" x14ac:dyDescent="0.3">
      <c r="A1407">
        <v>14</v>
      </c>
      <c r="B1407" s="18">
        <v>45444</v>
      </c>
      <c r="C1407" t="s">
        <v>305</v>
      </c>
      <c r="D1407" t="s">
        <v>279</v>
      </c>
      <c r="E1407">
        <v>5.1546391752577317E-2</v>
      </c>
      <c r="F1407">
        <v>25</v>
      </c>
      <c r="G1407">
        <v>485</v>
      </c>
    </row>
    <row r="1408" spans="1:7" x14ac:dyDescent="0.3">
      <c r="A1408">
        <v>14</v>
      </c>
      <c r="B1408" s="18">
        <v>45566</v>
      </c>
      <c r="C1408" t="s">
        <v>305</v>
      </c>
      <c r="D1408" t="s">
        <v>279</v>
      </c>
      <c r="E1408">
        <v>0.14634146341463414</v>
      </c>
      <c r="F1408">
        <v>72</v>
      </c>
      <c r="G1408">
        <v>492</v>
      </c>
    </row>
    <row r="1409" spans="1:7" x14ac:dyDescent="0.3">
      <c r="A1409">
        <v>26</v>
      </c>
      <c r="B1409" s="18">
        <v>45566</v>
      </c>
      <c r="C1409" t="s">
        <v>305</v>
      </c>
      <c r="D1409" t="s">
        <v>146</v>
      </c>
      <c r="E1409">
        <v>0.18639798488664988</v>
      </c>
      <c r="F1409">
        <v>74</v>
      </c>
      <c r="G1409">
        <v>397</v>
      </c>
    </row>
    <row r="1410" spans="1:7" x14ac:dyDescent="0.3">
      <c r="A1410">
        <v>27</v>
      </c>
      <c r="B1410" s="18">
        <v>45383</v>
      </c>
      <c r="C1410" t="s">
        <v>305</v>
      </c>
      <c r="D1410" t="s">
        <v>147</v>
      </c>
      <c r="E1410">
        <v>2.8089887640449437E-2</v>
      </c>
      <c r="F1410">
        <v>5</v>
      </c>
      <c r="G1410">
        <v>178</v>
      </c>
    </row>
    <row r="1411" spans="1:7" x14ac:dyDescent="0.3">
      <c r="A1411">
        <v>27</v>
      </c>
      <c r="B1411" s="18">
        <v>45566</v>
      </c>
      <c r="C1411" t="s">
        <v>305</v>
      </c>
      <c r="D1411" t="s">
        <v>147</v>
      </c>
      <c r="E1411">
        <v>7.8212290502793297E-2</v>
      </c>
      <c r="F1411">
        <v>14</v>
      </c>
      <c r="G1411">
        <v>179</v>
      </c>
    </row>
    <row r="1412" spans="1:7" x14ac:dyDescent="0.3">
      <c r="A1412">
        <v>16</v>
      </c>
      <c r="B1412" s="18">
        <v>45474</v>
      </c>
      <c r="C1412" t="s">
        <v>305</v>
      </c>
      <c r="D1412" t="s">
        <v>297</v>
      </c>
      <c r="E1412">
        <v>0.26291079812206575</v>
      </c>
      <c r="F1412">
        <v>56</v>
      </c>
      <c r="G1412">
        <v>213</v>
      </c>
    </row>
    <row r="1413" spans="1:7" x14ac:dyDescent="0.3">
      <c r="A1413">
        <v>16</v>
      </c>
      <c r="B1413" s="18">
        <v>45383</v>
      </c>
      <c r="C1413" t="s">
        <v>305</v>
      </c>
      <c r="D1413" t="s">
        <v>297</v>
      </c>
      <c r="E1413">
        <v>0.18518518518518517</v>
      </c>
      <c r="F1413">
        <v>40</v>
      </c>
      <c r="G1413">
        <v>216</v>
      </c>
    </row>
    <row r="1414" spans="1:7" x14ac:dyDescent="0.3">
      <c r="A1414">
        <v>16</v>
      </c>
      <c r="B1414" s="18">
        <v>45323</v>
      </c>
      <c r="C1414" t="s">
        <v>305</v>
      </c>
      <c r="D1414" t="s">
        <v>297</v>
      </c>
      <c r="E1414">
        <v>8.2524271844660199E-2</v>
      </c>
      <c r="F1414">
        <v>17</v>
      </c>
      <c r="G1414">
        <v>206</v>
      </c>
    </row>
    <row r="1415" spans="1:7" x14ac:dyDescent="0.3">
      <c r="A1415">
        <v>27</v>
      </c>
      <c r="B1415" s="18">
        <v>45505</v>
      </c>
      <c r="C1415" t="s">
        <v>305</v>
      </c>
      <c r="D1415" t="s">
        <v>147</v>
      </c>
      <c r="E1415">
        <v>6.2857142857142861E-2</v>
      </c>
      <c r="F1415">
        <v>11</v>
      </c>
      <c r="G1415">
        <v>175</v>
      </c>
    </row>
    <row r="1416" spans="1:7" x14ac:dyDescent="0.3">
      <c r="A1416">
        <v>16</v>
      </c>
      <c r="B1416" s="18">
        <v>45505</v>
      </c>
      <c r="C1416" t="s">
        <v>305</v>
      </c>
      <c r="D1416" t="s">
        <v>297</v>
      </c>
      <c r="E1416">
        <v>0.27601809954751133</v>
      </c>
      <c r="F1416">
        <v>61</v>
      </c>
      <c r="G1416">
        <v>221</v>
      </c>
    </row>
    <row r="1417" spans="1:7" x14ac:dyDescent="0.3">
      <c r="A1417">
        <v>23</v>
      </c>
      <c r="B1417" s="18">
        <v>45474</v>
      </c>
      <c r="C1417" t="s">
        <v>305</v>
      </c>
      <c r="D1417" t="s">
        <v>298</v>
      </c>
      <c r="E1417">
        <v>6.3714063714063712E-2</v>
      </c>
      <c r="F1417">
        <v>82</v>
      </c>
      <c r="G1417">
        <v>1287</v>
      </c>
    </row>
    <row r="1418" spans="1:7" x14ac:dyDescent="0.3">
      <c r="A1418">
        <v>23</v>
      </c>
      <c r="B1418" s="18">
        <v>45383</v>
      </c>
      <c r="C1418" t="s">
        <v>305</v>
      </c>
      <c r="D1418" t="s">
        <v>298</v>
      </c>
      <c r="E1418">
        <v>8.9009287925696595E-2</v>
      </c>
      <c r="F1418">
        <v>115</v>
      </c>
      <c r="G1418">
        <v>1292</v>
      </c>
    </row>
    <row r="1419" spans="1:7" x14ac:dyDescent="0.3">
      <c r="A1419">
        <v>23</v>
      </c>
      <c r="B1419" s="18">
        <v>45352</v>
      </c>
      <c r="C1419" t="s">
        <v>305</v>
      </c>
      <c r="D1419" t="s">
        <v>298</v>
      </c>
      <c r="E1419">
        <v>9.2248062015503882E-2</v>
      </c>
      <c r="F1419">
        <v>119</v>
      </c>
      <c r="G1419">
        <v>1290</v>
      </c>
    </row>
    <row r="1420" spans="1:7" x14ac:dyDescent="0.3">
      <c r="A1420">
        <v>23</v>
      </c>
      <c r="B1420" s="18">
        <v>45444</v>
      </c>
      <c r="C1420" t="s">
        <v>305</v>
      </c>
      <c r="D1420" t="s">
        <v>298</v>
      </c>
      <c r="E1420">
        <v>7.7162899454403744E-2</v>
      </c>
      <c r="F1420">
        <v>99</v>
      </c>
      <c r="G1420">
        <v>1283</v>
      </c>
    </row>
    <row r="1421" spans="1:7" x14ac:dyDescent="0.3">
      <c r="A1421">
        <v>23</v>
      </c>
      <c r="B1421" s="18">
        <v>45413</v>
      </c>
      <c r="C1421" t="s">
        <v>305</v>
      </c>
      <c r="D1421" t="s">
        <v>298</v>
      </c>
      <c r="E1421">
        <v>9.3871217998448414E-2</v>
      </c>
      <c r="F1421">
        <v>121</v>
      </c>
      <c r="G1421">
        <v>1289</v>
      </c>
    </row>
    <row r="1422" spans="1:7" x14ac:dyDescent="0.3">
      <c r="A1422">
        <v>27</v>
      </c>
      <c r="B1422" s="18">
        <v>45413</v>
      </c>
      <c r="C1422" t="s">
        <v>305</v>
      </c>
      <c r="D1422" t="s">
        <v>147</v>
      </c>
      <c r="E1422">
        <v>5.4945054945054944E-2</v>
      </c>
      <c r="F1422">
        <v>10</v>
      </c>
      <c r="G1422">
        <v>182</v>
      </c>
    </row>
    <row r="1423" spans="1:7" x14ac:dyDescent="0.3">
      <c r="A1423">
        <v>23</v>
      </c>
      <c r="B1423" s="18">
        <v>45323</v>
      </c>
      <c r="C1423" t="s">
        <v>305</v>
      </c>
      <c r="D1423" t="s">
        <v>298</v>
      </c>
      <c r="E1423">
        <v>8.6247086247086241E-2</v>
      </c>
      <c r="F1423">
        <v>111</v>
      </c>
      <c r="G1423">
        <v>1287</v>
      </c>
    </row>
    <row r="1424" spans="1:7" x14ac:dyDescent="0.3">
      <c r="A1424">
        <v>27</v>
      </c>
      <c r="B1424" s="18">
        <v>45444</v>
      </c>
      <c r="C1424" t="s">
        <v>305</v>
      </c>
      <c r="D1424" t="s">
        <v>147</v>
      </c>
      <c r="E1424">
        <v>6.1452513966480445E-2</v>
      </c>
      <c r="F1424">
        <v>11</v>
      </c>
      <c r="G1424">
        <v>179</v>
      </c>
    </row>
    <row r="1425" spans="1:7" x14ac:dyDescent="0.3">
      <c r="A1425">
        <v>27</v>
      </c>
      <c r="B1425" s="18">
        <v>45323</v>
      </c>
      <c r="C1425" t="s">
        <v>305</v>
      </c>
      <c r="D1425" t="s">
        <v>147</v>
      </c>
      <c r="E1425">
        <v>1.7045454545454544E-2</v>
      </c>
      <c r="F1425">
        <v>3</v>
      </c>
      <c r="G1425">
        <v>176</v>
      </c>
    </row>
    <row r="1426" spans="1:7" x14ac:dyDescent="0.3">
      <c r="A1426">
        <v>23</v>
      </c>
      <c r="B1426" s="18">
        <v>45566</v>
      </c>
      <c r="C1426" t="s">
        <v>305</v>
      </c>
      <c r="D1426" t="s">
        <v>298</v>
      </c>
      <c r="E1426">
        <v>5.0623052959501556E-2</v>
      </c>
      <c r="F1426">
        <v>65</v>
      </c>
      <c r="G1426">
        <v>1284</v>
      </c>
    </row>
    <row r="1427" spans="1:7" x14ac:dyDescent="0.3">
      <c r="A1427">
        <v>23</v>
      </c>
      <c r="B1427" s="18">
        <v>45505</v>
      </c>
      <c r="C1427" t="s">
        <v>305</v>
      </c>
      <c r="D1427" t="s">
        <v>298</v>
      </c>
      <c r="E1427">
        <v>5.52099533437014E-2</v>
      </c>
      <c r="F1427">
        <v>71</v>
      </c>
      <c r="G1427">
        <v>1286</v>
      </c>
    </row>
    <row r="1428" spans="1:7" x14ac:dyDescent="0.3">
      <c r="A1428">
        <v>23</v>
      </c>
      <c r="B1428" s="18">
        <v>45536</v>
      </c>
      <c r="C1428" t="s">
        <v>305</v>
      </c>
      <c r="D1428" t="s">
        <v>298</v>
      </c>
      <c r="E1428">
        <v>5.4474708171206226E-2</v>
      </c>
      <c r="F1428">
        <v>70</v>
      </c>
      <c r="G1428">
        <v>1285</v>
      </c>
    </row>
    <row r="1429" spans="1:7" x14ac:dyDescent="0.3">
      <c r="A1429">
        <v>24</v>
      </c>
      <c r="B1429" s="18">
        <v>45383</v>
      </c>
      <c r="C1429" t="s">
        <v>305</v>
      </c>
      <c r="D1429" t="s">
        <v>299</v>
      </c>
      <c r="E1429">
        <v>0.60869565217391308</v>
      </c>
      <c r="F1429">
        <v>70</v>
      </c>
      <c r="G1429">
        <v>115</v>
      </c>
    </row>
    <row r="1430" spans="1:7" x14ac:dyDescent="0.3">
      <c r="A1430">
        <v>24</v>
      </c>
      <c r="B1430" s="18">
        <v>45536</v>
      </c>
      <c r="C1430" t="s">
        <v>305</v>
      </c>
      <c r="D1430" t="s">
        <v>299</v>
      </c>
      <c r="E1430">
        <v>0.8</v>
      </c>
      <c r="F1430">
        <v>56</v>
      </c>
      <c r="G1430">
        <v>70</v>
      </c>
    </row>
    <row r="1431" spans="1:7" x14ac:dyDescent="0.3">
      <c r="A1431">
        <v>24</v>
      </c>
      <c r="B1431" s="18">
        <v>45566</v>
      </c>
      <c r="C1431" t="s">
        <v>305</v>
      </c>
      <c r="D1431" t="s">
        <v>299</v>
      </c>
      <c r="E1431">
        <v>0.81538461538461537</v>
      </c>
      <c r="F1431">
        <v>53</v>
      </c>
      <c r="G1431">
        <v>65</v>
      </c>
    </row>
    <row r="1432" spans="1:7" x14ac:dyDescent="0.3">
      <c r="A1432">
        <v>24</v>
      </c>
      <c r="B1432" s="18">
        <v>45352</v>
      </c>
      <c r="C1432" t="s">
        <v>305</v>
      </c>
      <c r="D1432" t="s">
        <v>299</v>
      </c>
      <c r="E1432">
        <v>0.61344537815126055</v>
      </c>
      <c r="F1432">
        <v>73</v>
      </c>
      <c r="G1432">
        <v>119</v>
      </c>
    </row>
    <row r="1433" spans="1:7" x14ac:dyDescent="0.3">
      <c r="A1433">
        <v>24</v>
      </c>
      <c r="B1433" s="18">
        <v>45444</v>
      </c>
      <c r="C1433" t="s">
        <v>305</v>
      </c>
      <c r="D1433" t="s">
        <v>299</v>
      </c>
      <c r="E1433">
        <v>0.73737373737373735</v>
      </c>
      <c r="F1433">
        <v>73</v>
      </c>
      <c r="G1433">
        <v>99</v>
      </c>
    </row>
    <row r="1434" spans="1:7" x14ac:dyDescent="0.3">
      <c r="A1434">
        <v>24</v>
      </c>
      <c r="B1434" s="18">
        <v>45505</v>
      </c>
      <c r="C1434" t="s">
        <v>305</v>
      </c>
      <c r="D1434" t="s">
        <v>299</v>
      </c>
      <c r="E1434">
        <v>0.81690140845070425</v>
      </c>
      <c r="F1434">
        <v>58</v>
      </c>
      <c r="G1434">
        <v>71</v>
      </c>
    </row>
    <row r="1435" spans="1:7" x14ac:dyDescent="0.3">
      <c r="A1435">
        <v>24</v>
      </c>
      <c r="B1435" s="18">
        <v>45413</v>
      </c>
      <c r="C1435" t="s">
        <v>305</v>
      </c>
      <c r="D1435" t="s">
        <v>299</v>
      </c>
      <c r="E1435">
        <v>0.62809917355371903</v>
      </c>
      <c r="F1435">
        <v>76</v>
      </c>
      <c r="G1435">
        <v>121</v>
      </c>
    </row>
    <row r="1436" spans="1:7" x14ac:dyDescent="0.3">
      <c r="A1436">
        <v>24</v>
      </c>
      <c r="B1436" s="18">
        <v>45474</v>
      </c>
      <c r="C1436" t="s">
        <v>305</v>
      </c>
      <c r="D1436" t="s">
        <v>299</v>
      </c>
      <c r="E1436">
        <v>0.78048780487804881</v>
      </c>
      <c r="F1436">
        <v>64</v>
      </c>
      <c r="G1436">
        <v>82</v>
      </c>
    </row>
    <row r="1437" spans="1:7" x14ac:dyDescent="0.3">
      <c r="A1437">
        <v>24</v>
      </c>
      <c r="B1437" s="18">
        <v>45323</v>
      </c>
      <c r="C1437" t="s">
        <v>305</v>
      </c>
      <c r="D1437" t="s">
        <v>299</v>
      </c>
      <c r="E1437">
        <v>0.63963963963963966</v>
      </c>
      <c r="F1437">
        <v>71</v>
      </c>
      <c r="G1437">
        <v>111</v>
      </c>
    </row>
    <row r="1438" spans="1:7" x14ac:dyDescent="0.3">
      <c r="A1438">
        <v>27</v>
      </c>
      <c r="B1438" s="18">
        <v>45597</v>
      </c>
      <c r="C1438" t="s">
        <v>305</v>
      </c>
      <c r="D1438" t="s">
        <v>147</v>
      </c>
      <c r="E1438">
        <v>0.49206349206349204</v>
      </c>
      <c r="F1438">
        <v>93</v>
      </c>
      <c r="G1438">
        <v>189</v>
      </c>
    </row>
    <row r="1439" spans="1:7" x14ac:dyDescent="0.3">
      <c r="A1439">
        <v>2</v>
      </c>
      <c r="B1439" s="18">
        <v>45627</v>
      </c>
      <c r="C1439" t="s">
        <v>305</v>
      </c>
      <c r="D1439" t="s">
        <v>303</v>
      </c>
      <c r="E1439">
        <v>0.7122222222222222</v>
      </c>
      <c r="F1439">
        <v>1282</v>
      </c>
      <c r="G1439">
        <v>1800</v>
      </c>
    </row>
    <row r="1440" spans="1:7" x14ac:dyDescent="0.3">
      <c r="A1440">
        <v>9</v>
      </c>
      <c r="B1440" s="18">
        <v>45536</v>
      </c>
      <c r="C1440" t="s">
        <v>305</v>
      </c>
      <c r="D1440" t="s">
        <v>280</v>
      </c>
      <c r="E1440">
        <v>0.10551558752997602</v>
      </c>
      <c r="F1440">
        <v>44</v>
      </c>
      <c r="G1440">
        <v>417</v>
      </c>
    </row>
    <row r="1441" spans="1:7" x14ac:dyDescent="0.3">
      <c r="A1441">
        <v>27</v>
      </c>
      <c r="B1441" s="18">
        <v>45536</v>
      </c>
      <c r="C1441" t="s">
        <v>305</v>
      </c>
      <c r="D1441" t="s">
        <v>147</v>
      </c>
      <c r="E1441">
        <v>5.7142857142857141E-2</v>
      </c>
      <c r="F1441">
        <v>10</v>
      </c>
      <c r="G1441">
        <v>175</v>
      </c>
    </row>
    <row r="1442" spans="1:7" x14ac:dyDescent="0.3">
      <c r="A1442">
        <v>27</v>
      </c>
      <c r="B1442" s="18">
        <v>45352</v>
      </c>
      <c r="C1442" t="s">
        <v>305</v>
      </c>
      <c r="D1442" t="s">
        <v>147</v>
      </c>
      <c r="E1442">
        <v>2.7932960893854747E-2</v>
      </c>
      <c r="F1442">
        <v>5</v>
      </c>
      <c r="G1442">
        <v>179</v>
      </c>
    </row>
    <row r="1443" spans="1:7" x14ac:dyDescent="0.3">
      <c r="A1443">
        <v>9</v>
      </c>
      <c r="B1443" s="18">
        <v>45444</v>
      </c>
      <c r="C1443" t="s">
        <v>305</v>
      </c>
      <c r="D1443" t="s">
        <v>280</v>
      </c>
      <c r="E1443">
        <v>9.4339622641509441E-2</v>
      </c>
      <c r="F1443">
        <v>40</v>
      </c>
      <c r="G1443">
        <v>424</v>
      </c>
    </row>
    <row r="1444" spans="1:7" x14ac:dyDescent="0.3">
      <c r="A1444">
        <v>27</v>
      </c>
      <c r="B1444" s="18">
        <v>45474</v>
      </c>
      <c r="C1444" t="s">
        <v>305</v>
      </c>
      <c r="D1444" t="s">
        <v>147</v>
      </c>
      <c r="E1444">
        <v>5.7142857142857141E-2</v>
      </c>
      <c r="F1444">
        <v>10</v>
      </c>
      <c r="G1444">
        <v>175</v>
      </c>
    </row>
    <row r="1445" spans="1:7" x14ac:dyDescent="0.3">
      <c r="A1445">
        <v>9</v>
      </c>
      <c r="B1445" s="18">
        <v>45352</v>
      </c>
      <c r="C1445" t="s">
        <v>305</v>
      </c>
      <c r="D1445" t="s">
        <v>280</v>
      </c>
      <c r="E1445">
        <v>4.2352941176470586E-2</v>
      </c>
      <c r="F1445">
        <v>18</v>
      </c>
      <c r="G1445">
        <v>425</v>
      </c>
    </row>
    <row r="1446" spans="1:7" x14ac:dyDescent="0.3">
      <c r="A1446">
        <v>9</v>
      </c>
      <c r="B1446" s="18">
        <v>45505</v>
      </c>
      <c r="C1446" t="s">
        <v>305</v>
      </c>
      <c r="D1446" t="s">
        <v>280</v>
      </c>
      <c r="E1446">
        <v>9.8823529411764699E-2</v>
      </c>
      <c r="F1446">
        <v>42</v>
      </c>
      <c r="G1446">
        <v>425</v>
      </c>
    </row>
    <row r="1447" spans="1:7" x14ac:dyDescent="0.3">
      <c r="A1447">
        <v>9</v>
      </c>
      <c r="B1447" s="18">
        <v>45323</v>
      </c>
      <c r="C1447" t="s">
        <v>305</v>
      </c>
      <c r="D1447" t="s">
        <v>280</v>
      </c>
      <c r="E1447">
        <v>3.2863849765258218E-2</v>
      </c>
      <c r="F1447">
        <v>14</v>
      </c>
      <c r="G1447">
        <v>426</v>
      </c>
    </row>
    <row r="1448" spans="1:7" x14ac:dyDescent="0.3">
      <c r="A1448">
        <v>111</v>
      </c>
      <c r="B1448" s="18">
        <v>45627</v>
      </c>
      <c r="C1448" t="s">
        <v>305</v>
      </c>
      <c r="D1448" t="s">
        <v>262</v>
      </c>
      <c r="E1448">
        <v>151</v>
      </c>
    </row>
    <row r="1449" spans="1:7" x14ac:dyDescent="0.3">
      <c r="A1449">
        <v>112</v>
      </c>
      <c r="B1449" s="18">
        <v>45627</v>
      </c>
      <c r="C1449" t="s">
        <v>305</v>
      </c>
      <c r="D1449" t="s">
        <v>263</v>
      </c>
      <c r="E1449">
        <v>232</v>
      </c>
    </row>
    <row r="1450" spans="1:7" x14ac:dyDescent="0.3">
      <c r="A1450">
        <v>110</v>
      </c>
      <c r="B1450" s="18">
        <v>45627</v>
      </c>
      <c r="C1450" t="s">
        <v>305</v>
      </c>
      <c r="D1450" t="s">
        <v>264</v>
      </c>
      <c r="E1450">
        <v>71</v>
      </c>
    </row>
    <row r="1451" spans="1:7" x14ac:dyDescent="0.3">
      <c r="A1451">
        <v>9</v>
      </c>
      <c r="B1451" s="18">
        <v>45413</v>
      </c>
      <c r="C1451" t="s">
        <v>305</v>
      </c>
      <c r="D1451" t="s">
        <v>280</v>
      </c>
      <c r="E1451">
        <v>8.755760368663594E-2</v>
      </c>
      <c r="F1451">
        <v>38</v>
      </c>
      <c r="G1451">
        <v>434</v>
      </c>
    </row>
    <row r="1452" spans="1:7" x14ac:dyDescent="0.3">
      <c r="A1452">
        <v>113</v>
      </c>
      <c r="B1452" s="18">
        <v>45627</v>
      </c>
      <c r="C1452" t="s">
        <v>305</v>
      </c>
      <c r="D1452" t="s">
        <v>265</v>
      </c>
      <c r="E1452">
        <v>164</v>
      </c>
    </row>
    <row r="1453" spans="1:7" x14ac:dyDescent="0.3">
      <c r="A1453">
        <v>9</v>
      </c>
      <c r="B1453" s="18">
        <v>45474</v>
      </c>
      <c r="C1453" t="s">
        <v>305</v>
      </c>
      <c r="D1453" t="s">
        <v>280</v>
      </c>
      <c r="E1453">
        <v>9.5923261390887291E-2</v>
      </c>
      <c r="F1453">
        <v>40</v>
      </c>
      <c r="G1453">
        <v>417</v>
      </c>
    </row>
    <row r="1454" spans="1:7" x14ac:dyDescent="0.3">
      <c r="A1454">
        <v>9</v>
      </c>
      <c r="B1454" s="18">
        <v>45566</v>
      </c>
      <c r="C1454" t="s">
        <v>305</v>
      </c>
      <c r="D1454" t="s">
        <v>280</v>
      </c>
      <c r="E1454">
        <v>0.13397129186602871</v>
      </c>
      <c r="F1454">
        <v>56</v>
      </c>
      <c r="G1454">
        <v>418</v>
      </c>
    </row>
    <row r="1455" spans="1:7" x14ac:dyDescent="0.3">
      <c r="A1455">
        <v>104</v>
      </c>
      <c r="B1455" s="18">
        <v>45627</v>
      </c>
      <c r="C1455" t="s">
        <v>305</v>
      </c>
      <c r="D1455" t="s">
        <v>266</v>
      </c>
      <c r="E1455">
        <v>28</v>
      </c>
    </row>
    <row r="1456" spans="1:7" x14ac:dyDescent="0.3">
      <c r="A1456">
        <v>9</v>
      </c>
      <c r="B1456" s="18">
        <v>45383</v>
      </c>
      <c r="C1456" t="s">
        <v>305</v>
      </c>
      <c r="D1456" t="s">
        <v>280</v>
      </c>
      <c r="E1456">
        <v>6.9124423963133647E-2</v>
      </c>
      <c r="F1456">
        <v>30</v>
      </c>
      <c r="G1456">
        <v>434</v>
      </c>
    </row>
    <row r="1457" spans="1:7" x14ac:dyDescent="0.3">
      <c r="A1457">
        <v>106</v>
      </c>
      <c r="B1457" s="18">
        <v>45627</v>
      </c>
      <c r="C1457" t="s">
        <v>305</v>
      </c>
      <c r="D1457" t="s">
        <v>267</v>
      </c>
      <c r="E1457">
        <v>181</v>
      </c>
    </row>
    <row r="1458" spans="1:7" x14ac:dyDescent="0.3">
      <c r="A1458">
        <v>11</v>
      </c>
      <c r="B1458" s="18">
        <v>45352</v>
      </c>
      <c r="C1458" t="s">
        <v>305</v>
      </c>
      <c r="D1458" t="s">
        <v>281</v>
      </c>
      <c r="E1458">
        <v>6.0550458715596334E-2</v>
      </c>
      <c r="F1458">
        <v>33</v>
      </c>
      <c r="G1458">
        <v>545</v>
      </c>
    </row>
    <row r="1459" spans="1:7" x14ac:dyDescent="0.3">
      <c r="A1459">
        <v>109</v>
      </c>
      <c r="B1459" s="18">
        <v>45627</v>
      </c>
      <c r="C1459" t="s">
        <v>305</v>
      </c>
      <c r="D1459" t="s">
        <v>261</v>
      </c>
      <c r="E1459">
        <v>35</v>
      </c>
    </row>
    <row r="1460" spans="1:7" x14ac:dyDescent="0.3">
      <c r="A1460">
        <v>11</v>
      </c>
      <c r="B1460" s="18">
        <v>45383</v>
      </c>
      <c r="C1460" t="s">
        <v>305</v>
      </c>
      <c r="D1460" t="s">
        <v>281</v>
      </c>
      <c r="E1460">
        <v>9.1071428571428567E-2</v>
      </c>
      <c r="F1460">
        <v>51</v>
      </c>
      <c r="G1460">
        <v>560</v>
      </c>
    </row>
    <row r="1461" spans="1:7" x14ac:dyDescent="0.3">
      <c r="A1461">
        <v>105</v>
      </c>
      <c r="B1461" s="18">
        <v>45627</v>
      </c>
      <c r="C1461" t="s">
        <v>305</v>
      </c>
      <c r="D1461" t="s">
        <v>269</v>
      </c>
      <c r="E1461">
        <v>90</v>
      </c>
    </row>
    <row r="1462" spans="1:7" x14ac:dyDescent="0.3">
      <c r="A1462">
        <v>11</v>
      </c>
      <c r="B1462" s="18">
        <v>45444</v>
      </c>
      <c r="C1462" t="s">
        <v>305</v>
      </c>
      <c r="D1462" t="s">
        <v>281</v>
      </c>
      <c r="E1462">
        <v>0.15664845173041894</v>
      </c>
      <c r="F1462">
        <v>86</v>
      </c>
      <c r="G1462">
        <v>549</v>
      </c>
    </row>
    <row r="1463" spans="1:7" x14ac:dyDescent="0.3">
      <c r="A1463">
        <v>11</v>
      </c>
      <c r="B1463" s="18">
        <v>45413</v>
      </c>
      <c r="C1463" t="s">
        <v>305</v>
      </c>
      <c r="D1463" t="s">
        <v>281</v>
      </c>
      <c r="E1463">
        <v>0.14568345323741008</v>
      </c>
      <c r="F1463">
        <v>81</v>
      </c>
      <c r="G1463">
        <v>556</v>
      </c>
    </row>
    <row r="1464" spans="1:7" x14ac:dyDescent="0.3">
      <c r="A1464">
        <v>108</v>
      </c>
      <c r="B1464" s="18">
        <v>45627</v>
      </c>
      <c r="C1464" t="s">
        <v>305</v>
      </c>
      <c r="D1464" t="s">
        <v>270</v>
      </c>
      <c r="E1464">
        <v>96</v>
      </c>
    </row>
    <row r="1465" spans="1:7" x14ac:dyDescent="0.3">
      <c r="A1465">
        <v>3</v>
      </c>
      <c r="B1465" s="18">
        <v>45627</v>
      </c>
      <c r="C1465" t="s">
        <v>305</v>
      </c>
      <c r="D1465" t="s">
        <v>302</v>
      </c>
      <c r="E1465">
        <v>0.86973478939157567</v>
      </c>
      <c r="F1465">
        <v>1115</v>
      </c>
      <c r="G1465">
        <v>1282</v>
      </c>
    </row>
    <row r="1466" spans="1:7" x14ac:dyDescent="0.3">
      <c r="A1466">
        <v>11</v>
      </c>
      <c r="B1466" s="18">
        <v>45536</v>
      </c>
      <c r="C1466" t="s">
        <v>305</v>
      </c>
      <c r="D1466" t="s">
        <v>281</v>
      </c>
      <c r="E1466">
        <v>0.2011173184357542</v>
      </c>
      <c r="F1466">
        <v>108</v>
      </c>
      <c r="G1466">
        <v>537</v>
      </c>
    </row>
    <row r="1467" spans="1:7" x14ac:dyDescent="0.3">
      <c r="A1467">
        <v>11</v>
      </c>
      <c r="B1467" s="18">
        <v>45323</v>
      </c>
      <c r="C1467" t="s">
        <v>305</v>
      </c>
      <c r="D1467" t="s">
        <v>281</v>
      </c>
      <c r="E1467">
        <v>4.5540796963946868E-2</v>
      </c>
      <c r="F1467">
        <v>24</v>
      </c>
      <c r="G1467">
        <v>527</v>
      </c>
    </row>
    <row r="1468" spans="1:7" x14ac:dyDescent="0.3">
      <c r="A1468">
        <v>4</v>
      </c>
      <c r="B1468" s="18">
        <v>45627</v>
      </c>
      <c r="C1468" t="s">
        <v>305</v>
      </c>
      <c r="D1468" t="s">
        <v>300</v>
      </c>
      <c r="E1468">
        <v>0.85207100591715978</v>
      </c>
      <c r="F1468">
        <v>144</v>
      </c>
      <c r="G1468">
        <v>169</v>
      </c>
    </row>
    <row r="1469" spans="1:7" x14ac:dyDescent="0.3">
      <c r="A1469">
        <v>11</v>
      </c>
      <c r="B1469" s="18">
        <v>45474</v>
      </c>
      <c r="C1469" t="s">
        <v>305</v>
      </c>
      <c r="D1469" t="s">
        <v>281</v>
      </c>
      <c r="E1469">
        <v>0.16415094339622641</v>
      </c>
      <c r="F1469">
        <v>87</v>
      </c>
      <c r="G1469">
        <v>530</v>
      </c>
    </row>
    <row r="1470" spans="1:7" x14ac:dyDescent="0.3">
      <c r="A1470">
        <v>11</v>
      </c>
      <c r="B1470" s="18">
        <v>45566</v>
      </c>
      <c r="C1470" t="s">
        <v>305</v>
      </c>
      <c r="D1470" t="s">
        <v>281</v>
      </c>
      <c r="E1470">
        <v>0.25457875457875456</v>
      </c>
      <c r="F1470">
        <v>139</v>
      </c>
      <c r="G1470">
        <v>546</v>
      </c>
    </row>
    <row r="1471" spans="1:7" x14ac:dyDescent="0.3">
      <c r="A1471">
        <v>11</v>
      </c>
      <c r="B1471" s="18">
        <v>45505</v>
      </c>
      <c r="C1471" t="s">
        <v>305</v>
      </c>
      <c r="D1471" t="s">
        <v>281</v>
      </c>
      <c r="E1471">
        <v>0.16727941176470587</v>
      </c>
      <c r="F1471">
        <v>91</v>
      </c>
      <c r="G1471">
        <v>544</v>
      </c>
    </row>
    <row r="1472" spans="1:7" x14ac:dyDescent="0.3">
      <c r="A1472">
        <v>5</v>
      </c>
      <c r="B1472" s="18">
        <v>45627</v>
      </c>
      <c r="C1472" t="s">
        <v>305</v>
      </c>
      <c r="D1472" t="s">
        <v>301</v>
      </c>
      <c r="E1472">
        <v>11.523809523809524</v>
      </c>
      <c r="F1472">
        <v>242</v>
      </c>
      <c r="G1472">
        <v>21</v>
      </c>
    </row>
    <row r="1473" spans="1:7" x14ac:dyDescent="0.3">
      <c r="A1473">
        <v>107</v>
      </c>
      <c r="B1473" s="18">
        <v>45627</v>
      </c>
      <c r="C1473" t="s">
        <v>305</v>
      </c>
      <c r="D1473" t="s">
        <v>268</v>
      </c>
      <c r="E1473">
        <v>234</v>
      </c>
    </row>
    <row r="1474" spans="1:7" x14ac:dyDescent="0.3">
      <c r="A1474">
        <v>6</v>
      </c>
      <c r="B1474" s="18">
        <v>45627</v>
      </c>
      <c r="C1474" t="s">
        <v>305</v>
      </c>
      <c r="D1474" t="s">
        <v>274</v>
      </c>
      <c r="E1474">
        <v>0.83333333333333337</v>
      </c>
      <c r="F1474">
        <v>5</v>
      </c>
      <c r="G1474">
        <v>6</v>
      </c>
    </row>
    <row r="1475" spans="1:7" x14ac:dyDescent="0.3">
      <c r="A1475">
        <v>10</v>
      </c>
      <c r="B1475" s="18">
        <v>45566</v>
      </c>
      <c r="C1475" t="s">
        <v>305</v>
      </c>
      <c r="D1475" t="s">
        <v>295</v>
      </c>
      <c r="E1475">
        <v>0.21621621621621623</v>
      </c>
      <c r="F1475">
        <v>32</v>
      </c>
      <c r="G1475">
        <v>148</v>
      </c>
    </row>
    <row r="1476" spans="1:7" x14ac:dyDescent="0.3">
      <c r="A1476">
        <v>7</v>
      </c>
      <c r="B1476" s="18">
        <v>45627</v>
      </c>
      <c r="C1476" t="s">
        <v>305</v>
      </c>
      <c r="D1476" t="s">
        <v>277</v>
      </c>
      <c r="E1476">
        <v>0.52631578947368418</v>
      </c>
      <c r="F1476">
        <v>10</v>
      </c>
      <c r="G1476">
        <v>19</v>
      </c>
    </row>
    <row r="1477" spans="1:7" x14ac:dyDescent="0.3">
      <c r="A1477">
        <v>10</v>
      </c>
      <c r="B1477" s="18">
        <v>45536</v>
      </c>
      <c r="C1477" t="s">
        <v>305</v>
      </c>
      <c r="D1477" t="s">
        <v>295</v>
      </c>
      <c r="E1477">
        <v>0.22666666666666666</v>
      </c>
      <c r="F1477">
        <v>34</v>
      </c>
      <c r="G1477">
        <v>150</v>
      </c>
    </row>
    <row r="1478" spans="1:7" x14ac:dyDescent="0.3">
      <c r="A1478">
        <v>10</v>
      </c>
      <c r="B1478" s="18">
        <v>45474</v>
      </c>
      <c r="C1478" t="s">
        <v>305</v>
      </c>
      <c r="D1478" t="s">
        <v>295</v>
      </c>
      <c r="E1478">
        <v>0.35114503816793891</v>
      </c>
      <c r="F1478">
        <v>46</v>
      </c>
      <c r="G1478">
        <v>131</v>
      </c>
    </row>
    <row r="1479" spans="1:7" x14ac:dyDescent="0.3">
      <c r="A1479">
        <v>10</v>
      </c>
      <c r="B1479" s="18">
        <v>45413</v>
      </c>
      <c r="C1479" t="s">
        <v>305</v>
      </c>
      <c r="D1479" t="s">
        <v>295</v>
      </c>
      <c r="E1479">
        <v>0.37106918238993708</v>
      </c>
      <c r="F1479">
        <v>59</v>
      </c>
      <c r="G1479">
        <v>159</v>
      </c>
    </row>
    <row r="1480" spans="1:7" x14ac:dyDescent="0.3">
      <c r="A1480">
        <v>10</v>
      </c>
      <c r="B1480" s="18">
        <v>45505</v>
      </c>
      <c r="C1480" t="s">
        <v>305</v>
      </c>
      <c r="D1480" t="s">
        <v>295</v>
      </c>
      <c r="E1480">
        <v>0.20149253731343283</v>
      </c>
      <c r="F1480">
        <v>27</v>
      </c>
      <c r="G1480">
        <v>134</v>
      </c>
    </row>
    <row r="1481" spans="1:7" x14ac:dyDescent="0.3">
      <c r="A1481">
        <v>10</v>
      </c>
      <c r="B1481" s="18">
        <v>45444</v>
      </c>
      <c r="C1481" t="s">
        <v>305</v>
      </c>
      <c r="D1481" t="s">
        <v>295</v>
      </c>
      <c r="E1481">
        <v>0.32876712328767121</v>
      </c>
      <c r="F1481">
        <v>48</v>
      </c>
      <c r="G1481">
        <v>146</v>
      </c>
    </row>
    <row r="1482" spans="1:7" x14ac:dyDescent="0.3">
      <c r="A1482">
        <v>10</v>
      </c>
      <c r="B1482" s="18">
        <v>45352</v>
      </c>
      <c r="C1482" t="s">
        <v>305</v>
      </c>
      <c r="D1482" t="s">
        <v>295</v>
      </c>
      <c r="E1482">
        <v>0.13636363636363635</v>
      </c>
      <c r="F1482">
        <v>21</v>
      </c>
      <c r="G1482">
        <v>154</v>
      </c>
    </row>
    <row r="1483" spans="1:7" x14ac:dyDescent="0.3">
      <c r="A1483">
        <v>10</v>
      </c>
      <c r="B1483" s="18">
        <v>45383</v>
      </c>
      <c r="C1483" t="s">
        <v>305</v>
      </c>
      <c r="D1483" t="s">
        <v>295</v>
      </c>
      <c r="E1483">
        <v>0.26219512195121952</v>
      </c>
      <c r="F1483">
        <v>43</v>
      </c>
      <c r="G1483">
        <v>164</v>
      </c>
    </row>
    <row r="1484" spans="1:7" x14ac:dyDescent="0.3">
      <c r="A1484">
        <v>10</v>
      </c>
      <c r="B1484" s="18">
        <v>45323</v>
      </c>
      <c r="C1484" t="s">
        <v>305</v>
      </c>
      <c r="D1484" t="s">
        <v>295</v>
      </c>
      <c r="E1484">
        <v>3.4013605442176874E-2</v>
      </c>
      <c r="F1484">
        <v>5</v>
      </c>
      <c r="G1484">
        <v>147</v>
      </c>
    </row>
    <row r="1485" spans="1:7" x14ac:dyDescent="0.3">
      <c r="A1485">
        <v>18</v>
      </c>
      <c r="B1485" s="18">
        <v>45505</v>
      </c>
      <c r="C1485" t="s">
        <v>305</v>
      </c>
      <c r="D1485" t="s">
        <v>282</v>
      </c>
      <c r="E1485">
        <v>0.33333333333333331</v>
      </c>
      <c r="F1485">
        <v>1</v>
      </c>
      <c r="G1485">
        <v>3</v>
      </c>
    </row>
    <row r="1486" spans="1:7" x14ac:dyDescent="0.3">
      <c r="A1486">
        <v>18</v>
      </c>
      <c r="B1486" s="18">
        <v>45536</v>
      </c>
      <c r="C1486" t="s">
        <v>305</v>
      </c>
      <c r="D1486" t="s">
        <v>282</v>
      </c>
      <c r="E1486">
        <v>0.33333333333333331</v>
      </c>
      <c r="F1486">
        <v>1</v>
      </c>
      <c r="G1486">
        <v>3</v>
      </c>
    </row>
    <row r="1487" spans="1:7" x14ac:dyDescent="0.3">
      <c r="A1487">
        <v>18</v>
      </c>
      <c r="B1487" s="18">
        <v>45566</v>
      </c>
      <c r="C1487" t="s">
        <v>305</v>
      </c>
      <c r="D1487" t="s">
        <v>282</v>
      </c>
      <c r="E1487">
        <v>0.25</v>
      </c>
      <c r="F1487">
        <v>1</v>
      </c>
      <c r="G1487">
        <v>4</v>
      </c>
    </row>
    <row r="1488" spans="1:7" x14ac:dyDescent="0.3">
      <c r="A1488">
        <v>100</v>
      </c>
      <c r="B1488" s="18">
        <v>45627</v>
      </c>
      <c r="C1488" t="s">
        <v>305</v>
      </c>
      <c r="D1488" t="s">
        <v>271</v>
      </c>
      <c r="E1488">
        <v>1</v>
      </c>
    </row>
    <row r="1489" spans="1:7" x14ac:dyDescent="0.3">
      <c r="A1489">
        <v>101</v>
      </c>
      <c r="B1489" s="18">
        <v>45627</v>
      </c>
      <c r="C1489" t="s">
        <v>305</v>
      </c>
      <c r="D1489" t="s">
        <v>272</v>
      </c>
      <c r="E1489">
        <v>1</v>
      </c>
    </row>
    <row r="1490" spans="1:7" x14ac:dyDescent="0.3">
      <c r="A1490">
        <v>102</v>
      </c>
      <c r="B1490" s="18">
        <v>45627</v>
      </c>
      <c r="C1490" t="s">
        <v>305</v>
      </c>
      <c r="D1490" t="s">
        <v>273</v>
      </c>
      <c r="E1490">
        <v>0</v>
      </c>
    </row>
    <row r="1491" spans="1:7" x14ac:dyDescent="0.3">
      <c r="A1491">
        <v>103</v>
      </c>
      <c r="B1491" s="18">
        <v>45627</v>
      </c>
      <c r="C1491" t="s">
        <v>305</v>
      </c>
      <c r="D1491" t="s">
        <v>285</v>
      </c>
      <c r="E1491">
        <v>0</v>
      </c>
    </row>
    <row r="1492" spans="1:7" x14ac:dyDescent="0.3">
      <c r="A1492">
        <v>114</v>
      </c>
      <c r="B1492" s="18">
        <v>45627</v>
      </c>
      <c r="C1492" t="s">
        <v>305</v>
      </c>
      <c r="D1492" t="s">
        <v>292</v>
      </c>
      <c r="E1492">
        <v>251</v>
      </c>
    </row>
    <row r="1493" spans="1:7" x14ac:dyDescent="0.3">
      <c r="A1493">
        <v>115</v>
      </c>
      <c r="B1493" s="18">
        <v>45627</v>
      </c>
      <c r="C1493" t="s">
        <v>305</v>
      </c>
      <c r="D1493" t="s">
        <v>293</v>
      </c>
      <c r="E1493">
        <v>27</v>
      </c>
    </row>
    <row r="1494" spans="1:7" x14ac:dyDescent="0.3">
      <c r="A1494">
        <v>16</v>
      </c>
      <c r="B1494" s="18">
        <v>45352</v>
      </c>
      <c r="C1494" t="s">
        <v>305</v>
      </c>
      <c r="D1494" t="s">
        <v>297</v>
      </c>
      <c r="E1494">
        <v>0.13145539906103287</v>
      </c>
      <c r="F1494">
        <v>28</v>
      </c>
      <c r="G1494">
        <v>213</v>
      </c>
    </row>
    <row r="1495" spans="1:7" x14ac:dyDescent="0.3">
      <c r="A1495">
        <v>16</v>
      </c>
      <c r="B1495" s="18">
        <v>45536</v>
      </c>
      <c r="C1495" t="s">
        <v>305</v>
      </c>
      <c r="D1495" t="s">
        <v>297</v>
      </c>
      <c r="E1495">
        <v>0.29411764705882354</v>
      </c>
      <c r="F1495">
        <v>65</v>
      </c>
      <c r="G1495">
        <v>221</v>
      </c>
    </row>
    <row r="1496" spans="1:7" x14ac:dyDescent="0.3">
      <c r="A1496">
        <v>16</v>
      </c>
      <c r="B1496" s="18">
        <v>45413</v>
      </c>
      <c r="C1496" t="s">
        <v>305</v>
      </c>
      <c r="D1496" t="s">
        <v>297</v>
      </c>
      <c r="E1496">
        <v>0.25229357798165136</v>
      </c>
      <c r="F1496">
        <v>55</v>
      </c>
      <c r="G1496">
        <v>218</v>
      </c>
    </row>
    <row r="1497" spans="1:7" x14ac:dyDescent="0.3">
      <c r="A1497">
        <v>116</v>
      </c>
      <c r="B1497" s="18">
        <v>45627</v>
      </c>
      <c r="C1497" t="s">
        <v>305</v>
      </c>
      <c r="D1497" t="s">
        <v>294</v>
      </c>
      <c r="E1497">
        <v>21</v>
      </c>
    </row>
    <row r="1498" spans="1:7" x14ac:dyDescent="0.3">
      <c r="A1498">
        <v>16</v>
      </c>
      <c r="B1498" s="18">
        <v>45444</v>
      </c>
      <c r="C1498" t="s">
        <v>305</v>
      </c>
      <c r="D1498" t="s">
        <v>297</v>
      </c>
      <c r="E1498">
        <v>0.25925925925925924</v>
      </c>
      <c r="F1498">
        <v>56</v>
      </c>
      <c r="G1498">
        <v>216</v>
      </c>
    </row>
    <row r="1499" spans="1:7" x14ac:dyDescent="0.3">
      <c r="A1499">
        <v>16</v>
      </c>
      <c r="B1499" s="18">
        <v>45566</v>
      </c>
      <c r="C1499" t="s">
        <v>305</v>
      </c>
      <c r="D1499" t="s">
        <v>297</v>
      </c>
      <c r="E1499">
        <v>0.34090909090909088</v>
      </c>
      <c r="F1499">
        <v>75</v>
      </c>
      <c r="G1499">
        <v>220</v>
      </c>
    </row>
    <row r="1500" spans="1:7" x14ac:dyDescent="0.3">
      <c r="A1500">
        <v>17</v>
      </c>
      <c r="B1500" s="18">
        <v>45352</v>
      </c>
      <c r="C1500" t="s">
        <v>305</v>
      </c>
      <c r="D1500" t="s">
        <v>276</v>
      </c>
      <c r="E1500">
        <v>3.5714285714285712E-2</v>
      </c>
      <c r="F1500">
        <v>1</v>
      </c>
      <c r="G1500">
        <v>28</v>
      </c>
    </row>
    <row r="1501" spans="1:7" x14ac:dyDescent="0.3">
      <c r="A1501">
        <v>17</v>
      </c>
      <c r="B1501" s="18">
        <v>45383</v>
      </c>
      <c r="C1501" t="s">
        <v>305</v>
      </c>
      <c r="D1501" t="s">
        <v>276</v>
      </c>
      <c r="E1501">
        <v>2.5000000000000001E-2</v>
      </c>
      <c r="F1501">
        <v>1</v>
      </c>
      <c r="G1501">
        <v>40</v>
      </c>
    </row>
    <row r="1502" spans="1:7" x14ac:dyDescent="0.3">
      <c r="A1502">
        <v>17</v>
      </c>
      <c r="B1502" s="18">
        <v>45566</v>
      </c>
      <c r="C1502" t="s">
        <v>305</v>
      </c>
      <c r="D1502" t="s">
        <v>276</v>
      </c>
      <c r="E1502">
        <v>1.3333333333333334E-2</v>
      </c>
      <c r="F1502">
        <v>1</v>
      </c>
      <c r="G1502">
        <v>75</v>
      </c>
    </row>
    <row r="1503" spans="1:7" x14ac:dyDescent="0.3">
      <c r="A1503">
        <v>17</v>
      </c>
      <c r="B1503" s="18">
        <v>45413</v>
      </c>
      <c r="C1503" t="s">
        <v>305</v>
      </c>
      <c r="D1503" t="s">
        <v>276</v>
      </c>
      <c r="E1503">
        <v>1.8181818181818181E-2</v>
      </c>
      <c r="F1503">
        <v>1</v>
      </c>
      <c r="G1503">
        <v>55</v>
      </c>
    </row>
    <row r="1504" spans="1:7" x14ac:dyDescent="0.3">
      <c r="A1504">
        <v>17</v>
      </c>
      <c r="B1504" s="18">
        <v>45474</v>
      </c>
      <c r="C1504" t="s">
        <v>305</v>
      </c>
      <c r="D1504" t="s">
        <v>276</v>
      </c>
      <c r="E1504">
        <v>1.7857142857142856E-2</v>
      </c>
      <c r="F1504">
        <v>1</v>
      </c>
      <c r="G1504">
        <v>56</v>
      </c>
    </row>
    <row r="1505" spans="1:7" x14ac:dyDescent="0.3">
      <c r="A1505">
        <v>17</v>
      </c>
      <c r="B1505" s="18">
        <v>45505</v>
      </c>
      <c r="C1505" t="s">
        <v>305</v>
      </c>
      <c r="D1505" t="s">
        <v>276</v>
      </c>
      <c r="E1505">
        <v>1.6393442622950821E-2</v>
      </c>
      <c r="F1505">
        <v>1</v>
      </c>
      <c r="G1505">
        <v>61</v>
      </c>
    </row>
    <row r="1506" spans="1:7" x14ac:dyDescent="0.3">
      <c r="A1506">
        <v>17</v>
      </c>
      <c r="B1506" s="18">
        <v>45536</v>
      </c>
      <c r="C1506" t="s">
        <v>305</v>
      </c>
      <c r="D1506" t="s">
        <v>276</v>
      </c>
      <c r="E1506">
        <v>1.5384615384615385E-2</v>
      </c>
      <c r="F1506">
        <v>1</v>
      </c>
      <c r="G1506">
        <v>65</v>
      </c>
    </row>
    <row r="1507" spans="1:7" x14ac:dyDescent="0.3">
      <c r="A1507">
        <v>17</v>
      </c>
      <c r="B1507" s="18">
        <v>45444</v>
      </c>
      <c r="C1507" t="s">
        <v>305</v>
      </c>
      <c r="D1507" t="s">
        <v>276</v>
      </c>
      <c r="E1507">
        <v>1.7857142857142856E-2</v>
      </c>
      <c r="F1507">
        <v>1</v>
      </c>
      <c r="G1507">
        <v>56</v>
      </c>
    </row>
    <row r="1508" spans="1:7" x14ac:dyDescent="0.3">
      <c r="A1508">
        <v>120</v>
      </c>
      <c r="B1508" s="18">
        <v>45627</v>
      </c>
      <c r="C1508" t="s">
        <v>305</v>
      </c>
      <c r="D1508" t="s">
        <v>20</v>
      </c>
      <c r="E1508">
        <v>251</v>
      </c>
    </row>
    <row r="1509" spans="1:7" x14ac:dyDescent="0.3">
      <c r="A1509">
        <v>127</v>
      </c>
      <c r="B1509" s="18">
        <v>45323</v>
      </c>
      <c r="C1509" t="s">
        <v>305</v>
      </c>
      <c r="D1509" t="s">
        <v>286</v>
      </c>
      <c r="E1509">
        <v>126</v>
      </c>
    </row>
    <row r="1510" spans="1:7" x14ac:dyDescent="0.3">
      <c r="A1510">
        <v>127</v>
      </c>
      <c r="B1510" s="18">
        <v>45352</v>
      </c>
      <c r="C1510" t="s">
        <v>305</v>
      </c>
      <c r="D1510" t="s">
        <v>286</v>
      </c>
      <c r="E1510">
        <v>159</v>
      </c>
    </row>
    <row r="1511" spans="1:7" x14ac:dyDescent="0.3">
      <c r="A1511">
        <v>127</v>
      </c>
      <c r="B1511" s="18">
        <v>45383</v>
      </c>
      <c r="C1511" t="s">
        <v>305</v>
      </c>
      <c r="D1511" t="s">
        <v>286</v>
      </c>
      <c r="E1511">
        <v>156</v>
      </c>
    </row>
    <row r="1512" spans="1:7" x14ac:dyDescent="0.3">
      <c r="A1512">
        <v>127</v>
      </c>
      <c r="B1512" s="18">
        <v>45413</v>
      </c>
      <c r="C1512" t="s">
        <v>305</v>
      </c>
      <c r="D1512" t="s">
        <v>286</v>
      </c>
      <c r="E1512">
        <v>135</v>
      </c>
    </row>
    <row r="1513" spans="1:7" x14ac:dyDescent="0.3">
      <c r="A1513">
        <v>127</v>
      </c>
      <c r="B1513" s="18">
        <v>45444</v>
      </c>
      <c r="C1513" t="s">
        <v>305</v>
      </c>
      <c r="D1513" t="s">
        <v>286</v>
      </c>
      <c r="E1513">
        <v>93</v>
      </c>
    </row>
    <row r="1514" spans="1:7" x14ac:dyDescent="0.3">
      <c r="A1514">
        <v>127</v>
      </c>
      <c r="B1514" s="18">
        <v>45474</v>
      </c>
      <c r="C1514" t="s">
        <v>305</v>
      </c>
      <c r="D1514" t="s">
        <v>286</v>
      </c>
      <c r="E1514">
        <v>71</v>
      </c>
    </row>
    <row r="1515" spans="1:7" x14ac:dyDescent="0.3">
      <c r="A1515">
        <v>127</v>
      </c>
      <c r="B1515" s="18">
        <v>45505</v>
      </c>
      <c r="C1515" t="s">
        <v>305</v>
      </c>
      <c r="D1515" t="s">
        <v>286</v>
      </c>
      <c r="E1515">
        <v>177</v>
      </c>
    </row>
    <row r="1516" spans="1:7" x14ac:dyDescent="0.3">
      <c r="A1516">
        <v>127</v>
      </c>
      <c r="B1516" s="18">
        <v>45536</v>
      </c>
      <c r="C1516" t="s">
        <v>305</v>
      </c>
      <c r="D1516" t="s">
        <v>286</v>
      </c>
      <c r="E1516">
        <v>128</v>
      </c>
    </row>
    <row r="1517" spans="1:7" x14ac:dyDescent="0.3">
      <c r="A1517">
        <v>127</v>
      </c>
      <c r="B1517" s="18">
        <v>45566</v>
      </c>
      <c r="C1517" t="s">
        <v>305</v>
      </c>
      <c r="D1517" t="s">
        <v>286</v>
      </c>
      <c r="E1517">
        <v>42</v>
      </c>
    </row>
    <row r="1518" spans="1:7" x14ac:dyDescent="0.3">
      <c r="A1518">
        <v>128</v>
      </c>
      <c r="B1518" s="18">
        <v>45323</v>
      </c>
      <c r="C1518" t="s">
        <v>305</v>
      </c>
      <c r="D1518" t="s">
        <v>287</v>
      </c>
      <c r="E1518">
        <v>38</v>
      </c>
    </row>
    <row r="1519" spans="1:7" x14ac:dyDescent="0.3">
      <c r="A1519">
        <v>128</v>
      </c>
      <c r="B1519" s="18">
        <v>45352</v>
      </c>
      <c r="C1519" t="s">
        <v>305</v>
      </c>
      <c r="D1519" t="s">
        <v>287</v>
      </c>
      <c r="E1519">
        <v>48</v>
      </c>
    </row>
    <row r="1520" spans="1:7" x14ac:dyDescent="0.3">
      <c r="A1520">
        <v>128</v>
      </c>
      <c r="B1520" s="18">
        <v>45383</v>
      </c>
      <c r="C1520" t="s">
        <v>305</v>
      </c>
      <c r="D1520" t="s">
        <v>287</v>
      </c>
      <c r="E1520">
        <v>64</v>
      </c>
    </row>
    <row r="1521" spans="1:5" x14ac:dyDescent="0.3">
      <c r="A1521">
        <v>128</v>
      </c>
      <c r="B1521" s="18">
        <v>45413</v>
      </c>
      <c r="C1521" t="s">
        <v>305</v>
      </c>
      <c r="D1521" t="s">
        <v>287</v>
      </c>
      <c r="E1521">
        <v>43</v>
      </c>
    </row>
    <row r="1522" spans="1:5" x14ac:dyDescent="0.3">
      <c r="A1522">
        <v>128</v>
      </c>
      <c r="B1522" s="18">
        <v>45444</v>
      </c>
      <c r="C1522" t="s">
        <v>305</v>
      </c>
      <c r="D1522" t="s">
        <v>287</v>
      </c>
      <c r="E1522">
        <v>11</v>
      </c>
    </row>
    <row r="1523" spans="1:5" x14ac:dyDescent="0.3">
      <c r="A1523">
        <v>128</v>
      </c>
      <c r="B1523" s="18">
        <v>45474</v>
      </c>
      <c r="C1523" t="s">
        <v>305</v>
      </c>
      <c r="D1523" t="s">
        <v>287</v>
      </c>
      <c r="E1523">
        <v>11</v>
      </c>
    </row>
    <row r="1524" spans="1:5" x14ac:dyDescent="0.3">
      <c r="A1524">
        <v>128</v>
      </c>
      <c r="B1524" s="18">
        <v>45505</v>
      </c>
      <c r="C1524" t="s">
        <v>305</v>
      </c>
      <c r="D1524" t="s">
        <v>287</v>
      </c>
      <c r="E1524">
        <v>43</v>
      </c>
    </row>
    <row r="1525" spans="1:5" x14ac:dyDescent="0.3">
      <c r="A1525">
        <v>128</v>
      </c>
      <c r="B1525" s="18">
        <v>45536</v>
      </c>
      <c r="C1525" t="s">
        <v>305</v>
      </c>
      <c r="D1525" t="s">
        <v>287</v>
      </c>
      <c r="E1525">
        <v>42</v>
      </c>
    </row>
    <row r="1526" spans="1:5" x14ac:dyDescent="0.3">
      <c r="A1526">
        <v>128</v>
      </c>
      <c r="B1526" s="18">
        <v>45566</v>
      </c>
      <c r="C1526" t="s">
        <v>305</v>
      </c>
      <c r="D1526" t="s">
        <v>287</v>
      </c>
      <c r="E1526">
        <v>14</v>
      </c>
    </row>
    <row r="1527" spans="1:5" x14ac:dyDescent="0.3">
      <c r="A1527">
        <v>129</v>
      </c>
      <c r="B1527" s="18">
        <v>45323</v>
      </c>
      <c r="C1527" t="s">
        <v>305</v>
      </c>
      <c r="D1527" t="s">
        <v>288</v>
      </c>
      <c r="E1527">
        <v>72</v>
      </c>
    </row>
    <row r="1528" spans="1:5" x14ac:dyDescent="0.3">
      <c r="A1528">
        <v>129</v>
      </c>
      <c r="B1528" s="18">
        <v>45352</v>
      </c>
      <c r="C1528" t="s">
        <v>305</v>
      </c>
      <c r="D1528" t="s">
        <v>288</v>
      </c>
      <c r="E1528">
        <v>80</v>
      </c>
    </row>
    <row r="1529" spans="1:5" x14ac:dyDescent="0.3">
      <c r="A1529">
        <v>129</v>
      </c>
      <c r="B1529" s="18">
        <v>45383</v>
      </c>
      <c r="C1529" t="s">
        <v>305</v>
      </c>
      <c r="D1529" t="s">
        <v>288</v>
      </c>
      <c r="E1529">
        <v>68</v>
      </c>
    </row>
    <row r="1530" spans="1:5" x14ac:dyDescent="0.3">
      <c r="A1530">
        <v>129</v>
      </c>
      <c r="B1530" s="18">
        <v>45413</v>
      </c>
      <c r="C1530" t="s">
        <v>305</v>
      </c>
      <c r="D1530" t="s">
        <v>288</v>
      </c>
      <c r="E1530">
        <v>56</v>
      </c>
    </row>
    <row r="1531" spans="1:5" x14ac:dyDescent="0.3">
      <c r="A1531">
        <v>129</v>
      </c>
      <c r="B1531" s="18">
        <v>45444</v>
      </c>
      <c r="C1531" t="s">
        <v>305</v>
      </c>
      <c r="D1531" t="s">
        <v>288</v>
      </c>
      <c r="E1531">
        <v>76</v>
      </c>
    </row>
    <row r="1532" spans="1:5" x14ac:dyDescent="0.3">
      <c r="A1532">
        <v>129</v>
      </c>
      <c r="B1532" s="18">
        <v>45474</v>
      </c>
      <c r="C1532" t="s">
        <v>305</v>
      </c>
      <c r="D1532" t="s">
        <v>288</v>
      </c>
      <c r="E1532">
        <v>58</v>
      </c>
    </row>
    <row r="1533" spans="1:5" x14ac:dyDescent="0.3">
      <c r="A1533">
        <v>129</v>
      </c>
      <c r="B1533" s="18">
        <v>45505</v>
      </c>
      <c r="C1533" t="s">
        <v>305</v>
      </c>
      <c r="D1533" t="s">
        <v>288</v>
      </c>
      <c r="E1533">
        <v>116</v>
      </c>
    </row>
    <row r="1534" spans="1:5" x14ac:dyDescent="0.3">
      <c r="A1534">
        <v>129</v>
      </c>
      <c r="B1534" s="18">
        <v>45536</v>
      </c>
      <c r="C1534" t="s">
        <v>305</v>
      </c>
      <c r="D1534" t="s">
        <v>288</v>
      </c>
      <c r="E1534">
        <v>54</v>
      </c>
    </row>
    <row r="1535" spans="1:5" x14ac:dyDescent="0.3">
      <c r="A1535">
        <v>129</v>
      </c>
      <c r="B1535" s="18">
        <v>45566</v>
      </c>
      <c r="C1535" t="s">
        <v>305</v>
      </c>
      <c r="D1535" t="s">
        <v>288</v>
      </c>
      <c r="E1535">
        <v>18</v>
      </c>
    </row>
    <row r="1536" spans="1:5" x14ac:dyDescent="0.3">
      <c r="A1536">
        <v>130</v>
      </c>
      <c r="B1536" s="18">
        <v>45323</v>
      </c>
      <c r="C1536" t="s">
        <v>305</v>
      </c>
      <c r="D1536" t="s">
        <v>289</v>
      </c>
      <c r="E1536">
        <v>14</v>
      </c>
    </row>
    <row r="1537" spans="1:5" x14ac:dyDescent="0.3">
      <c r="A1537">
        <v>130</v>
      </c>
      <c r="B1537" s="18">
        <v>45352</v>
      </c>
      <c r="C1537" t="s">
        <v>305</v>
      </c>
      <c r="D1537" t="s">
        <v>289</v>
      </c>
      <c r="E1537">
        <v>30</v>
      </c>
    </row>
    <row r="1538" spans="1:5" x14ac:dyDescent="0.3">
      <c r="A1538">
        <v>130</v>
      </c>
      <c r="B1538" s="18">
        <v>45383</v>
      </c>
      <c r="C1538" t="s">
        <v>305</v>
      </c>
      <c r="D1538" t="s">
        <v>289</v>
      </c>
      <c r="E1538">
        <v>24</v>
      </c>
    </row>
    <row r="1539" spans="1:5" x14ac:dyDescent="0.3">
      <c r="A1539">
        <v>130</v>
      </c>
      <c r="B1539" s="18">
        <v>45413</v>
      </c>
      <c r="C1539" t="s">
        <v>305</v>
      </c>
      <c r="D1539" t="s">
        <v>289</v>
      </c>
      <c r="E1539">
        <v>36</v>
      </c>
    </row>
    <row r="1540" spans="1:5" x14ac:dyDescent="0.3">
      <c r="A1540">
        <v>130</v>
      </c>
      <c r="B1540" s="18">
        <v>45444</v>
      </c>
      <c r="C1540" t="s">
        <v>305</v>
      </c>
      <c r="D1540" t="s">
        <v>289</v>
      </c>
      <c r="E1540">
        <v>6</v>
      </c>
    </row>
    <row r="1541" spans="1:5" x14ac:dyDescent="0.3">
      <c r="A1541">
        <v>130</v>
      </c>
      <c r="B1541" s="18">
        <v>45474</v>
      </c>
      <c r="C1541" t="s">
        <v>305</v>
      </c>
      <c r="D1541" t="s">
        <v>289</v>
      </c>
      <c r="E1541">
        <v>2</v>
      </c>
    </row>
    <row r="1542" spans="1:5" x14ac:dyDescent="0.3">
      <c r="A1542">
        <v>130</v>
      </c>
      <c r="B1542" s="18">
        <v>45505</v>
      </c>
      <c r="C1542" t="s">
        <v>305</v>
      </c>
      <c r="D1542" t="s">
        <v>289</v>
      </c>
      <c r="E1542">
        <v>17</v>
      </c>
    </row>
    <row r="1543" spans="1:5" x14ac:dyDescent="0.3">
      <c r="A1543">
        <v>130</v>
      </c>
      <c r="B1543" s="18">
        <v>45536</v>
      </c>
      <c r="C1543" t="s">
        <v>305</v>
      </c>
      <c r="D1543" t="s">
        <v>289</v>
      </c>
      <c r="E1543">
        <v>31</v>
      </c>
    </row>
    <row r="1544" spans="1:5" x14ac:dyDescent="0.3">
      <c r="A1544">
        <v>130</v>
      </c>
      <c r="B1544" s="18">
        <v>45566</v>
      </c>
      <c r="C1544" t="s">
        <v>305</v>
      </c>
      <c r="D1544" t="s">
        <v>289</v>
      </c>
      <c r="E1544">
        <v>10</v>
      </c>
    </row>
    <row r="1545" spans="1:5" x14ac:dyDescent="0.3">
      <c r="A1545">
        <v>131</v>
      </c>
      <c r="B1545" s="18">
        <v>45323</v>
      </c>
      <c r="C1545" t="s">
        <v>305</v>
      </c>
      <c r="D1545" t="s">
        <v>290</v>
      </c>
      <c r="E1545">
        <v>2</v>
      </c>
    </row>
    <row r="1546" spans="1:5" x14ac:dyDescent="0.3">
      <c r="A1546">
        <v>131</v>
      </c>
      <c r="B1546" s="18">
        <v>45352</v>
      </c>
      <c r="C1546" t="s">
        <v>305</v>
      </c>
      <c r="D1546" t="s">
        <v>290</v>
      </c>
      <c r="E1546">
        <v>1</v>
      </c>
    </row>
    <row r="1547" spans="1:5" x14ac:dyDescent="0.3">
      <c r="A1547">
        <v>131</v>
      </c>
      <c r="B1547" s="18">
        <v>45505</v>
      </c>
      <c r="C1547" t="s">
        <v>305</v>
      </c>
      <c r="D1547" t="s">
        <v>290</v>
      </c>
      <c r="E1547">
        <v>1</v>
      </c>
    </row>
    <row r="1548" spans="1:5" x14ac:dyDescent="0.3">
      <c r="A1548">
        <v>131</v>
      </c>
      <c r="B1548" s="18">
        <v>45536</v>
      </c>
      <c r="C1548" t="s">
        <v>305</v>
      </c>
      <c r="D1548" t="s">
        <v>290</v>
      </c>
      <c r="E1548">
        <v>1</v>
      </c>
    </row>
    <row r="1549" spans="1:5" x14ac:dyDescent="0.3">
      <c r="A1549">
        <v>114</v>
      </c>
      <c r="B1549" s="18">
        <v>45323</v>
      </c>
      <c r="C1549" t="s">
        <v>305</v>
      </c>
      <c r="D1549" t="s">
        <v>292</v>
      </c>
      <c r="E1549">
        <v>428</v>
      </c>
    </row>
    <row r="1550" spans="1:5" x14ac:dyDescent="0.3">
      <c r="A1550">
        <v>114</v>
      </c>
      <c r="B1550" s="18">
        <v>45352</v>
      </c>
      <c r="C1550" t="s">
        <v>305</v>
      </c>
      <c r="D1550" t="s">
        <v>292</v>
      </c>
      <c r="E1550">
        <v>367</v>
      </c>
    </row>
    <row r="1551" spans="1:5" x14ac:dyDescent="0.3">
      <c r="A1551">
        <v>114</v>
      </c>
      <c r="B1551" s="18">
        <v>45383</v>
      </c>
      <c r="C1551" t="s">
        <v>305</v>
      </c>
      <c r="D1551" t="s">
        <v>292</v>
      </c>
      <c r="E1551">
        <v>358</v>
      </c>
    </row>
    <row r="1552" spans="1:5" x14ac:dyDescent="0.3">
      <c r="A1552">
        <v>114</v>
      </c>
      <c r="B1552" s="18">
        <v>45413</v>
      </c>
      <c r="C1552" t="s">
        <v>305</v>
      </c>
      <c r="D1552" t="s">
        <v>292</v>
      </c>
      <c r="E1552">
        <v>344</v>
      </c>
    </row>
    <row r="1553" spans="1:5" x14ac:dyDescent="0.3">
      <c r="A1553">
        <v>114</v>
      </c>
      <c r="B1553" s="18">
        <v>45444</v>
      </c>
      <c r="C1553" t="s">
        <v>305</v>
      </c>
      <c r="D1553" t="s">
        <v>292</v>
      </c>
      <c r="E1553">
        <v>221</v>
      </c>
    </row>
    <row r="1554" spans="1:5" x14ac:dyDescent="0.3">
      <c r="A1554">
        <v>114</v>
      </c>
      <c r="B1554" s="18">
        <v>45474</v>
      </c>
      <c r="C1554" t="s">
        <v>305</v>
      </c>
      <c r="D1554" t="s">
        <v>292</v>
      </c>
      <c r="E1554">
        <v>152</v>
      </c>
    </row>
    <row r="1555" spans="1:5" x14ac:dyDescent="0.3">
      <c r="A1555">
        <v>114</v>
      </c>
      <c r="B1555" s="18">
        <v>45505</v>
      </c>
      <c r="C1555" t="s">
        <v>305</v>
      </c>
      <c r="D1555" t="s">
        <v>292</v>
      </c>
      <c r="E1555">
        <v>266</v>
      </c>
    </row>
    <row r="1556" spans="1:5" x14ac:dyDescent="0.3">
      <c r="A1556">
        <v>114</v>
      </c>
      <c r="B1556" s="18">
        <v>45536</v>
      </c>
      <c r="C1556" t="s">
        <v>305</v>
      </c>
      <c r="D1556" t="s">
        <v>292</v>
      </c>
      <c r="E1556">
        <v>269</v>
      </c>
    </row>
    <row r="1557" spans="1:5" x14ac:dyDescent="0.3">
      <c r="A1557">
        <v>114</v>
      </c>
      <c r="B1557" s="18">
        <v>45566</v>
      </c>
      <c r="C1557" t="s">
        <v>305</v>
      </c>
      <c r="D1557" t="s">
        <v>292</v>
      </c>
      <c r="E1557">
        <v>140</v>
      </c>
    </row>
    <row r="1558" spans="1:5" x14ac:dyDescent="0.3">
      <c r="A1558">
        <v>115</v>
      </c>
      <c r="B1558" s="18">
        <v>45323</v>
      </c>
      <c r="C1558" t="s">
        <v>305</v>
      </c>
      <c r="D1558" t="s">
        <v>293</v>
      </c>
      <c r="E1558">
        <v>82</v>
      </c>
    </row>
    <row r="1559" spans="1:5" x14ac:dyDescent="0.3">
      <c r="A1559">
        <v>115</v>
      </c>
      <c r="B1559" s="18">
        <v>45352</v>
      </c>
      <c r="C1559" t="s">
        <v>305</v>
      </c>
      <c r="D1559" t="s">
        <v>293</v>
      </c>
      <c r="E1559">
        <v>35</v>
      </c>
    </row>
    <row r="1560" spans="1:5" x14ac:dyDescent="0.3">
      <c r="A1560">
        <v>115</v>
      </c>
      <c r="B1560" s="18">
        <v>45383</v>
      </c>
      <c r="C1560" t="s">
        <v>305</v>
      </c>
      <c r="D1560" t="s">
        <v>293</v>
      </c>
      <c r="E1560">
        <v>42</v>
      </c>
    </row>
    <row r="1561" spans="1:5" x14ac:dyDescent="0.3">
      <c r="A1561">
        <v>115</v>
      </c>
      <c r="B1561" s="18">
        <v>45413</v>
      </c>
      <c r="C1561" t="s">
        <v>305</v>
      </c>
      <c r="D1561" t="s">
        <v>293</v>
      </c>
      <c r="E1561">
        <v>28</v>
      </c>
    </row>
    <row r="1562" spans="1:5" x14ac:dyDescent="0.3">
      <c r="A1562">
        <v>115</v>
      </c>
      <c r="B1562" s="18">
        <v>45444</v>
      </c>
      <c r="C1562" t="s">
        <v>305</v>
      </c>
      <c r="D1562" t="s">
        <v>293</v>
      </c>
      <c r="E1562">
        <v>24</v>
      </c>
    </row>
    <row r="1563" spans="1:5" x14ac:dyDescent="0.3">
      <c r="A1563">
        <v>115</v>
      </c>
      <c r="B1563" s="18">
        <v>45474</v>
      </c>
      <c r="C1563" t="s">
        <v>305</v>
      </c>
      <c r="D1563" t="s">
        <v>293</v>
      </c>
      <c r="E1563">
        <v>22</v>
      </c>
    </row>
    <row r="1564" spans="1:5" x14ac:dyDescent="0.3">
      <c r="A1564">
        <v>115</v>
      </c>
      <c r="B1564" s="18">
        <v>45505</v>
      </c>
      <c r="C1564" t="s">
        <v>305</v>
      </c>
      <c r="D1564" t="s">
        <v>293</v>
      </c>
      <c r="E1564">
        <v>41</v>
      </c>
    </row>
    <row r="1565" spans="1:5" x14ac:dyDescent="0.3">
      <c r="A1565">
        <v>115</v>
      </c>
      <c r="B1565" s="18">
        <v>45536</v>
      </c>
      <c r="C1565" t="s">
        <v>305</v>
      </c>
      <c r="D1565" t="s">
        <v>293</v>
      </c>
      <c r="E1565">
        <v>32</v>
      </c>
    </row>
    <row r="1566" spans="1:5" x14ac:dyDescent="0.3">
      <c r="A1566">
        <v>115</v>
      </c>
      <c r="B1566" s="18">
        <v>45566</v>
      </c>
      <c r="C1566" t="s">
        <v>305</v>
      </c>
      <c r="D1566" t="s">
        <v>293</v>
      </c>
      <c r="E1566">
        <v>25</v>
      </c>
    </row>
    <row r="1567" spans="1:5" x14ac:dyDescent="0.3">
      <c r="A1567">
        <v>116</v>
      </c>
      <c r="B1567" s="18">
        <v>45323</v>
      </c>
      <c r="C1567" t="s">
        <v>305</v>
      </c>
      <c r="D1567" t="s">
        <v>294</v>
      </c>
      <c r="E1567">
        <v>46</v>
      </c>
    </row>
    <row r="1568" spans="1:5" x14ac:dyDescent="0.3">
      <c r="A1568">
        <v>116</v>
      </c>
      <c r="B1568" s="18">
        <v>45352</v>
      </c>
      <c r="C1568" t="s">
        <v>305</v>
      </c>
      <c r="D1568" t="s">
        <v>294</v>
      </c>
      <c r="E1568">
        <v>47</v>
      </c>
    </row>
    <row r="1569" spans="1:5" x14ac:dyDescent="0.3">
      <c r="A1569">
        <v>116</v>
      </c>
      <c r="B1569" s="18">
        <v>45383</v>
      </c>
      <c r="C1569" t="s">
        <v>305</v>
      </c>
      <c r="D1569" t="s">
        <v>294</v>
      </c>
      <c r="E1569">
        <v>42</v>
      </c>
    </row>
    <row r="1570" spans="1:5" x14ac:dyDescent="0.3">
      <c r="A1570">
        <v>116</v>
      </c>
      <c r="B1570" s="18">
        <v>45413</v>
      </c>
      <c r="C1570" t="s">
        <v>305</v>
      </c>
      <c r="D1570" t="s">
        <v>294</v>
      </c>
      <c r="E1570">
        <v>30</v>
      </c>
    </row>
    <row r="1571" spans="1:5" x14ac:dyDescent="0.3">
      <c r="A1571">
        <v>116</v>
      </c>
      <c r="B1571" s="18">
        <v>45444</v>
      </c>
      <c r="C1571" t="s">
        <v>305</v>
      </c>
      <c r="D1571" t="s">
        <v>294</v>
      </c>
      <c r="E1571">
        <v>24</v>
      </c>
    </row>
    <row r="1572" spans="1:5" x14ac:dyDescent="0.3">
      <c r="A1572">
        <v>116</v>
      </c>
      <c r="B1572" s="18">
        <v>45474</v>
      </c>
      <c r="C1572" t="s">
        <v>305</v>
      </c>
      <c r="D1572" t="s">
        <v>294</v>
      </c>
      <c r="E1572">
        <v>14</v>
      </c>
    </row>
    <row r="1573" spans="1:5" x14ac:dyDescent="0.3">
      <c r="A1573">
        <v>116</v>
      </c>
      <c r="B1573" s="18">
        <v>45505</v>
      </c>
      <c r="C1573" t="s">
        <v>305</v>
      </c>
      <c r="D1573" t="s">
        <v>294</v>
      </c>
      <c r="E1573">
        <v>15</v>
      </c>
    </row>
    <row r="1574" spans="1:5" x14ac:dyDescent="0.3">
      <c r="A1574">
        <v>116</v>
      </c>
      <c r="B1574" s="18">
        <v>45536</v>
      </c>
      <c r="C1574" t="s">
        <v>305</v>
      </c>
      <c r="D1574" t="s">
        <v>294</v>
      </c>
      <c r="E1574">
        <v>21</v>
      </c>
    </row>
    <row r="1575" spans="1:5" x14ac:dyDescent="0.3">
      <c r="A1575">
        <v>116</v>
      </c>
      <c r="B1575" s="18">
        <v>45566</v>
      </c>
      <c r="C1575" t="s">
        <v>305</v>
      </c>
      <c r="D1575" t="s">
        <v>294</v>
      </c>
      <c r="E1575">
        <v>6</v>
      </c>
    </row>
    <row r="1576" spans="1:5" x14ac:dyDescent="0.3">
      <c r="A1576">
        <v>120</v>
      </c>
      <c r="B1576" s="18">
        <v>45323</v>
      </c>
      <c r="C1576" t="s">
        <v>305</v>
      </c>
      <c r="D1576" t="s">
        <v>20</v>
      </c>
      <c r="E1576">
        <v>428</v>
      </c>
    </row>
    <row r="1577" spans="1:5" x14ac:dyDescent="0.3">
      <c r="A1577">
        <v>120</v>
      </c>
      <c r="B1577" s="18">
        <v>45352</v>
      </c>
      <c r="C1577" t="s">
        <v>305</v>
      </c>
      <c r="D1577" t="s">
        <v>20</v>
      </c>
      <c r="E1577">
        <v>367</v>
      </c>
    </row>
    <row r="1578" spans="1:5" x14ac:dyDescent="0.3">
      <c r="A1578">
        <v>120</v>
      </c>
      <c r="B1578" s="18">
        <v>45383</v>
      </c>
      <c r="C1578" t="s">
        <v>305</v>
      </c>
      <c r="D1578" t="s">
        <v>20</v>
      </c>
      <c r="E1578">
        <v>342</v>
      </c>
    </row>
    <row r="1579" spans="1:5" x14ac:dyDescent="0.3">
      <c r="A1579">
        <v>120</v>
      </c>
      <c r="B1579" s="18">
        <v>45413</v>
      </c>
      <c r="C1579" t="s">
        <v>305</v>
      </c>
      <c r="D1579" t="s">
        <v>20</v>
      </c>
      <c r="E1579">
        <v>329</v>
      </c>
    </row>
    <row r="1580" spans="1:5" x14ac:dyDescent="0.3">
      <c r="A1580">
        <v>120</v>
      </c>
      <c r="B1580" s="18">
        <v>45444</v>
      </c>
      <c r="C1580" t="s">
        <v>305</v>
      </c>
      <c r="D1580" t="s">
        <v>20</v>
      </c>
      <c r="E1580">
        <v>218</v>
      </c>
    </row>
    <row r="1581" spans="1:5" x14ac:dyDescent="0.3">
      <c r="A1581">
        <v>120</v>
      </c>
      <c r="B1581" s="18">
        <v>45474</v>
      </c>
      <c r="C1581" t="s">
        <v>305</v>
      </c>
      <c r="D1581" t="s">
        <v>20</v>
      </c>
      <c r="E1581">
        <v>151</v>
      </c>
    </row>
    <row r="1582" spans="1:5" x14ac:dyDescent="0.3">
      <c r="A1582">
        <v>120</v>
      </c>
      <c r="B1582" s="18">
        <v>45505</v>
      </c>
      <c r="C1582" t="s">
        <v>305</v>
      </c>
      <c r="D1582" t="s">
        <v>20</v>
      </c>
      <c r="E1582">
        <v>266</v>
      </c>
    </row>
    <row r="1583" spans="1:5" x14ac:dyDescent="0.3">
      <c r="A1583">
        <v>120</v>
      </c>
      <c r="B1583" s="18">
        <v>45536</v>
      </c>
      <c r="C1583" t="s">
        <v>305</v>
      </c>
      <c r="D1583" t="s">
        <v>20</v>
      </c>
      <c r="E1583">
        <v>269</v>
      </c>
    </row>
    <row r="1584" spans="1:5" x14ac:dyDescent="0.3">
      <c r="A1584">
        <v>120</v>
      </c>
      <c r="B1584" s="18">
        <v>45566</v>
      </c>
      <c r="C1584" t="s">
        <v>305</v>
      </c>
      <c r="D1584" t="s">
        <v>20</v>
      </c>
      <c r="E1584">
        <v>140</v>
      </c>
    </row>
    <row r="1585" spans="1:5" x14ac:dyDescent="0.3">
      <c r="A1585">
        <v>122</v>
      </c>
      <c r="B1585" s="18">
        <v>45383</v>
      </c>
      <c r="C1585" t="s">
        <v>305</v>
      </c>
      <c r="D1585" t="s">
        <v>22</v>
      </c>
      <c r="E1585">
        <v>16</v>
      </c>
    </row>
    <row r="1586" spans="1:5" x14ac:dyDescent="0.3">
      <c r="A1586">
        <v>122</v>
      </c>
      <c r="B1586" s="18">
        <v>45413</v>
      </c>
      <c r="C1586" t="s">
        <v>305</v>
      </c>
      <c r="D1586" t="s">
        <v>22</v>
      </c>
      <c r="E1586">
        <v>15</v>
      </c>
    </row>
    <row r="1587" spans="1:5" x14ac:dyDescent="0.3">
      <c r="A1587">
        <v>122</v>
      </c>
      <c r="B1587" s="18">
        <v>45444</v>
      </c>
      <c r="C1587" t="s">
        <v>305</v>
      </c>
      <c r="D1587" t="s">
        <v>22</v>
      </c>
      <c r="E1587">
        <v>3</v>
      </c>
    </row>
    <row r="1588" spans="1:5" x14ac:dyDescent="0.3">
      <c r="A1588">
        <v>122</v>
      </c>
      <c r="B1588" s="18">
        <v>45474</v>
      </c>
      <c r="C1588" t="s">
        <v>305</v>
      </c>
      <c r="D1588" t="s">
        <v>22</v>
      </c>
      <c r="E1588">
        <v>1</v>
      </c>
    </row>
    <row r="1589" spans="1:5" x14ac:dyDescent="0.3">
      <c r="A1589">
        <v>126</v>
      </c>
      <c r="B1589" s="18">
        <v>45352</v>
      </c>
      <c r="C1589" t="s">
        <v>305</v>
      </c>
      <c r="D1589" t="s">
        <v>26</v>
      </c>
      <c r="E1589">
        <v>1</v>
      </c>
    </row>
    <row r="1590" spans="1:5" x14ac:dyDescent="0.3">
      <c r="A1590">
        <v>126</v>
      </c>
      <c r="B1590" s="18">
        <v>45383</v>
      </c>
      <c r="C1590" t="s">
        <v>305</v>
      </c>
      <c r="D1590" t="s">
        <v>26</v>
      </c>
      <c r="E1590">
        <v>1</v>
      </c>
    </row>
    <row r="1591" spans="1:5" x14ac:dyDescent="0.3">
      <c r="A1591">
        <v>126</v>
      </c>
      <c r="B1591" s="18">
        <v>45413</v>
      </c>
      <c r="C1591" t="s">
        <v>305</v>
      </c>
      <c r="D1591" t="s">
        <v>26</v>
      </c>
      <c r="E1591">
        <v>1</v>
      </c>
    </row>
    <row r="1592" spans="1:5" x14ac:dyDescent="0.3">
      <c r="A1592">
        <v>126</v>
      </c>
      <c r="B1592" s="18">
        <v>45444</v>
      </c>
      <c r="C1592" t="s">
        <v>305</v>
      </c>
      <c r="D1592" t="s">
        <v>26</v>
      </c>
      <c r="E1592">
        <v>1</v>
      </c>
    </row>
    <row r="1593" spans="1:5" x14ac:dyDescent="0.3">
      <c r="A1593">
        <v>126</v>
      </c>
      <c r="B1593" s="18">
        <v>45474</v>
      </c>
      <c r="C1593" t="s">
        <v>305</v>
      </c>
      <c r="D1593" t="s">
        <v>26</v>
      </c>
      <c r="E1593">
        <v>1</v>
      </c>
    </row>
    <row r="1594" spans="1:5" x14ac:dyDescent="0.3">
      <c r="A1594">
        <v>126</v>
      </c>
      <c r="B1594" s="18">
        <v>45505</v>
      </c>
      <c r="C1594" t="s">
        <v>305</v>
      </c>
      <c r="D1594" t="s">
        <v>26</v>
      </c>
      <c r="E1594">
        <v>2</v>
      </c>
    </row>
    <row r="1595" spans="1:5" x14ac:dyDescent="0.3">
      <c r="A1595">
        <v>121</v>
      </c>
      <c r="B1595" s="18">
        <v>45627</v>
      </c>
      <c r="C1595" t="s">
        <v>305</v>
      </c>
      <c r="D1595" t="s">
        <v>21</v>
      </c>
      <c r="E1595">
        <v>0</v>
      </c>
    </row>
    <row r="1596" spans="1:5" x14ac:dyDescent="0.3">
      <c r="A1596">
        <v>122</v>
      </c>
      <c r="B1596" s="18">
        <v>45627</v>
      </c>
      <c r="C1596" t="s">
        <v>305</v>
      </c>
      <c r="D1596" t="s">
        <v>22</v>
      </c>
      <c r="E1596">
        <v>0</v>
      </c>
    </row>
    <row r="1597" spans="1:5" x14ac:dyDescent="0.3">
      <c r="A1597">
        <v>123</v>
      </c>
      <c r="B1597" s="18">
        <v>45627</v>
      </c>
      <c r="C1597" t="s">
        <v>305</v>
      </c>
      <c r="D1597" t="s">
        <v>23</v>
      </c>
      <c r="E1597">
        <v>0</v>
      </c>
    </row>
    <row r="1598" spans="1:5" x14ac:dyDescent="0.3">
      <c r="A1598">
        <v>124</v>
      </c>
      <c r="B1598" s="18">
        <v>45627</v>
      </c>
      <c r="C1598" t="s">
        <v>305</v>
      </c>
      <c r="D1598" t="s">
        <v>24</v>
      </c>
      <c r="E1598">
        <v>0</v>
      </c>
    </row>
    <row r="1599" spans="1:5" x14ac:dyDescent="0.3">
      <c r="A1599">
        <v>125</v>
      </c>
      <c r="B1599" s="18">
        <v>45627</v>
      </c>
      <c r="C1599" t="s">
        <v>305</v>
      </c>
      <c r="D1599" t="s">
        <v>25</v>
      </c>
      <c r="E1599">
        <v>0</v>
      </c>
    </row>
    <row r="1600" spans="1:5" x14ac:dyDescent="0.3">
      <c r="A1600">
        <v>126</v>
      </c>
      <c r="B1600" s="18">
        <v>45627</v>
      </c>
      <c r="C1600" t="s">
        <v>305</v>
      </c>
      <c r="D1600" t="s">
        <v>26</v>
      </c>
      <c r="E1600">
        <v>3</v>
      </c>
    </row>
    <row r="1601" spans="1:7" x14ac:dyDescent="0.3">
      <c r="A1601">
        <v>127</v>
      </c>
      <c r="B1601" s="18">
        <v>45627</v>
      </c>
      <c r="C1601" t="s">
        <v>305</v>
      </c>
      <c r="D1601" t="s">
        <v>286</v>
      </c>
      <c r="E1601">
        <v>152</v>
      </c>
    </row>
    <row r="1602" spans="1:7" x14ac:dyDescent="0.3">
      <c r="A1602">
        <v>128</v>
      </c>
      <c r="B1602" s="18">
        <v>45627</v>
      </c>
      <c r="C1602" t="s">
        <v>305</v>
      </c>
      <c r="D1602" t="s">
        <v>287</v>
      </c>
      <c r="E1602">
        <v>56</v>
      </c>
    </row>
    <row r="1603" spans="1:7" x14ac:dyDescent="0.3">
      <c r="A1603">
        <v>129</v>
      </c>
      <c r="B1603" s="18">
        <v>45627</v>
      </c>
      <c r="C1603" t="s">
        <v>305</v>
      </c>
      <c r="D1603" t="s">
        <v>288</v>
      </c>
      <c r="E1603">
        <v>46</v>
      </c>
    </row>
    <row r="1604" spans="1:7" x14ac:dyDescent="0.3">
      <c r="A1604">
        <v>130</v>
      </c>
      <c r="B1604" s="18">
        <v>45627</v>
      </c>
      <c r="C1604" t="s">
        <v>305</v>
      </c>
      <c r="D1604" t="s">
        <v>289</v>
      </c>
      <c r="E1604">
        <v>49</v>
      </c>
    </row>
    <row r="1605" spans="1:7" x14ac:dyDescent="0.3">
      <c r="A1605">
        <v>131</v>
      </c>
      <c r="B1605" s="18">
        <v>45627</v>
      </c>
      <c r="C1605" t="s">
        <v>305</v>
      </c>
      <c r="D1605" t="s">
        <v>290</v>
      </c>
      <c r="E1605">
        <v>1</v>
      </c>
    </row>
    <row r="1606" spans="1:7" x14ac:dyDescent="0.3">
      <c r="A1606">
        <v>132</v>
      </c>
      <c r="B1606" s="18">
        <v>45627</v>
      </c>
      <c r="C1606" t="s">
        <v>305</v>
      </c>
      <c r="D1606" t="s">
        <v>291</v>
      </c>
      <c r="E1606">
        <v>0</v>
      </c>
    </row>
    <row r="1607" spans="1:7" x14ac:dyDescent="0.3">
      <c r="A1607">
        <v>133</v>
      </c>
      <c r="B1607" s="18">
        <v>45627</v>
      </c>
      <c r="C1607" t="s">
        <v>305</v>
      </c>
      <c r="D1607" t="s">
        <v>259</v>
      </c>
      <c r="E1607">
        <v>0</v>
      </c>
    </row>
    <row r="1608" spans="1:7" x14ac:dyDescent="0.3">
      <c r="A1608">
        <v>134</v>
      </c>
      <c r="B1608" s="18">
        <v>45627</v>
      </c>
      <c r="C1608" t="s">
        <v>305</v>
      </c>
      <c r="D1608" t="s">
        <v>260</v>
      </c>
      <c r="E1608">
        <v>0</v>
      </c>
    </row>
    <row r="1609" spans="1:7" x14ac:dyDescent="0.3">
      <c r="A1609">
        <v>8</v>
      </c>
      <c r="B1609" s="18">
        <v>45627</v>
      </c>
      <c r="C1609" t="s">
        <v>305</v>
      </c>
      <c r="D1609" t="s">
        <v>278</v>
      </c>
      <c r="E1609">
        <v>0.66216216216216217</v>
      </c>
      <c r="F1609">
        <v>49</v>
      </c>
      <c r="G1609">
        <v>74</v>
      </c>
    </row>
    <row r="1610" spans="1:7" x14ac:dyDescent="0.3">
      <c r="A1610">
        <v>9</v>
      </c>
      <c r="B1610" s="18">
        <v>45627</v>
      </c>
      <c r="C1610" t="s">
        <v>305</v>
      </c>
      <c r="D1610" t="s">
        <v>280</v>
      </c>
      <c r="E1610">
        <v>0.31642512077294688</v>
      </c>
      <c r="F1610">
        <v>131</v>
      </c>
      <c r="G1610">
        <v>414</v>
      </c>
    </row>
    <row r="1611" spans="1:7" x14ac:dyDescent="0.3">
      <c r="A1611">
        <v>10</v>
      </c>
      <c r="B1611" s="18">
        <v>45627</v>
      </c>
      <c r="C1611" t="s">
        <v>305</v>
      </c>
      <c r="D1611" t="s">
        <v>295</v>
      </c>
      <c r="E1611">
        <v>0.35169491525423729</v>
      </c>
      <c r="F1611">
        <v>83</v>
      </c>
      <c r="G1611">
        <v>236</v>
      </c>
    </row>
    <row r="1612" spans="1:7" x14ac:dyDescent="0.3">
      <c r="A1612">
        <v>11</v>
      </c>
      <c r="B1612" s="18">
        <v>45627</v>
      </c>
      <c r="C1612" t="s">
        <v>305</v>
      </c>
      <c r="D1612" t="s">
        <v>281</v>
      </c>
      <c r="E1612">
        <v>0.54255319148936165</v>
      </c>
      <c r="F1612">
        <v>306</v>
      </c>
      <c r="G1612">
        <v>564</v>
      </c>
    </row>
    <row r="1613" spans="1:7" x14ac:dyDescent="0.3">
      <c r="A1613">
        <v>12</v>
      </c>
      <c r="B1613" s="18">
        <v>45627</v>
      </c>
      <c r="C1613" t="s">
        <v>305</v>
      </c>
      <c r="D1613" t="s">
        <v>296</v>
      </c>
      <c r="E1613">
        <v>0.63485477178423233</v>
      </c>
      <c r="F1613">
        <v>153</v>
      </c>
      <c r="G1613">
        <v>241</v>
      </c>
    </row>
    <row r="1614" spans="1:7" x14ac:dyDescent="0.3">
      <c r="A1614">
        <v>13</v>
      </c>
      <c r="B1614" s="18">
        <v>45627</v>
      </c>
      <c r="C1614" t="s">
        <v>305</v>
      </c>
      <c r="D1614" t="s">
        <v>275</v>
      </c>
      <c r="E1614">
        <v>0</v>
      </c>
      <c r="F1614">
        <v>0</v>
      </c>
      <c r="G1614">
        <v>153</v>
      </c>
    </row>
    <row r="1615" spans="1:7" x14ac:dyDescent="0.3">
      <c r="A1615">
        <v>14</v>
      </c>
      <c r="B1615" s="18">
        <v>45627</v>
      </c>
      <c r="C1615" t="s">
        <v>305</v>
      </c>
      <c r="D1615" t="s">
        <v>279</v>
      </c>
      <c r="E1615">
        <v>0.49385245901639346</v>
      </c>
      <c r="F1615">
        <v>241</v>
      </c>
      <c r="G1615">
        <v>488</v>
      </c>
    </row>
    <row r="1616" spans="1:7" x14ac:dyDescent="0.3">
      <c r="A1616">
        <v>15</v>
      </c>
      <c r="B1616" s="18">
        <v>45627</v>
      </c>
      <c r="C1616" t="s">
        <v>305</v>
      </c>
      <c r="D1616" t="s">
        <v>306</v>
      </c>
      <c r="E1616">
        <v>0</v>
      </c>
      <c r="F1616">
        <v>0</v>
      </c>
      <c r="G1616">
        <v>241</v>
      </c>
    </row>
    <row r="1617" spans="1:7" x14ac:dyDescent="0.3">
      <c r="A1617">
        <v>16</v>
      </c>
      <c r="B1617" s="18">
        <v>45627</v>
      </c>
      <c r="C1617" t="s">
        <v>305</v>
      </c>
      <c r="D1617" t="s">
        <v>297</v>
      </c>
      <c r="E1617">
        <v>0.40639269406392692</v>
      </c>
      <c r="F1617">
        <v>89</v>
      </c>
      <c r="G1617">
        <v>219</v>
      </c>
    </row>
    <row r="1618" spans="1:7" x14ac:dyDescent="0.3">
      <c r="A1618">
        <v>17</v>
      </c>
      <c r="B1618" s="18">
        <v>45627</v>
      </c>
      <c r="C1618" t="s">
        <v>305</v>
      </c>
      <c r="D1618" t="s">
        <v>276</v>
      </c>
      <c r="E1618">
        <v>2.247191011235955E-2</v>
      </c>
      <c r="F1618">
        <v>2</v>
      </c>
      <c r="G1618">
        <v>89</v>
      </c>
    </row>
    <row r="1619" spans="1:7" x14ac:dyDescent="0.3">
      <c r="A1619">
        <v>18</v>
      </c>
      <c r="B1619" s="18">
        <v>45627</v>
      </c>
      <c r="C1619" t="s">
        <v>305</v>
      </c>
      <c r="D1619" t="s">
        <v>282</v>
      </c>
      <c r="E1619">
        <v>0</v>
      </c>
      <c r="F1619">
        <v>0</v>
      </c>
      <c r="G1619">
        <v>5</v>
      </c>
    </row>
    <row r="1620" spans="1:7" x14ac:dyDescent="0.3">
      <c r="A1620">
        <v>20</v>
      </c>
      <c r="B1620" s="18">
        <v>45627</v>
      </c>
      <c r="C1620" t="s">
        <v>305</v>
      </c>
      <c r="D1620" t="s">
        <v>283</v>
      </c>
      <c r="E1620">
        <v>0</v>
      </c>
      <c r="F1620">
        <v>0</v>
      </c>
      <c r="G1620">
        <v>1</v>
      </c>
    </row>
    <row r="1621" spans="1:7" x14ac:dyDescent="0.3">
      <c r="A1621">
        <v>23</v>
      </c>
      <c r="B1621" s="18">
        <v>45627</v>
      </c>
      <c r="C1621" t="s">
        <v>305</v>
      </c>
      <c r="D1621" t="s">
        <v>298</v>
      </c>
      <c r="E1621">
        <v>5.9230769230769233E-2</v>
      </c>
      <c r="F1621">
        <v>77</v>
      </c>
      <c r="G1621">
        <v>1300</v>
      </c>
    </row>
    <row r="1622" spans="1:7" x14ac:dyDescent="0.3">
      <c r="A1622">
        <v>24</v>
      </c>
      <c r="B1622" s="18">
        <v>45627</v>
      </c>
      <c r="C1622" t="s">
        <v>305</v>
      </c>
      <c r="D1622" t="s">
        <v>299</v>
      </c>
      <c r="E1622">
        <v>0.72727272727272729</v>
      </c>
      <c r="F1622">
        <v>56</v>
      </c>
      <c r="G1622">
        <v>77</v>
      </c>
    </row>
    <row r="1623" spans="1:7" x14ac:dyDescent="0.3">
      <c r="A1623">
        <v>25</v>
      </c>
      <c r="B1623" s="18">
        <v>45627</v>
      </c>
      <c r="C1623" t="s">
        <v>305</v>
      </c>
      <c r="D1623" t="s">
        <v>284</v>
      </c>
      <c r="E1623">
        <v>1</v>
      </c>
      <c r="F1623">
        <v>1</v>
      </c>
      <c r="G1623">
        <v>1</v>
      </c>
    </row>
    <row r="1624" spans="1:7" x14ac:dyDescent="0.3">
      <c r="A1624">
        <v>26</v>
      </c>
      <c r="B1624" s="18">
        <v>45627</v>
      </c>
      <c r="C1624" t="s">
        <v>305</v>
      </c>
      <c r="D1624" t="s">
        <v>146</v>
      </c>
      <c r="E1624">
        <v>0.48557692307692307</v>
      </c>
      <c r="F1624">
        <v>202</v>
      </c>
      <c r="G1624">
        <v>416</v>
      </c>
    </row>
    <row r="1625" spans="1:7" x14ac:dyDescent="0.3">
      <c r="A1625">
        <v>27</v>
      </c>
      <c r="B1625" s="18">
        <v>45627</v>
      </c>
      <c r="C1625" t="s">
        <v>305</v>
      </c>
      <c r="D1625" t="s">
        <v>147</v>
      </c>
      <c r="E1625">
        <v>0.50264550264550267</v>
      </c>
      <c r="F1625">
        <v>95</v>
      </c>
      <c r="G1625">
        <v>189</v>
      </c>
    </row>
    <row r="1626" spans="1:7" x14ac:dyDescent="0.3">
      <c r="A1626">
        <v>4</v>
      </c>
      <c r="B1626" s="18">
        <v>45658</v>
      </c>
      <c r="C1626" t="s">
        <v>305</v>
      </c>
      <c r="D1626" t="s">
        <v>300</v>
      </c>
      <c r="E1626">
        <v>0.89473684210526316</v>
      </c>
      <c r="F1626">
        <v>170</v>
      </c>
      <c r="G1626">
        <v>190</v>
      </c>
    </row>
    <row r="1627" spans="1:7" x14ac:dyDescent="0.3">
      <c r="A1627">
        <v>5</v>
      </c>
      <c r="B1627" s="18">
        <v>45658</v>
      </c>
      <c r="C1627" t="s">
        <v>305</v>
      </c>
      <c r="D1627" t="s">
        <v>301</v>
      </c>
      <c r="E1627">
        <v>10.478260869565217</v>
      </c>
      <c r="F1627">
        <v>241</v>
      </c>
      <c r="G1627">
        <v>23</v>
      </c>
    </row>
    <row r="1628" spans="1:7" x14ac:dyDescent="0.3">
      <c r="A1628">
        <v>6</v>
      </c>
      <c r="B1628" s="18">
        <v>45658</v>
      </c>
      <c r="C1628" t="s">
        <v>305</v>
      </c>
      <c r="D1628" t="s">
        <v>274</v>
      </c>
      <c r="E1628">
        <v>0.8571428571428571</v>
      </c>
      <c r="F1628">
        <v>6</v>
      </c>
      <c r="G1628">
        <v>7</v>
      </c>
    </row>
    <row r="1629" spans="1:7" x14ac:dyDescent="0.3">
      <c r="A1629">
        <v>7</v>
      </c>
      <c r="B1629" s="18">
        <v>45658</v>
      </c>
      <c r="C1629" t="s">
        <v>305</v>
      </c>
      <c r="D1629" t="s">
        <v>277</v>
      </c>
      <c r="E1629">
        <v>0.68421052631578949</v>
      </c>
      <c r="F1629">
        <v>13</v>
      </c>
      <c r="G1629">
        <v>19</v>
      </c>
    </row>
    <row r="1630" spans="1:7" x14ac:dyDescent="0.3">
      <c r="A1630">
        <v>8</v>
      </c>
      <c r="B1630" s="18">
        <v>45658</v>
      </c>
      <c r="C1630" t="s">
        <v>305</v>
      </c>
      <c r="D1630" t="s">
        <v>278</v>
      </c>
      <c r="E1630">
        <v>0.66666666666666663</v>
      </c>
      <c r="F1630">
        <v>50</v>
      </c>
      <c r="G1630">
        <v>75</v>
      </c>
    </row>
    <row r="1631" spans="1:7" x14ac:dyDescent="0.3">
      <c r="A1631">
        <v>9</v>
      </c>
      <c r="B1631" s="18">
        <v>45658</v>
      </c>
      <c r="C1631" t="s">
        <v>305</v>
      </c>
      <c r="D1631" t="s">
        <v>280</v>
      </c>
      <c r="E1631">
        <v>0.32524271844660196</v>
      </c>
      <c r="F1631">
        <v>134</v>
      </c>
      <c r="G1631">
        <v>412</v>
      </c>
    </row>
    <row r="1632" spans="1:7" x14ac:dyDescent="0.3">
      <c r="A1632">
        <v>10</v>
      </c>
      <c r="B1632" s="18">
        <v>45658</v>
      </c>
      <c r="C1632" t="s">
        <v>305</v>
      </c>
      <c r="D1632" t="s">
        <v>295</v>
      </c>
      <c r="E1632">
        <v>0.33047210300429186</v>
      </c>
      <c r="F1632">
        <v>77</v>
      </c>
      <c r="G1632">
        <v>233</v>
      </c>
    </row>
    <row r="1633" spans="1:7" x14ac:dyDescent="0.3">
      <c r="A1633">
        <v>11</v>
      </c>
      <c r="B1633" s="18">
        <v>45658</v>
      </c>
      <c r="C1633" t="s">
        <v>305</v>
      </c>
      <c r="D1633" t="s">
        <v>281</v>
      </c>
      <c r="E1633">
        <v>0.5535714285714286</v>
      </c>
      <c r="F1633">
        <v>310</v>
      </c>
      <c r="G1633">
        <v>560</v>
      </c>
    </row>
    <row r="1634" spans="1:7" x14ac:dyDescent="0.3">
      <c r="A1634">
        <v>12</v>
      </c>
      <c r="B1634" s="18">
        <v>45658</v>
      </c>
      <c r="C1634" t="s">
        <v>305</v>
      </c>
      <c r="D1634" t="s">
        <v>296</v>
      </c>
      <c r="E1634">
        <v>0.65145228215767637</v>
      </c>
      <c r="F1634">
        <v>157</v>
      </c>
      <c r="G1634">
        <v>241</v>
      </c>
    </row>
    <row r="1635" spans="1:7" x14ac:dyDescent="0.3">
      <c r="A1635">
        <v>13</v>
      </c>
      <c r="B1635" s="18">
        <v>45658</v>
      </c>
      <c r="C1635" t="s">
        <v>305</v>
      </c>
      <c r="D1635" t="s">
        <v>275</v>
      </c>
      <c r="E1635">
        <v>0</v>
      </c>
      <c r="F1635">
        <v>0</v>
      </c>
      <c r="G1635">
        <v>157</v>
      </c>
    </row>
    <row r="1636" spans="1:7" x14ac:dyDescent="0.3">
      <c r="A1636">
        <v>14</v>
      </c>
      <c r="B1636" s="18">
        <v>45658</v>
      </c>
      <c r="C1636" t="s">
        <v>305</v>
      </c>
      <c r="D1636" t="s">
        <v>279</v>
      </c>
      <c r="E1636">
        <v>0.50409836065573765</v>
      </c>
      <c r="F1636">
        <v>246</v>
      </c>
      <c r="G1636">
        <v>488</v>
      </c>
    </row>
    <row r="1637" spans="1:7" x14ac:dyDescent="0.3">
      <c r="A1637">
        <v>15</v>
      </c>
      <c r="B1637" s="18">
        <v>45658</v>
      </c>
      <c r="C1637" t="s">
        <v>305</v>
      </c>
      <c r="D1637" t="s">
        <v>306</v>
      </c>
      <c r="E1637">
        <v>0</v>
      </c>
      <c r="F1637">
        <v>0</v>
      </c>
      <c r="G1637">
        <v>246</v>
      </c>
    </row>
    <row r="1638" spans="1:7" x14ac:dyDescent="0.3">
      <c r="A1638">
        <v>16</v>
      </c>
      <c r="B1638" s="18">
        <v>45658</v>
      </c>
      <c r="C1638" t="s">
        <v>305</v>
      </c>
      <c r="D1638" t="s">
        <v>297</v>
      </c>
      <c r="E1638">
        <v>0.41284403669724773</v>
      </c>
      <c r="F1638">
        <v>90</v>
      </c>
      <c r="G1638">
        <v>218</v>
      </c>
    </row>
    <row r="1639" spans="1:7" x14ac:dyDescent="0.3">
      <c r="A1639">
        <v>17</v>
      </c>
      <c r="B1639" s="18">
        <v>45658</v>
      </c>
      <c r="C1639" t="s">
        <v>305</v>
      </c>
      <c r="D1639" t="s">
        <v>276</v>
      </c>
      <c r="E1639">
        <v>2.2222222222222223E-2</v>
      </c>
      <c r="F1639">
        <v>2</v>
      </c>
      <c r="G1639">
        <v>90</v>
      </c>
    </row>
    <row r="1640" spans="1:7" x14ac:dyDescent="0.3">
      <c r="A1640">
        <v>18</v>
      </c>
      <c r="B1640" s="18">
        <v>45658</v>
      </c>
      <c r="C1640" t="s">
        <v>305</v>
      </c>
      <c r="D1640" t="s">
        <v>282</v>
      </c>
      <c r="E1640">
        <v>0</v>
      </c>
      <c r="F1640">
        <v>0</v>
      </c>
      <c r="G1640">
        <v>3</v>
      </c>
    </row>
    <row r="1641" spans="1:7" x14ac:dyDescent="0.3">
      <c r="A1641">
        <v>20</v>
      </c>
      <c r="B1641" s="18">
        <v>45658</v>
      </c>
      <c r="C1641" t="s">
        <v>305</v>
      </c>
      <c r="D1641" t="s">
        <v>283</v>
      </c>
      <c r="E1641">
        <v>0</v>
      </c>
      <c r="F1641">
        <v>0</v>
      </c>
      <c r="G1641">
        <v>1</v>
      </c>
    </row>
    <row r="1642" spans="1:7" x14ac:dyDescent="0.3">
      <c r="A1642">
        <v>23</v>
      </c>
      <c r="B1642" s="18">
        <v>45658</v>
      </c>
      <c r="C1642" t="s">
        <v>305</v>
      </c>
      <c r="D1642" t="s">
        <v>298</v>
      </c>
      <c r="E1642">
        <v>8.1538461538461532E-2</v>
      </c>
      <c r="F1642">
        <v>106</v>
      </c>
      <c r="G1642">
        <v>1300</v>
      </c>
    </row>
    <row r="1643" spans="1:7" x14ac:dyDescent="0.3">
      <c r="A1643">
        <v>24</v>
      </c>
      <c r="B1643" s="18">
        <v>45658</v>
      </c>
      <c r="C1643" t="s">
        <v>305</v>
      </c>
      <c r="D1643" t="s">
        <v>299</v>
      </c>
      <c r="E1643">
        <v>0.66981132075471694</v>
      </c>
      <c r="F1643">
        <v>71</v>
      </c>
      <c r="G1643">
        <v>106</v>
      </c>
    </row>
    <row r="1644" spans="1:7" x14ac:dyDescent="0.3">
      <c r="A1644">
        <v>25</v>
      </c>
      <c r="B1644" s="18">
        <v>45658</v>
      </c>
      <c r="C1644" t="s">
        <v>305</v>
      </c>
      <c r="D1644" t="s">
        <v>284</v>
      </c>
      <c r="E1644">
        <v>1</v>
      </c>
      <c r="F1644">
        <v>2</v>
      </c>
      <c r="G1644">
        <v>2</v>
      </c>
    </row>
    <row r="1645" spans="1:7" x14ac:dyDescent="0.3">
      <c r="A1645">
        <v>3</v>
      </c>
      <c r="B1645" s="18">
        <v>45658</v>
      </c>
      <c r="C1645" t="s">
        <v>305</v>
      </c>
      <c r="D1645" t="s">
        <v>302</v>
      </c>
      <c r="E1645">
        <v>0.83787996882307092</v>
      </c>
      <c r="F1645">
        <v>1075</v>
      </c>
      <c r="G1645">
        <v>1283</v>
      </c>
    </row>
    <row r="1646" spans="1:7" x14ac:dyDescent="0.3">
      <c r="A1646">
        <v>2</v>
      </c>
      <c r="B1646" s="18">
        <v>45658</v>
      </c>
      <c r="C1646" t="s">
        <v>305</v>
      </c>
      <c r="D1646" t="s">
        <v>303</v>
      </c>
      <c r="E1646">
        <v>0.71277777777777773</v>
      </c>
      <c r="F1646">
        <v>1283</v>
      </c>
      <c r="G1646">
        <v>1800</v>
      </c>
    </row>
    <row r="1647" spans="1:7" x14ac:dyDescent="0.3">
      <c r="A1647">
        <v>109</v>
      </c>
      <c r="B1647" s="18">
        <v>45658</v>
      </c>
      <c r="C1647" t="s">
        <v>305</v>
      </c>
      <c r="D1647" t="s">
        <v>261</v>
      </c>
      <c r="E1647">
        <v>34</v>
      </c>
    </row>
    <row r="1648" spans="1:7" x14ac:dyDescent="0.3">
      <c r="A1648">
        <v>111</v>
      </c>
      <c r="B1648" s="18">
        <v>45658</v>
      </c>
      <c r="C1648" t="s">
        <v>305</v>
      </c>
      <c r="D1648" t="s">
        <v>262</v>
      </c>
      <c r="E1648">
        <v>151</v>
      </c>
    </row>
    <row r="1649" spans="1:7" x14ac:dyDescent="0.3">
      <c r="A1649">
        <v>112</v>
      </c>
      <c r="B1649" s="18">
        <v>45658</v>
      </c>
      <c r="C1649" t="s">
        <v>305</v>
      </c>
      <c r="D1649" t="s">
        <v>263</v>
      </c>
      <c r="E1649">
        <v>230</v>
      </c>
    </row>
    <row r="1650" spans="1:7" x14ac:dyDescent="0.3">
      <c r="A1650">
        <v>110</v>
      </c>
      <c r="B1650" s="18">
        <v>45658</v>
      </c>
      <c r="C1650" t="s">
        <v>305</v>
      </c>
      <c r="D1650" t="s">
        <v>264</v>
      </c>
      <c r="E1650">
        <v>72</v>
      </c>
    </row>
    <row r="1651" spans="1:7" x14ac:dyDescent="0.3">
      <c r="A1651">
        <v>113</v>
      </c>
      <c r="B1651" s="18">
        <v>45658</v>
      </c>
      <c r="C1651" t="s">
        <v>305</v>
      </c>
      <c r="D1651" t="s">
        <v>265</v>
      </c>
      <c r="E1651">
        <v>166</v>
      </c>
    </row>
    <row r="1652" spans="1:7" x14ac:dyDescent="0.3">
      <c r="A1652">
        <v>104</v>
      </c>
      <c r="B1652" s="18">
        <v>45658</v>
      </c>
      <c r="C1652" t="s">
        <v>305</v>
      </c>
      <c r="D1652" t="s">
        <v>266</v>
      </c>
      <c r="E1652">
        <v>29</v>
      </c>
    </row>
    <row r="1653" spans="1:7" x14ac:dyDescent="0.3">
      <c r="A1653">
        <v>106</v>
      </c>
      <c r="B1653" s="18">
        <v>45658</v>
      </c>
      <c r="C1653" t="s">
        <v>305</v>
      </c>
      <c r="D1653" t="s">
        <v>267</v>
      </c>
      <c r="E1653">
        <v>180</v>
      </c>
    </row>
    <row r="1654" spans="1:7" x14ac:dyDescent="0.3">
      <c r="A1654">
        <v>107</v>
      </c>
      <c r="B1654" s="18">
        <v>45658</v>
      </c>
      <c r="C1654" t="s">
        <v>305</v>
      </c>
      <c r="D1654" t="s">
        <v>268</v>
      </c>
      <c r="E1654">
        <v>235</v>
      </c>
    </row>
    <row r="1655" spans="1:7" x14ac:dyDescent="0.3">
      <c r="A1655">
        <v>105</v>
      </c>
      <c r="B1655" s="18">
        <v>45658</v>
      </c>
      <c r="C1655" t="s">
        <v>305</v>
      </c>
      <c r="D1655" t="s">
        <v>269</v>
      </c>
      <c r="E1655">
        <v>89</v>
      </c>
    </row>
    <row r="1656" spans="1:7" x14ac:dyDescent="0.3">
      <c r="A1656">
        <v>108</v>
      </c>
      <c r="B1656" s="18">
        <v>45658</v>
      </c>
      <c r="C1656" t="s">
        <v>305</v>
      </c>
      <c r="D1656" t="s">
        <v>270</v>
      </c>
      <c r="E1656">
        <v>97</v>
      </c>
    </row>
    <row r="1657" spans="1:7" x14ac:dyDescent="0.3">
      <c r="A1657">
        <v>100</v>
      </c>
      <c r="B1657" s="18">
        <v>45658</v>
      </c>
      <c r="C1657" t="s">
        <v>305</v>
      </c>
      <c r="D1657" t="s">
        <v>271</v>
      </c>
      <c r="E1657">
        <v>1</v>
      </c>
    </row>
    <row r="1658" spans="1:7" x14ac:dyDescent="0.3">
      <c r="A1658">
        <v>101</v>
      </c>
      <c r="B1658" s="18">
        <v>45658</v>
      </c>
      <c r="C1658" t="s">
        <v>305</v>
      </c>
      <c r="D1658" t="s">
        <v>272</v>
      </c>
      <c r="E1658">
        <v>1</v>
      </c>
    </row>
    <row r="1659" spans="1:7" x14ac:dyDescent="0.3">
      <c r="A1659">
        <v>13</v>
      </c>
      <c r="B1659" s="18">
        <v>45383</v>
      </c>
      <c r="C1659" t="s">
        <v>305</v>
      </c>
      <c r="D1659" t="s">
        <v>275</v>
      </c>
      <c r="E1659">
        <v>0</v>
      </c>
      <c r="F1659">
        <v>0</v>
      </c>
      <c r="G1659">
        <v>55</v>
      </c>
    </row>
    <row r="1660" spans="1:7" x14ac:dyDescent="0.3">
      <c r="A1660">
        <v>13</v>
      </c>
      <c r="B1660" s="18">
        <v>45413</v>
      </c>
      <c r="C1660" t="s">
        <v>305</v>
      </c>
      <c r="D1660" t="s">
        <v>275</v>
      </c>
      <c r="E1660">
        <v>0</v>
      </c>
      <c r="F1660">
        <v>0</v>
      </c>
      <c r="G1660">
        <v>64</v>
      </c>
    </row>
    <row r="1661" spans="1:7" x14ac:dyDescent="0.3">
      <c r="A1661">
        <v>13</v>
      </c>
      <c r="B1661" s="18">
        <v>45323</v>
      </c>
      <c r="C1661" t="s">
        <v>305</v>
      </c>
      <c r="D1661" t="s">
        <v>275</v>
      </c>
      <c r="E1661">
        <v>0</v>
      </c>
      <c r="F1661">
        <v>0</v>
      </c>
      <c r="G1661">
        <v>15</v>
      </c>
    </row>
    <row r="1662" spans="1:7" x14ac:dyDescent="0.3">
      <c r="A1662">
        <v>13</v>
      </c>
      <c r="B1662" s="18">
        <v>45474</v>
      </c>
      <c r="C1662" t="s">
        <v>305</v>
      </c>
      <c r="D1662" t="s">
        <v>275</v>
      </c>
      <c r="E1662">
        <v>0</v>
      </c>
      <c r="F1662">
        <v>0</v>
      </c>
      <c r="G1662">
        <v>67</v>
      </c>
    </row>
    <row r="1663" spans="1:7" x14ac:dyDescent="0.3">
      <c r="A1663">
        <v>13</v>
      </c>
      <c r="B1663" s="18">
        <v>45444</v>
      </c>
      <c r="C1663" t="s">
        <v>305</v>
      </c>
      <c r="D1663" t="s">
        <v>275</v>
      </c>
      <c r="E1663">
        <v>0</v>
      </c>
      <c r="F1663">
        <v>0</v>
      </c>
      <c r="G1663">
        <v>67</v>
      </c>
    </row>
    <row r="1664" spans="1:7" x14ac:dyDescent="0.3">
      <c r="A1664">
        <v>13</v>
      </c>
      <c r="B1664" s="18">
        <v>45536</v>
      </c>
      <c r="C1664" t="s">
        <v>305</v>
      </c>
      <c r="D1664" t="s">
        <v>275</v>
      </c>
      <c r="E1664">
        <v>0</v>
      </c>
      <c r="F1664">
        <v>0</v>
      </c>
      <c r="G1664">
        <v>76</v>
      </c>
    </row>
    <row r="1665" spans="1:7" x14ac:dyDescent="0.3">
      <c r="A1665">
        <v>13</v>
      </c>
      <c r="B1665" s="18">
        <v>45505</v>
      </c>
      <c r="C1665" t="s">
        <v>305</v>
      </c>
      <c r="D1665" t="s">
        <v>275</v>
      </c>
      <c r="E1665">
        <v>0</v>
      </c>
      <c r="F1665">
        <v>0</v>
      </c>
      <c r="G1665">
        <v>70</v>
      </c>
    </row>
    <row r="1666" spans="1:7" x14ac:dyDescent="0.3">
      <c r="A1666">
        <v>13</v>
      </c>
      <c r="B1666" s="18">
        <v>45566</v>
      </c>
      <c r="C1666" t="s">
        <v>305</v>
      </c>
      <c r="D1666" t="s">
        <v>275</v>
      </c>
      <c r="E1666">
        <v>0</v>
      </c>
      <c r="F1666">
        <v>0</v>
      </c>
      <c r="G1666">
        <v>89</v>
      </c>
    </row>
    <row r="1667" spans="1:7" x14ac:dyDescent="0.3">
      <c r="A1667">
        <v>13</v>
      </c>
      <c r="B1667" s="18">
        <v>45352</v>
      </c>
      <c r="C1667" t="s">
        <v>305</v>
      </c>
      <c r="D1667" t="s">
        <v>275</v>
      </c>
      <c r="E1667">
        <v>0</v>
      </c>
      <c r="F1667">
        <v>0</v>
      </c>
      <c r="G1667">
        <v>35</v>
      </c>
    </row>
    <row r="1668" spans="1:7" x14ac:dyDescent="0.3">
      <c r="A1668">
        <v>15</v>
      </c>
      <c r="B1668" s="18">
        <v>45505</v>
      </c>
      <c r="C1668" t="s">
        <v>305</v>
      </c>
      <c r="D1668" t="s">
        <v>306</v>
      </c>
      <c r="E1668">
        <v>0</v>
      </c>
      <c r="F1668">
        <v>0</v>
      </c>
      <c r="G1668">
        <v>37</v>
      </c>
    </row>
    <row r="1669" spans="1:7" x14ac:dyDescent="0.3">
      <c r="A1669">
        <v>15</v>
      </c>
      <c r="B1669" s="18">
        <v>45566</v>
      </c>
      <c r="C1669" t="s">
        <v>305</v>
      </c>
      <c r="D1669" t="s">
        <v>306</v>
      </c>
      <c r="E1669">
        <v>0</v>
      </c>
      <c r="F1669">
        <v>0</v>
      </c>
      <c r="G1669">
        <v>72</v>
      </c>
    </row>
    <row r="1670" spans="1:7" x14ac:dyDescent="0.3">
      <c r="A1670">
        <v>15</v>
      </c>
      <c r="B1670" s="18">
        <v>45536</v>
      </c>
      <c r="C1670" t="s">
        <v>305</v>
      </c>
      <c r="D1670" t="s">
        <v>306</v>
      </c>
      <c r="E1670">
        <v>0</v>
      </c>
      <c r="F1670">
        <v>0</v>
      </c>
      <c r="G1670">
        <v>51</v>
      </c>
    </row>
    <row r="1671" spans="1:7" x14ac:dyDescent="0.3">
      <c r="A1671">
        <v>15</v>
      </c>
      <c r="B1671" s="18">
        <v>45444</v>
      </c>
      <c r="C1671" t="s">
        <v>305</v>
      </c>
      <c r="D1671" t="s">
        <v>306</v>
      </c>
      <c r="E1671">
        <v>0</v>
      </c>
      <c r="F1671">
        <v>0</v>
      </c>
      <c r="G1671">
        <v>25</v>
      </c>
    </row>
    <row r="1672" spans="1:7" x14ac:dyDescent="0.3">
      <c r="A1672">
        <v>15</v>
      </c>
      <c r="B1672" s="18">
        <v>45383</v>
      </c>
      <c r="C1672" t="s">
        <v>305</v>
      </c>
      <c r="D1672" t="s">
        <v>306</v>
      </c>
      <c r="E1672">
        <v>0</v>
      </c>
      <c r="F1672">
        <v>0</v>
      </c>
      <c r="G1672">
        <v>5</v>
      </c>
    </row>
    <row r="1673" spans="1:7" x14ac:dyDescent="0.3">
      <c r="A1673">
        <v>15</v>
      </c>
      <c r="B1673" s="18">
        <v>45323</v>
      </c>
      <c r="C1673" t="s">
        <v>305</v>
      </c>
      <c r="D1673" t="s">
        <v>306</v>
      </c>
      <c r="E1673">
        <v>0</v>
      </c>
      <c r="F1673">
        <v>0</v>
      </c>
      <c r="G1673">
        <v>1</v>
      </c>
    </row>
    <row r="1674" spans="1:7" x14ac:dyDescent="0.3">
      <c r="A1674">
        <v>15</v>
      </c>
      <c r="B1674" s="18">
        <v>45352</v>
      </c>
      <c r="C1674" t="s">
        <v>305</v>
      </c>
      <c r="D1674" t="s">
        <v>306</v>
      </c>
      <c r="E1674">
        <v>0</v>
      </c>
      <c r="F1674">
        <v>0</v>
      </c>
      <c r="G1674">
        <v>4</v>
      </c>
    </row>
    <row r="1675" spans="1:7" x14ac:dyDescent="0.3">
      <c r="A1675">
        <v>15</v>
      </c>
      <c r="B1675" s="18">
        <v>45413</v>
      </c>
      <c r="C1675" t="s">
        <v>305</v>
      </c>
      <c r="D1675" t="s">
        <v>306</v>
      </c>
      <c r="E1675">
        <v>0</v>
      </c>
      <c r="F1675">
        <v>0</v>
      </c>
      <c r="G1675">
        <v>25</v>
      </c>
    </row>
    <row r="1676" spans="1:7" x14ac:dyDescent="0.3">
      <c r="A1676">
        <v>15</v>
      </c>
      <c r="B1676" s="18">
        <v>45474</v>
      </c>
      <c r="C1676" t="s">
        <v>305</v>
      </c>
      <c r="D1676" t="s">
        <v>306</v>
      </c>
      <c r="E1676">
        <v>0</v>
      </c>
      <c r="F1676">
        <v>0</v>
      </c>
      <c r="G1676">
        <v>26</v>
      </c>
    </row>
    <row r="1677" spans="1:7" x14ac:dyDescent="0.3">
      <c r="A1677">
        <v>17</v>
      </c>
      <c r="B1677" s="18">
        <v>45323</v>
      </c>
      <c r="C1677" t="s">
        <v>305</v>
      </c>
      <c r="D1677" t="s">
        <v>276</v>
      </c>
      <c r="E1677">
        <v>0</v>
      </c>
      <c r="F1677">
        <v>0</v>
      </c>
      <c r="G1677">
        <v>17</v>
      </c>
    </row>
    <row r="1678" spans="1:7" x14ac:dyDescent="0.3">
      <c r="A1678">
        <v>18</v>
      </c>
      <c r="B1678" s="18">
        <v>45413</v>
      </c>
      <c r="C1678" t="s">
        <v>305</v>
      </c>
      <c r="D1678" t="s">
        <v>282</v>
      </c>
      <c r="E1678">
        <v>0</v>
      </c>
      <c r="F1678">
        <v>0</v>
      </c>
      <c r="G1678">
        <v>6</v>
      </c>
    </row>
    <row r="1679" spans="1:7" x14ac:dyDescent="0.3">
      <c r="A1679">
        <v>18</v>
      </c>
      <c r="B1679" s="18">
        <v>45352</v>
      </c>
      <c r="C1679" t="s">
        <v>305</v>
      </c>
      <c r="D1679" t="s">
        <v>282</v>
      </c>
      <c r="E1679">
        <v>0</v>
      </c>
      <c r="F1679">
        <v>0</v>
      </c>
      <c r="G1679">
        <v>6</v>
      </c>
    </row>
    <row r="1680" spans="1:7" x14ac:dyDescent="0.3">
      <c r="A1680">
        <v>18</v>
      </c>
      <c r="B1680" s="18">
        <v>45323</v>
      </c>
      <c r="C1680" t="s">
        <v>305</v>
      </c>
      <c r="D1680" t="s">
        <v>282</v>
      </c>
      <c r="E1680">
        <v>0</v>
      </c>
      <c r="F1680">
        <v>0</v>
      </c>
      <c r="G1680">
        <v>2</v>
      </c>
    </row>
    <row r="1681" spans="1:7" x14ac:dyDescent="0.3">
      <c r="A1681">
        <v>18</v>
      </c>
      <c r="B1681" s="18">
        <v>45474</v>
      </c>
      <c r="C1681" t="s">
        <v>305</v>
      </c>
      <c r="D1681" t="s">
        <v>282</v>
      </c>
      <c r="E1681">
        <v>0</v>
      </c>
      <c r="F1681">
        <v>0</v>
      </c>
      <c r="G1681">
        <v>1</v>
      </c>
    </row>
    <row r="1682" spans="1:7" x14ac:dyDescent="0.3">
      <c r="A1682">
        <v>18</v>
      </c>
      <c r="B1682" s="18">
        <v>45383</v>
      </c>
      <c r="C1682" t="s">
        <v>305</v>
      </c>
      <c r="D1682" t="s">
        <v>282</v>
      </c>
      <c r="E1682">
        <v>0</v>
      </c>
      <c r="F1682">
        <v>0</v>
      </c>
      <c r="G1682">
        <v>5</v>
      </c>
    </row>
    <row r="1683" spans="1:7" x14ac:dyDescent="0.3">
      <c r="A1683">
        <v>20</v>
      </c>
      <c r="B1683" s="18">
        <v>45444</v>
      </c>
      <c r="C1683" t="s">
        <v>305</v>
      </c>
      <c r="D1683" t="s">
        <v>283</v>
      </c>
      <c r="E1683">
        <v>0</v>
      </c>
      <c r="F1683">
        <v>0</v>
      </c>
      <c r="G1683">
        <v>2</v>
      </c>
    </row>
    <row r="1684" spans="1:7" x14ac:dyDescent="0.3">
      <c r="A1684">
        <v>20</v>
      </c>
      <c r="B1684" s="18">
        <v>45566</v>
      </c>
      <c r="C1684" t="s">
        <v>305</v>
      </c>
      <c r="D1684" t="s">
        <v>283</v>
      </c>
      <c r="E1684">
        <v>0</v>
      </c>
      <c r="F1684">
        <v>0</v>
      </c>
      <c r="G1684">
        <v>6</v>
      </c>
    </row>
    <row r="1685" spans="1:7" x14ac:dyDescent="0.3">
      <c r="A1685">
        <v>20</v>
      </c>
      <c r="B1685" s="18">
        <v>45352</v>
      </c>
      <c r="C1685" t="s">
        <v>305</v>
      </c>
      <c r="D1685" t="s">
        <v>283</v>
      </c>
      <c r="E1685">
        <v>0</v>
      </c>
      <c r="F1685">
        <v>0</v>
      </c>
      <c r="G1685">
        <v>6</v>
      </c>
    </row>
    <row r="1686" spans="1:7" x14ac:dyDescent="0.3">
      <c r="A1686">
        <v>20</v>
      </c>
      <c r="B1686" s="18">
        <v>45383</v>
      </c>
      <c r="C1686" t="s">
        <v>305</v>
      </c>
      <c r="D1686" t="s">
        <v>283</v>
      </c>
      <c r="E1686">
        <v>0</v>
      </c>
      <c r="F1686">
        <v>0</v>
      </c>
      <c r="G1686">
        <v>6</v>
      </c>
    </row>
    <row r="1687" spans="1:7" x14ac:dyDescent="0.3">
      <c r="A1687">
        <v>20</v>
      </c>
      <c r="B1687" s="18">
        <v>45323</v>
      </c>
      <c r="C1687" t="s">
        <v>305</v>
      </c>
      <c r="D1687" t="s">
        <v>283</v>
      </c>
      <c r="E1687">
        <v>0</v>
      </c>
      <c r="F1687">
        <v>0</v>
      </c>
      <c r="G1687">
        <v>3</v>
      </c>
    </row>
    <row r="1688" spans="1:7" x14ac:dyDescent="0.3">
      <c r="A1688">
        <v>20</v>
      </c>
      <c r="B1688" s="18">
        <v>45413</v>
      </c>
      <c r="C1688" t="s">
        <v>305</v>
      </c>
      <c r="D1688" t="s">
        <v>283</v>
      </c>
      <c r="E1688">
        <v>0</v>
      </c>
      <c r="F1688">
        <v>0</v>
      </c>
      <c r="G1688">
        <v>3</v>
      </c>
    </row>
    <row r="1689" spans="1:7" x14ac:dyDescent="0.3">
      <c r="A1689">
        <v>20</v>
      </c>
      <c r="B1689" s="18">
        <v>45505</v>
      </c>
      <c r="C1689" t="s">
        <v>305</v>
      </c>
      <c r="D1689" t="s">
        <v>283</v>
      </c>
      <c r="E1689">
        <v>0</v>
      </c>
      <c r="F1689">
        <v>0</v>
      </c>
      <c r="G1689">
        <v>5</v>
      </c>
    </row>
    <row r="1690" spans="1:7" x14ac:dyDescent="0.3">
      <c r="A1690">
        <v>20</v>
      </c>
      <c r="B1690" s="18">
        <v>45536</v>
      </c>
      <c r="C1690" t="s">
        <v>305</v>
      </c>
      <c r="D1690" t="s">
        <v>283</v>
      </c>
      <c r="E1690">
        <v>0</v>
      </c>
      <c r="F1690">
        <v>0</v>
      </c>
      <c r="G1690">
        <v>6</v>
      </c>
    </row>
    <row r="1691" spans="1:7" x14ac:dyDescent="0.3">
      <c r="A1691">
        <v>20</v>
      </c>
      <c r="B1691" s="18">
        <v>45474</v>
      </c>
      <c r="C1691" t="s">
        <v>305</v>
      </c>
      <c r="D1691" t="s">
        <v>283</v>
      </c>
      <c r="E1691">
        <v>0</v>
      </c>
      <c r="F1691">
        <v>0</v>
      </c>
      <c r="G1691">
        <v>3</v>
      </c>
    </row>
    <row r="1692" spans="1:7" x14ac:dyDescent="0.3">
      <c r="A1692">
        <v>102</v>
      </c>
      <c r="B1692" s="18">
        <v>45658</v>
      </c>
      <c r="C1692" t="s">
        <v>305</v>
      </c>
      <c r="D1692" t="s">
        <v>273</v>
      </c>
      <c r="E1692">
        <v>0</v>
      </c>
    </row>
    <row r="1693" spans="1:7" x14ac:dyDescent="0.3">
      <c r="A1693">
        <v>25</v>
      </c>
      <c r="B1693" s="18">
        <v>45352</v>
      </c>
      <c r="C1693" t="s">
        <v>305</v>
      </c>
      <c r="D1693" t="s">
        <v>284</v>
      </c>
      <c r="E1693">
        <v>1</v>
      </c>
      <c r="F1693">
        <v>1</v>
      </c>
      <c r="G1693">
        <v>1</v>
      </c>
    </row>
    <row r="1694" spans="1:7" x14ac:dyDescent="0.3">
      <c r="A1694">
        <v>25</v>
      </c>
      <c r="B1694" s="18">
        <v>45323</v>
      </c>
      <c r="C1694" t="s">
        <v>305</v>
      </c>
      <c r="D1694" t="s">
        <v>284</v>
      </c>
      <c r="E1694">
        <v>1</v>
      </c>
      <c r="F1694">
        <v>1</v>
      </c>
      <c r="G1694">
        <v>1</v>
      </c>
    </row>
    <row r="1695" spans="1:7" x14ac:dyDescent="0.3">
      <c r="A1695">
        <v>25</v>
      </c>
      <c r="B1695" s="18">
        <v>45383</v>
      </c>
      <c r="C1695" t="s">
        <v>305</v>
      </c>
      <c r="D1695" t="s">
        <v>284</v>
      </c>
      <c r="E1695">
        <v>1</v>
      </c>
      <c r="F1695">
        <v>1</v>
      </c>
      <c r="G1695">
        <v>1</v>
      </c>
    </row>
    <row r="1696" spans="1:7" x14ac:dyDescent="0.3">
      <c r="A1696">
        <v>103</v>
      </c>
      <c r="B1696" s="18">
        <v>45658</v>
      </c>
      <c r="C1696" t="s">
        <v>305</v>
      </c>
      <c r="D1696" t="s">
        <v>285</v>
      </c>
      <c r="E1696">
        <v>0</v>
      </c>
    </row>
    <row r="1697" spans="1:7" x14ac:dyDescent="0.3">
      <c r="A1697">
        <v>127</v>
      </c>
      <c r="B1697" s="18">
        <v>45658</v>
      </c>
      <c r="C1697" t="s">
        <v>305</v>
      </c>
      <c r="D1697" t="s">
        <v>286</v>
      </c>
      <c r="E1697">
        <v>69</v>
      </c>
    </row>
    <row r="1698" spans="1:7" x14ac:dyDescent="0.3">
      <c r="A1698">
        <v>128</v>
      </c>
      <c r="B1698" s="18">
        <v>45658</v>
      </c>
      <c r="C1698" t="s">
        <v>305</v>
      </c>
      <c r="D1698" t="s">
        <v>287</v>
      </c>
      <c r="E1698">
        <v>20</v>
      </c>
    </row>
    <row r="1699" spans="1:7" x14ac:dyDescent="0.3">
      <c r="A1699">
        <v>129</v>
      </c>
      <c r="B1699" s="18">
        <v>45658</v>
      </c>
      <c r="C1699" t="s">
        <v>305</v>
      </c>
      <c r="D1699" t="s">
        <v>288</v>
      </c>
      <c r="E1699">
        <v>35</v>
      </c>
    </row>
    <row r="1700" spans="1:7" x14ac:dyDescent="0.3">
      <c r="A1700">
        <v>130</v>
      </c>
      <c r="B1700" s="18">
        <v>45658</v>
      </c>
      <c r="C1700" t="s">
        <v>305</v>
      </c>
      <c r="D1700" t="s">
        <v>289</v>
      </c>
      <c r="E1700">
        <v>14</v>
      </c>
    </row>
    <row r="1701" spans="1:7" x14ac:dyDescent="0.3">
      <c r="A1701">
        <v>131</v>
      </c>
      <c r="B1701" s="18">
        <v>45658</v>
      </c>
      <c r="C1701" t="s">
        <v>305</v>
      </c>
      <c r="D1701" t="s">
        <v>290</v>
      </c>
      <c r="E1701">
        <v>0</v>
      </c>
    </row>
    <row r="1702" spans="1:7" x14ac:dyDescent="0.3">
      <c r="A1702">
        <v>132</v>
      </c>
      <c r="B1702" s="18">
        <v>45658</v>
      </c>
      <c r="C1702" t="s">
        <v>305</v>
      </c>
      <c r="D1702" t="s">
        <v>291</v>
      </c>
      <c r="E1702">
        <v>0</v>
      </c>
    </row>
    <row r="1703" spans="1:7" x14ac:dyDescent="0.3">
      <c r="A1703">
        <v>133</v>
      </c>
      <c r="B1703" s="18">
        <v>45658</v>
      </c>
      <c r="C1703" t="s">
        <v>305</v>
      </c>
      <c r="D1703" t="s">
        <v>259</v>
      </c>
      <c r="E1703">
        <v>0</v>
      </c>
    </row>
    <row r="1704" spans="1:7" x14ac:dyDescent="0.3">
      <c r="A1704">
        <v>134</v>
      </c>
      <c r="B1704" s="18">
        <v>45658</v>
      </c>
      <c r="C1704" t="s">
        <v>305</v>
      </c>
      <c r="D1704" t="s">
        <v>260</v>
      </c>
      <c r="E1704">
        <v>0</v>
      </c>
    </row>
    <row r="1705" spans="1:7" x14ac:dyDescent="0.3">
      <c r="A1705">
        <v>26</v>
      </c>
      <c r="B1705" s="18">
        <v>45658</v>
      </c>
      <c r="C1705" t="s">
        <v>305</v>
      </c>
      <c r="D1705" t="s">
        <v>146</v>
      </c>
      <c r="E1705">
        <v>0.52538071065989844</v>
      </c>
      <c r="F1705">
        <v>207</v>
      </c>
      <c r="G1705">
        <v>394</v>
      </c>
    </row>
    <row r="1706" spans="1:7" x14ac:dyDescent="0.3">
      <c r="A1706">
        <v>27</v>
      </c>
      <c r="B1706" s="18">
        <v>45658</v>
      </c>
      <c r="C1706" t="s">
        <v>307</v>
      </c>
      <c r="D1706" t="s">
        <v>147</v>
      </c>
      <c r="E1706">
        <v>0.12962962962962962</v>
      </c>
      <c r="F1706">
        <v>35</v>
      </c>
      <c r="G1706">
        <v>270</v>
      </c>
    </row>
    <row r="1707" spans="1:7" x14ac:dyDescent="0.3">
      <c r="A1707">
        <v>114</v>
      </c>
      <c r="B1707" s="18">
        <v>45658</v>
      </c>
      <c r="C1707" t="s">
        <v>307</v>
      </c>
      <c r="D1707" t="s">
        <v>292</v>
      </c>
      <c r="E1707">
        <v>328</v>
      </c>
    </row>
    <row r="1708" spans="1:7" x14ac:dyDescent="0.3">
      <c r="A1708">
        <v>115</v>
      </c>
      <c r="B1708" s="18">
        <v>45658</v>
      </c>
      <c r="C1708" t="s">
        <v>307</v>
      </c>
      <c r="D1708" t="s">
        <v>293</v>
      </c>
      <c r="E1708">
        <v>92</v>
      </c>
    </row>
    <row r="1709" spans="1:7" x14ac:dyDescent="0.3">
      <c r="A1709">
        <v>116</v>
      </c>
      <c r="B1709" s="18">
        <v>45658</v>
      </c>
      <c r="C1709" t="s">
        <v>307</v>
      </c>
      <c r="D1709" t="s">
        <v>294</v>
      </c>
      <c r="E1709">
        <v>21</v>
      </c>
    </row>
    <row r="1710" spans="1:7" x14ac:dyDescent="0.3">
      <c r="A1710">
        <v>120</v>
      </c>
      <c r="B1710" s="18">
        <v>45658</v>
      </c>
      <c r="C1710" t="s">
        <v>307</v>
      </c>
      <c r="D1710" t="s">
        <v>20</v>
      </c>
      <c r="E1710">
        <v>285</v>
      </c>
    </row>
    <row r="1711" spans="1:7" x14ac:dyDescent="0.3">
      <c r="A1711">
        <v>121</v>
      </c>
      <c r="B1711" s="18">
        <v>45658</v>
      </c>
      <c r="C1711" t="s">
        <v>307</v>
      </c>
      <c r="D1711" t="s">
        <v>21</v>
      </c>
      <c r="E1711">
        <v>0</v>
      </c>
    </row>
    <row r="1712" spans="1:7" x14ac:dyDescent="0.3">
      <c r="A1712">
        <v>122</v>
      </c>
      <c r="B1712" s="18">
        <v>45658</v>
      </c>
      <c r="C1712" t="s">
        <v>307</v>
      </c>
      <c r="D1712" t="s">
        <v>22</v>
      </c>
      <c r="E1712">
        <v>18</v>
      </c>
    </row>
    <row r="1713" spans="1:7" x14ac:dyDescent="0.3">
      <c r="A1713">
        <v>123</v>
      </c>
      <c r="B1713" s="18">
        <v>45658</v>
      </c>
      <c r="C1713" t="s">
        <v>307</v>
      </c>
      <c r="D1713" t="s">
        <v>23</v>
      </c>
      <c r="E1713">
        <v>0</v>
      </c>
    </row>
    <row r="1714" spans="1:7" x14ac:dyDescent="0.3">
      <c r="A1714">
        <v>124</v>
      </c>
      <c r="B1714" s="18">
        <v>45658</v>
      </c>
      <c r="C1714" t="s">
        <v>307</v>
      </c>
      <c r="D1714" t="s">
        <v>24</v>
      </c>
      <c r="E1714">
        <v>0</v>
      </c>
    </row>
    <row r="1715" spans="1:7" x14ac:dyDescent="0.3">
      <c r="A1715">
        <v>125</v>
      </c>
      <c r="B1715" s="18">
        <v>45658</v>
      </c>
      <c r="C1715" t="s">
        <v>307</v>
      </c>
      <c r="D1715" t="s">
        <v>25</v>
      </c>
      <c r="E1715">
        <v>25</v>
      </c>
    </row>
    <row r="1716" spans="1:7" x14ac:dyDescent="0.3">
      <c r="A1716">
        <v>126</v>
      </c>
      <c r="B1716" s="18">
        <v>45658</v>
      </c>
      <c r="C1716" t="s">
        <v>307</v>
      </c>
      <c r="D1716" t="s">
        <v>26</v>
      </c>
      <c r="E1716">
        <v>0</v>
      </c>
    </row>
    <row r="1717" spans="1:7" x14ac:dyDescent="0.3">
      <c r="A1717">
        <v>9</v>
      </c>
      <c r="B1717" s="18">
        <v>45597</v>
      </c>
      <c r="C1717" t="s">
        <v>307</v>
      </c>
      <c r="D1717" t="s">
        <v>280</v>
      </c>
      <c r="E1717">
        <v>4.1390728476821195E-2</v>
      </c>
      <c r="F1717">
        <v>25</v>
      </c>
      <c r="G1717">
        <v>604</v>
      </c>
    </row>
    <row r="1718" spans="1:7" x14ac:dyDescent="0.3">
      <c r="A1718">
        <v>100</v>
      </c>
      <c r="B1718" s="18">
        <v>45323</v>
      </c>
      <c r="C1718" t="s">
        <v>307</v>
      </c>
      <c r="D1718" t="s">
        <v>271</v>
      </c>
      <c r="E1718">
        <v>1</v>
      </c>
    </row>
    <row r="1719" spans="1:7" x14ac:dyDescent="0.3">
      <c r="A1719">
        <v>100</v>
      </c>
      <c r="B1719" s="18">
        <v>45352</v>
      </c>
      <c r="C1719" t="s">
        <v>307</v>
      </c>
      <c r="D1719" t="s">
        <v>271</v>
      </c>
      <c r="E1719">
        <v>1</v>
      </c>
    </row>
    <row r="1720" spans="1:7" x14ac:dyDescent="0.3">
      <c r="A1720">
        <v>100</v>
      </c>
      <c r="B1720" s="18">
        <v>45383</v>
      </c>
      <c r="C1720" t="s">
        <v>307</v>
      </c>
      <c r="D1720" t="s">
        <v>271</v>
      </c>
      <c r="E1720">
        <v>1</v>
      </c>
    </row>
    <row r="1721" spans="1:7" x14ac:dyDescent="0.3">
      <c r="A1721">
        <v>100</v>
      </c>
      <c r="B1721" s="18">
        <v>45413</v>
      </c>
      <c r="C1721" t="s">
        <v>307</v>
      </c>
      <c r="D1721" t="s">
        <v>271</v>
      </c>
      <c r="E1721">
        <v>1</v>
      </c>
    </row>
    <row r="1722" spans="1:7" x14ac:dyDescent="0.3">
      <c r="A1722">
        <v>100</v>
      </c>
      <c r="B1722" s="18">
        <v>45444</v>
      </c>
      <c r="C1722" t="s">
        <v>307</v>
      </c>
      <c r="D1722" t="s">
        <v>271</v>
      </c>
      <c r="E1722">
        <v>1</v>
      </c>
    </row>
    <row r="1723" spans="1:7" x14ac:dyDescent="0.3">
      <c r="A1723">
        <v>100</v>
      </c>
      <c r="B1723" s="18">
        <v>45474</v>
      </c>
      <c r="C1723" t="s">
        <v>307</v>
      </c>
      <c r="D1723" t="s">
        <v>271</v>
      </c>
      <c r="E1723">
        <v>1</v>
      </c>
    </row>
    <row r="1724" spans="1:7" x14ac:dyDescent="0.3">
      <c r="A1724">
        <v>100</v>
      </c>
      <c r="B1724" s="18">
        <v>45505</v>
      </c>
      <c r="C1724" t="s">
        <v>307</v>
      </c>
      <c r="D1724" t="s">
        <v>271</v>
      </c>
      <c r="E1724">
        <v>1</v>
      </c>
    </row>
    <row r="1725" spans="1:7" x14ac:dyDescent="0.3">
      <c r="A1725">
        <v>100</v>
      </c>
      <c r="B1725" s="18">
        <v>45536</v>
      </c>
      <c r="C1725" t="s">
        <v>307</v>
      </c>
      <c r="D1725" t="s">
        <v>271</v>
      </c>
      <c r="E1725">
        <v>1</v>
      </c>
    </row>
    <row r="1726" spans="1:7" x14ac:dyDescent="0.3">
      <c r="A1726">
        <v>100</v>
      </c>
      <c r="B1726" s="18">
        <v>45566</v>
      </c>
      <c r="C1726" t="s">
        <v>307</v>
      </c>
      <c r="D1726" t="s">
        <v>271</v>
      </c>
      <c r="E1726">
        <v>1</v>
      </c>
    </row>
    <row r="1727" spans="1:7" x14ac:dyDescent="0.3">
      <c r="A1727">
        <v>101</v>
      </c>
      <c r="B1727" s="18">
        <v>45323</v>
      </c>
      <c r="C1727" t="s">
        <v>307</v>
      </c>
      <c r="D1727" t="s">
        <v>272</v>
      </c>
      <c r="E1727">
        <v>1</v>
      </c>
    </row>
    <row r="1728" spans="1:7" x14ac:dyDescent="0.3">
      <c r="A1728">
        <v>101</v>
      </c>
      <c r="B1728" s="18">
        <v>45352</v>
      </c>
      <c r="C1728" t="s">
        <v>307</v>
      </c>
      <c r="D1728" t="s">
        <v>272</v>
      </c>
      <c r="E1728">
        <v>1</v>
      </c>
    </row>
    <row r="1729" spans="1:5" x14ac:dyDescent="0.3">
      <c r="A1729">
        <v>101</v>
      </c>
      <c r="B1729" s="18">
        <v>45383</v>
      </c>
      <c r="C1729" t="s">
        <v>307</v>
      </c>
      <c r="D1729" t="s">
        <v>272</v>
      </c>
      <c r="E1729">
        <v>1</v>
      </c>
    </row>
    <row r="1730" spans="1:5" x14ac:dyDescent="0.3">
      <c r="A1730">
        <v>101</v>
      </c>
      <c r="B1730" s="18">
        <v>45413</v>
      </c>
      <c r="C1730" t="s">
        <v>307</v>
      </c>
      <c r="D1730" t="s">
        <v>272</v>
      </c>
      <c r="E1730">
        <v>1</v>
      </c>
    </row>
    <row r="1731" spans="1:5" x14ac:dyDescent="0.3">
      <c r="A1731">
        <v>101</v>
      </c>
      <c r="B1731" s="18">
        <v>45444</v>
      </c>
      <c r="C1731" t="s">
        <v>307</v>
      </c>
      <c r="D1731" t="s">
        <v>272</v>
      </c>
      <c r="E1731">
        <v>1</v>
      </c>
    </row>
    <row r="1732" spans="1:5" x14ac:dyDescent="0.3">
      <c r="A1732">
        <v>101</v>
      </c>
      <c r="B1732" s="18">
        <v>45474</v>
      </c>
      <c r="C1732" t="s">
        <v>307</v>
      </c>
      <c r="D1732" t="s">
        <v>272</v>
      </c>
      <c r="E1732">
        <v>1</v>
      </c>
    </row>
    <row r="1733" spans="1:5" x14ac:dyDescent="0.3">
      <c r="A1733">
        <v>101</v>
      </c>
      <c r="B1733" s="18">
        <v>45505</v>
      </c>
      <c r="C1733" t="s">
        <v>307</v>
      </c>
      <c r="D1733" t="s">
        <v>272</v>
      </c>
      <c r="E1733">
        <v>1</v>
      </c>
    </row>
    <row r="1734" spans="1:5" x14ac:dyDescent="0.3">
      <c r="A1734">
        <v>101</v>
      </c>
      <c r="B1734" s="18">
        <v>45536</v>
      </c>
      <c r="C1734" t="s">
        <v>307</v>
      </c>
      <c r="D1734" t="s">
        <v>272</v>
      </c>
      <c r="E1734">
        <v>1</v>
      </c>
    </row>
    <row r="1735" spans="1:5" x14ac:dyDescent="0.3">
      <c r="A1735">
        <v>101</v>
      </c>
      <c r="B1735" s="18">
        <v>45566</v>
      </c>
      <c r="C1735" t="s">
        <v>307</v>
      </c>
      <c r="D1735" t="s">
        <v>272</v>
      </c>
      <c r="E1735">
        <v>1</v>
      </c>
    </row>
    <row r="1736" spans="1:5" x14ac:dyDescent="0.3">
      <c r="A1736">
        <v>102</v>
      </c>
      <c r="B1736" s="18">
        <v>45323</v>
      </c>
      <c r="C1736" t="s">
        <v>307</v>
      </c>
      <c r="D1736" t="s">
        <v>273</v>
      </c>
      <c r="E1736">
        <v>0</v>
      </c>
    </row>
    <row r="1737" spans="1:5" x14ac:dyDescent="0.3">
      <c r="A1737">
        <v>102</v>
      </c>
      <c r="B1737" s="18">
        <v>45352</v>
      </c>
      <c r="C1737" t="s">
        <v>307</v>
      </c>
      <c r="D1737" t="s">
        <v>273</v>
      </c>
      <c r="E1737">
        <v>0</v>
      </c>
    </row>
    <row r="1738" spans="1:5" x14ac:dyDescent="0.3">
      <c r="A1738">
        <v>102</v>
      </c>
      <c r="B1738" s="18">
        <v>45383</v>
      </c>
      <c r="C1738" t="s">
        <v>307</v>
      </c>
      <c r="D1738" t="s">
        <v>273</v>
      </c>
      <c r="E1738">
        <v>0</v>
      </c>
    </row>
    <row r="1739" spans="1:5" x14ac:dyDescent="0.3">
      <c r="A1739">
        <v>102</v>
      </c>
      <c r="B1739" s="18">
        <v>45413</v>
      </c>
      <c r="C1739" t="s">
        <v>307</v>
      </c>
      <c r="D1739" t="s">
        <v>273</v>
      </c>
      <c r="E1739">
        <v>0</v>
      </c>
    </row>
    <row r="1740" spans="1:5" x14ac:dyDescent="0.3">
      <c r="A1740">
        <v>102</v>
      </c>
      <c r="B1740" s="18">
        <v>45444</v>
      </c>
      <c r="C1740" t="s">
        <v>307</v>
      </c>
      <c r="D1740" t="s">
        <v>273</v>
      </c>
      <c r="E1740">
        <v>0</v>
      </c>
    </row>
    <row r="1741" spans="1:5" x14ac:dyDescent="0.3">
      <c r="A1741">
        <v>102</v>
      </c>
      <c r="B1741" s="18">
        <v>45474</v>
      </c>
      <c r="C1741" t="s">
        <v>307</v>
      </c>
      <c r="D1741" t="s">
        <v>273</v>
      </c>
      <c r="E1741">
        <v>0</v>
      </c>
    </row>
    <row r="1742" spans="1:5" x14ac:dyDescent="0.3">
      <c r="A1742">
        <v>102</v>
      </c>
      <c r="B1742" s="18">
        <v>45505</v>
      </c>
      <c r="C1742" t="s">
        <v>307</v>
      </c>
      <c r="D1742" t="s">
        <v>273</v>
      </c>
      <c r="E1742">
        <v>0</v>
      </c>
    </row>
    <row r="1743" spans="1:5" x14ac:dyDescent="0.3">
      <c r="A1743">
        <v>102</v>
      </c>
      <c r="B1743" s="18">
        <v>45536</v>
      </c>
      <c r="C1743" t="s">
        <v>307</v>
      </c>
      <c r="D1743" t="s">
        <v>273</v>
      </c>
      <c r="E1743">
        <v>0</v>
      </c>
    </row>
    <row r="1744" spans="1:5" x14ac:dyDescent="0.3">
      <c r="A1744">
        <v>102</v>
      </c>
      <c r="B1744" s="18">
        <v>45566</v>
      </c>
      <c r="C1744" t="s">
        <v>307</v>
      </c>
      <c r="D1744" t="s">
        <v>273</v>
      </c>
      <c r="E1744">
        <v>0</v>
      </c>
    </row>
    <row r="1745" spans="1:7" x14ac:dyDescent="0.3">
      <c r="A1745">
        <v>103</v>
      </c>
      <c r="B1745" s="18">
        <v>45323</v>
      </c>
      <c r="C1745" t="s">
        <v>307</v>
      </c>
      <c r="D1745" t="s">
        <v>285</v>
      </c>
      <c r="E1745">
        <v>0</v>
      </c>
    </row>
    <row r="1746" spans="1:7" x14ac:dyDescent="0.3">
      <c r="A1746">
        <v>103</v>
      </c>
      <c r="B1746" s="18">
        <v>45352</v>
      </c>
      <c r="C1746" t="s">
        <v>307</v>
      </c>
      <c r="D1746" t="s">
        <v>285</v>
      </c>
      <c r="E1746">
        <v>0</v>
      </c>
    </row>
    <row r="1747" spans="1:7" x14ac:dyDescent="0.3">
      <c r="A1747">
        <v>103</v>
      </c>
      <c r="B1747" s="18">
        <v>45383</v>
      </c>
      <c r="C1747" t="s">
        <v>307</v>
      </c>
      <c r="D1747" t="s">
        <v>285</v>
      </c>
      <c r="E1747">
        <v>0</v>
      </c>
    </row>
    <row r="1748" spans="1:7" x14ac:dyDescent="0.3">
      <c r="A1748">
        <v>103</v>
      </c>
      <c r="B1748" s="18">
        <v>45413</v>
      </c>
      <c r="C1748" t="s">
        <v>307</v>
      </c>
      <c r="D1748" t="s">
        <v>285</v>
      </c>
      <c r="E1748">
        <v>0</v>
      </c>
    </row>
    <row r="1749" spans="1:7" x14ac:dyDescent="0.3">
      <c r="A1749">
        <v>103</v>
      </c>
      <c r="B1749" s="18">
        <v>45444</v>
      </c>
      <c r="C1749" t="s">
        <v>307</v>
      </c>
      <c r="D1749" t="s">
        <v>285</v>
      </c>
      <c r="E1749">
        <v>0</v>
      </c>
    </row>
    <row r="1750" spans="1:7" x14ac:dyDescent="0.3">
      <c r="A1750">
        <v>103</v>
      </c>
      <c r="B1750" s="18">
        <v>45474</v>
      </c>
      <c r="C1750" t="s">
        <v>307</v>
      </c>
      <c r="D1750" t="s">
        <v>285</v>
      </c>
      <c r="E1750">
        <v>0</v>
      </c>
    </row>
    <row r="1751" spans="1:7" x14ac:dyDescent="0.3">
      <c r="A1751">
        <v>103</v>
      </c>
      <c r="B1751" s="18">
        <v>45505</v>
      </c>
      <c r="C1751" t="s">
        <v>307</v>
      </c>
      <c r="D1751" t="s">
        <v>285</v>
      </c>
      <c r="E1751">
        <v>0</v>
      </c>
    </row>
    <row r="1752" spans="1:7" x14ac:dyDescent="0.3">
      <c r="A1752">
        <v>103</v>
      </c>
      <c r="B1752" s="18">
        <v>45536</v>
      </c>
      <c r="C1752" t="s">
        <v>307</v>
      </c>
      <c r="D1752" t="s">
        <v>285</v>
      </c>
      <c r="E1752">
        <v>0</v>
      </c>
    </row>
    <row r="1753" spans="1:7" x14ac:dyDescent="0.3">
      <c r="A1753">
        <v>103</v>
      </c>
      <c r="B1753" s="18">
        <v>45566</v>
      </c>
      <c r="C1753" t="s">
        <v>307</v>
      </c>
      <c r="D1753" t="s">
        <v>285</v>
      </c>
      <c r="E1753">
        <v>0</v>
      </c>
    </row>
    <row r="1754" spans="1:7" x14ac:dyDescent="0.3">
      <c r="A1754">
        <v>2</v>
      </c>
      <c r="B1754" s="18">
        <v>45323</v>
      </c>
      <c r="C1754" t="s">
        <v>307</v>
      </c>
      <c r="D1754" t="s">
        <v>303</v>
      </c>
      <c r="E1754">
        <v>1.0161111111111112</v>
      </c>
      <c r="F1754">
        <v>1829</v>
      </c>
      <c r="G1754">
        <v>1800</v>
      </c>
    </row>
    <row r="1755" spans="1:7" x14ac:dyDescent="0.3">
      <c r="A1755">
        <v>2</v>
      </c>
      <c r="B1755" s="18">
        <v>45352</v>
      </c>
      <c r="C1755" t="s">
        <v>307</v>
      </c>
      <c r="D1755" t="s">
        <v>303</v>
      </c>
      <c r="E1755">
        <v>1.0149999999999999</v>
      </c>
      <c r="F1755">
        <v>1827</v>
      </c>
      <c r="G1755">
        <v>1800</v>
      </c>
    </row>
    <row r="1756" spans="1:7" x14ac:dyDescent="0.3">
      <c r="A1756">
        <v>2</v>
      </c>
      <c r="B1756" s="18">
        <v>45383</v>
      </c>
      <c r="C1756" t="s">
        <v>307</v>
      </c>
      <c r="D1756" t="s">
        <v>303</v>
      </c>
      <c r="E1756">
        <v>1.0133333333333332</v>
      </c>
      <c r="F1756">
        <v>1824</v>
      </c>
      <c r="G1756">
        <v>1800</v>
      </c>
    </row>
    <row r="1757" spans="1:7" x14ac:dyDescent="0.3">
      <c r="A1757">
        <v>2</v>
      </c>
      <c r="B1757" s="18">
        <v>45413</v>
      </c>
      <c r="C1757" t="s">
        <v>307</v>
      </c>
      <c r="D1757" t="s">
        <v>303</v>
      </c>
      <c r="E1757">
        <v>1.0149999999999999</v>
      </c>
      <c r="F1757">
        <v>1827</v>
      </c>
      <c r="G1757">
        <v>1800</v>
      </c>
    </row>
    <row r="1758" spans="1:7" x14ac:dyDescent="0.3">
      <c r="A1758">
        <v>2</v>
      </c>
      <c r="B1758" s="18">
        <v>45444</v>
      </c>
      <c r="C1758" t="s">
        <v>307</v>
      </c>
      <c r="D1758" t="s">
        <v>303</v>
      </c>
      <c r="E1758">
        <v>1.0138888888888888</v>
      </c>
      <c r="F1758">
        <v>1825</v>
      </c>
      <c r="G1758">
        <v>1800</v>
      </c>
    </row>
    <row r="1759" spans="1:7" x14ac:dyDescent="0.3">
      <c r="A1759">
        <v>2</v>
      </c>
      <c r="B1759" s="18">
        <v>45474</v>
      </c>
      <c r="C1759" t="s">
        <v>307</v>
      </c>
      <c r="D1759" t="s">
        <v>303</v>
      </c>
      <c r="E1759">
        <v>1.0144444444444445</v>
      </c>
      <c r="F1759">
        <v>1826</v>
      </c>
      <c r="G1759">
        <v>1800</v>
      </c>
    </row>
    <row r="1760" spans="1:7" x14ac:dyDescent="0.3">
      <c r="A1760">
        <v>2</v>
      </c>
      <c r="B1760" s="18">
        <v>45505</v>
      </c>
      <c r="C1760" t="s">
        <v>307</v>
      </c>
      <c r="D1760" t="s">
        <v>303</v>
      </c>
      <c r="E1760">
        <v>1.0149999999999999</v>
      </c>
      <c r="F1760">
        <v>1827</v>
      </c>
      <c r="G1760">
        <v>1800</v>
      </c>
    </row>
    <row r="1761" spans="1:7" x14ac:dyDescent="0.3">
      <c r="A1761">
        <v>2</v>
      </c>
      <c r="B1761" s="18">
        <v>45536</v>
      </c>
      <c r="C1761" t="s">
        <v>307</v>
      </c>
      <c r="D1761" t="s">
        <v>303</v>
      </c>
      <c r="E1761">
        <v>1.0166666666666666</v>
      </c>
      <c r="F1761">
        <v>1830</v>
      </c>
      <c r="G1761">
        <v>1800</v>
      </c>
    </row>
    <row r="1762" spans="1:7" x14ac:dyDescent="0.3">
      <c r="A1762">
        <v>2</v>
      </c>
      <c r="B1762" s="18">
        <v>45566</v>
      </c>
      <c r="C1762" t="s">
        <v>307</v>
      </c>
      <c r="D1762" t="s">
        <v>303</v>
      </c>
      <c r="E1762">
        <v>1.0127777777777778</v>
      </c>
      <c r="F1762">
        <v>1823</v>
      </c>
      <c r="G1762">
        <v>1800</v>
      </c>
    </row>
    <row r="1763" spans="1:7" x14ac:dyDescent="0.3">
      <c r="A1763">
        <v>109</v>
      </c>
      <c r="B1763" s="18">
        <v>45323</v>
      </c>
      <c r="C1763" t="s">
        <v>307</v>
      </c>
      <c r="D1763" t="s">
        <v>261</v>
      </c>
      <c r="E1763">
        <v>44</v>
      </c>
    </row>
    <row r="1764" spans="1:7" x14ac:dyDescent="0.3">
      <c r="A1764">
        <v>109</v>
      </c>
      <c r="B1764" s="18">
        <v>45352</v>
      </c>
      <c r="C1764" t="s">
        <v>307</v>
      </c>
      <c r="D1764" t="s">
        <v>261</v>
      </c>
      <c r="E1764">
        <v>44</v>
      </c>
    </row>
    <row r="1765" spans="1:7" x14ac:dyDescent="0.3">
      <c r="A1765">
        <v>109</v>
      </c>
      <c r="B1765" s="18">
        <v>45383</v>
      </c>
      <c r="C1765" t="s">
        <v>307</v>
      </c>
      <c r="D1765" t="s">
        <v>261</v>
      </c>
      <c r="E1765">
        <v>46</v>
      </c>
    </row>
    <row r="1766" spans="1:7" x14ac:dyDescent="0.3">
      <c r="A1766">
        <v>109</v>
      </c>
      <c r="B1766" s="18">
        <v>45413</v>
      </c>
      <c r="C1766" t="s">
        <v>307</v>
      </c>
      <c r="D1766" t="s">
        <v>261</v>
      </c>
      <c r="E1766">
        <v>48</v>
      </c>
    </row>
    <row r="1767" spans="1:7" x14ac:dyDescent="0.3">
      <c r="A1767">
        <v>109</v>
      </c>
      <c r="B1767" s="18">
        <v>45444</v>
      </c>
      <c r="C1767" t="s">
        <v>307</v>
      </c>
      <c r="D1767" t="s">
        <v>261</v>
      </c>
      <c r="E1767">
        <v>47</v>
      </c>
    </row>
    <row r="1768" spans="1:7" x14ac:dyDescent="0.3">
      <c r="A1768">
        <v>109</v>
      </c>
      <c r="B1768" s="18">
        <v>45474</v>
      </c>
      <c r="C1768" t="s">
        <v>307</v>
      </c>
      <c r="D1768" t="s">
        <v>261</v>
      </c>
      <c r="E1768">
        <v>48</v>
      </c>
    </row>
    <row r="1769" spans="1:7" x14ac:dyDescent="0.3">
      <c r="A1769">
        <v>109</v>
      </c>
      <c r="B1769" s="18">
        <v>45505</v>
      </c>
      <c r="C1769" t="s">
        <v>307</v>
      </c>
      <c r="D1769" t="s">
        <v>261</v>
      </c>
      <c r="E1769">
        <v>46</v>
      </c>
    </row>
    <row r="1770" spans="1:7" x14ac:dyDescent="0.3">
      <c r="A1770">
        <v>109</v>
      </c>
      <c r="B1770" s="18">
        <v>45536</v>
      </c>
      <c r="C1770" t="s">
        <v>307</v>
      </c>
      <c r="D1770" t="s">
        <v>261</v>
      </c>
      <c r="E1770">
        <v>46</v>
      </c>
    </row>
    <row r="1771" spans="1:7" x14ac:dyDescent="0.3">
      <c r="A1771">
        <v>109</v>
      </c>
      <c r="B1771" s="18">
        <v>45566</v>
      </c>
      <c r="C1771" t="s">
        <v>307</v>
      </c>
      <c r="D1771" t="s">
        <v>261</v>
      </c>
      <c r="E1771">
        <v>46</v>
      </c>
    </row>
    <row r="1772" spans="1:7" x14ac:dyDescent="0.3">
      <c r="A1772">
        <v>111</v>
      </c>
      <c r="B1772" s="18">
        <v>45323</v>
      </c>
      <c r="C1772" t="s">
        <v>307</v>
      </c>
      <c r="D1772" t="s">
        <v>262</v>
      </c>
      <c r="E1772">
        <v>256</v>
      </c>
    </row>
    <row r="1773" spans="1:7" x14ac:dyDescent="0.3">
      <c r="A1773">
        <v>111</v>
      </c>
      <c r="B1773" s="18">
        <v>45352</v>
      </c>
      <c r="C1773" t="s">
        <v>307</v>
      </c>
      <c r="D1773" t="s">
        <v>262</v>
      </c>
      <c r="E1773">
        <v>252</v>
      </c>
    </row>
    <row r="1774" spans="1:7" x14ac:dyDescent="0.3">
      <c r="A1774">
        <v>111</v>
      </c>
      <c r="B1774" s="18">
        <v>45383</v>
      </c>
      <c r="C1774" t="s">
        <v>307</v>
      </c>
      <c r="D1774" t="s">
        <v>262</v>
      </c>
      <c r="E1774">
        <v>250</v>
      </c>
    </row>
    <row r="1775" spans="1:7" x14ac:dyDescent="0.3">
      <c r="A1775">
        <v>111</v>
      </c>
      <c r="B1775" s="18">
        <v>45413</v>
      </c>
      <c r="C1775" t="s">
        <v>307</v>
      </c>
      <c r="D1775" t="s">
        <v>262</v>
      </c>
      <c r="E1775">
        <v>250</v>
      </c>
    </row>
    <row r="1776" spans="1:7" x14ac:dyDescent="0.3">
      <c r="A1776">
        <v>111</v>
      </c>
      <c r="B1776" s="18">
        <v>45444</v>
      </c>
      <c r="C1776" t="s">
        <v>307</v>
      </c>
      <c r="D1776" t="s">
        <v>262</v>
      </c>
      <c r="E1776">
        <v>251</v>
      </c>
    </row>
    <row r="1777" spans="1:5" x14ac:dyDescent="0.3">
      <c r="A1777">
        <v>111</v>
      </c>
      <c r="B1777" s="18">
        <v>45474</v>
      </c>
      <c r="C1777" t="s">
        <v>307</v>
      </c>
      <c r="D1777" t="s">
        <v>262</v>
      </c>
      <c r="E1777">
        <v>252</v>
      </c>
    </row>
    <row r="1778" spans="1:5" x14ac:dyDescent="0.3">
      <c r="A1778">
        <v>111</v>
      </c>
      <c r="B1778" s="18">
        <v>45505</v>
      </c>
      <c r="C1778" t="s">
        <v>307</v>
      </c>
      <c r="D1778" t="s">
        <v>262</v>
      </c>
      <c r="E1778">
        <v>253</v>
      </c>
    </row>
    <row r="1779" spans="1:5" x14ac:dyDescent="0.3">
      <c r="A1779">
        <v>111</v>
      </c>
      <c r="B1779" s="18">
        <v>45536</v>
      </c>
      <c r="C1779" t="s">
        <v>307</v>
      </c>
      <c r="D1779" t="s">
        <v>262</v>
      </c>
      <c r="E1779">
        <v>254</v>
      </c>
    </row>
    <row r="1780" spans="1:5" x14ac:dyDescent="0.3">
      <c r="A1780">
        <v>111</v>
      </c>
      <c r="B1780" s="18">
        <v>45566</v>
      </c>
      <c r="C1780" t="s">
        <v>307</v>
      </c>
      <c r="D1780" t="s">
        <v>262</v>
      </c>
      <c r="E1780">
        <v>256</v>
      </c>
    </row>
    <row r="1781" spans="1:5" x14ac:dyDescent="0.3">
      <c r="A1781">
        <v>112</v>
      </c>
      <c r="B1781" s="18">
        <v>45323</v>
      </c>
      <c r="C1781" t="s">
        <v>307</v>
      </c>
      <c r="D1781" t="s">
        <v>263</v>
      </c>
      <c r="E1781">
        <v>321</v>
      </c>
    </row>
    <row r="1782" spans="1:5" x14ac:dyDescent="0.3">
      <c r="A1782">
        <v>112</v>
      </c>
      <c r="B1782" s="18">
        <v>45352</v>
      </c>
      <c r="C1782" t="s">
        <v>307</v>
      </c>
      <c r="D1782" t="s">
        <v>263</v>
      </c>
      <c r="E1782">
        <v>323</v>
      </c>
    </row>
    <row r="1783" spans="1:5" x14ac:dyDescent="0.3">
      <c r="A1783">
        <v>112</v>
      </c>
      <c r="B1783" s="18">
        <v>45383</v>
      </c>
      <c r="C1783" t="s">
        <v>307</v>
      </c>
      <c r="D1783" t="s">
        <v>263</v>
      </c>
      <c r="E1783">
        <v>322</v>
      </c>
    </row>
    <row r="1784" spans="1:5" x14ac:dyDescent="0.3">
      <c r="A1784">
        <v>112</v>
      </c>
      <c r="B1784" s="18">
        <v>45413</v>
      </c>
      <c r="C1784" t="s">
        <v>307</v>
      </c>
      <c r="D1784" t="s">
        <v>263</v>
      </c>
      <c r="E1784">
        <v>321</v>
      </c>
    </row>
    <row r="1785" spans="1:5" x14ac:dyDescent="0.3">
      <c r="A1785">
        <v>112</v>
      </c>
      <c r="B1785" s="18">
        <v>45444</v>
      </c>
      <c r="C1785" t="s">
        <v>307</v>
      </c>
      <c r="D1785" t="s">
        <v>263</v>
      </c>
      <c r="E1785">
        <v>321</v>
      </c>
    </row>
    <row r="1786" spans="1:5" x14ac:dyDescent="0.3">
      <c r="A1786">
        <v>112</v>
      </c>
      <c r="B1786" s="18">
        <v>45474</v>
      </c>
      <c r="C1786" t="s">
        <v>307</v>
      </c>
      <c r="D1786" t="s">
        <v>263</v>
      </c>
      <c r="E1786">
        <v>320</v>
      </c>
    </row>
    <row r="1787" spans="1:5" x14ac:dyDescent="0.3">
      <c r="A1787">
        <v>112</v>
      </c>
      <c r="B1787" s="18">
        <v>45505</v>
      </c>
      <c r="C1787" t="s">
        <v>307</v>
      </c>
      <c r="D1787" t="s">
        <v>263</v>
      </c>
      <c r="E1787">
        <v>321</v>
      </c>
    </row>
    <row r="1788" spans="1:5" x14ac:dyDescent="0.3">
      <c r="A1788">
        <v>112</v>
      </c>
      <c r="B1788" s="18">
        <v>45536</v>
      </c>
      <c r="C1788" t="s">
        <v>307</v>
      </c>
      <c r="D1788" t="s">
        <v>263</v>
      </c>
      <c r="E1788">
        <v>323</v>
      </c>
    </row>
    <row r="1789" spans="1:5" x14ac:dyDescent="0.3">
      <c r="A1789">
        <v>112</v>
      </c>
      <c r="B1789" s="18">
        <v>45566</v>
      </c>
      <c r="C1789" t="s">
        <v>307</v>
      </c>
      <c r="D1789" t="s">
        <v>263</v>
      </c>
      <c r="E1789">
        <v>320</v>
      </c>
    </row>
    <row r="1790" spans="1:5" x14ac:dyDescent="0.3">
      <c r="A1790">
        <v>110</v>
      </c>
      <c r="B1790" s="18">
        <v>45323</v>
      </c>
      <c r="C1790" t="s">
        <v>307</v>
      </c>
      <c r="D1790" t="s">
        <v>264</v>
      </c>
      <c r="E1790">
        <v>142</v>
      </c>
    </row>
    <row r="1791" spans="1:5" x14ac:dyDescent="0.3">
      <c r="A1791">
        <v>110</v>
      </c>
      <c r="B1791" s="18">
        <v>45352</v>
      </c>
      <c r="C1791" t="s">
        <v>307</v>
      </c>
      <c r="D1791" t="s">
        <v>264</v>
      </c>
      <c r="E1791">
        <v>142</v>
      </c>
    </row>
    <row r="1792" spans="1:5" x14ac:dyDescent="0.3">
      <c r="A1792">
        <v>110</v>
      </c>
      <c r="B1792" s="18">
        <v>45383</v>
      </c>
      <c r="C1792" t="s">
        <v>307</v>
      </c>
      <c r="D1792" t="s">
        <v>264</v>
      </c>
      <c r="E1792">
        <v>142</v>
      </c>
    </row>
    <row r="1793" spans="1:5" x14ac:dyDescent="0.3">
      <c r="A1793">
        <v>110</v>
      </c>
      <c r="B1793" s="18">
        <v>45413</v>
      </c>
      <c r="C1793" t="s">
        <v>307</v>
      </c>
      <c r="D1793" t="s">
        <v>264</v>
      </c>
      <c r="E1793">
        <v>140</v>
      </c>
    </row>
    <row r="1794" spans="1:5" x14ac:dyDescent="0.3">
      <c r="A1794">
        <v>110</v>
      </c>
      <c r="B1794" s="18">
        <v>45444</v>
      </c>
      <c r="C1794" t="s">
        <v>307</v>
      </c>
      <c r="D1794" t="s">
        <v>264</v>
      </c>
      <c r="E1794">
        <v>141</v>
      </c>
    </row>
    <row r="1795" spans="1:5" x14ac:dyDescent="0.3">
      <c r="A1795">
        <v>110</v>
      </c>
      <c r="B1795" s="18">
        <v>45474</v>
      </c>
      <c r="C1795" t="s">
        <v>307</v>
      </c>
      <c r="D1795" t="s">
        <v>264</v>
      </c>
      <c r="E1795">
        <v>141</v>
      </c>
    </row>
    <row r="1796" spans="1:5" x14ac:dyDescent="0.3">
      <c r="A1796">
        <v>110</v>
      </c>
      <c r="B1796" s="18">
        <v>45505</v>
      </c>
      <c r="C1796" t="s">
        <v>307</v>
      </c>
      <c r="D1796" t="s">
        <v>264</v>
      </c>
      <c r="E1796">
        <v>142</v>
      </c>
    </row>
    <row r="1797" spans="1:5" x14ac:dyDescent="0.3">
      <c r="A1797">
        <v>110</v>
      </c>
      <c r="B1797" s="18">
        <v>45536</v>
      </c>
      <c r="C1797" t="s">
        <v>307</v>
      </c>
      <c r="D1797" t="s">
        <v>264</v>
      </c>
      <c r="E1797">
        <v>143</v>
      </c>
    </row>
    <row r="1798" spans="1:5" x14ac:dyDescent="0.3">
      <c r="A1798">
        <v>110</v>
      </c>
      <c r="B1798" s="18">
        <v>45566</v>
      </c>
      <c r="C1798" t="s">
        <v>307</v>
      </c>
      <c r="D1798" t="s">
        <v>264</v>
      </c>
      <c r="E1798">
        <v>142</v>
      </c>
    </row>
    <row r="1799" spans="1:5" x14ac:dyDescent="0.3">
      <c r="A1799">
        <v>113</v>
      </c>
      <c r="B1799" s="18">
        <v>45323</v>
      </c>
      <c r="C1799" t="s">
        <v>307</v>
      </c>
      <c r="D1799" t="s">
        <v>265</v>
      </c>
      <c r="E1799">
        <v>230</v>
      </c>
    </row>
    <row r="1800" spans="1:5" x14ac:dyDescent="0.3">
      <c r="A1800">
        <v>113</v>
      </c>
      <c r="B1800" s="18">
        <v>45352</v>
      </c>
      <c r="C1800" t="s">
        <v>307</v>
      </c>
      <c r="D1800" t="s">
        <v>265</v>
      </c>
      <c r="E1800">
        <v>229</v>
      </c>
    </row>
    <row r="1801" spans="1:5" x14ac:dyDescent="0.3">
      <c r="A1801">
        <v>113</v>
      </c>
      <c r="B1801" s="18">
        <v>45383</v>
      </c>
      <c r="C1801" t="s">
        <v>307</v>
      </c>
      <c r="D1801" t="s">
        <v>265</v>
      </c>
      <c r="E1801">
        <v>229</v>
      </c>
    </row>
    <row r="1802" spans="1:5" x14ac:dyDescent="0.3">
      <c r="A1802">
        <v>113</v>
      </c>
      <c r="B1802" s="18">
        <v>45413</v>
      </c>
      <c r="C1802" t="s">
        <v>307</v>
      </c>
      <c r="D1802" t="s">
        <v>265</v>
      </c>
      <c r="E1802">
        <v>231</v>
      </c>
    </row>
    <row r="1803" spans="1:5" x14ac:dyDescent="0.3">
      <c r="A1803">
        <v>113</v>
      </c>
      <c r="B1803" s="18">
        <v>45444</v>
      </c>
      <c r="C1803" t="s">
        <v>307</v>
      </c>
      <c r="D1803" t="s">
        <v>265</v>
      </c>
      <c r="E1803">
        <v>230</v>
      </c>
    </row>
    <row r="1804" spans="1:5" x14ac:dyDescent="0.3">
      <c r="A1804">
        <v>113</v>
      </c>
      <c r="B1804" s="18">
        <v>45474</v>
      </c>
      <c r="C1804" t="s">
        <v>307</v>
      </c>
      <c r="D1804" t="s">
        <v>265</v>
      </c>
      <c r="E1804">
        <v>230</v>
      </c>
    </row>
    <row r="1805" spans="1:5" x14ac:dyDescent="0.3">
      <c r="A1805">
        <v>113</v>
      </c>
      <c r="B1805" s="18">
        <v>45505</v>
      </c>
      <c r="C1805" t="s">
        <v>307</v>
      </c>
      <c r="D1805" t="s">
        <v>265</v>
      </c>
      <c r="E1805">
        <v>230</v>
      </c>
    </row>
    <row r="1806" spans="1:5" x14ac:dyDescent="0.3">
      <c r="A1806">
        <v>113</v>
      </c>
      <c r="B1806" s="18">
        <v>45536</v>
      </c>
      <c r="C1806" t="s">
        <v>307</v>
      </c>
      <c r="D1806" t="s">
        <v>265</v>
      </c>
      <c r="E1806">
        <v>231</v>
      </c>
    </row>
    <row r="1807" spans="1:5" x14ac:dyDescent="0.3">
      <c r="A1807">
        <v>113</v>
      </c>
      <c r="B1807" s="18">
        <v>45566</v>
      </c>
      <c r="C1807" t="s">
        <v>307</v>
      </c>
      <c r="D1807" t="s">
        <v>265</v>
      </c>
      <c r="E1807">
        <v>228</v>
      </c>
    </row>
    <row r="1808" spans="1:5" x14ac:dyDescent="0.3">
      <c r="A1808">
        <v>104</v>
      </c>
      <c r="B1808" s="18">
        <v>45323</v>
      </c>
      <c r="C1808" t="s">
        <v>307</v>
      </c>
      <c r="D1808" t="s">
        <v>266</v>
      </c>
      <c r="E1808">
        <v>33</v>
      </c>
    </row>
    <row r="1809" spans="1:5" x14ac:dyDescent="0.3">
      <c r="A1809">
        <v>104</v>
      </c>
      <c r="B1809" s="18">
        <v>45352</v>
      </c>
      <c r="C1809" t="s">
        <v>307</v>
      </c>
      <c r="D1809" t="s">
        <v>266</v>
      </c>
      <c r="E1809">
        <v>32</v>
      </c>
    </row>
    <row r="1810" spans="1:5" x14ac:dyDescent="0.3">
      <c r="A1810">
        <v>104</v>
      </c>
      <c r="B1810" s="18">
        <v>45383</v>
      </c>
      <c r="C1810" t="s">
        <v>307</v>
      </c>
      <c r="D1810" t="s">
        <v>266</v>
      </c>
      <c r="E1810">
        <v>33</v>
      </c>
    </row>
    <row r="1811" spans="1:5" x14ac:dyDescent="0.3">
      <c r="A1811">
        <v>104</v>
      </c>
      <c r="B1811" s="18">
        <v>45413</v>
      </c>
      <c r="C1811" t="s">
        <v>307</v>
      </c>
      <c r="D1811" t="s">
        <v>266</v>
      </c>
      <c r="E1811">
        <v>32</v>
      </c>
    </row>
    <row r="1812" spans="1:5" x14ac:dyDescent="0.3">
      <c r="A1812">
        <v>104</v>
      </c>
      <c r="B1812" s="18">
        <v>45444</v>
      </c>
      <c r="C1812" t="s">
        <v>307</v>
      </c>
      <c r="D1812" t="s">
        <v>266</v>
      </c>
      <c r="E1812">
        <v>31</v>
      </c>
    </row>
    <row r="1813" spans="1:5" x14ac:dyDescent="0.3">
      <c r="A1813">
        <v>104</v>
      </c>
      <c r="B1813" s="18">
        <v>45474</v>
      </c>
      <c r="C1813" t="s">
        <v>307</v>
      </c>
      <c r="D1813" t="s">
        <v>266</v>
      </c>
      <c r="E1813">
        <v>31</v>
      </c>
    </row>
    <row r="1814" spans="1:5" x14ac:dyDescent="0.3">
      <c r="A1814">
        <v>104</v>
      </c>
      <c r="B1814" s="18">
        <v>45505</v>
      </c>
      <c r="C1814" t="s">
        <v>307</v>
      </c>
      <c r="D1814" t="s">
        <v>266</v>
      </c>
      <c r="E1814">
        <v>28</v>
      </c>
    </row>
    <row r="1815" spans="1:5" x14ac:dyDescent="0.3">
      <c r="A1815">
        <v>104</v>
      </c>
      <c r="B1815" s="18">
        <v>45536</v>
      </c>
      <c r="C1815" t="s">
        <v>307</v>
      </c>
      <c r="D1815" t="s">
        <v>266</v>
      </c>
      <c r="E1815">
        <v>28</v>
      </c>
    </row>
    <row r="1816" spans="1:5" x14ac:dyDescent="0.3">
      <c r="A1816">
        <v>104</v>
      </c>
      <c r="B1816" s="18">
        <v>45566</v>
      </c>
      <c r="C1816" t="s">
        <v>307</v>
      </c>
      <c r="D1816" t="s">
        <v>266</v>
      </c>
      <c r="E1816">
        <v>30</v>
      </c>
    </row>
    <row r="1817" spans="1:5" x14ac:dyDescent="0.3">
      <c r="A1817">
        <v>106</v>
      </c>
      <c r="B1817" s="18">
        <v>45323</v>
      </c>
      <c r="C1817" t="s">
        <v>307</v>
      </c>
      <c r="D1817" t="s">
        <v>267</v>
      </c>
      <c r="E1817">
        <v>247</v>
      </c>
    </row>
    <row r="1818" spans="1:5" x14ac:dyDescent="0.3">
      <c r="A1818">
        <v>106</v>
      </c>
      <c r="B1818" s="18">
        <v>45352</v>
      </c>
      <c r="C1818" t="s">
        <v>307</v>
      </c>
      <c r="D1818" t="s">
        <v>267</v>
      </c>
      <c r="E1818">
        <v>249</v>
      </c>
    </row>
    <row r="1819" spans="1:5" x14ac:dyDescent="0.3">
      <c r="A1819">
        <v>106</v>
      </c>
      <c r="B1819" s="18">
        <v>45383</v>
      </c>
      <c r="C1819" t="s">
        <v>307</v>
      </c>
      <c r="D1819" t="s">
        <v>267</v>
      </c>
      <c r="E1819">
        <v>248</v>
      </c>
    </row>
    <row r="1820" spans="1:5" x14ac:dyDescent="0.3">
      <c r="A1820">
        <v>106</v>
      </c>
      <c r="B1820" s="18">
        <v>45413</v>
      </c>
      <c r="C1820" t="s">
        <v>307</v>
      </c>
      <c r="D1820" t="s">
        <v>267</v>
      </c>
      <c r="E1820">
        <v>250</v>
      </c>
    </row>
    <row r="1821" spans="1:5" x14ac:dyDescent="0.3">
      <c r="A1821">
        <v>106</v>
      </c>
      <c r="B1821" s="18">
        <v>45444</v>
      </c>
      <c r="C1821" t="s">
        <v>307</v>
      </c>
      <c r="D1821" t="s">
        <v>267</v>
      </c>
      <c r="E1821">
        <v>253</v>
      </c>
    </row>
    <row r="1822" spans="1:5" x14ac:dyDescent="0.3">
      <c r="A1822">
        <v>106</v>
      </c>
      <c r="B1822" s="18">
        <v>45474</v>
      </c>
      <c r="C1822" t="s">
        <v>307</v>
      </c>
      <c r="D1822" t="s">
        <v>267</v>
      </c>
      <c r="E1822">
        <v>251</v>
      </c>
    </row>
    <row r="1823" spans="1:5" x14ac:dyDescent="0.3">
      <c r="A1823">
        <v>106</v>
      </c>
      <c r="B1823" s="18">
        <v>45505</v>
      </c>
      <c r="C1823" t="s">
        <v>307</v>
      </c>
      <c r="D1823" t="s">
        <v>267</v>
      </c>
      <c r="E1823">
        <v>253</v>
      </c>
    </row>
    <row r="1824" spans="1:5" x14ac:dyDescent="0.3">
      <c r="A1824">
        <v>106</v>
      </c>
      <c r="B1824" s="18">
        <v>45536</v>
      </c>
      <c r="C1824" t="s">
        <v>307</v>
      </c>
      <c r="D1824" t="s">
        <v>267</v>
      </c>
      <c r="E1824">
        <v>255</v>
      </c>
    </row>
    <row r="1825" spans="1:5" x14ac:dyDescent="0.3">
      <c r="A1825">
        <v>106</v>
      </c>
      <c r="B1825" s="18">
        <v>45566</v>
      </c>
      <c r="C1825" t="s">
        <v>307</v>
      </c>
      <c r="D1825" t="s">
        <v>267</v>
      </c>
      <c r="E1825">
        <v>255</v>
      </c>
    </row>
    <row r="1826" spans="1:5" x14ac:dyDescent="0.3">
      <c r="A1826">
        <v>107</v>
      </c>
      <c r="B1826" s="18">
        <v>45323</v>
      </c>
      <c r="C1826" t="s">
        <v>307</v>
      </c>
      <c r="D1826" t="s">
        <v>268</v>
      </c>
      <c r="E1826">
        <v>288</v>
      </c>
    </row>
    <row r="1827" spans="1:5" x14ac:dyDescent="0.3">
      <c r="A1827">
        <v>107</v>
      </c>
      <c r="B1827" s="18">
        <v>45352</v>
      </c>
      <c r="C1827" t="s">
        <v>307</v>
      </c>
      <c r="D1827" t="s">
        <v>268</v>
      </c>
      <c r="E1827">
        <v>288</v>
      </c>
    </row>
    <row r="1828" spans="1:5" x14ac:dyDescent="0.3">
      <c r="A1828">
        <v>107</v>
      </c>
      <c r="B1828" s="18">
        <v>45383</v>
      </c>
      <c r="C1828" t="s">
        <v>307</v>
      </c>
      <c r="D1828" t="s">
        <v>268</v>
      </c>
      <c r="E1828">
        <v>286</v>
      </c>
    </row>
    <row r="1829" spans="1:5" x14ac:dyDescent="0.3">
      <c r="A1829">
        <v>107</v>
      </c>
      <c r="B1829" s="18">
        <v>45413</v>
      </c>
      <c r="C1829" t="s">
        <v>307</v>
      </c>
      <c r="D1829" t="s">
        <v>268</v>
      </c>
      <c r="E1829">
        <v>286</v>
      </c>
    </row>
    <row r="1830" spans="1:5" x14ac:dyDescent="0.3">
      <c r="A1830">
        <v>107</v>
      </c>
      <c r="B1830" s="18">
        <v>45444</v>
      </c>
      <c r="C1830" t="s">
        <v>307</v>
      </c>
      <c r="D1830" t="s">
        <v>268</v>
      </c>
      <c r="E1830">
        <v>285</v>
      </c>
    </row>
    <row r="1831" spans="1:5" x14ac:dyDescent="0.3">
      <c r="A1831">
        <v>107</v>
      </c>
      <c r="B1831" s="18">
        <v>45474</v>
      </c>
      <c r="C1831" t="s">
        <v>307</v>
      </c>
      <c r="D1831" t="s">
        <v>268</v>
      </c>
      <c r="E1831">
        <v>286</v>
      </c>
    </row>
    <row r="1832" spans="1:5" x14ac:dyDescent="0.3">
      <c r="A1832">
        <v>107</v>
      </c>
      <c r="B1832" s="18">
        <v>45505</v>
      </c>
      <c r="C1832" t="s">
        <v>307</v>
      </c>
      <c r="D1832" t="s">
        <v>268</v>
      </c>
      <c r="E1832">
        <v>285</v>
      </c>
    </row>
    <row r="1833" spans="1:5" x14ac:dyDescent="0.3">
      <c r="A1833">
        <v>107</v>
      </c>
      <c r="B1833" s="18">
        <v>45536</v>
      </c>
      <c r="C1833" t="s">
        <v>307</v>
      </c>
      <c r="D1833" t="s">
        <v>268</v>
      </c>
      <c r="E1833">
        <v>283</v>
      </c>
    </row>
    <row r="1834" spans="1:5" x14ac:dyDescent="0.3">
      <c r="A1834">
        <v>107</v>
      </c>
      <c r="B1834" s="18">
        <v>45566</v>
      </c>
      <c r="C1834" t="s">
        <v>307</v>
      </c>
      <c r="D1834" t="s">
        <v>268</v>
      </c>
      <c r="E1834">
        <v>282</v>
      </c>
    </row>
    <row r="1835" spans="1:5" x14ac:dyDescent="0.3">
      <c r="A1835">
        <v>105</v>
      </c>
      <c r="B1835" s="18">
        <v>45323</v>
      </c>
      <c r="C1835" t="s">
        <v>307</v>
      </c>
      <c r="D1835" t="s">
        <v>269</v>
      </c>
      <c r="E1835">
        <v>154</v>
      </c>
    </row>
    <row r="1836" spans="1:5" x14ac:dyDescent="0.3">
      <c r="A1836">
        <v>105</v>
      </c>
      <c r="B1836" s="18">
        <v>45352</v>
      </c>
      <c r="C1836" t="s">
        <v>307</v>
      </c>
      <c r="D1836" t="s">
        <v>269</v>
      </c>
      <c r="E1836">
        <v>153</v>
      </c>
    </row>
    <row r="1837" spans="1:5" x14ac:dyDescent="0.3">
      <c r="A1837">
        <v>105</v>
      </c>
      <c r="B1837" s="18">
        <v>45383</v>
      </c>
      <c r="C1837" t="s">
        <v>307</v>
      </c>
      <c r="D1837" t="s">
        <v>269</v>
      </c>
      <c r="E1837">
        <v>154</v>
      </c>
    </row>
    <row r="1838" spans="1:5" x14ac:dyDescent="0.3">
      <c r="A1838">
        <v>105</v>
      </c>
      <c r="B1838" s="18">
        <v>45413</v>
      </c>
      <c r="C1838" t="s">
        <v>307</v>
      </c>
      <c r="D1838" t="s">
        <v>269</v>
      </c>
      <c r="E1838">
        <v>154</v>
      </c>
    </row>
    <row r="1839" spans="1:5" x14ac:dyDescent="0.3">
      <c r="A1839">
        <v>105</v>
      </c>
      <c r="B1839" s="18">
        <v>45444</v>
      </c>
      <c r="C1839" t="s">
        <v>307</v>
      </c>
      <c r="D1839" t="s">
        <v>269</v>
      </c>
      <c r="E1839">
        <v>152</v>
      </c>
    </row>
    <row r="1840" spans="1:5" x14ac:dyDescent="0.3">
      <c r="A1840">
        <v>105</v>
      </c>
      <c r="B1840" s="18">
        <v>45474</v>
      </c>
      <c r="C1840" t="s">
        <v>307</v>
      </c>
      <c r="D1840" t="s">
        <v>269</v>
      </c>
      <c r="E1840">
        <v>152</v>
      </c>
    </row>
    <row r="1841" spans="1:7" x14ac:dyDescent="0.3">
      <c r="A1841">
        <v>105</v>
      </c>
      <c r="B1841" s="18">
        <v>45505</v>
      </c>
      <c r="C1841" t="s">
        <v>307</v>
      </c>
      <c r="D1841" t="s">
        <v>269</v>
      </c>
      <c r="E1841">
        <v>154</v>
      </c>
    </row>
    <row r="1842" spans="1:7" x14ac:dyDescent="0.3">
      <c r="A1842">
        <v>105</v>
      </c>
      <c r="B1842" s="18">
        <v>45536</v>
      </c>
      <c r="C1842" t="s">
        <v>307</v>
      </c>
      <c r="D1842" t="s">
        <v>269</v>
      </c>
      <c r="E1842">
        <v>150</v>
      </c>
    </row>
    <row r="1843" spans="1:7" x14ac:dyDescent="0.3">
      <c r="A1843">
        <v>105</v>
      </c>
      <c r="B1843" s="18">
        <v>45566</v>
      </c>
      <c r="C1843" t="s">
        <v>307</v>
      </c>
      <c r="D1843" t="s">
        <v>269</v>
      </c>
      <c r="E1843">
        <v>147</v>
      </c>
    </row>
    <row r="1844" spans="1:7" x14ac:dyDescent="0.3">
      <c r="A1844">
        <v>108</v>
      </c>
      <c r="B1844" s="18">
        <v>45323</v>
      </c>
      <c r="C1844" t="s">
        <v>307</v>
      </c>
      <c r="D1844" t="s">
        <v>270</v>
      </c>
      <c r="E1844">
        <v>114</v>
      </c>
    </row>
    <row r="1845" spans="1:7" x14ac:dyDescent="0.3">
      <c r="A1845">
        <v>108</v>
      </c>
      <c r="B1845" s="18">
        <v>45352</v>
      </c>
      <c r="C1845" t="s">
        <v>307</v>
      </c>
      <c r="D1845" t="s">
        <v>270</v>
      </c>
      <c r="E1845">
        <v>115</v>
      </c>
    </row>
    <row r="1846" spans="1:7" x14ac:dyDescent="0.3">
      <c r="A1846">
        <v>108</v>
      </c>
      <c r="B1846" s="18">
        <v>45383</v>
      </c>
      <c r="C1846" t="s">
        <v>307</v>
      </c>
      <c r="D1846" t="s">
        <v>270</v>
      </c>
      <c r="E1846">
        <v>114</v>
      </c>
    </row>
    <row r="1847" spans="1:7" x14ac:dyDescent="0.3">
      <c r="A1847">
        <v>108</v>
      </c>
      <c r="B1847" s="18">
        <v>45413</v>
      </c>
      <c r="C1847" t="s">
        <v>307</v>
      </c>
      <c r="D1847" t="s">
        <v>270</v>
      </c>
      <c r="E1847">
        <v>115</v>
      </c>
    </row>
    <row r="1848" spans="1:7" x14ac:dyDescent="0.3">
      <c r="A1848">
        <v>108</v>
      </c>
      <c r="B1848" s="18">
        <v>45444</v>
      </c>
      <c r="C1848" t="s">
        <v>307</v>
      </c>
      <c r="D1848" t="s">
        <v>270</v>
      </c>
      <c r="E1848">
        <v>114</v>
      </c>
    </row>
    <row r="1849" spans="1:7" x14ac:dyDescent="0.3">
      <c r="A1849">
        <v>108</v>
      </c>
      <c r="B1849" s="18">
        <v>45474</v>
      </c>
      <c r="C1849" t="s">
        <v>307</v>
      </c>
      <c r="D1849" t="s">
        <v>270</v>
      </c>
      <c r="E1849">
        <v>115</v>
      </c>
    </row>
    <row r="1850" spans="1:7" x14ac:dyDescent="0.3">
      <c r="A1850">
        <v>108</v>
      </c>
      <c r="B1850" s="18">
        <v>45505</v>
      </c>
      <c r="C1850" t="s">
        <v>307</v>
      </c>
      <c r="D1850" t="s">
        <v>270</v>
      </c>
      <c r="E1850">
        <v>115</v>
      </c>
    </row>
    <row r="1851" spans="1:7" x14ac:dyDescent="0.3">
      <c r="A1851">
        <v>108</v>
      </c>
      <c r="B1851" s="18">
        <v>45536</v>
      </c>
      <c r="C1851" t="s">
        <v>307</v>
      </c>
      <c r="D1851" t="s">
        <v>270</v>
      </c>
      <c r="E1851">
        <v>117</v>
      </c>
    </row>
    <row r="1852" spans="1:7" x14ac:dyDescent="0.3">
      <c r="A1852">
        <v>108</v>
      </c>
      <c r="B1852" s="18">
        <v>45566</v>
      </c>
      <c r="C1852" t="s">
        <v>307</v>
      </c>
      <c r="D1852" t="s">
        <v>270</v>
      </c>
      <c r="E1852">
        <v>117</v>
      </c>
    </row>
    <row r="1853" spans="1:7" x14ac:dyDescent="0.3">
      <c r="A1853">
        <v>12</v>
      </c>
      <c r="B1853" s="18">
        <v>45597</v>
      </c>
      <c r="C1853" t="s">
        <v>307</v>
      </c>
      <c r="D1853" t="s">
        <v>296</v>
      </c>
      <c r="E1853">
        <v>0.32102272727272729</v>
      </c>
      <c r="F1853">
        <v>113</v>
      </c>
      <c r="G1853">
        <v>352</v>
      </c>
    </row>
    <row r="1854" spans="1:7" x14ac:dyDescent="0.3">
      <c r="A1854">
        <v>13</v>
      </c>
      <c r="B1854" s="18">
        <v>45597</v>
      </c>
      <c r="C1854" t="s">
        <v>307</v>
      </c>
      <c r="D1854" t="s">
        <v>275</v>
      </c>
      <c r="E1854">
        <v>0</v>
      </c>
      <c r="F1854">
        <v>0</v>
      </c>
      <c r="G1854">
        <v>113</v>
      </c>
    </row>
    <row r="1855" spans="1:7" x14ac:dyDescent="0.3">
      <c r="A1855">
        <v>14</v>
      </c>
      <c r="B1855" s="18">
        <v>45597</v>
      </c>
      <c r="C1855" t="s">
        <v>307</v>
      </c>
      <c r="D1855" t="s">
        <v>279</v>
      </c>
      <c r="E1855">
        <v>6.7385444743935314E-3</v>
      </c>
      <c r="F1855">
        <v>5</v>
      </c>
      <c r="G1855">
        <v>742</v>
      </c>
    </row>
    <row r="1856" spans="1:7" x14ac:dyDescent="0.3">
      <c r="A1856">
        <v>15</v>
      </c>
      <c r="B1856" s="18">
        <v>45597</v>
      </c>
      <c r="C1856" t="s">
        <v>307</v>
      </c>
      <c r="D1856" t="s">
        <v>306</v>
      </c>
      <c r="E1856">
        <v>0.4</v>
      </c>
      <c r="F1856">
        <v>2</v>
      </c>
      <c r="G1856">
        <v>5</v>
      </c>
    </row>
    <row r="1857" spans="1:7" x14ac:dyDescent="0.3">
      <c r="A1857">
        <v>16</v>
      </c>
      <c r="B1857" s="18">
        <v>45597</v>
      </c>
      <c r="C1857" t="s">
        <v>307</v>
      </c>
      <c r="D1857" t="s">
        <v>297</v>
      </c>
      <c r="E1857">
        <v>0.45014245014245013</v>
      </c>
      <c r="F1857">
        <v>158</v>
      </c>
      <c r="G1857">
        <v>351</v>
      </c>
    </row>
    <row r="1858" spans="1:7" x14ac:dyDescent="0.3">
      <c r="A1858">
        <v>17</v>
      </c>
      <c r="B1858" s="18">
        <v>45597</v>
      </c>
      <c r="C1858" t="s">
        <v>307</v>
      </c>
      <c r="D1858" t="s">
        <v>276</v>
      </c>
      <c r="E1858">
        <v>1.2658227848101266E-2</v>
      </c>
      <c r="F1858">
        <v>2</v>
      </c>
      <c r="G1858">
        <v>158</v>
      </c>
    </row>
    <row r="1859" spans="1:7" x14ac:dyDescent="0.3">
      <c r="A1859">
        <v>18</v>
      </c>
      <c r="B1859" s="18">
        <v>45597</v>
      </c>
      <c r="C1859" t="s">
        <v>307</v>
      </c>
      <c r="D1859" t="s">
        <v>282</v>
      </c>
      <c r="E1859">
        <v>0</v>
      </c>
      <c r="F1859">
        <v>0</v>
      </c>
      <c r="G1859">
        <v>8</v>
      </c>
    </row>
    <row r="1860" spans="1:7" x14ac:dyDescent="0.3">
      <c r="A1860">
        <v>20</v>
      </c>
      <c r="B1860" s="18">
        <v>45597</v>
      </c>
      <c r="C1860" t="s">
        <v>307</v>
      </c>
      <c r="D1860" t="s">
        <v>283</v>
      </c>
      <c r="E1860">
        <v>0</v>
      </c>
      <c r="F1860">
        <v>0</v>
      </c>
      <c r="G1860">
        <v>6</v>
      </c>
    </row>
    <row r="1861" spans="1:7" x14ac:dyDescent="0.3">
      <c r="A1861">
        <v>8</v>
      </c>
      <c r="B1861" s="18">
        <v>45597</v>
      </c>
      <c r="C1861" t="s">
        <v>307</v>
      </c>
      <c r="D1861" t="s">
        <v>278</v>
      </c>
      <c r="E1861">
        <v>0.32</v>
      </c>
      <c r="F1861">
        <v>32</v>
      </c>
      <c r="G1861">
        <v>100</v>
      </c>
    </row>
    <row r="1862" spans="1:7" x14ac:dyDescent="0.3">
      <c r="A1862">
        <v>10</v>
      </c>
      <c r="B1862" s="18">
        <v>45597</v>
      </c>
      <c r="C1862" t="s">
        <v>307</v>
      </c>
      <c r="D1862" t="s">
        <v>295</v>
      </c>
      <c r="E1862">
        <v>9.0909090909090912E-2</v>
      </c>
      <c r="F1862">
        <v>13</v>
      </c>
      <c r="G1862">
        <v>143</v>
      </c>
    </row>
    <row r="1863" spans="1:7" x14ac:dyDescent="0.3">
      <c r="A1863">
        <v>11</v>
      </c>
      <c r="B1863" s="18">
        <v>45597</v>
      </c>
      <c r="C1863" t="s">
        <v>307</v>
      </c>
      <c r="D1863" t="s">
        <v>281</v>
      </c>
      <c r="E1863">
        <v>7.4224021592442652E-2</v>
      </c>
      <c r="F1863">
        <v>55</v>
      </c>
      <c r="G1863">
        <v>741</v>
      </c>
    </row>
    <row r="1864" spans="1:7" x14ac:dyDescent="0.3">
      <c r="A1864">
        <v>23</v>
      </c>
      <c r="B1864" s="18">
        <v>45597</v>
      </c>
      <c r="C1864" t="s">
        <v>307</v>
      </c>
      <c r="D1864" t="s">
        <v>298</v>
      </c>
      <c r="E1864">
        <v>2.8664142779881017E-2</v>
      </c>
      <c r="F1864">
        <v>53</v>
      </c>
      <c r="G1864">
        <v>1849</v>
      </c>
    </row>
    <row r="1865" spans="1:7" x14ac:dyDescent="0.3">
      <c r="A1865">
        <v>24</v>
      </c>
      <c r="B1865" s="18">
        <v>45597</v>
      </c>
      <c r="C1865" t="s">
        <v>307</v>
      </c>
      <c r="D1865" t="s">
        <v>299</v>
      </c>
      <c r="E1865">
        <v>0.96226415094339623</v>
      </c>
      <c r="F1865">
        <v>51</v>
      </c>
      <c r="G1865">
        <v>53</v>
      </c>
    </row>
    <row r="1866" spans="1:7" x14ac:dyDescent="0.3">
      <c r="A1866">
        <v>3</v>
      </c>
      <c r="B1866" s="18">
        <v>45597</v>
      </c>
      <c r="C1866" t="s">
        <v>307</v>
      </c>
      <c r="D1866" t="s">
        <v>302</v>
      </c>
      <c r="E1866">
        <v>0.86999451453647836</v>
      </c>
      <c r="F1866">
        <v>1586</v>
      </c>
      <c r="G1866">
        <v>1823</v>
      </c>
    </row>
    <row r="1867" spans="1:7" x14ac:dyDescent="0.3">
      <c r="A1867">
        <v>7</v>
      </c>
      <c r="B1867" s="18">
        <v>45597</v>
      </c>
      <c r="C1867" t="s">
        <v>307</v>
      </c>
      <c r="D1867" t="s">
        <v>277</v>
      </c>
      <c r="E1867">
        <v>0.75</v>
      </c>
      <c r="F1867">
        <v>12</v>
      </c>
      <c r="G1867">
        <v>16</v>
      </c>
    </row>
    <row r="1868" spans="1:7" x14ac:dyDescent="0.3">
      <c r="A1868">
        <v>6</v>
      </c>
      <c r="B1868" s="18">
        <v>45597</v>
      </c>
      <c r="C1868" t="s">
        <v>307</v>
      </c>
      <c r="D1868" t="s">
        <v>274</v>
      </c>
      <c r="E1868">
        <v>0.75</v>
      </c>
      <c r="F1868">
        <v>6</v>
      </c>
      <c r="G1868">
        <v>8</v>
      </c>
    </row>
    <row r="1869" spans="1:7" x14ac:dyDescent="0.3">
      <c r="A1869">
        <v>5</v>
      </c>
      <c r="B1869" s="18">
        <v>45597</v>
      </c>
      <c r="C1869" t="s">
        <v>307</v>
      </c>
      <c r="D1869" t="s">
        <v>301</v>
      </c>
      <c r="E1869">
        <v>18.086956521739129</v>
      </c>
      <c r="F1869">
        <v>416</v>
      </c>
      <c r="G1869">
        <v>23</v>
      </c>
    </row>
    <row r="1870" spans="1:7" x14ac:dyDescent="0.3">
      <c r="A1870">
        <v>114</v>
      </c>
      <c r="B1870" s="18">
        <v>45597</v>
      </c>
      <c r="C1870" t="s">
        <v>307</v>
      </c>
      <c r="D1870" t="s">
        <v>292</v>
      </c>
      <c r="E1870">
        <v>462</v>
      </c>
    </row>
    <row r="1871" spans="1:7" x14ac:dyDescent="0.3">
      <c r="A1871">
        <v>4</v>
      </c>
      <c r="B1871" s="18">
        <v>45597</v>
      </c>
      <c r="C1871" t="s">
        <v>307</v>
      </c>
      <c r="D1871" t="s">
        <v>300</v>
      </c>
      <c r="E1871">
        <v>0.84615384615384615</v>
      </c>
      <c r="F1871">
        <v>209</v>
      </c>
      <c r="G1871">
        <v>247</v>
      </c>
    </row>
    <row r="1872" spans="1:7" x14ac:dyDescent="0.3">
      <c r="A1872">
        <v>100</v>
      </c>
      <c r="B1872" s="18">
        <v>45597</v>
      </c>
      <c r="C1872" t="s">
        <v>307</v>
      </c>
      <c r="D1872" t="s">
        <v>271</v>
      </c>
      <c r="E1872">
        <v>1</v>
      </c>
    </row>
    <row r="1873" spans="1:7" x14ac:dyDescent="0.3">
      <c r="A1873">
        <v>101</v>
      </c>
      <c r="B1873" s="18">
        <v>45597</v>
      </c>
      <c r="C1873" t="s">
        <v>307</v>
      </c>
      <c r="D1873" t="s">
        <v>272</v>
      </c>
      <c r="E1873">
        <v>1</v>
      </c>
    </row>
    <row r="1874" spans="1:7" x14ac:dyDescent="0.3">
      <c r="A1874">
        <v>102</v>
      </c>
      <c r="B1874" s="18">
        <v>45597</v>
      </c>
      <c r="C1874" t="s">
        <v>307</v>
      </c>
      <c r="D1874" t="s">
        <v>273</v>
      </c>
      <c r="E1874">
        <v>0</v>
      </c>
    </row>
    <row r="1875" spans="1:7" x14ac:dyDescent="0.3">
      <c r="A1875">
        <v>103</v>
      </c>
      <c r="B1875" s="18">
        <v>45597</v>
      </c>
      <c r="C1875" t="s">
        <v>307</v>
      </c>
      <c r="D1875" t="s">
        <v>285</v>
      </c>
      <c r="E1875">
        <v>0</v>
      </c>
    </row>
    <row r="1876" spans="1:7" x14ac:dyDescent="0.3">
      <c r="A1876">
        <v>2</v>
      </c>
      <c r="B1876" s="18">
        <v>45597</v>
      </c>
      <c r="C1876" t="s">
        <v>307</v>
      </c>
      <c r="D1876" t="s">
        <v>303</v>
      </c>
      <c r="E1876">
        <v>1.0127777777777778</v>
      </c>
      <c r="F1876">
        <v>1823</v>
      </c>
      <c r="G1876">
        <v>1800</v>
      </c>
    </row>
    <row r="1877" spans="1:7" x14ac:dyDescent="0.3">
      <c r="A1877">
        <v>109</v>
      </c>
      <c r="B1877" s="18">
        <v>45597</v>
      </c>
      <c r="C1877" t="s">
        <v>307</v>
      </c>
      <c r="D1877" t="s">
        <v>261</v>
      </c>
      <c r="E1877">
        <v>45</v>
      </c>
    </row>
    <row r="1878" spans="1:7" x14ac:dyDescent="0.3">
      <c r="A1878">
        <v>111</v>
      </c>
      <c r="B1878" s="18">
        <v>45597</v>
      </c>
      <c r="C1878" t="s">
        <v>307</v>
      </c>
      <c r="D1878" t="s">
        <v>262</v>
      </c>
      <c r="E1878">
        <v>257</v>
      </c>
    </row>
    <row r="1879" spans="1:7" x14ac:dyDescent="0.3">
      <c r="A1879">
        <v>112</v>
      </c>
      <c r="B1879" s="18">
        <v>45597</v>
      </c>
      <c r="C1879" t="s">
        <v>307</v>
      </c>
      <c r="D1879" t="s">
        <v>263</v>
      </c>
      <c r="E1879">
        <v>319</v>
      </c>
    </row>
    <row r="1880" spans="1:7" x14ac:dyDescent="0.3">
      <c r="A1880">
        <v>110</v>
      </c>
      <c r="B1880" s="18">
        <v>45597</v>
      </c>
      <c r="C1880" t="s">
        <v>307</v>
      </c>
      <c r="D1880" t="s">
        <v>264</v>
      </c>
      <c r="E1880">
        <v>141</v>
      </c>
    </row>
    <row r="1881" spans="1:7" x14ac:dyDescent="0.3">
      <c r="A1881">
        <v>113</v>
      </c>
      <c r="B1881" s="18">
        <v>45597</v>
      </c>
      <c r="C1881" t="s">
        <v>307</v>
      </c>
      <c r="D1881" t="s">
        <v>265</v>
      </c>
      <c r="E1881">
        <v>230</v>
      </c>
    </row>
    <row r="1882" spans="1:7" x14ac:dyDescent="0.3">
      <c r="A1882">
        <v>104</v>
      </c>
      <c r="B1882" s="18">
        <v>45597</v>
      </c>
      <c r="C1882" t="s">
        <v>307</v>
      </c>
      <c r="D1882" t="s">
        <v>266</v>
      </c>
      <c r="E1882">
        <v>33</v>
      </c>
    </row>
    <row r="1883" spans="1:7" x14ac:dyDescent="0.3">
      <c r="A1883">
        <v>106</v>
      </c>
      <c r="B1883" s="18">
        <v>45597</v>
      </c>
      <c r="C1883" t="s">
        <v>307</v>
      </c>
      <c r="D1883" t="s">
        <v>267</v>
      </c>
      <c r="E1883">
        <v>252</v>
      </c>
    </row>
    <row r="1884" spans="1:7" x14ac:dyDescent="0.3">
      <c r="A1884">
        <v>107</v>
      </c>
      <c r="B1884" s="18">
        <v>45597</v>
      </c>
      <c r="C1884" t="s">
        <v>307</v>
      </c>
      <c r="D1884" t="s">
        <v>268</v>
      </c>
      <c r="E1884">
        <v>281</v>
      </c>
    </row>
    <row r="1885" spans="1:7" x14ac:dyDescent="0.3">
      <c r="A1885">
        <v>105</v>
      </c>
      <c r="B1885" s="18">
        <v>45597</v>
      </c>
      <c r="C1885" t="s">
        <v>307</v>
      </c>
      <c r="D1885" t="s">
        <v>269</v>
      </c>
      <c r="E1885">
        <v>146</v>
      </c>
    </row>
    <row r="1886" spans="1:7" x14ac:dyDescent="0.3">
      <c r="A1886">
        <v>108</v>
      </c>
      <c r="B1886" s="18">
        <v>45597</v>
      </c>
      <c r="C1886" t="s">
        <v>307</v>
      </c>
      <c r="D1886" t="s">
        <v>270</v>
      </c>
      <c r="E1886">
        <v>119</v>
      </c>
    </row>
    <row r="1887" spans="1:7" x14ac:dyDescent="0.3">
      <c r="A1887">
        <v>115</v>
      </c>
      <c r="B1887" s="18">
        <v>45597</v>
      </c>
      <c r="C1887" t="s">
        <v>307</v>
      </c>
      <c r="D1887" t="s">
        <v>293</v>
      </c>
      <c r="E1887">
        <v>54</v>
      </c>
    </row>
    <row r="1888" spans="1:7" x14ac:dyDescent="0.3">
      <c r="A1888">
        <v>116</v>
      </c>
      <c r="B1888" s="18">
        <v>45597</v>
      </c>
      <c r="C1888" t="s">
        <v>307</v>
      </c>
      <c r="D1888" t="s">
        <v>294</v>
      </c>
      <c r="E1888">
        <v>29</v>
      </c>
    </row>
    <row r="1889" spans="1:7" x14ac:dyDescent="0.3">
      <c r="A1889">
        <v>120</v>
      </c>
      <c r="B1889" s="18">
        <v>45597</v>
      </c>
      <c r="C1889" t="s">
        <v>307</v>
      </c>
      <c r="D1889" t="s">
        <v>20</v>
      </c>
      <c r="E1889">
        <v>399</v>
      </c>
    </row>
    <row r="1890" spans="1:7" x14ac:dyDescent="0.3">
      <c r="A1890">
        <v>121</v>
      </c>
      <c r="B1890" s="18">
        <v>45597</v>
      </c>
      <c r="C1890" t="s">
        <v>307</v>
      </c>
      <c r="D1890" t="s">
        <v>21</v>
      </c>
      <c r="E1890">
        <v>0</v>
      </c>
    </row>
    <row r="1891" spans="1:7" x14ac:dyDescent="0.3">
      <c r="A1891">
        <v>122</v>
      </c>
      <c r="B1891" s="18">
        <v>45597</v>
      </c>
      <c r="C1891" t="s">
        <v>307</v>
      </c>
      <c r="D1891" t="s">
        <v>22</v>
      </c>
      <c r="E1891">
        <v>18</v>
      </c>
    </row>
    <row r="1892" spans="1:7" x14ac:dyDescent="0.3">
      <c r="A1892">
        <v>123</v>
      </c>
      <c r="B1892" s="18">
        <v>45597</v>
      </c>
      <c r="C1892" t="s">
        <v>307</v>
      </c>
      <c r="D1892" t="s">
        <v>23</v>
      </c>
      <c r="E1892">
        <v>0</v>
      </c>
    </row>
    <row r="1893" spans="1:7" x14ac:dyDescent="0.3">
      <c r="A1893">
        <v>124</v>
      </c>
      <c r="B1893" s="18">
        <v>45597</v>
      </c>
      <c r="C1893" t="s">
        <v>307</v>
      </c>
      <c r="D1893" t="s">
        <v>24</v>
      </c>
      <c r="E1893">
        <v>0</v>
      </c>
    </row>
    <row r="1894" spans="1:7" x14ac:dyDescent="0.3">
      <c r="A1894">
        <v>125</v>
      </c>
      <c r="B1894" s="18">
        <v>45597</v>
      </c>
      <c r="C1894" t="s">
        <v>307</v>
      </c>
      <c r="D1894" t="s">
        <v>25</v>
      </c>
      <c r="E1894">
        <v>45</v>
      </c>
    </row>
    <row r="1895" spans="1:7" x14ac:dyDescent="0.3">
      <c r="A1895">
        <v>126</v>
      </c>
      <c r="B1895" s="18">
        <v>45597</v>
      </c>
      <c r="C1895" t="s">
        <v>307</v>
      </c>
      <c r="D1895" t="s">
        <v>26</v>
      </c>
      <c r="E1895">
        <v>1</v>
      </c>
    </row>
    <row r="1896" spans="1:7" x14ac:dyDescent="0.3">
      <c r="A1896">
        <v>127</v>
      </c>
      <c r="B1896" s="18">
        <v>45597</v>
      </c>
      <c r="C1896" t="s">
        <v>307</v>
      </c>
      <c r="D1896" t="s">
        <v>286</v>
      </c>
      <c r="E1896">
        <v>210</v>
      </c>
    </row>
    <row r="1897" spans="1:7" x14ac:dyDescent="0.3">
      <c r="A1897">
        <v>128</v>
      </c>
      <c r="B1897" s="18">
        <v>45597</v>
      </c>
      <c r="C1897" t="s">
        <v>307</v>
      </c>
      <c r="D1897" t="s">
        <v>287</v>
      </c>
      <c r="E1897">
        <v>60</v>
      </c>
    </row>
    <row r="1898" spans="1:7" x14ac:dyDescent="0.3">
      <c r="A1898">
        <v>129</v>
      </c>
      <c r="B1898" s="18">
        <v>45597</v>
      </c>
      <c r="C1898" t="s">
        <v>307</v>
      </c>
      <c r="D1898" t="s">
        <v>288</v>
      </c>
      <c r="E1898">
        <v>112</v>
      </c>
    </row>
    <row r="1899" spans="1:7" x14ac:dyDescent="0.3">
      <c r="A1899">
        <v>130</v>
      </c>
      <c r="B1899" s="18">
        <v>45597</v>
      </c>
      <c r="C1899" t="s">
        <v>307</v>
      </c>
      <c r="D1899" t="s">
        <v>289</v>
      </c>
      <c r="E1899">
        <v>35</v>
      </c>
    </row>
    <row r="1900" spans="1:7" x14ac:dyDescent="0.3">
      <c r="A1900">
        <v>3</v>
      </c>
      <c r="B1900" s="18">
        <v>45474</v>
      </c>
      <c r="C1900" t="s">
        <v>307</v>
      </c>
      <c r="D1900" t="s">
        <v>302</v>
      </c>
      <c r="E1900">
        <v>0.93592552026286968</v>
      </c>
      <c r="F1900">
        <v>1709</v>
      </c>
      <c r="G1900">
        <v>1826</v>
      </c>
    </row>
    <row r="1901" spans="1:7" x14ac:dyDescent="0.3">
      <c r="A1901">
        <v>3</v>
      </c>
      <c r="B1901" s="18">
        <v>45383</v>
      </c>
      <c r="C1901" t="s">
        <v>307</v>
      </c>
      <c r="D1901" t="s">
        <v>302</v>
      </c>
      <c r="E1901">
        <v>0.97752192982456143</v>
      </c>
      <c r="F1901">
        <v>1783</v>
      </c>
      <c r="G1901">
        <v>1824</v>
      </c>
    </row>
    <row r="1902" spans="1:7" x14ac:dyDescent="0.3">
      <c r="A1902">
        <v>3</v>
      </c>
      <c r="B1902" s="18">
        <v>45413</v>
      </c>
      <c r="C1902" t="s">
        <v>307</v>
      </c>
      <c r="D1902" t="s">
        <v>302</v>
      </c>
      <c r="E1902">
        <v>0.9622331691297209</v>
      </c>
      <c r="F1902">
        <v>1758</v>
      </c>
      <c r="G1902">
        <v>1827</v>
      </c>
    </row>
    <row r="1903" spans="1:7" x14ac:dyDescent="0.3">
      <c r="A1903">
        <v>3</v>
      </c>
      <c r="B1903" s="18">
        <v>45566</v>
      </c>
      <c r="C1903" t="s">
        <v>307</v>
      </c>
      <c r="D1903" t="s">
        <v>302</v>
      </c>
      <c r="E1903">
        <v>0.86944596818431152</v>
      </c>
      <c r="F1903">
        <v>1585</v>
      </c>
      <c r="G1903">
        <v>1823</v>
      </c>
    </row>
    <row r="1904" spans="1:7" x14ac:dyDescent="0.3">
      <c r="A1904">
        <v>3</v>
      </c>
      <c r="B1904" s="18">
        <v>45505</v>
      </c>
      <c r="C1904" t="s">
        <v>307</v>
      </c>
      <c r="D1904" t="s">
        <v>302</v>
      </c>
      <c r="E1904">
        <v>0.93322386425834702</v>
      </c>
      <c r="F1904">
        <v>1705</v>
      </c>
      <c r="G1904">
        <v>1827</v>
      </c>
    </row>
    <row r="1905" spans="1:7" x14ac:dyDescent="0.3">
      <c r="A1905">
        <v>3</v>
      </c>
      <c r="B1905" s="18">
        <v>45352</v>
      </c>
      <c r="C1905" t="s">
        <v>307</v>
      </c>
      <c r="D1905" t="s">
        <v>302</v>
      </c>
      <c r="E1905">
        <v>0.96934865900383138</v>
      </c>
      <c r="F1905">
        <v>1771</v>
      </c>
      <c r="G1905">
        <v>1827</v>
      </c>
    </row>
    <row r="1906" spans="1:7" x14ac:dyDescent="0.3">
      <c r="A1906">
        <v>3</v>
      </c>
      <c r="B1906" s="18">
        <v>45536</v>
      </c>
      <c r="C1906" t="s">
        <v>307</v>
      </c>
      <c r="D1906" t="s">
        <v>302</v>
      </c>
      <c r="E1906">
        <v>0.88797814207650272</v>
      </c>
      <c r="F1906">
        <v>1625</v>
      </c>
      <c r="G1906">
        <v>1830</v>
      </c>
    </row>
    <row r="1907" spans="1:7" x14ac:dyDescent="0.3">
      <c r="A1907">
        <v>3</v>
      </c>
      <c r="B1907" s="18">
        <v>45323</v>
      </c>
      <c r="C1907" t="s">
        <v>307</v>
      </c>
      <c r="D1907" t="s">
        <v>302</v>
      </c>
      <c r="E1907">
        <v>0.96282121377802077</v>
      </c>
      <c r="F1907">
        <v>1761</v>
      </c>
      <c r="G1907">
        <v>1829</v>
      </c>
    </row>
    <row r="1908" spans="1:7" x14ac:dyDescent="0.3">
      <c r="A1908">
        <v>3</v>
      </c>
      <c r="B1908" s="18">
        <v>45444</v>
      </c>
      <c r="C1908" t="s">
        <v>307</v>
      </c>
      <c r="D1908" t="s">
        <v>302</v>
      </c>
      <c r="E1908">
        <v>0.95561643835616439</v>
      </c>
      <c r="F1908">
        <v>1744</v>
      </c>
      <c r="G1908">
        <v>1825</v>
      </c>
    </row>
    <row r="1909" spans="1:7" x14ac:dyDescent="0.3">
      <c r="A1909">
        <v>4</v>
      </c>
      <c r="B1909" s="18">
        <v>45323</v>
      </c>
      <c r="C1909" t="s">
        <v>307</v>
      </c>
      <c r="D1909" t="s">
        <v>300</v>
      </c>
      <c r="E1909">
        <v>0.86865671641790998</v>
      </c>
      <c r="F1909">
        <v>291</v>
      </c>
      <c r="G1909">
        <v>335</v>
      </c>
    </row>
    <row r="1910" spans="1:7" x14ac:dyDescent="0.3">
      <c r="A1910">
        <v>4</v>
      </c>
      <c r="B1910" s="18">
        <v>45352</v>
      </c>
      <c r="C1910" t="s">
        <v>307</v>
      </c>
      <c r="D1910" t="s">
        <v>300</v>
      </c>
      <c r="E1910">
        <v>0.81321839080459801</v>
      </c>
      <c r="F1910">
        <v>283</v>
      </c>
      <c r="G1910">
        <v>348</v>
      </c>
    </row>
    <row r="1911" spans="1:7" x14ac:dyDescent="0.3">
      <c r="A1911">
        <v>4</v>
      </c>
      <c r="B1911" s="18">
        <v>45383</v>
      </c>
      <c r="C1911" t="s">
        <v>307</v>
      </c>
      <c r="D1911" t="s">
        <v>300</v>
      </c>
      <c r="E1911">
        <v>0.877142857142857</v>
      </c>
      <c r="F1911">
        <v>307</v>
      </c>
      <c r="G1911">
        <v>350</v>
      </c>
    </row>
    <row r="1912" spans="1:7" x14ac:dyDescent="0.3">
      <c r="A1912">
        <v>4</v>
      </c>
      <c r="B1912" s="18">
        <v>45413</v>
      </c>
      <c r="C1912" t="s">
        <v>307</v>
      </c>
      <c r="D1912" t="s">
        <v>300</v>
      </c>
      <c r="E1912">
        <v>0.82562277580071197</v>
      </c>
      <c r="F1912">
        <v>232</v>
      </c>
      <c r="G1912">
        <v>281</v>
      </c>
    </row>
    <row r="1913" spans="1:7" x14ac:dyDescent="0.3">
      <c r="A1913">
        <v>4</v>
      </c>
      <c r="B1913" s="18">
        <v>45444</v>
      </c>
      <c r="C1913" t="s">
        <v>307</v>
      </c>
      <c r="D1913" t="s">
        <v>300</v>
      </c>
      <c r="E1913">
        <v>0.83612040133779297</v>
      </c>
      <c r="F1913">
        <v>250</v>
      </c>
      <c r="G1913">
        <v>299</v>
      </c>
    </row>
    <row r="1914" spans="1:7" x14ac:dyDescent="0.3">
      <c r="A1914">
        <v>4</v>
      </c>
      <c r="B1914" s="18">
        <v>45474</v>
      </c>
      <c r="C1914" t="s">
        <v>307</v>
      </c>
      <c r="D1914" t="s">
        <v>300</v>
      </c>
      <c r="E1914">
        <v>0.81935483870967696</v>
      </c>
      <c r="F1914">
        <v>127</v>
      </c>
      <c r="G1914">
        <v>155</v>
      </c>
    </row>
    <row r="1915" spans="1:7" x14ac:dyDescent="0.3">
      <c r="A1915">
        <v>4</v>
      </c>
      <c r="B1915" s="18">
        <v>45505</v>
      </c>
      <c r="C1915" t="s">
        <v>307</v>
      </c>
      <c r="D1915" t="s">
        <v>300</v>
      </c>
      <c r="E1915">
        <v>0.74390243902439002</v>
      </c>
      <c r="F1915">
        <v>183</v>
      </c>
      <c r="G1915">
        <v>246</v>
      </c>
    </row>
    <row r="1916" spans="1:7" x14ac:dyDescent="0.3">
      <c r="A1916">
        <v>4</v>
      </c>
      <c r="B1916" s="18">
        <v>45536</v>
      </c>
      <c r="C1916" t="s">
        <v>307</v>
      </c>
      <c r="D1916" t="s">
        <v>300</v>
      </c>
      <c r="E1916">
        <v>0.76470588235294101</v>
      </c>
      <c r="F1916">
        <v>104</v>
      </c>
      <c r="G1916">
        <v>136</v>
      </c>
    </row>
    <row r="1917" spans="1:7" x14ac:dyDescent="0.3">
      <c r="A1917">
        <v>4</v>
      </c>
      <c r="B1917" s="18">
        <v>45566</v>
      </c>
      <c r="C1917" t="s">
        <v>307</v>
      </c>
      <c r="D1917" t="s">
        <v>300</v>
      </c>
      <c r="E1917">
        <v>0.70234113712374602</v>
      </c>
      <c r="F1917">
        <v>210</v>
      </c>
      <c r="G1917">
        <v>299</v>
      </c>
    </row>
    <row r="1918" spans="1:7" x14ac:dyDescent="0.3">
      <c r="A1918">
        <v>5</v>
      </c>
      <c r="B1918" s="18">
        <v>45413</v>
      </c>
      <c r="C1918" t="s">
        <v>307</v>
      </c>
      <c r="D1918" t="s">
        <v>301</v>
      </c>
      <c r="E1918">
        <v>19.636363636363601</v>
      </c>
      <c r="F1918">
        <v>432</v>
      </c>
      <c r="G1918">
        <v>22</v>
      </c>
    </row>
    <row r="1919" spans="1:7" x14ac:dyDescent="0.3">
      <c r="A1919">
        <v>5</v>
      </c>
      <c r="B1919" s="18">
        <v>45323</v>
      </c>
      <c r="C1919" t="s">
        <v>307</v>
      </c>
      <c r="D1919" t="s">
        <v>301</v>
      </c>
      <c r="E1919">
        <v>22.260869565217401</v>
      </c>
      <c r="F1919">
        <v>512</v>
      </c>
      <c r="G1919">
        <v>23</v>
      </c>
    </row>
    <row r="1920" spans="1:7" x14ac:dyDescent="0.3">
      <c r="A1920">
        <v>5</v>
      </c>
      <c r="B1920" s="18">
        <v>45444</v>
      </c>
      <c r="C1920" t="s">
        <v>307</v>
      </c>
      <c r="D1920" t="s">
        <v>301</v>
      </c>
      <c r="E1920">
        <v>17.5833333333333</v>
      </c>
      <c r="F1920">
        <v>422</v>
      </c>
      <c r="G1920">
        <v>24</v>
      </c>
    </row>
    <row r="1921" spans="1:7" x14ac:dyDescent="0.3">
      <c r="A1921">
        <v>5</v>
      </c>
      <c r="B1921" s="18">
        <v>45505</v>
      </c>
      <c r="C1921" t="s">
        <v>307</v>
      </c>
      <c r="D1921" t="s">
        <v>301</v>
      </c>
      <c r="E1921">
        <v>17.894736842105299</v>
      </c>
      <c r="F1921">
        <v>340</v>
      </c>
      <c r="G1921">
        <v>19</v>
      </c>
    </row>
    <row r="1922" spans="1:7" x14ac:dyDescent="0.3">
      <c r="A1922">
        <v>5</v>
      </c>
      <c r="B1922" s="18">
        <v>45352</v>
      </c>
      <c r="C1922" t="s">
        <v>307</v>
      </c>
      <c r="D1922" t="s">
        <v>301</v>
      </c>
      <c r="E1922">
        <v>24.909090909090899</v>
      </c>
      <c r="F1922">
        <v>548</v>
      </c>
      <c r="G1922">
        <v>22</v>
      </c>
    </row>
    <row r="1923" spans="1:7" x14ac:dyDescent="0.3">
      <c r="A1923">
        <v>5</v>
      </c>
      <c r="B1923" s="18">
        <v>45474</v>
      </c>
      <c r="C1923" t="s">
        <v>307</v>
      </c>
      <c r="D1923" t="s">
        <v>301</v>
      </c>
      <c r="E1923">
        <v>17.6666666666667</v>
      </c>
      <c r="F1923">
        <v>212</v>
      </c>
      <c r="G1923">
        <v>12</v>
      </c>
    </row>
    <row r="1924" spans="1:7" x14ac:dyDescent="0.3">
      <c r="A1924">
        <v>5</v>
      </c>
      <c r="B1924" s="18">
        <v>45566</v>
      </c>
      <c r="C1924" t="s">
        <v>307</v>
      </c>
      <c r="D1924" t="s">
        <v>301</v>
      </c>
      <c r="E1924">
        <v>20.1904761904762</v>
      </c>
      <c r="F1924">
        <v>424</v>
      </c>
      <c r="G1924">
        <v>21</v>
      </c>
    </row>
    <row r="1925" spans="1:7" x14ac:dyDescent="0.3">
      <c r="A1925">
        <v>5</v>
      </c>
      <c r="B1925" s="18">
        <v>45536</v>
      </c>
      <c r="C1925" t="s">
        <v>307</v>
      </c>
      <c r="D1925" t="s">
        <v>301</v>
      </c>
      <c r="E1925">
        <v>19</v>
      </c>
      <c r="F1925">
        <v>152</v>
      </c>
      <c r="G1925">
        <v>8</v>
      </c>
    </row>
    <row r="1926" spans="1:7" x14ac:dyDescent="0.3">
      <c r="A1926">
        <v>5</v>
      </c>
      <c r="B1926" s="18">
        <v>45383</v>
      </c>
      <c r="C1926" t="s">
        <v>307</v>
      </c>
      <c r="D1926" t="s">
        <v>301</v>
      </c>
      <c r="E1926">
        <v>22.181818181818201</v>
      </c>
      <c r="F1926">
        <v>488</v>
      </c>
      <c r="G1926">
        <v>22</v>
      </c>
    </row>
    <row r="1927" spans="1:7" x14ac:dyDescent="0.3">
      <c r="A1927">
        <v>6</v>
      </c>
      <c r="B1927" s="18">
        <v>45352</v>
      </c>
      <c r="C1927" t="s">
        <v>307</v>
      </c>
      <c r="D1927" t="s">
        <v>274</v>
      </c>
      <c r="E1927">
        <v>0.8571428571428571</v>
      </c>
      <c r="F1927">
        <v>12</v>
      </c>
      <c r="G1927">
        <v>14</v>
      </c>
    </row>
    <row r="1928" spans="1:7" x14ac:dyDescent="0.3">
      <c r="A1928">
        <v>6</v>
      </c>
      <c r="B1928" s="18">
        <v>45323</v>
      </c>
      <c r="C1928" t="s">
        <v>307</v>
      </c>
      <c r="D1928" t="s">
        <v>274</v>
      </c>
      <c r="E1928">
        <v>0.8666666666666667</v>
      </c>
      <c r="F1928">
        <v>13</v>
      </c>
      <c r="G1928">
        <v>15</v>
      </c>
    </row>
    <row r="1929" spans="1:7" x14ac:dyDescent="0.3">
      <c r="A1929">
        <v>6</v>
      </c>
      <c r="B1929" s="18">
        <v>45505</v>
      </c>
      <c r="C1929" t="s">
        <v>307</v>
      </c>
      <c r="D1929" t="s">
        <v>274</v>
      </c>
      <c r="E1929">
        <v>0.81818181818181823</v>
      </c>
      <c r="F1929">
        <v>9</v>
      </c>
      <c r="G1929">
        <v>11</v>
      </c>
    </row>
    <row r="1930" spans="1:7" x14ac:dyDescent="0.3">
      <c r="A1930">
        <v>6</v>
      </c>
      <c r="B1930" s="18">
        <v>45474</v>
      </c>
      <c r="C1930" t="s">
        <v>307</v>
      </c>
      <c r="D1930" t="s">
        <v>274</v>
      </c>
      <c r="E1930">
        <v>0.83333333333333337</v>
      </c>
      <c r="F1930">
        <v>10</v>
      </c>
      <c r="G1930">
        <v>12</v>
      </c>
    </row>
    <row r="1931" spans="1:7" x14ac:dyDescent="0.3">
      <c r="A1931">
        <v>6</v>
      </c>
      <c r="B1931" s="18">
        <v>45413</v>
      </c>
      <c r="C1931" t="s">
        <v>307</v>
      </c>
      <c r="D1931" t="s">
        <v>274</v>
      </c>
      <c r="E1931">
        <v>0.83333333333333337</v>
      </c>
      <c r="F1931">
        <v>10</v>
      </c>
      <c r="G1931">
        <v>12</v>
      </c>
    </row>
    <row r="1932" spans="1:7" x14ac:dyDescent="0.3">
      <c r="A1932">
        <v>6</v>
      </c>
      <c r="B1932" s="18">
        <v>45383</v>
      </c>
      <c r="C1932" t="s">
        <v>307</v>
      </c>
      <c r="D1932" t="s">
        <v>274</v>
      </c>
      <c r="E1932">
        <v>0.84615384615384615</v>
      </c>
      <c r="F1932">
        <v>11</v>
      </c>
      <c r="G1932">
        <v>13</v>
      </c>
    </row>
    <row r="1933" spans="1:7" x14ac:dyDescent="0.3">
      <c r="A1933">
        <v>6</v>
      </c>
      <c r="B1933" s="18">
        <v>45566</v>
      </c>
      <c r="C1933" t="s">
        <v>307</v>
      </c>
      <c r="D1933" t="s">
        <v>274</v>
      </c>
      <c r="E1933">
        <v>0.77777777777777779</v>
      </c>
      <c r="F1933">
        <v>7</v>
      </c>
      <c r="G1933">
        <v>9</v>
      </c>
    </row>
    <row r="1934" spans="1:7" x14ac:dyDescent="0.3">
      <c r="A1934">
        <v>6</v>
      </c>
      <c r="B1934" s="18">
        <v>45536</v>
      </c>
      <c r="C1934" t="s">
        <v>307</v>
      </c>
      <c r="D1934" t="s">
        <v>274</v>
      </c>
      <c r="E1934">
        <v>0.8</v>
      </c>
      <c r="F1934">
        <v>8</v>
      </c>
      <c r="G1934">
        <v>10</v>
      </c>
    </row>
    <row r="1935" spans="1:7" x14ac:dyDescent="0.3">
      <c r="A1935">
        <v>6</v>
      </c>
      <c r="B1935" s="18">
        <v>45444</v>
      </c>
      <c r="C1935" t="s">
        <v>307</v>
      </c>
      <c r="D1935" t="s">
        <v>274</v>
      </c>
      <c r="E1935">
        <v>0.83333333333333337</v>
      </c>
      <c r="F1935">
        <v>10</v>
      </c>
      <c r="G1935">
        <v>12</v>
      </c>
    </row>
    <row r="1936" spans="1:7" x14ac:dyDescent="0.3">
      <c r="A1936">
        <v>12</v>
      </c>
      <c r="B1936" s="18">
        <v>45474</v>
      </c>
      <c r="C1936" t="s">
        <v>307</v>
      </c>
      <c r="D1936" t="s">
        <v>296</v>
      </c>
      <c r="E1936">
        <v>0.25479452054794521</v>
      </c>
      <c r="F1936">
        <v>93</v>
      </c>
      <c r="G1936">
        <v>365</v>
      </c>
    </row>
    <row r="1937" spans="1:7" x14ac:dyDescent="0.3">
      <c r="A1937">
        <v>131</v>
      </c>
      <c r="B1937" s="18">
        <v>45597</v>
      </c>
      <c r="C1937" t="s">
        <v>307</v>
      </c>
      <c r="D1937" t="s">
        <v>290</v>
      </c>
      <c r="E1937">
        <v>0</v>
      </c>
    </row>
    <row r="1938" spans="1:7" x14ac:dyDescent="0.3">
      <c r="A1938">
        <v>132</v>
      </c>
      <c r="B1938" s="18">
        <v>45597</v>
      </c>
      <c r="C1938" t="s">
        <v>307</v>
      </c>
      <c r="D1938" t="s">
        <v>291</v>
      </c>
      <c r="E1938">
        <v>0</v>
      </c>
    </row>
    <row r="1939" spans="1:7" x14ac:dyDescent="0.3">
      <c r="A1939">
        <v>12</v>
      </c>
      <c r="B1939" s="18">
        <v>45352</v>
      </c>
      <c r="C1939" t="s">
        <v>307</v>
      </c>
      <c r="D1939" t="s">
        <v>296</v>
      </c>
      <c r="E1939">
        <v>0.12813370473537605</v>
      </c>
      <c r="F1939">
        <v>46</v>
      </c>
      <c r="G1939">
        <v>359</v>
      </c>
    </row>
    <row r="1940" spans="1:7" x14ac:dyDescent="0.3">
      <c r="A1940">
        <v>133</v>
      </c>
      <c r="B1940" s="18">
        <v>45597</v>
      </c>
      <c r="C1940" t="s">
        <v>307</v>
      </c>
      <c r="D1940" t="s">
        <v>259</v>
      </c>
      <c r="E1940">
        <v>0</v>
      </c>
    </row>
    <row r="1941" spans="1:7" x14ac:dyDescent="0.3">
      <c r="A1941">
        <v>12</v>
      </c>
      <c r="B1941" s="18">
        <v>45566</v>
      </c>
      <c r="C1941" t="s">
        <v>307</v>
      </c>
      <c r="D1941" t="s">
        <v>296</v>
      </c>
      <c r="E1941">
        <v>0.28882833787465939</v>
      </c>
      <c r="F1941">
        <v>106</v>
      </c>
      <c r="G1941">
        <v>367</v>
      </c>
    </row>
    <row r="1942" spans="1:7" x14ac:dyDescent="0.3">
      <c r="A1942">
        <v>134</v>
      </c>
      <c r="B1942" s="18">
        <v>45597</v>
      </c>
      <c r="C1942" t="s">
        <v>307</v>
      </c>
      <c r="D1942" t="s">
        <v>260</v>
      </c>
      <c r="E1942">
        <v>3</v>
      </c>
    </row>
    <row r="1943" spans="1:7" x14ac:dyDescent="0.3">
      <c r="A1943">
        <v>12</v>
      </c>
      <c r="B1943" s="18">
        <v>45413</v>
      </c>
      <c r="C1943" t="s">
        <v>307</v>
      </c>
      <c r="D1943" t="s">
        <v>296</v>
      </c>
      <c r="E1943">
        <v>0.23626373626373626</v>
      </c>
      <c r="F1943">
        <v>86</v>
      </c>
      <c r="G1943">
        <v>364</v>
      </c>
    </row>
    <row r="1944" spans="1:7" x14ac:dyDescent="0.3">
      <c r="A1944">
        <v>12</v>
      </c>
      <c r="B1944" s="18">
        <v>45536</v>
      </c>
      <c r="C1944" t="s">
        <v>307</v>
      </c>
      <c r="D1944" t="s">
        <v>296</v>
      </c>
      <c r="E1944">
        <v>0.26775956284153007</v>
      </c>
      <c r="F1944">
        <v>98</v>
      </c>
      <c r="G1944">
        <v>366</v>
      </c>
    </row>
    <row r="1945" spans="1:7" x14ac:dyDescent="0.3">
      <c r="A1945">
        <v>7</v>
      </c>
      <c r="B1945" s="18">
        <v>45505</v>
      </c>
      <c r="C1945" t="s">
        <v>307</v>
      </c>
      <c r="D1945" t="s">
        <v>277</v>
      </c>
      <c r="E1945">
        <v>0.68421052631578949</v>
      </c>
      <c r="F1945">
        <v>13</v>
      </c>
      <c r="G1945">
        <v>19</v>
      </c>
    </row>
    <row r="1946" spans="1:7" x14ac:dyDescent="0.3">
      <c r="A1946">
        <v>7</v>
      </c>
      <c r="B1946" s="18">
        <v>45323</v>
      </c>
      <c r="C1946" t="s">
        <v>307</v>
      </c>
      <c r="D1946" t="s">
        <v>277</v>
      </c>
      <c r="E1946">
        <v>0.47368421052631576</v>
      </c>
      <c r="F1946">
        <v>9</v>
      </c>
      <c r="G1946">
        <v>19</v>
      </c>
    </row>
    <row r="1947" spans="1:7" x14ac:dyDescent="0.3">
      <c r="A1947">
        <v>7</v>
      </c>
      <c r="B1947" s="18">
        <v>45383</v>
      </c>
      <c r="C1947" t="s">
        <v>307</v>
      </c>
      <c r="D1947" t="s">
        <v>277</v>
      </c>
      <c r="E1947">
        <v>0.6</v>
      </c>
      <c r="F1947">
        <v>12</v>
      </c>
      <c r="G1947">
        <v>20</v>
      </c>
    </row>
    <row r="1948" spans="1:7" x14ac:dyDescent="0.3">
      <c r="A1948">
        <v>7</v>
      </c>
      <c r="B1948" s="18">
        <v>45474</v>
      </c>
      <c r="C1948" t="s">
        <v>307</v>
      </c>
      <c r="D1948" t="s">
        <v>277</v>
      </c>
      <c r="E1948">
        <v>0.68421052631578949</v>
      </c>
      <c r="F1948">
        <v>13</v>
      </c>
      <c r="G1948">
        <v>19</v>
      </c>
    </row>
    <row r="1949" spans="1:7" x14ac:dyDescent="0.3">
      <c r="A1949">
        <v>7</v>
      </c>
      <c r="B1949" s="18">
        <v>45536</v>
      </c>
      <c r="C1949" t="s">
        <v>307</v>
      </c>
      <c r="D1949" t="s">
        <v>277</v>
      </c>
      <c r="E1949">
        <v>0.70588235294117652</v>
      </c>
      <c r="F1949">
        <v>12</v>
      </c>
      <c r="G1949">
        <v>17</v>
      </c>
    </row>
    <row r="1950" spans="1:7" x14ac:dyDescent="0.3">
      <c r="A1950">
        <v>7</v>
      </c>
      <c r="B1950" s="18">
        <v>45566</v>
      </c>
      <c r="C1950" t="s">
        <v>307</v>
      </c>
      <c r="D1950" t="s">
        <v>277</v>
      </c>
      <c r="E1950">
        <v>0.625</v>
      </c>
      <c r="F1950">
        <v>10</v>
      </c>
      <c r="G1950">
        <v>16</v>
      </c>
    </row>
    <row r="1951" spans="1:7" x14ac:dyDescent="0.3">
      <c r="A1951">
        <v>7</v>
      </c>
      <c r="B1951" s="18">
        <v>45352</v>
      </c>
      <c r="C1951" t="s">
        <v>307</v>
      </c>
      <c r="D1951" t="s">
        <v>277</v>
      </c>
      <c r="E1951">
        <v>0.55555555555555558</v>
      </c>
      <c r="F1951">
        <v>10</v>
      </c>
      <c r="G1951">
        <v>18</v>
      </c>
    </row>
    <row r="1952" spans="1:7" x14ac:dyDescent="0.3">
      <c r="A1952">
        <v>7</v>
      </c>
      <c r="B1952" s="18">
        <v>45444</v>
      </c>
      <c r="C1952" t="s">
        <v>307</v>
      </c>
      <c r="D1952" t="s">
        <v>277</v>
      </c>
      <c r="E1952">
        <v>0.68421052631578949</v>
      </c>
      <c r="F1952">
        <v>13</v>
      </c>
      <c r="G1952">
        <v>19</v>
      </c>
    </row>
    <row r="1953" spans="1:7" x14ac:dyDescent="0.3">
      <c r="A1953">
        <v>7</v>
      </c>
      <c r="B1953" s="18">
        <v>45413</v>
      </c>
      <c r="C1953" t="s">
        <v>307</v>
      </c>
      <c r="D1953" t="s">
        <v>277</v>
      </c>
      <c r="E1953">
        <v>0.7</v>
      </c>
      <c r="F1953">
        <v>14</v>
      </c>
      <c r="G1953">
        <v>20</v>
      </c>
    </row>
    <row r="1954" spans="1:7" x14ac:dyDescent="0.3">
      <c r="A1954">
        <v>8</v>
      </c>
      <c r="B1954" s="18">
        <v>45505</v>
      </c>
      <c r="C1954" t="s">
        <v>307</v>
      </c>
      <c r="D1954" t="s">
        <v>278</v>
      </c>
      <c r="E1954">
        <v>0.37373737373737376</v>
      </c>
      <c r="F1954">
        <v>37</v>
      </c>
      <c r="G1954">
        <v>99</v>
      </c>
    </row>
    <row r="1955" spans="1:7" x14ac:dyDescent="0.3">
      <c r="A1955">
        <v>8</v>
      </c>
      <c r="B1955" s="18">
        <v>45444</v>
      </c>
      <c r="C1955" t="s">
        <v>307</v>
      </c>
      <c r="D1955" t="s">
        <v>278</v>
      </c>
      <c r="E1955">
        <v>0.45</v>
      </c>
      <c r="F1955">
        <v>45</v>
      </c>
      <c r="G1955">
        <v>100</v>
      </c>
    </row>
    <row r="1956" spans="1:7" x14ac:dyDescent="0.3">
      <c r="A1956">
        <v>8</v>
      </c>
      <c r="B1956" s="18">
        <v>45383</v>
      </c>
      <c r="C1956" t="s">
        <v>307</v>
      </c>
      <c r="D1956" t="s">
        <v>278</v>
      </c>
      <c r="E1956">
        <v>0.47058823529411764</v>
      </c>
      <c r="F1956">
        <v>48</v>
      </c>
      <c r="G1956">
        <v>102</v>
      </c>
    </row>
    <row r="1957" spans="1:7" x14ac:dyDescent="0.3">
      <c r="A1957">
        <v>8</v>
      </c>
      <c r="B1957" s="18">
        <v>45566</v>
      </c>
      <c r="C1957" t="s">
        <v>307</v>
      </c>
      <c r="D1957" t="s">
        <v>278</v>
      </c>
      <c r="E1957">
        <v>0.27</v>
      </c>
      <c r="F1957">
        <v>27</v>
      </c>
      <c r="G1957">
        <v>100</v>
      </c>
    </row>
    <row r="1958" spans="1:7" x14ac:dyDescent="0.3">
      <c r="A1958">
        <v>8</v>
      </c>
      <c r="B1958" s="18">
        <v>45413</v>
      </c>
      <c r="C1958" t="s">
        <v>307</v>
      </c>
      <c r="D1958" t="s">
        <v>278</v>
      </c>
      <c r="E1958">
        <v>0.44230769230769229</v>
      </c>
      <c r="F1958">
        <v>46</v>
      </c>
      <c r="G1958">
        <v>104</v>
      </c>
    </row>
    <row r="1959" spans="1:7" x14ac:dyDescent="0.3">
      <c r="A1959">
        <v>8</v>
      </c>
      <c r="B1959" s="18">
        <v>45352</v>
      </c>
      <c r="C1959" t="s">
        <v>307</v>
      </c>
      <c r="D1959" t="s">
        <v>278</v>
      </c>
      <c r="E1959">
        <v>0.45</v>
      </c>
      <c r="F1959">
        <v>45</v>
      </c>
      <c r="G1959">
        <v>100</v>
      </c>
    </row>
    <row r="1960" spans="1:7" x14ac:dyDescent="0.3">
      <c r="A1960">
        <v>8</v>
      </c>
      <c r="B1960" s="18">
        <v>45323</v>
      </c>
      <c r="C1960" t="s">
        <v>307</v>
      </c>
      <c r="D1960" t="s">
        <v>278</v>
      </c>
      <c r="E1960">
        <v>0.40404040404040403</v>
      </c>
      <c r="F1960">
        <v>40</v>
      </c>
      <c r="G1960">
        <v>99</v>
      </c>
    </row>
    <row r="1961" spans="1:7" x14ac:dyDescent="0.3">
      <c r="A1961">
        <v>8</v>
      </c>
      <c r="B1961" s="18">
        <v>45536</v>
      </c>
      <c r="C1961" t="s">
        <v>307</v>
      </c>
      <c r="D1961" t="s">
        <v>278</v>
      </c>
      <c r="E1961">
        <v>0.36734693877551022</v>
      </c>
      <c r="F1961">
        <v>36</v>
      </c>
      <c r="G1961">
        <v>98</v>
      </c>
    </row>
    <row r="1962" spans="1:7" x14ac:dyDescent="0.3">
      <c r="A1962">
        <v>8</v>
      </c>
      <c r="B1962" s="18">
        <v>45474</v>
      </c>
      <c r="C1962" t="s">
        <v>307</v>
      </c>
      <c r="D1962" t="s">
        <v>278</v>
      </c>
      <c r="E1962">
        <v>0.39393939393939392</v>
      </c>
      <c r="F1962">
        <v>39</v>
      </c>
      <c r="G1962">
        <v>99</v>
      </c>
    </row>
    <row r="1963" spans="1:7" x14ac:dyDescent="0.3">
      <c r="A1963">
        <v>26</v>
      </c>
      <c r="B1963" s="18">
        <v>45474</v>
      </c>
      <c r="C1963" t="s">
        <v>307</v>
      </c>
      <c r="D1963" t="s">
        <v>146</v>
      </c>
      <c r="E1963">
        <v>2.2429906542056073E-2</v>
      </c>
      <c r="F1963">
        <v>12</v>
      </c>
      <c r="G1963">
        <v>535</v>
      </c>
    </row>
    <row r="1964" spans="1:7" x14ac:dyDescent="0.3">
      <c r="A1964">
        <v>12</v>
      </c>
      <c r="B1964" s="18">
        <v>45383</v>
      </c>
      <c r="C1964" t="s">
        <v>307</v>
      </c>
      <c r="D1964" t="s">
        <v>296</v>
      </c>
      <c r="E1964">
        <v>0.21095890410958903</v>
      </c>
      <c r="F1964">
        <v>77</v>
      </c>
      <c r="G1964">
        <v>365</v>
      </c>
    </row>
    <row r="1965" spans="1:7" x14ac:dyDescent="0.3">
      <c r="A1965">
        <v>12</v>
      </c>
      <c r="B1965" s="18">
        <v>45444</v>
      </c>
      <c r="C1965" t="s">
        <v>307</v>
      </c>
      <c r="D1965" t="s">
        <v>296</v>
      </c>
      <c r="E1965">
        <v>0.25</v>
      </c>
      <c r="F1965">
        <v>92</v>
      </c>
      <c r="G1965">
        <v>368</v>
      </c>
    </row>
    <row r="1966" spans="1:7" x14ac:dyDescent="0.3">
      <c r="A1966">
        <v>26</v>
      </c>
      <c r="B1966" s="18">
        <v>45444</v>
      </c>
      <c r="C1966" t="s">
        <v>307</v>
      </c>
      <c r="D1966" t="s">
        <v>146</v>
      </c>
      <c r="E1966">
        <v>2.1621621621621623E-2</v>
      </c>
      <c r="F1966">
        <v>12</v>
      </c>
      <c r="G1966">
        <v>555</v>
      </c>
    </row>
    <row r="1967" spans="1:7" x14ac:dyDescent="0.3">
      <c r="A1967">
        <v>26</v>
      </c>
      <c r="B1967" s="18">
        <v>45323</v>
      </c>
      <c r="C1967" t="s">
        <v>307</v>
      </c>
      <c r="D1967" t="s">
        <v>146</v>
      </c>
      <c r="E1967">
        <v>0</v>
      </c>
      <c r="F1967">
        <v>0</v>
      </c>
      <c r="G1967">
        <v>573</v>
      </c>
    </row>
    <row r="1968" spans="1:7" x14ac:dyDescent="0.3">
      <c r="A1968">
        <v>12</v>
      </c>
      <c r="B1968" s="18">
        <v>45323</v>
      </c>
      <c r="C1968" t="s">
        <v>307</v>
      </c>
      <c r="D1968" t="s">
        <v>296</v>
      </c>
      <c r="E1968">
        <v>9.5505617977528087E-2</v>
      </c>
      <c r="F1968">
        <v>34</v>
      </c>
      <c r="G1968">
        <v>356</v>
      </c>
    </row>
    <row r="1969" spans="1:7" x14ac:dyDescent="0.3">
      <c r="A1969">
        <v>12</v>
      </c>
      <c r="B1969" s="18">
        <v>45505</v>
      </c>
      <c r="C1969" t="s">
        <v>307</v>
      </c>
      <c r="D1969" t="s">
        <v>296</v>
      </c>
      <c r="E1969">
        <v>0.26558265582655827</v>
      </c>
      <c r="F1969">
        <v>98</v>
      </c>
      <c r="G1969">
        <v>369</v>
      </c>
    </row>
    <row r="1970" spans="1:7" x14ac:dyDescent="0.3">
      <c r="A1970">
        <v>26</v>
      </c>
      <c r="B1970" s="18">
        <v>45505</v>
      </c>
      <c r="C1970" t="s">
        <v>307</v>
      </c>
      <c r="D1970" t="s">
        <v>146</v>
      </c>
      <c r="E1970">
        <v>3.8095238095238099E-2</v>
      </c>
      <c r="F1970">
        <v>20</v>
      </c>
      <c r="G1970">
        <v>525</v>
      </c>
    </row>
    <row r="1971" spans="1:7" x14ac:dyDescent="0.3">
      <c r="A1971">
        <v>26</v>
      </c>
      <c r="B1971" s="18">
        <v>45413</v>
      </c>
      <c r="C1971" t="s">
        <v>307</v>
      </c>
      <c r="D1971" t="s">
        <v>146</v>
      </c>
      <c r="E1971">
        <v>1.2500000000000001E-2</v>
      </c>
      <c r="F1971">
        <v>7</v>
      </c>
      <c r="G1971">
        <v>560</v>
      </c>
    </row>
    <row r="1972" spans="1:7" x14ac:dyDescent="0.3">
      <c r="A1972">
        <v>26</v>
      </c>
      <c r="B1972" s="18">
        <v>45536</v>
      </c>
      <c r="C1972" t="s">
        <v>307</v>
      </c>
      <c r="D1972" t="s">
        <v>146</v>
      </c>
      <c r="E1972">
        <v>4.1257367387033402E-2</v>
      </c>
      <c r="F1972">
        <v>21</v>
      </c>
      <c r="G1972">
        <v>509</v>
      </c>
    </row>
    <row r="1973" spans="1:7" x14ac:dyDescent="0.3">
      <c r="A1973">
        <v>14</v>
      </c>
      <c r="B1973" s="18">
        <v>45383</v>
      </c>
      <c r="C1973" t="s">
        <v>307</v>
      </c>
      <c r="D1973" t="s">
        <v>279</v>
      </c>
      <c r="E1973">
        <v>5.1282051282051282E-3</v>
      </c>
      <c r="F1973">
        <v>4</v>
      </c>
      <c r="G1973">
        <v>780</v>
      </c>
    </row>
    <row r="1974" spans="1:7" x14ac:dyDescent="0.3">
      <c r="A1974">
        <v>14</v>
      </c>
      <c r="B1974" s="18">
        <v>45323</v>
      </c>
      <c r="C1974" t="s">
        <v>307</v>
      </c>
      <c r="D1974" t="s">
        <v>279</v>
      </c>
      <c r="E1974">
        <v>5.2151238591916557E-3</v>
      </c>
      <c r="F1974">
        <v>4</v>
      </c>
      <c r="G1974">
        <v>767</v>
      </c>
    </row>
    <row r="1975" spans="1:7" x14ac:dyDescent="0.3">
      <c r="A1975">
        <v>26</v>
      </c>
      <c r="B1975" s="18">
        <v>45566</v>
      </c>
      <c r="C1975" t="s">
        <v>307</v>
      </c>
      <c r="D1975" t="s">
        <v>146</v>
      </c>
      <c r="E1975">
        <v>7.6023391812865493E-2</v>
      </c>
      <c r="F1975">
        <v>39</v>
      </c>
      <c r="G1975">
        <v>513</v>
      </c>
    </row>
    <row r="1976" spans="1:7" x14ac:dyDescent="0.3">
      <c r="A1976">
        <v>14</v>
      </c>
      <c r="B1976" s="18">
        <v>45505</v>
      </c>
      <c r="C1976" t="s">
        <v>307</v>
      </c>
      <c r="D1976" t="s">
        <v>279</v>
      </c>
      <c r="E1976">
        <v>5.1347881899871627E-3</v>
      </c>
      <c r="F1976">
        <v>4</v>
      </c>
      <c r="G1976">
        <v>779</v>
      </c>
    </row>
    <row r="1977" spans="1:7" x14ac:dyDescent="0.3">
      <c r="A1977">
        <v>26</v>
      </c>
      <c r="B1977" s="18">
        <v>45352</v>
      </c>
      <c r="C1977" t="s">
        <v>307</v>
      </c>
      <c r="D1977" t="s">
        <v>146</v>
      </c>
      <c r="E1977">
        <v>0</v>
      </c>
      <c r="F1977">
        <v>0</v>
      </c>
      <c r="G1977">
        <v>574</v>
      </c>
    </row>
    <row r="1978" spans="1:7" x14ac:dyDescent="0.3">
      <c r="A1978">
        <v>26</v>
      </c>
      <c r="B1978" s="18">
        <v>45597</v>
      </c>
      <c r="C1978" t="s">
        <v>307</v>
      </c>
      <c r="D1978" t="s">
        <v>146</v>
      </c>
      <c r="E1978">
        <v>0.11867704280155641</v>
      </c>
      <c r="F1978">
        <v>61</v>
      </c>
      <c r="G1978">
        <v>514</v>
      </c>
    </row>
    <row r="1979" spans="1:7" x14ac:dyDescent="0.3">
      <c r="A1979">
        <v>14</v>
      </c>
      <c r="B1979" s="18">
        <v>45413</v>
      </c>
      <c r="C1979" t="s">
        <v>307</v>
      </c>
      <c r="D1979" t="s">
        <v>279</v>
      </c>
      <c r="E1979">
        <v>5.1282051282051282E-3</v>
      </c>
      <c r="F1979">
        <v>4</v>
      </c>
      <c r="G1979">
        <v>780</v>
      </c>
    </row>
    <row r="1980" spans="1:7" x14ac:dyDescent="0.3">
      <c r="A1980">
        <v>14</v>
      </c>
      <c r="B1980" s="18">
        <v>45352</v>
      </c>
      <c r="C1980" t="s">
        <v>307</v>
      </c>
      <c r="D1980" t="s">
        <v>279</v>
      </c>
      <c r="E1980">
        <v>5.208333333333333E-3</v>
      </c>
      <c r="F1980">
        <v>4</v>
      </c>
      <c r="G1980">
        <v>768</v>
      </c>
    </row>
    <row r="1981" spans="1:7" x14ac:dyDescent="0.3">
      <c r="A1981">
        <v>26</v>
      </c>
      <c r="B1981" s="18">
        <v>45383</v>
      </c>
      <c r="C1981" t="s">
        <v>307</v>
      </c>
      <c r="D1981" t="s">
        <v>146</v>
      </c>
      <c r="E1981">
        <v>8.6206896551724137E-3</v>
      </c>
      <c r="F1981">
        <v>5</v>
      </c>
      <c r="G1981">
        <v>580</v>
      </c>
    </row>
    <row r="1982" spans="1:7" x14ac:dyDescent="0.3">
      <c r="A1982">
        <v>14</v>
      </c>
      <c r="B1982" s="18">
        <v>45566</v>
      </c>
      <c r="C1982" t="s">
        <v>307</v>
      </c>
      <c r="D1982" t="s">
        <v>279</v>
      </c>
      <c r="E1982">
        <v>6.369426751592357E-3</v>
      </c>
      <c r="F1982">
        <v>5</v>
      </c>
      <c r="G1982">
        <v>785</v>
      </c>
    </row>
    <row r="1983" spans="1:7" x14ac:dyDescent="0.3">
      <c r="A1983">
        <v>14</v>
      </c>
      <c r="B1983" s="18">
        <v>45474</v>
      </c>
      <c r="C1983" t="s">
        <v>307</v>
      </c>
      <c r="D1983" t="s">
        <v>279</v>
      </c>
      <c r="E1983">
        <v>5.1216389244558257E-3</v>
      </c>
      <c r="F1983">
        <v>4</v>
      </c>
      <c r="G1983">
        <v>781</v>
      </c>
    </row>
    <row r="1984" spans="1:7" x14ac:dyDescent="0.3">
      <c r="A1984">
        <v>14</v>
      </c>
      <c r="B1984" s="18">
        <v>45536</v>
      </c>
      <c r="C1984" t="s">
        <v>307</v>
      </c>
      <c r="D1984" t="s">
        <v>279</v>
      </c>
      <c r="E1984">
        <v>6.4516129032258064E-3</v>
      </c>
      <c r="F1984">
        <v>5</v>
      </c>
      <c r="G1984">
        <v>775</v>
      </c>
    </row>
    <row r="1985" spans="1:7" x14ac:dyDescent="0.3">
      <c r="A1985">
        <v>14</v>
      </c>
      <c r="B1985" s="18">
        <v>45444</v>
      </c>
      <c r="C1985" t="s">
        <v>307</v>
      </c>
      <c r="D1985" t="s">
        <v>279</v>
      </c>
      <c r="E1985">
        <v>5.0890585241730284E-3</v>
      </c>
      <c r="F1985">
        <v>4</v>
      </c>
      <c r="G1985">
        <v>786</v>
      </c>
    </row>
    <row r="1986" spans="1:7" x14ac:dyDescent="0.3">
      <c r="A1986">
        <v>15</v>
      </c>
      <c r="B1986" s="18">
        <v>45474</v>
      </c>
      <c r="C1986" t="s">
        <v>307</v>
      </c>
      <c r="D1986" t="s">
        <v>306</v>
      </c>
      <c r="E1986">
        <v>0.5</v>
      </c>
      <c r="F1986">
        <v>2</v>
      </c>
      <c r="G1986">
        <v>4</v>
      </c>
    </row>
    <row r="1987" spans="1:7" x14ac:dyDescent="0.3">
      <c r="A1987">
        <v>27</v>
      </c>
      <c r="B1987" s="18">
        <v>45536</v>
      </c>
      <c r="C1987" t="s">
        <v>307</v>
      </c>
      <c r="D1987" t="s">
        <v>147</v>
      </c>
      <c r="E1987">
        <v>2.3890784982935155E-2</v>
      </c>
      <c r="F1987">
        <v>7</v>
      </c>
      <c r="G1987">
        <v>293</v>
      </c>
    </row>
    <row r="1988" spans="1:7" x14ac:dyDescent="0.3">
      <c r="A1988">
        <v>15</v>
      </c>
      <c r="B1988" s="18">
        <v>45444</v>
      </c>
      <c r="C1988" t="s">
        <v>307</v>
      </c>
      <c r="D1988" t="s">
        <v>306</v>
      </c>
      <c r="E1988">
        <v>0.5</v>
      </c>
      <c r="F1988">
        <v>2</v>
      </c>
      <c r="G1988">
        <v>4</v>
      </c>
    </row>
    <row r="1989" spans="1:7" x14ac:dyDescent="0.3">
      <c r="A1989">
        <v>15</v>
      </c>
      <c r="B1989" s="18">
        <v>45352</v>
      </c>
      <c r="C1989" t="s">
        <v>307</v>
      </c>
      <c r="D1989" t="s">
        <v>306</v>
      </c>
      <c r="E1989">
        <v>0.5</v>
      </c>
      <c r="F1989">
        <v>2</v>
      </c>
      <c r="G1989">
        <v>4</v>
      </c>
    </row>
    <row r="1990" spans="1:7" x14ac:dyDescent="0.3">
      <c r="A1990">
        <v>15</v>
      </c>
      <c r="B1990" s="18">
        <v>45505</v>
      </c>
      <c r="C1990" t="s">
        <v>307</v>
      </c>
      <c r="D1990" t="s">
        <v>306</v>
      </c>
      <c r="E1990">
        <v>0.5</v>
      </c>
      <c r="F1990">
        <v>2</v>
      </c>
      <c r="G1990">
        <v>4</v>
      </c>
    </row>
    <row r="1991" spans="1:7" x14ac:dyDescent="0.3">
      <c r="A1991">
        <v>15</v>
      </c>
      <c r="B1991" s="18">
        <v>45536</v>
      </c>
      <c r="C1991" t="s">
        <v>307</v>
      </c>
      <c r="D1991" t="s">
        <v>306</v>
      </c>
      <c r="E1991">
        <v>0.4</v>
      </c>
      <c r="F1991">
        <v>2</v>
      </c>
      <c r="G1991">
        <v>5</v>
      </c>
    </row>
    <row r="1992" spans="1:7" x14ac:dyDescent="0.3">
      <c r="A1992">
        <v>27</v>
      </c>
      <c r="B1992" s="18">
        <v>45505</v>
      </c>
      <c r="C1992" t="s">
        <v>307</v>
      </c>
      <c r="D1992" t="s">
        <v>147</v>
      </c>
      <c r="E1992">
        <v>1.65016501650165E-2</v>
      </c>
      <c r="F1992">
        <v>5</v>
      </c>
      <c r="G1992">
        <v>303</v>
      </c>
    </row>
    <row r="1993" spans="1:7" x14ac:dyDescent="0.3">
      <c r="A1993">
        <v>15</v>
      </c>
      <c r="B1993" s="18">
        <v>45566</v>
      </c>
      <c r="C1993" t="s">
        <v>307</v>
      </c>
      <c r="D1993" t="s">
        <v>306</v>
      </c>
      <c r="E1993">
        <v>0.4</v>
      </c>
      <c r="F1993">
        <v>2</v>
      </c>
      <c r="G1993">
        <v>5</v>
      </c>
    </row>
    <row r="1994" spans="1:7" x14ac:dyDescent="0.3">
      <c r="A1994">
        <v>15</v>
      </c>
      <c r="B1994" s="18">
        <v>45383</v>
      </c>
      <c r="C1994" t="s">
        <v>307</v>
      </c>
      <c r="D1994" t="s">
        <v>306</v>
      </c>
      <c r="E1994">
        <v>0.5</v>
      </c>
      <c r="F1994">
        <v>2</v>
      </c>
      <c r="G1994">
        <v>4</v>
      </c>
    </row>
    <row r="1995" spans="1:7" x14ac:dyDescent="0.3">
      <c r="A1995">
        <v>15</v>
      </c>
      <c r="B1995" s="18">
        <v>45323</v>
      </c>
      <c r="C1995" t="s">
        <v>307</v>
      </c>
      <c r="D1995" t="s">
        <v>306</v>
      </c>
      <c r="E1995">
        <v>0.5</v>
      </c>
      <c r="F1995">
        <v>2</v>
      </c>
      <c r="G1995">
        <v>4</v>
      </c>
    </row>
    <row r="1996" spans="1:7" x14ac:dyDescent="0.3">
      <c r="A1996">
        <v>15</v>
      </c>
      <c r="B1996" s="18">
        <v>45413</v>
      </c>
      <c r="C1996" t="s">
        <v>307</v>
      </c>
      <c r="D1996" t="s">
        <v>306</v>
      </c>
      <c r="E1996">
        <v>0.5</v>
      </c>
      <c r="F1996">
        <v>2</v>
      </c>
      <c r="G1996">
        <v>4</v>
      </c>
    </row>
    <row r="1997" spans="1:7" x14ac:dyDescent="0.3">
      <c r="A1997">
        <v>16</v>
      </c>
      <c r="B1997" s="18">
        <v>45323</v>
      </c>
      <c r="C1997" t="s">
        <v>307</v>
      </c>
      <c r="D1997" t="s">
        <v>297</v>
      </c>
      <c r="E1997">
        <v>0.17759562841530055</v>
      </c>
      <c r="F1997">
        <v>65</v>
      </c>
      <c r="G1997">
        <v>366</v>
      </c>
    </row>
    <row r="1998" spans="1:7" x14ac:dyDescent="0.3">
      <c r="A1998">
        <v>16</v>
      </c>
      <c r="B1998" s="18">
        <v>45413</v>
      </c>
      <c r="C1998" t="s">
        <v>307</v>
      </c>
      <c r="D1998" t="s">
        <v>297</v>
      </c>
      <c r="E1998">
        <v>0.33333333333333331</v>
      </c>
      <c r="F1998">
        <v>124</v>
      </c>
      <c r="G1998">
        <v>372</v>
      </c>
    </row>
    <row r="1999" spans="1:7" x14ac:dyDescent="0.3">
      <c r="A1999">
        <v>16</v>
      </c>
      <c r="B1999" s="18">
        <v>45505</v>
      </c>
      <c r="C1999" t="s">
        <v>307</v>
      </c>
      <c r="D1999" t="s">
        <v>297</v>
      </c>
      <c r="E1999">
        <v>0.38753387533875339</v>
      </c>
      <c r="F1999">
        <v>143</v>
      </c>
      <c r="G1999">
        <v>369</v>
      </c>
    </row>
    <row r="2000" spans="1:7" x14ac:dyDescent="0.3">
      <c r="A2000">
        <v>16</v>
      </c>
      <c r="B2000" s="18">
        <v>45444</v>
      </c>
      <c r="C2000" t="s">
        <v>307</v>
      </c>
      <c r="D2000" t="s">
        <v>297</v>
      </c>
      <c r="E2000">
        <v>0.36436170212765956</v>
      </c>
      <c r="F2000">
        <v>137</v>
      </c>
      <c r="G2000">
        <v>376</v>
      </c>
    </row>
    <row r="2001" spans="1:7" x14ac:dyDescent="0.3">
      <c r="A2001">
        <v>16</v>
      </c>
      <c r="B2001" s="18">
        <v>45474</v>
      </c>
      <c r="C2001" t="s">
        <v>307</v>
      </c>
      <c r="D2001" t="s">
        <v>297</v>
      </c>
      <c r="E2001">
        <v>0.37903225806451613</v>
      </c>
      <c r="F2001">
        <v>141</v>
      </c>
      <c r="G2001">
        <v>372</v>
      </c>
    </row>
    <row r="2002" spans="1:7" x14ac:dyDescent="0.3">
      <c r="A2002">
        <v>23</v>
      </c>
      <c r="B2002" s="18">
        <v>45444</v>
      </c>
      <c r="C2002" t="s">
        <v>307</v>
      </c>
      <c r="D2002" t="s">
        <v>298</v>
      </c>
      <c r="E2002">
        <v>4.1644131963223363E-2</v>
      </c>
      <c r="F2002">
        <v>77</v>
      </c>
      <c r="G2002">
        <v>1849</v>
      </c>
    </row>
    <row r="2003" spans="1:7" x14ac:dyDescent="0.3">
      <c r="A2003">
        <v>23</v>
      </c>
      <c r="B2003" s="18">
        <v>45566</v>
      </c>
      <c r="C2003" t="s">
        <v>307</v>
      </c>
      <c r="D2003" t="s">
        <v>298</v>
      </c>
      <c r="E2003">
        <v>3.0385241454150842E-2</v>
      </c>
      <c r="F2003">
        <v>56</v>
      </c>
      <c r="G2003">
        <v>1843</v>
      </c>
    </row>
    <row r="2004" spans="1:7" x14ac:dyDescent="0.3">
      <c r="A2004">
        <v>23</v>
      </c>
      <c r="B2004" s="18">
        <v>45323</v>
      </c>
      <c r="C2004" t="s">
        <v>307</v>
      </c>
      <c r="D2004" t="s">
        <v>298</v>
      </c>
      <c r="E2004">
        <v>5.4712892741061753E-2</v>
      </c>
      <c r="F2004">
        <v>101</v>
      </c>
      <c r="G2004">
        <v>1846</v>
      </c>
    </row>
    <row r="2005" spans="1:7" x14ac:dyDescent="0.3">
      <c r="A2005">
        <v>23</v>
      </c>
      <c r="B2005" s="18">
        <v>45383</v>
      </c>
      <c r="C2005" t="s">
        <v>307</v>
      </c>
      <c r="D2005" t="s">
        <v>298</v>
      </c>
      <c r="E2005">
        <v>6.0671722643553631E-2</v>
      </c>
      <c r="F2005">
        <v>112</v>
      </c>
      <c r="G2005">
        <v>1846</v>
      </c>
    </row>
    <row r="2006" spans="1:7" x14ac:dyDescent="0.3">
      <c r="A2006">
        <v>27</v>
      </c>
      <c r="B2006" s="18">
        <v>45413</v>
      </c>
      <c r="C2006" t="s">
        <v>307</v>
      </c>
      <c r="D2006" t="s">
        <v>147</v>
      </c>
      <c r="E2006">
        <v>1.7006802721088437E-2</v>
      </c>
      <c r="F2006">
        <v>5</v>
      </c>
      <c r="G2006">
        <v>294</v>
      </c>
    </row>
    <row r="2007" spans="1:7" x14ac:dyDescent="0.3">
      <c r="A2007">
        <v>23</v>
      </c>
      <c r="B2007" s="18">
        <v>45413</v>
      </c>
      <c r="C2007" t="s">
        <v>307</v>
      </c>
      <c r="D2007" t="s">
        <v>298</v>
      </c>
      <c r="E2007">
        <v>4.8186247969680567E-2</v>
      </c>
      <c r="F2007">
        <v>89</v>
      </c>
      <c r="G2007">
        <v>1847</v>
      </c>
    </row>
    <row r="2008" spans="1:7" x14ac:dyDescent="0.3">
      <c r="A2008">
        <v>23</v>
      </c>
      <c r="B2008" s="18">
        <v>45505</v>
      </c>
      <c r="C2008" t="s">
        <v>307</v>
      </c>
      <c r="D2008" t="s">
        <v>298</v>
      </c>
      <c r="E2008">
        <v>3.7438958220293E-2</v>
      </c>
      <c r="F2008">
        <v>69</v>
      </c>
      <c r="G2008">
        <v>1843</v>
      </c>
    </row>
    <row r="2009" spans="1:7" x14ac:dyDescent="0.3">
      <c r="A2009">
        <v>27</v>
      </c>
      <c r="B2009" s="18">
        <v>45444</v>
      </c>
      <c r="C2009" t="s">
        <v>307</v>
      </c>
      <c r="D2009" t="s">
        <v>147</v>
      </c>
      <c r="E2009">
        <v>1.6611295681063124E-2</v>
      </c>
      <c r="F2009">
        <v>5</v>
      </c>
      <c r="G2009">
        <v>301</v>
      </c>
    </row>
    <row r="2010" spans="1:7" x14ac:dyDescent="0.3">
      <c r="A2010">
        <v>23</v>
      </c>
      <c r="B2010" s="18">
        <v>45352</v>
      </c>
      <c r="C2010" t="s">
        <v>307</v>
      </c>
      <c r="D2010" t="s">
        <v>298</v>
      </c>
      <c r="E2010">
        <v>5.5917480998914221E-2</v>
      </c>
      <c r="F2010">
        <v>103</v>
      </c>
      <c r="G2010">
        <v>1842</v>
      </c>
    </row>
    <row r="2011" spans="1:7" x14ac:dyDescent="0.3">
      <c r="A2011">
        <v>23</v>
      </c>
      <c r="B2011" s="18">
        <v>45474</v>
      </c>
      <c r="C2011" t="s">
        <v>307</v>
      </c>
      <c r="D2011" t="s">
        <v>298</v>
      </c>
      <c r="E2011">
        <v>3.1470428648941944E-2</v>
      </c>
      <c r="F2011">
        <v>58</v>
      </c>
      <c r="G2011">
        <v>1843</v>
      </c>
    </row>
    <row r="2012" spans="1:7" x14ac:dyDescent="0.3">
      <c r="A2012">
        <v>23</v>
      </c>
      <c r="B2012" s="18">
        <v>45536</v>
      </c>
      <c r="C2012" t="s">
        <v>307</v>
      </c>
      <c r="D2012" t="s">
        <v>298</v>
      </c>
      <c r="E2012">
        <v>2.885138813282526E-2</v>
      </c>
      <c r="F2012">
        <v>53</v>
      </c>
      <c r="G2012">
        <v>1837</v>
      </c>
    </row>
    <row r="2013" spans="1:7" x14ac:dyDescent="0.3">
      <c r="A2013">
        <v>24</v>
      </c>
      <c r="B2013" s="18">
        <v>45444</v>
      </c>
      <c r="C2013" t="s">
        <v>307</v>
      </c>
      <c r="D2013" t="s">
        <v>299</v>
      </c>
      <c r="E2013">
        <v>0.80519480519480524</v>
      </c>
      <c r="F2013">
        <v>62</v>
      </c>
      <c r="G2013">
        <v>77</v>
      </c>
    </row>
    <row r="2014" spans="1:7" x14ac:dyDescent="0.3">
      <c r="A2014">
        <v>24</v>
      </c>
      <c r="B2014" s="18">
        <v>45536</v>
      </c>
      <c r="C2014" t="s">
        <v>307</v>
      </c>
      <c r="D2014" t="s">
        <v>299</v>
      </c>
      <c r="E2014">
        <v>0.86792452830188682</v>
      </c>
      <c r="F2014">
        <v>46</v>
      </c>
      <c r="G2014">
        <v>53</v>
      </c>
    </row>
    <row r="2015" spans="1:7" x14ac:dyDescent="0.3">
      <c r="A2015">
        <v>24</v>
      </c>
      <c r="B2015" s="18">
        <v>45383</v>
      </c>
      <c r="C2015" t="s">
        <v>307</v>
      </c>
      <c r="D2015" t="s">
        <v>299</v>
      </c>
      <c r="E2015">
        <v>0.7321428571428571</v>
      </c>
      <c r="F2015">
        <v>82</v>
      </c>
      <c r="G2015">
        <v>112</v>
      </c>
    </row>
    <row r="2016" spans="1:7" x14ac:dyDescent="0.3">
      <c r="A2016">
        <v>24</v>
      </c>
      <c r="B2016" s="18">
        <v>45352</v>
      </c>
      <c r="C2016" t="s">
        <v>307</v>
      </c>
      <c r="D2016" t="s">
        <v>299</v>
      </c>
      <c r="E2016">
        <v>0.74757281553398058</v>
      </c>
      <c r="F2016">
        <v>77</v>
      </c>
      <c r="G2016">
        <v>103</v>
      </c>
    </row>
    <row r="2017" spans="1:7" x14ac:dyDescent="0.3">
      <c r="A2017">
        <v>24</v>
      </c>
      <c r="B2017" s="18">
        <v>45505</v>
      </c>
      <c r="C2017" t="s">
        <v>307</v>
      </c>
      <c r="D2017" t="s">
        <v>299</v>
      </c>
      <c r="E2017">
        <v>0.84057971014492749</v>
      </c>
      <c r="F2017">
        <v>58</v>
      </c>
      <c r="G2017">
        <v>69</v>
      </c>
    </row>
    <row r="2018" spans="1:7" x14ac:dyDescent="0.3">
      <c r="A2018">
        <v>24</v>
      </c>
      <c r="B2018" s="18">
        <v>45474</v>
      </c>
      <c r="C2018" t="s">
        <v>307</v>
      </c>
      <c r="D2018" t="s">
        <v>299</v>
      </c>
      <c r="E2018">
        <v>0.82758620689655171</v>
      </c>
      <c r="F2018">
        <v>48</v>
      </c>
      <c r="G2018">
        <v>58</v>
      </c>
    </row>
    <row r="2019" spans="1:7" x14ac:dyDescent="0.3">
      <c r="A2019">
        <v>24</v>
      </c>
      <c r="B2019" s="18">
        <v>45413</v>
      </c>
      <c r="C2019" t="s">
        <v>307</v>
      </c>
      <c r="D2019" t="s">
        <v>299</v>
      </c>
      <c r="E2019">
        <v>0.84269662921348309</v>
      </c>
      <c r="F2019">
        <v>75</v>
      </c>
      <c r="G2019">
        <v>89</v>
      </c>
    </row>
    <row r="2020" spans="1:7" x14ac:dyDescent="0.3">
      <c r="A2020">
        <v>24</v>
      </c>
      <c r="B2020" s="18">
        <v>45566</v>
      </c>
      <c r="C2020" t="s">
        <v>307</v>
      </c>
      <c r="D2020" t="s">
        <v>299</v>
      </c>
      <c r="E2020">
        <v>0.9285714285714286</v>
      </c>
      <c r="F2020">
        <v>52</v>
      </c>
      <c r="G2020">
        <v>56</v>
      </c>
    </row>
    <row r="2021" spans="1:7" x14ac:dyDescent="0.3">
      <c r="A2021">
        <v>24</v>
      </c>
      <c r="B2021" s="18">
        <v>45323</v>
      </c>
      <c r="C2021" t="s">
        <v>307</v>
      </c>
      <c r="D2021" t="s">
        <v>299</v>
      </c>
      <c r="E2021">
        <v>0.64356435643564358</v>
      </c>
      <c r="F2021">
        <v>65</v>
      </c>
      <c r="G2021">
        <v>101</v>
      </c>
    </row>
    <row r="2022" spans="1:7" x14ac:dyDescent="0.3">
      <c r="A2022">
        <v>27</v>
      </c>
      <c r="B2022" s="18">
        <v>45474</v>
      </c>
      <c r="C2022" t="s">
        <v>307</v>
      </c>
      <c r="D2022" t="s">
        <v>147</v>
      </c>
      <c r="E2022">
        <v>1.3468013468013467E-2</v>
      </c>
      <c r="F2022">
        <v>4</v>
      </c>
      <c r="G2022">
        <v>297</v>
      </c>
    </row>
    <row r="2023" spans="1:7" x14ac:dyDescent="0.3">
      <c r="A2023">
        <v>27</v>
      </c>
      <c r="B2023" s="18">
        <v>45383</v>
      </c>
      <c r="C2023" t="s">
        <v>307</v>
      </c>
      <c r="D2023" t="s">
        <v>147</v>
      </c>
      <c r="E2023">
        <v>1.3888888888888888E-2</v>
      </c>
      <c r="F2023">
        <v>4</v>
      </c>
      <c r="G2023">
        <v>288</v>
      </c>
    </row>
    <row r="2024" spans="1:7" x14ac:dyDescent="0.3">
      <c r="A2024">
        <v>27</v>
      </c>
      <c r="B2024" s="18">
        <v>45566</v>
      </c>
      <c r="C2024" t="s">
        <v>307</v>
      </c>
      <c r="D2024" t="s">
        <v>147</v>
      </c>
      <c r="E2024">
        <v>3.4013605442176874E-2</v>
      </c>
      <c r="F2024">
        <v>10</v>
      </c>
      <c r="G2024">
        <v>294</v>
      </c>
    </row>
    <row r="2025" spans="1:7" x14ac:dyDescent="0.3">
      <c r="A2025">
        <v>2</v>
      </c>
      <c r="B2025" s="18">
        <v>45627</v>
      </c>
      <c r="C2025" t="s">
        <v>307</v>
      </c>
      <c r="D2025" t="s">
        <v>303</v>
      </c>
      <c r="E2025">
        <v>1.0144444444444445</v>
      </c>
      <c r="F2025">
        <v>1826</v>
      </c>
      <c r="G2025">
        <v>1800</v>
      </c>
    </row>
    <row r="2026" spans="1:7" x14ac:dyDescent="0.3">
      <c r="A2026">
        <v>9</v>
      </c>
      <c r="B2026" s="18">
        <v>45536</v>
      </c>
      <c r="C2026" t="s">
        <v>307</v>
      </c>
      <c r="D2026" t="s">
        <v>280</v>
      </c>
      <c r="E2026">
        <v>9.4637223974763408E-3</v>
      </c>
      <c r="F2026">
        <v>6</v>
      </c>
      <c r="G2026">
        <v>634</v>
      </c>
    </row>
    <row r="2027" spans="1:7" x14ac:dyDescent="0.3">
      <c r="A2027">
        <v>27</v>
      </c>
      <c r="B2027" s="18">
        <v>45597</v>
      </c>
      <c r="C2027" t="s">
        <v>307</v>
      </c>
      <c r="D2027" t="s">
        <v>147</v>
      </c>
      <c r="E2027">
        <v>8.6206896551724144E-2</v>
      </c>
      <c r="F2027">
        <v>25</v>
      </c>
      <c r="G2027">
        <v>290</v>
      </c>
    </row>
    <row r="2028" spans="1:7" x14ac:dyDescent="0.3">
      <c r="A2028">
        <v>27</v>
      </c>
      <c r="B2028" s="18">
        <v>45323</v>
      </c>
      <c r="C2028" t="s">
        <v>307</v>
      </c>
      <c r="D2028" t="s">
        <v>147</v>
      </c>
      <c r="E2028">
        <v>0</v>
      </c>
      <c r="F2028">
        <v>0</v>
      </c>
      <c r="G2028">
        <v>262</v>
      </c>
    </row>
    <row r="2029" spans="1:7" x14ac:dyDescent="0.3">
      <c r="A2029">
        <v>9</v>
      </c>
      <c r="B2029" s="18">
        <v>45505</v>
      </c>
      <c r="C2029" t="s">
        <v>307</v>
      </c>
      <c r="D2029" t="s">
        <v>280</v>
      </c>
      <c r="E2029">
        <v>7.8247261345852897E-3</v>
      </c>
      <c r="F2029">
        <v>5</v>
      </c>
      <c r="G2029">
        <v>639</v>
      </c>
    </row>
    <row r="2030" spans="1:7" x14ac:dyDescent="0.3">
      <c r="A2030">
        <v>27</v>
      </c>
      <c r="B2030" s="18">
        <v>45352</v>
      </c>
      <c r="C2030" t="s">
        <v>307</v>
      </c>
      <c r="D2030" t="s">
        <v>147</v>
      </c>
      <c r="E2030">
        <v>3.6900369003690036E-3</v>
      </c>
      <c r="F2030">
        <v>1</v>
      </c>
      <c r="G2030">
        <v>271</v>
      </c>
    </row>
    <row r="2031" spans="1:7" x14ac:dyDescent="0.3">
      <c r="A2031">
        <v>111</v>
      </c>
      <c r="B2031" s="18">
        <v>45627</v>
      </c>
      <c r="C2031" t="s">
        <v>307</v>
      </c>
      <c r="D2031" t="s">
        <v>262</v>
      </c>
      <c r="E2031">
        <v>256</v>
      </c>
    </row>
    <row r="2032" spans="1:7" x14ac:dyDescent="0.3">
      <c r="A2032">
        <v>112</v>
      </c>
      <c r="B2032" s="18">
        <v>45627</v>
      </c>
      <c r="C2032" t="s">
        <v>307</v>
      </c>
      <c r="D2032" t="s">
        <v>263</v>
      </c>
      <c r="E2032">
        <v>322</v>
      </c>
    </row>
    <row r="2033" spans="1:7" x14ac:dyDescent="0.3">
      <c r="A2033">
        <v>110</v>
      </c>
      <c r="B2033" s="18">
        <v>45627</v>
      </c>
      <c r="C2033" t="s">
        <v>307</v>
      </c>
      <c r="D2033" t="s">
        <v>264</v>
      </c>
      <c r="E2033">
        <v>142</v>
      </c>
    </row>
    <row r="2034" spans="1:7" x14ac:dyDescent="0.3">
      <c r="A2034">
        <v>9</v>
      </c>
      <c r="B2034" s="18">
        <v>45566</v>
      </c>
      <c r="C2034" t="s">
        <v>307</v>
      </c>
      <c r="D2034" t="s">
        <v>280</v>
      </c>
      <c r="E2034">
        <v>2.6438569206842923E-2</v>
      </c>
      <c r="F2034">
        <v>17</v>
      </c>
      <c r="G2034">
        <v>643</v>
      </c>
    </row>
    <row r="2035" spans="1:7" x14ac:dyDescent="0.3">
      <c r="A2035">
        <v>113</v>
      </c>
      <c r="B2035" s="18">
        <v>45627</v>
      </c>
      <c r="C2035" t="s">
        <v>307</v>
      </c>
      <c r="D2035" t="s">
        <v>265</v>
      </c>
      <c r="E2035">
        <v>230</v>
      </c>
    </row>
    <row r="2036" spans="1:7" x14ac:dyDescent="0.3">
      <c r="A2036">
        <v>104</v>
      </c>
      <c r="B2036" s="18">
        <v>45627</v>
      </c>
      <c r="C2036" t="s">
        <v>307</v>
      </c>
      <c r="D2036" t="s">
        <v>266</v>
      </c>
      <c r="E2036">
        <v>33</v>
      </c>
    </row>
    <row r="2037" spans="1:7" x14ac:dyDescent="0.3">
      <c r="A2037">
        <v>106</v>
      </c>
      <c r="B2037" s="18">
        <v>45627</v>
      </c>
      <c r="C2037" t="s">
        <v>307</v>
      </c>
      <c r="D2037" t="s">
        <v>267</v>
      </c>
      <c r="E2037">
        <v>253</v>
      </c>
    </row>
    <row r="2038" spans="1:7" x14ac:dyDescent="0.3">
      <c r="A2038">
        <v>109</v>
      </c>
      <c r="B2038" s="18">
        <v>45627</v>
      </c>
      <c r="C2038" t="s">
        <v>307</v>
      </c>
      <c r="D2038" t="s">
        <v>261</v>
      </c>
      <c r="E2038">
        <v>44</v>
      </c>
    </row>
    <row r="2039" spans="1:7" x14ac:dyDescent="0.3">
      <c r="A2039">
        <v>105</v>
      </c>
      <c r="B2039" s="18">
        <v>45627</v>
      </c>
      <c r="C2039" t="s">
        <v>307</v>
      </c>
      <c r="D2039" t="s">
        <v>269</v>
      </c>
      <c r="E2039">
        <v>145</v>
      </c>
    </row>
    <row r="2040" spans="1:7" x14ac:dyDescent="0.3">
      <c r="A2040">
        <v>108</v>
      </c>
      <c r="B2040" s="18">
        <v>45627</v>
      </c>
      <c r="C2040" t="s">
        <v>307</v>
      </c>
      <c r="D2040" t="s">
        <v>270</v>
      </c>
      <c r="E2040">
        <v>119</v>
      </c>
    </row>
    <row r="2041" spans="1:7" x14ac:dyDescent="0.3">
      <c r="A2041">
        <v>11</v>
      </c>
      <c r="B2041" s="18">
        <v>45536</v>
      </c>
      <c r="C2041" t="s">
        <v>307</v>
      </c>
      <c r="D2041" t="s">
        <v>281</v>
      </c>
      <c r="E2041">
        <v>1.06951871657754E-2</v>
      </c>
      <c r="F2041">
        <v>8</v>
      </c>
      <c r="G2041">
        <v>748</v>
      </c>
    </row>
    <row r="2042" spans="1:7" x14ac:dyDescent="0.3">
      <c r="A2042">
        <v>3</v>
      </c>
      <c r="B2042" s="18">
        <v>45627</v>
      </c>
      <c r="C2042" t="s">
        <v>307</v>
      </c>
      <c r="D2042" t="s">
        <v>302</v>
      </c>
      <c r="E2042">
        <v>0.84446878422782035</v>
      </c>
      <c r="F2042">
        <v>1542</v>
      </c>
      <c r="G2042">
        <v>1826</v>
      </c>
    </row>
    <row r="2043" spans="1:7" x14ac:dyDescent="0.3">
      <c r="A2043">
        <v>11</v>
      </c>
      <c r="B2043" s="18">
        <v>45505</v>
      </c>
      <c r="C2043" t="s">
        <v>307</v>
      </c>
      <c r="D2043" t="s">
        <v>281</v>
      </c>
      <c r="E2043">
        <v>7.7821011673151752E-3</v>
      </c>
      <c r="F2043">
        <v>6</v>
      </c>
      <c r="G2043">
        <v>771</v>
      </c>
    </row>
    <row r="2044" spans="1:7" x14ac:dyDescent="0.3">
      <c r="A2044">
        <v>4</v>
      </c>
      <c r="B2044" s="18">
        <v>45627</v>
      </c>
      <c r="C2044" t="s">
        <v>307</v>
      </c>
      <c r="D2044" t="s">
        <v>300</v>
      </c>
      <c r="E2044">
        <v>0.83529411764705885</v>
      </c>
      <c r="F2044">
        <v>213</v>
      </c>
      <c r="G2044">
        <v>255</v>
      </c>
    </row>
    <row r="2045" spans="1:7" x14ac:dyDescent="0.3">
      <c r="A2045">
        <v>11</v>
      </c>
      <c r="B2045" s="18">
        <v>45566</v>
      </c>
      <c r="C2045" t="s">
        <v>307</v>
      </c>
      <c r="D2045" t="s">
        <v>281</v>
      </c>
      <c r="E2045">
        <v>3.8873994638069703E-2</v>
      </c>
      <c r="F2045">
        <v>29</v>
      </c>
      <c r="G2045">
        <v>746</v>
      </c>
    </row>
    <row r="2046" spans="1:7" x14ac:dyDescent="0.3">
      <c r="A2046">
        <v>107</v>
      </c>
      <c r="B2046" s="18">
        <v>45627</v>
      </c>
      <c r="C2046" t="s">
        <v>307</v>
      </c>
      <c r="D2046" t="s">
        <v>268</v>
      </c>
      <c r="E2046">
        <v>282</v>
      </c>
    </row>
    <row r="2047" spans="1:7" x14ac:dyDescent="0.3">
      <c r="A2047">
        <v>10</v>
      </c>
      <c r="B2047" s="18">
        <v>45444</v>
      </c>
      <c r="C2047" t="s">
        <v>307</v>
      </c>
      <c r="D2047" t="s">
        <v>295</v>
      </c>
      <c r="E2047">
        <v>0.15767634854771784</v>
      </c>
      <c r="F2047">
        <v>38</v>
      </c>
      <c r="G2047">
        <v>241</v>
      </c>
    </row>
    <row r="2048" spans="1:7" x14ac:dyDescent="0.3">
      <c r="A2048">
        <v>5</v>
      </c>
      <c r="B2048" s="18">
        <v>45627</v>
      </c>
      <c r="C2048" t="s">
        <v>307</v>
      </c>
      <c r="D2048" t="s">
        <v>301</v>
      </c>
      <c r="E2048">
        <v>18.649999999999999</v>
      </c>
      <c r="F2048">
        <v>373</v>
      </c>
      <c r="G2048">
        <v>20</v>
      </c>
    </row>
    <row r="2049" spans="1:7" x14ac:dyDescent="0.3">
      <c r="A2049">
        <v>6</v>
      </c>
      <c r="B2049" s="18">
        <v>45627</v>
      </c>
      <c r="C2049" t="s">
        <v>307</v>
      </c>
      <c r="D2049" t="s">
        <v>274</v>
      </c>
      <c r="E2049">
        <v>0.75</v>
      </c>
      <c r="F2049">
        <v>6</v>
      </c>
      <c r="G2049">
        <v>8</v>
      </c>
    </row>
    <row r="2050" spans="1:7" x14ac:dyDescent="0.3">
      <c r="A2050">
        <v>10</v>
      </c>
      <c r="B2050" s="18">
        <v>45505</v>
      </c>
      <c r="C2050" t="s">
        <v>307</v>
      </c>
      <c r="D2050" t="s">
        <v>295</v>
      </c>
      <c r="E2050">
        <v>5.8823529411764705E-2</v>
      </c>
      <c r="F2050">
        <v>10</v>
      </c>
      <c r="G2050">
        <v>170</v>
      </c>
    </row>
    <row r="2051" spans="1:7" x14ac:dyDescent="0.3">
      <c r="A2051">
        <v>10</v>
      </c>
      <c r="B2051" s="18">
        <v>45383</v>
      </c>
      <c r="C2051" t="s">
        <v>307</v>
      </c>
      <c r="D2051" t="s">
        <v>295</v>
      </c>
      <c r="E2051">
        <v>0.13307984790874525</v>
      </c>
      <c r="F2051">
        <v>35</v>
      </c>
      <c r="G2051">
        <v>263</v>
      </c>
    </row>
    <row r="2052" spans="1:7" x14ac:dyDescent="0.3">
      <c r="A2052">
        <v>10</v>
      </c>
      <c r="B2052" s="18">
        <v>45566</v>
      </c>
      <c r="C2052" t="s">
        <v>307</v>
      </c>
      <c r="D2052" t="s">
        <v>295</v>
      </c>
      <c r="E2052">
        <v>0.05</v>
      </c>
      <c r="F2052">
        <v>7</v>
      </c>
      <c r="G2052">
        <v>140</v>
      </c>
    </row>
    <row r="2053" spans="1:7" x14ac:dyDescent="0.3">
      <c r="A2053">
        <v>10</v>
      </c>
      <c r="B2053" s="18">
        <v>45413</v>
      </c>
      <c r="C2053" t="s">
        <v>307</v>
      </c>
      <c r="D2053" t="s">
        <v>295</v>
      </c>
      <c r="E2053">
        <v>0.16600790513833993</v>
      </c>
      <c r="F2053">
        <v>42</v>
      </c>
      <c r="G2053">
        <v>253</v>
      </c>
    </row>
    <row r="2054" spans="1:7" x14ac:dyDescent="0.3">
      <c r="A2054">
        <v>10</v>
      </c>
      <c r="B2054" s="18">
        <v>45352</v>
      </c>
      <c r="C2054" t="s">
        <v>307</v>
      </c>
      <c r="D2054" t="s">
        <v>295</v>
      </c>
      <c r="E2054">
        <v>1.4218009478672985E-2</v>
      </c>
      <c r="F2054">
        <v>3</v>
      </c>
      <c r="G2054">
        <v>211</v>
      </c>
    </row>
    <row r="2055" spans="1:7" x14ac:dyDescent="0.3">
      <c r="A2055">
        <v>7</v>
      </c>
      <c r="B2055" s="18">
        <v>45627</v>
      </c>
      <c r="C2055" t="s">
        <v>307</v>
      </c>
      <c r="D2055" t="s">
        <v>277</v>
      </c>
      <c r="E2055">
        <v>0.82352941176470584</v>
      </c>
      <c r="F2055">
        <v>14</v>
      </c>
      <c r="G2055">
        <v>17</v>
      </c>
    </row>
    <row r="2056" spans="1:7" x14ac:dyDescent="0.3">
      <c r="A2056">
        <v>10</v>
      </c>
      <c r="B2056" s="18">
        <v>45474</v>
      </c>
      <c r="C2056" t="s">
        <v>307</v>
      </c>
      <c r="D2056" t="s">
        <v>295</v>
      </c>
      <c r="E2056">
        <v>0.12972972972972974</v>
      </c>
      <c r="F2056">
        <v>24</v>
      </c>
      <c r="G2056">
        <v>185</v>
      </c>
    </row>
    <row r="2057" spans="1:7" x14ac:dyDescent="0.3">
      <c r="A2057">
        <v>10</v>
      </c>
      <c r="B2057" s="18">
        <v>45536</v>
      </c>
      <c r="C2057" t="s">
        <v>307</v>
      </c>
      <c r="D2057" t="s">
        <v>295</v>
      </c>
      <c r="E2057">
        <v>2.2727272727272728E-2</v>
      </c>
      <c r="F2057">
        <v>3</v>
      </c>
      <c r="G2057">
        <v>132</v>
      </c>
    </row>
    <row r="2058" spans="1:7" x14ac:dyDescent="0.3">
      <c r="A2058">
        <v>18</v>
      </c>
      <c r="B2058" s="18">
        <v>45536</v>
      </c>
      <c r="C2058" t="s">
        <v>307</v>
      </c>
      <c r="D2058" t="s">
        <v>282</v>
      </c>
      <c r="E2058">
        <v>0.16666666666666666</v>
      </c>
      <c r="F2058">
        <v>1</v>
      </c>
      <c r="G2058">
        <v>6</v>
      </c>
    </row>
    <row r="2059" spans="1:7" x14ac:dyDescent="0.3">
      <c r="A2059">
        <v>18</v>
      </c>
      <c r="B2059" s="18">
        <v>45566</v>
      </c>
      <c r="C2059" t="s">
        <v>307</v>
      </c>
      <c r="D2059" t="s">
        <v>282</v>
      </c>
      <c r="E2059">
        <v>0.16666666666666666</v>
      </c>
      <c r="F2059">
        <v>1</v>
      </c>
      <c r="G2059">
        <v>6</v>
      </c>
    </row>
    <row r="2060" spans="1:7" x14ac:dyDescent="0.3">
      <c r="A2060">
        <v>18</v>
      </c>
      <c r="B2060" s="18">
        <v>45505</v>
      </c>
      <c r="C2060" t="s">
        <v>307</v>
      </c>
      <c r="D2060" t="s">
        <v>282</v>
      </c>
      <c r="E2060">
        <v>0.16666666666666666</v>
      </c>
      <c r="F2060">
        <v>1</v>
      </c>
      <c r="G2060">
        <v>6</v>
      </c>
    </row>
    <row r="2061" spans="1:7" x14ac:dyDescent="0.3">
      <c r="A2061">
        <v>100</v>
      </c>
      <c r="B2061" s="18">
        <v>45627</v>
      </c>
      <c r="C2061" t="s">
        <v>307</v>
      </c>
      <c r="D2061" t="s">
        <v>271</v>
      </c>
      <c r="E2061">
        <v>1</v>
      </c>
    </row>
    <row r="2062" spans="1:7" x14ac:dyDescent="0.3">
      <c r="A2062">
        <v>101</v>
      </c>
      <c r="B2062" s="18">
        <v>45627</v>
      </c>
      <c r="C2062" t="s">
        <v>307</v>
      </c>
      <c r="D2062" t="s">
        <v>272</v>
      </c>
      <c r="E2062">
        <v>1</v>
      </c>
    </row>
    <row r="2063" spans="1:7" x14ac:dyDescent="0.3">
      <c r="A2063">
        <v>102</v>
      </c>
      <c r="B2063" s="18">
        <v>45627</v>
      </c>
      <c r="C2063" t="s">
        <v>307</v>
      </c>
      <c r="D2063" t="s">
        <v>273</v>
      </c>
      <c r="E2063">
        <v>0</v>
      </c>
    </row>
    <row r="2064" spans="1:7" x14ac:dyDescent="0.3">
      <c r="A2064">
        <v>103</v>
      </c>
      <c r="B2064" s="18">
        <v>45627</v>
      </c>
      <c r="C2064" t="s">
        <v>307</v>
      </c>
      <c r="D2064" t="s">
        <v>285</v>
      </c>
      <c r="E2064">
        <v>0</v>
      </c>
    </row>
    <row r="2065" spans="1:7" x14ac:dyDescent="0.3">
      <c r="A2065">
        <v>114</v>
      </c>
      <c r="B2065" s="18">
        <v>45627</v>
      </c>
      <c r="C2065" t="s">
        <v>307</v>
      </c>
      <c r="D2065" t="s">
        <v>292</v>
      </c>
      <c r="E2065">
        <v>407</v>
      </c>
    </row>
    <row r="2066" spans="1:7" x14ac:dyDescent="0.3">
      <c r="A2066">
        <v>115</v>
      </c>
      <c r="B2066" s="18">
        <v>45627</v>
      </c>
      <c r="C2066" t="s">
        <v>307</v>
      </c>
      <c r="D2066" t="s">
        <v>293</v>
      </c>
      <c r="E2066">
        <v>55</v>
      </c>
    </row>
    <row r="2067" spans="1:7" x14ac:dyDescent="0.3">
      <c r="A2067">
        <v>16</v>
      </c>
      <c r="B2067" s="18">
        <v>45536</v>
      </c>
      <c r="C2067" t="s">
        <v>307</v>
      </c>
      <c r="D2067" t="s">
        <v>297</v>
      </c>
      <c r="E2067">
        <v>0.39130434782608697</v>
      </c>
      <c r="F2067">
        <v>144</v>
      </c>
      <c r="G2067">
        <v>368</v>
      </c>
    </row>
    <row r="2068" spans="1:7" x14ac:dyDescent="0.3">
      <c r="A2068">
        <v>16</v>
      </c>
      <c r="B2068" s="18">
        <v>45352</v>
      </c>
      <c r="C2068" t="s">
        <v>307</v>
      </c>
      <c r="D2068" t="s">
        <v>297</v>
      </c>
      <c r="E2068">
        <v>0.20604395604395603</v>
      </c>
      <c r="F2068">
        <v>75</v>
      </c>
      <c r="G2068">
        <v>364</v>
      </c>
    </row>
    <row r="2069" spans="1:7" x14ac:dyDescent="0.3">
      <c r="A2069">
        <v>16</v>
      </c>
      <c r="B2069" s="18">
        <v>45566</v>
      </c>
      <c r="C2069" t="s">
        <v>307</v>
      </c>
      <c r="D2069" t="s">
        <v>297</v>
      </c>
      <c r="E2069">
        <v>0.41333333333333333</v>
      </c>
      <c r="F2069">
        <v>155</v>
      </c>
      <c r="G2069">
        <v>375</v>
      </c>
    </row>
    <row r="2070" spans="1:7" x14ac:dyDescent="0.3">
      <c r="A2070">
        <v>16</v>
      </c>
      <c r="B2070" s="18">
        <v>45383</v>
      </c>
      <c r="C2070" t="s">
        <v>307</v>
      </c>
      <c r="D2070" t="s">
        <v>297</v>
      </c>
      <c r="E2070">
        <v>0.29189189189189191</v>
      </c>
      <c r="F2070">
        <v>108</v>
      </c>
      <c r="G2070">
        <v>370</v>
      </c>
    </row>
    <row r="2071" spans="1:7" x14ac:dyDescent="0.3">
      <c r="A2071">
        <v>116</v>
      </c>
      <c r="B2071" s="18">
        <v>45627</v>
      </c>
      <c r="C2071" t="s">
        <v>307</v>
      </c>
      <c r="D2071" t="s">
        <v>294</v>
      </c>
      <c r="E2071">
        <v>28</v>
      </c>
    </row>
    <row r="2072" spans="1:7" x14ac:dyDescent="0.3">
      <c r="A2072">
        <v>17</v>
      </c>
      <c r="B2072" s="18">
        <v>45505</v>
      </c>
      <c r="C2072" t="s">
        <v>307</v>
      </c>
      <c r="D2072" t="s">
        <v>276</v>
      </c>
      <c r="E2072">
        <v>1.3986013986013986E-2</v>
      </c>
      <c r="F2072">
        <v>2</v>
      </c>
      <c r="G2072">
        <v>143</v>
      </c>
    </row>
    <row r="2073" spans="1:7" x14ac:dyDescent="0.3">
      <c r="A2073">
        <v>17</v>
      </c>
      <c r="B2073" s="18">
        <v>45474</v>
      </c>
      <c r="C2073" t="s">
        <v>307</v>
      </c>
      <c r="D2073" t="s">
        <v>276</v>
      </c>
      <c r="E2073">
        <v>1.4184397163120567E-2</v>
      </c>
      <c r="F2073">
        <v>2</v>
      </c>
      <c r="G2073">
        <v>141</v>
      </c>
    </row>
    <row r="2074" spans="1:7" x14ac:dyDescent="0.3">
      <c r="A2074">
        <v>17</v>
      </c>
      <c r="B2074" s="18">
        <v>45566</v>
      </c>
      <c r="C2074" t="s">
        <v>307</v>
      </c>
      <c r="D2074" t="s">
        <v>276</v>
      </c>
      <c r="E2074">
        <v>1.2903225806451613E-2</v>
      </c>
      <c r="F2074">
        <v>2</v>
      </c>
      <c r="G2074">
        <v>155</v>
      </c>
    </row>
    <row r="2075" spans="1:7" x14ac:dyDescent="0.3">
      <c r="A2075">
        <v>17</v>
      </c>
      <c r="B2075" s="18">
        <v>45413</v>
      </c>
      <c r="C2075" t="s">
        <v>307</v>
      </c>
      <c r="D2075" t="s">
        <v>276</v>
      </c>
      <c r="E2075">
        <v>1.6129032258064516E-2</v>
      </c>
      <c r="F2075">
        <v>2</v>
      </c>
      <c r="G2075">
        <v>124</v>
      </c>
    </row>
    <row r="2076" spans="1:7" x14ac:dyDescent="0.3">
      <c r="A2076">
        <v>17</v>
      </c>
      <c r="B2076" s="18">
        <v>45323</v>
      </c>
      <c r="C2076" t="s">
        <v>307</v>
      </c>
      <c r="D2076" t="s">
        <v>276</v>
      </c>
      <c r="E2076">
        <v>1.5384615384615385E-2</v>
      </c>
      <c r="F2076">
        <v>1</v>
      </c>
      <c r="G2076">
        <v>65</v>
      </c>
    </row>
    <row r="2077" spans="1:7" x14ac:dyDescent="0.3">
      <c r="A2077">
        <v>17</v>
      </c>
      <c r="B2077" s="18">
        <v>45352</v>
      </c>
      <c r="C2077" t="s">
        <v>307</v>
      </c>
      <c r="D2077" t="s">
        <v>276</v>
      </c>
      <c r="E2077">
        <v>1.3333333333333334E-2</v>
      </c>
      <c r="F2077">
        <v>1</v>
      </c>
      <c r="G2077">
        <v>75</v>
      </c>
    </row>
    <row r="2078" spans="1:7" x14ac:dyDescent="0.3">
      <c r="A2078">
        <v>17</v>
      </c>
      <c r="B2078" s="18">
        <v>45383</v>
      </c>
      <c r="C2078" t="s">
        <v>307</v>
      </c>
      <c r="D2078" t="s">
        <v>276</v>
      </c>
      <c r="E2078">
        <v>1.8518518518518517E-2</v>
      </c>
      <c r="F2078">
        <v>2</v>
      </c>
      <c r="G2078">
        <v>108</v>
      </c>
    </row>
    <row r="2079" spans="1:7" x14ac:dyDescent="0.3">
      <c r="A2079">
        <v>17</v>
      </c>
      <c r="B2079" s="18">
        <v>45444</v>
      </c>
      <c r="C2079" t="s">
        <v>307</v>
      </c>
      <c r="D2079" t="s">
        <v>276</v>
      </c>
      <c r="E2079">
        <v>1.4598540145985401E-2</v>
      </c>
      <c r="F2079">
        <v>2</v>
      </c>
      <c r="G2079">
        <v>137</v>
      </c>
    </row>
    <row r="2080" spans="1:7" x14ac:dyDescent="0.3">
      <c r="A2080">
        <v>17</v>
      </c>
      <c r="B2080" s="18">
        <v>45536</v>
      </c>
      <c r="C2080" t="s">
        <v>307</v>
      </c>
      <c r="D2080" t="s">
        <v>276</v>
      </c>
      <c r="E2080">
        <v>1.3888888888888888E-2</v>
      </c>
      <c r="F2080">
        <v>2</v>
      </c>
      <c r="G2080">
        <v>144</v>
      </c>
    </row>
    <row r="2081" spans="1:5" x14ac:dyDescent="0.3">
      <c r="A2081">
        <v>120</v>
      </c>
      <c r="B2081" s="18">
        <v>45627</v>
      </c>
      <c r="C2081" t="s">
        <v>307</v>
      </c>
      <c r="D2081" t="s">
        <v>20</v>
      </c>
      <c r="E2081">
        <v>356</v>
      </c>
    </row>
    <row r="2082" spans="1:5" x14ac:dyDescent="0.3">
      <c r="A2082">
        <v>127</v>
      </c>
      <c r="B2082" s="18">
        <v>45323</v>
      </c>
      <c r="C2082" t="s">
        <v>307</v>
      </c>
      <c r="D2082" t="s">
        <v>286</v>
      </c>
      <c r="E2082">
        <v>261</v>
      </c>
    </row>
    <row r="2083" spans="1:5" x14ac:dyDescent="0.3">
      <c r="A2083">
        <v>127</v>
      </c>
      <c r="B2083" s="18">
        <v>45352</v>
      </c>
      <c r="C2083" t="s">
        <v>307</v>
      </c>
      <c r="D2083" t="s">
        <v>286</v>
      </c>
      <c r="E2083">
        <v>251</v>
      </c>
    </row>
    <row r="2084" spans="1:5" x14ac:dyDescent="0.3">
      <c r="A2084">
        <v>127</v>
      </c>
      <c r="B2084" s="18">
        <v>45383</v>
      </c>
      <c r="C2084" t="s">
        <v>307</v>
      </c>
      <c r="D2084" t="s">
        <v>286</v>
      </c>
      <c r="E2084">
        <v>365</v>
      </c>
    </row>
    <row r="2085" spans="1:5" x14ac:dyDescent="0.3">
      <c r="A2085">
        <v>127</v>
      </c>
      <c r="B2085" s="18">
        <v>45413</v>
      </c>
      <c r="C2085" t="s">
        <v>307</v>
      </c>
      <c r="D2085" t="s">
        <v>286</v>
      </c>
      <c r="E2085">
        <v>208</v>
      </c>
    </row>
    <row r="2086" spans="1:5" x14ac:dyDescent="0.3">
      <c r="A2086">
        <v>127</v>
      </c>
      <c r="B2086" s="18">
        <v>45444</v>
      </c>
      <c r="C2086" t="s">
        <v>307</v>
      </c>
      <c r="D2086" t="s">
        <v>286</v>
      </c>
      <c r="E2086">
        <v>255</v>
      </c>
    </row>
    <row r="2087" spans="1:5" x14ac:dyDescent="0.3">
      <c r="A2087">
        <v>127</v>
      </c>
      <c r="B2087" s="18">
        <v>45474</v>
      </c>
      <c r="C2087" t="s">
        <v>307</v>
      </c>
      <c r="D2087" t="s">
        <v>286</v>
      </c>
      <c r="E2087">
        <v>144</v>
      </c>
    </row>
    <row r="2088" spans="1:5" x14ac:dyDescent="0.3">
      <c r="A2088">
        <v>127</v>
      </c>
      <c r="B2088" s="18">
        <v>45505</v>
      </c>
      <c r="C2088" t="s">
        <v>307</v>
      </c>
      <c r="D2088" t="s">
        <v>286</v>
      </c>
      <c r="E2088">
        <v>253</v>
      </c>
    </row>
    <row r="2089" spans="1:5" x14ac:dyDescent="0.3">
      <c r="A2089">
        <v>127</v>
      </c>
      <c r="B2089" s="18">
        <v>45536</v>
      </c>
      <c r="C2089" t="s">
        <v>307</v>
      </c>
      <c r="D2089" t="s">
        <v>286</v>
      </c>
      <c r="E2089">
        <v>122</v>
      </c>
    </row>
    <row r="2090" spans="1:5" x14ac:dyDescent="0.3">
      <c r="A2090">
        <v>127</v>
      </c>
      <c r="B2090" s="18">
        <v>45566</v>
      </c>
      <c r="C2090" t="s">
        <v>307</v>
      </c>
      <c r="D2090" t="s">
        <v>286</v>
      </c>
      <c r="E2090">
        <v>283</v>
      </c>
    </row>
    <row r="2091" spans="1:5" x14ac:dyDescent="0.3">
      <c r="A2091">
        <v>128</v>
      </c>
      <c r="B2091" s="18">
        <v>45323</v>
      </c>
      <c r="C2091" t="s">
        <v>307</v>
      </c>
      <c r="D2091" t="s">
        <v>287</v>
      </c>
      <c r="E2091">
        <v>109</v>
      </c>
    </row>
    <row r="2092" spans="1:5" x14ac:dyDescent="0.3">
      <c r="A2092">
        <v>128</v>
      </c>
      <c r="B2092" s="18">
        <v>45352</v>
      </c>
      <c r="C2092" t="s">
        <v>307</v>
      </c>
      <c r="D2092" t="s">
        <v>287</v>
      </c>
      <c r="E2092">
        <v>59</v>
      </c>
    </row>
    <row r="2093" spans="1:5" x14ac:dyDescent="0.3">
      <c r="A2093">
        <v>128</v>
      </c>
      <c r="B2093" s="18">
        <v>45383</v>
      </c>
      <c r="C2093" t="s">
        <v>307</v>
      </c>
      <c r="D2093" t="s">
        <v>287</v>
      </c>
      <c r="E2093">
        <v>160</v>
      </c>
    </row>
    <row r="2094" spans="1:5" x14ac:dyDescent="0.3">
      <c r="A2094">
        <v>128</v>
      </c>
      <c r="B2094" s="18">
        <v>45413</v>
      </c>
      <c r="C2094" t="s">
        <v>307</v>
      </c>
      <c r="D2094" t="s">
        <v>287</v>
      </c>
      <c r="E2094">
        <v>84</v>
      </c>
    </row>
    <row r="2095" spans="1:5" x14ac:dyDescent="0.3">
      <c r="A2095">
        <v>128</v>
      </c>
      <c r="B2095" s="18">
        <v>45444</v>
      </c>
      <c r="C2095" t="s">
        <v>307</v>
      </c>
      <c r="D2095" t="s">
        <v>287</v>
      </c>
      <c r="E2095">
        <v>91</v>
      </c>
    </row>
    <row r="2096" spans="1:5" x14ac:dyDescent="0.3">
      <c r="A2096">
        <v>128</v>
      </c>
      <c r="B2096" s="18">
        <v>45474</v>
      </c>
      <c r="C2096" t="s">
        <v>307</v>
      </c>
      <c r="D2096" t="s">
        <v>287</v>
      </c>
      <c r="E2096">
        <v>43</v>
      </c>
    </row>
    <row r="2097" spans="1:5" x14ac:dyDescent="0.3">
      <c r="A2097">
        <v>128</v>
      </c>
      <c r="B2097" s="18">
        <v>45505</v>
      </c>
      <c r="C2097" t="s">
        <v>307</v>
      </c>
      <c r="D2097" t="s">
        <v>287</v>
      </c>
      <c r="E2097">
        <v>43</v>
      </c>
    </row>
    <row r="2098" spans="1:5" x14ac:dyDescent="0.3">
      <c r="A2098">
        <v>128</v>
      </c>
      <c r="B2098" s="18">
        <v>45536</v>
      </c>
      <c r="C2098" t="s">
        <v>307</v>
      </c>
      <c r="D2098" t="s">
        <v>287</v>
      </c>
      <c r="E2098">
        <v>20</v>
      </c>
    </row>
    <row r="2099" spans="1:5" x14ac:dyDescent="0.3">
      <c r="A2099">
        <v>128</v>
      </c>
      <c r="B2099" s="18">
        <v>45566</v>
      </c>
      <c r="C2099" t="s">
        <v>307</v>
      </c>
      <c r="D2099" t="s">
        <v>287</v>
      </c>
      <c r="E2099">
        <v>67</v>
      </c>
    </row>
    <row r="2100" spans="1:5" x14ac:dyDescent="0.3">
      <c r="A2100">
        <v>129</v>
      </c>
      <c r="B2100" s="18">
        <v>45323</v>
      </c>
      <c r="C2100" t="s">
        <v>307</v>
      </c>
      <c r="D2100" t="s">
        <v>288</v>
      </c>
      <c r="E2100">
        <v>93</v>
      </c>
    </row>
    <row r="2101" spans="1:5" x14ac:dyDescent="0.3">
      <c r="A2101">
        <v>129</v>
      </c>
      <c r="B2101" s="18">
        <v>45352</v>
      </c>
      <c r="C2101" t="s">
        <v>307</v>
      </c>
      <c r="D2101" t="s">
        <v>288</v>
      </c>
      <c r="E2101">
        <v>136</v>
      </c>
    </row>
    <row r="2102" spans="1:5" x14ac:dyDescent="0.3">
      <c r="A2102">
        <v>129</v>
      </c>
      <c r="B2102" s="18">
        <v>45383</v>
      </c>
      <c r="C2102" t="s">
        <v>307</v>
      </c>
      <c r="D2102" t="s">
        <v>288</v>
      </c>
      <c r="E2102">
        <v>118</v>
      </c>
    </row>
    <row r="2103" spans="1:5" x14ac:dyDescent="0.3">
      <c r="A2103">
        <v>129</v>
      </c>
      <c r="B2103" s="18">
        <v>45413</v>
      </c>
      <c r="C2103" t="s">
        <v>307</v>
      </c>
      <c r="D2103" t="s">
        <v>288</v>
      </c>
      <c r="E2103">
        <v>92</v>
      </c>
    </row>
    <row r="2104" spans="1:5" x14ac:dyDescent="0.3">
      <c r="A2104">
        <v>129</v>
      </c>
      <c r="B2104" s="18">
        <v>45444</v>
      </c>
      <c r="C2104" t="s">
        <v>307</v>
      </c>
      <c r="D2104" t="s">
        <v>288</v>
      </c>
      <c r="E2104">
        <v>123</v>
      </c>
    </row>
    <row r="2105" spans="1:5" x14ac:dyDescent="0.3">
      <c r="A2105">
        <v>129</v>
      </c>
      <c r="B2105" s="18">
        <v>45474</v>
      </c>
      <c r="C2105" t="s">
        <v>307</v>
      </c>
      <c r="D2105" t="s">
        <v>288</v>
      </c>
      <c r="E2105">
        <v>74</v>
      </c>
    </row>
    <row r="2106" spans="1:5" x14ac:dyDescent="0.3">
      <c r="A2106">
        <v>129</v>
      </c>
      <c r="B2106" s="18">
        <v>45505</v>
      </c>
      <c r="C2106" t="s">
        <v>307</v>
      </c>
      <c r="D2106" t="s">
        <v>288</v>
      </c>
      <c r="E2106">
        <v>141</v>
      </c>
    </row>
    <row r="2107" spans="1:5" x14ac:dyDescent="0.3">
      <c r="A2107">
        <v>129</v>
      </c>
      <c r="B2107" s="18">
        <v>45536</v>
      </c>
      <c r="C2107" t="s">
        <v>307</v>
      </c>
      <c r="D2107" t="s">
        <v>288</v>
      </c>
      <c r="E2107">
        <v>69</v>
      </c>
    </row>
    <row r="2108" spans="1:5" x14ac:dyDescent="0.3">
      <c r="A2108">
        <v>129</v>
      </c>
      <c r="B2108" s="18">
        <v>45566</v>
      </c>
      <c r="C2108" t="s">
        <v>307</v>
      </c>
      <c r="D2108" t="s">
        <v>288</v>
      </c>
      <c r="E2108">
        <v>180</v>
      </c>
    </row>
    <row r="2109" spans="1:5" x14ac:dyDescent="0.3">
      <c r="A2109">
        <v>130</v>
      </c>
      <c r="B2109" s="18">
        <v>45323</v>
      </c>
      <c r="C2109" t="s">
        <v>307</v>
      </c>
      <c r="D2109" t="s">
        <v>289</v>
      </c>
      <c r="E2109">
        <v>56</v>
      </c>
    </row>
    <row r="2110" spans="1:5" x14ac:dyDescent="0.3">
      <c r="A2110">
        <v>130</v>
      </c>
      <c r="B2110" s="18">
        <v>45352</v>
      </c>
      <c r="C2110" t="s">
        <v>307</v>
      </c>
      <c r="D2110" t="s">
        <v>289</v>
      </c>
      <c r="E2110">
        <v>49</v>
      </c>
    </row>
    <row r="2111" spans="1:5" x14ac:dyDescent="0.3">
      <c r="A2111">
        <v>130</v>
      </c>
      <c r="B2111" s="18">
        <v>45383</v>
      </c>
      <c r="C2111" t="s">
        <v>307</v>
      </c>
      <c r="D2111" t="s">
        <v>289</v>
      </c>
      <c r="E2111">
        <v>79</v>
      </c>
    </row>
    <row r="2112" spans="1:5" x14ac:dyDescent="0.3">
      <c r="A2112">
        <v>130</v>
      </c>
      <c r="B2112" s="18">
        <v>45413</v>
      </c>
      <c r="C2112" t="s">
        <v>307</v>
      </c>
      <c r="D2112" t="s">
        <v>289</v>
      </c>
      <c r="E2112">
        <v>27</v>
      </c>
    </row>
    <row r="2113" spans="1:5" x14ac:dyDescent="0.3">
      <c r="A2113">
        <v>130</v>
      </c>
      <c r="B2113" s="18">
        <v>45444</v>
      </c>
      <c r="C2113" t="s">
        <v>307</v>
      </c>
      <c r="D2113" t="s">
        <v>289</v>
      </c>
      <c r="E2113">
        <v>35</v>
      </c>
    </row>
    <row r="2114" spans="1:5" x14ac:dyDescent="0.3">
      <c r="A2114">
        <v>130</v>
      </c>
      <c r="B2114" s="18">
        <v>45474</v>
      </c>
      <c r="C2114" t="s">
        <v>307</v>
      </c>
      <c r="D2114" t="s">
        <v>289</v>
      </c>
      <c r="E2114">
        <v>24</v>
      </c>
    </row>
    <row r="2115" spans="1:5" x14ac:dyDescent="0.3">
      <c r="A2115">
        <v>130</v>
      </c>
      <c r="B2115" s="18">
        <v>45505</v>
      </c>
      <c r="C2115" t="s">
        <v>307</v>
      </c>
      <c r="D2115" t="s">
        <v>289</v>
      </c>
      <c r="E2115">
        <v>61</v>
      </c>
    </row>
    <row r="2116" spans="1:5" x14ac:dyDescent="0.3">
      <c r="A2116">
        <v>130</v>
      </c>
      <c r="B2116" s="18">
        <v>45536</v>
      </c>
      <c r="C2116" t="s">
        <v>307</v>
      </c>
      <c r="D2116" t="s">
        <v>289</v>
      </c>
      <c r="E2116">
        <v>31</v>
      </c>
    </row>
    <row r="2117" spans="1:5" x14ac:dyDescent="0.3">
      <c r="A2117">
        <v>130</v>
      </c>
      <c r="B2117" s="18">
        <v>45566</v>
      </c>
      <c r="C2117" t="s">
        <v>307</v>
      </c>
      <c r="D2117" t="s">
        <v>289</v>
      </c>
      <c r="E2117">
        <v>34</v>
      </c>
    </row>
    <row r="2118" spans="1:5" x14ac:dyDescent="0.3">
      <c r="A2118">
        <v>131</v>
      </c>
      <c r="B2118" s="18">
        <v>45323</v>
      </c>
      <c r="C2118" t="s">
        <v>307</v>
      </c>
      <c r="D2118" t="s">
        <v>290</v>
      </c>
      <c r="E2118">
        <v>1</v>
      </c>
    </row>
    <row r="2119" spans="1:5" x14ac:dyDescent="0.3">
      <c r="A2119">
        <v>131</v>
      </c>
      <c r="B2119" s="18">
        <v>45352</v>
      </c>
      <c r="C2119" t="s">
        <v>307</v>
      </c>
      <c r="D2119" t="s">
        <v>290</v>
      </c>
      <c r="E2119">
        <v>3</v>
      </c>
    </row>
    <row r="2120" spans="1:5" x14ac:dyDescent="0.3">
      <c r="A2120">
        <v>131</v>
      </c>
      <c r="B2120" s="18">
        <v>45383</v>
      </c>
      <c r="C2120" t="s">
        <v>307</v>
      </c>
      <c r="D2120" t="s">
        <v>290</v>
      </c>
      <c r="E2120">
        <v>4</v>
      </c>
    </row>
    <row r="2121" spans="1:5" x14ac:dyDescent="0.3">
      <c r="A2121">
        <v>131</v>
      </c>
      <c r="B2121" s="18">
        <v>45413</v>
      </c>
      <c r="C2121" t="s">
        <v>307</v>
      </c>
      <c r="D2121" t="s">
        <v>290</v>
      </c>
      <c r="E2121">
        <v>1</v>
      </c>
    </row>
    <row r="2122" spans="1:5" x14ac:dyDescent="0.3">
      <c r="A2122">
        <v>131</v>
      </c>
      <c r="B2122" s="18">
        <v>45444</v>
      </c>
      <c r="C2122" t="s">
        <v>307</v>
      </c>
      <c r="D2122" t="s">
        <v>290</v>
      </c>
      <c r="E2122">
        <v>2</v>
      </c>
    </row>
    <row r="2123" spans="1:5" x14ac:dyDescent="0.3">
      <c r="A2123">
        <v>131</v>
      </c>
      <c r="B2123" s="18">
        <v>45474</v>
      </c>
      <c r="C2123" t="s">
        <v>307</v>
      </c>
      <c r="D2123" t="s">
        <v>290</v>
      </c>
      <c r="E2123">
        <v>1</v>
      </c>
    </row>
    <row r="2124" spans="1:5" x14ac:dyDescent="0.3">
      <c r="A2124">
        <v>131</v>
      </c>
      <c r="B2124" s="18">
        <v>45566</v>
      </c>
      <c r="C2124" t="s">
        <v>307</v>
      </c>
      <c r="D2124" t="s">
        <v>290</v>
      </c>
      <c r="E2124">
        <v>1</v>
      </c>
    </row>
    <row r="2125" spans="1:5" x14ac:dyDescent="0.3">
      <c r="A2125">
        <v>134</v>
      </c>
      <c r="B2125" s="18">
        <v>45323</v>
      </c>
      <c r="C2125" t="s">
        <v>307</v>
      </c>
      <c r="D2125" t="s">
        <v>260</v>
      </c>
      <c r="E2125">
        <v>2</v>
      </c>
    </row>
    <row r="2126" spans="1:5" x14ac:dyDescent="0.3">
      <c r="A2126">
        <v>134</v>
      </c>
      <c r="B2126" s="18">
        <v>45352</v>
      </c>
      <c r="C2126" t="s">
        <v>307</v>
      </c>
      <c r="D2126" t="s">
        <v>260</v>
      </c>
      <c r="E2126">
        <v>4</v>
      </c>
    </row>
    <row r="2127" spans="1:5" x14ac:dyDescent="0.3">
      <c r="A2127">
        <v>134</v>
      </c>
      <c r="B2127" s="18">
        <v>45383</v>
      </c>
      <c r="C2127" t="s">
        <v>307</v>
      </c>
      <c r="D2127" t="s">
        <v>260</v>
      </c>
      <c r="E2127">
        <v>4</v>
      </c>
    </row>
    <row r="2128" spans="1:5" x14ac:dyDescent="0.3">
      <c r="A2128">
        <v>134</v>
      </c>
      <c r="B2128" s="18">
        <v>45413</v>
      </c>
      <c r="C2128" t="s">
        <v>307</v>
      </c>
      <c r="D2128" t="s">
        <v>260</v>
      </c>
      <c r="E2128">
        <v>4</v>
      </c>
    </row>
    <row r="2129" spans="1:5" x14ac:dyDescent="0.3">
      <c r="A2129">
        <v>134</v>
      </c>
      <c r="B2129" s="18">
        <v>45444</v>
      </c>
      <c r="C2129" t="s">
        <v>307</v>
      </c>
      <c r="D2129" t="s">
        <v>260</v>
      </c>
      <c r="E2129">
        <v>2</v>
      </c>
    </row>
    <row r="2130" spans="1:5" x14ac:dyDescent="0.3">
      <c r="A2130">
        <v>134</v>
      </c>
      <c r="B2130" s="18">
        <v>45474</v>
      </c>
      <c r="C2130" t="s">
        <v>307</v>
      </c>
      <c r="D2130" t="s">
        <v>260</v>
      </c>
      <c r="E2130">
        <v>1</v>
      </c>
    </row>
    <row r="2131" spans="1:5" x14ac:dyDescent="0.3">
      <c r="A2131">
        <v>134</v>
      </c>
      <c r="B2131" s="18">
        <v>45505</v>
      </c>
      <c r="C2131" t="s">
        <v>307</v>
      </c>
      <c r="D2131" t="s">
        <v>260</v>
      </c>
      <c r="E2131">
        <v>6</v>
      </c>
    </row>
    <row r="2132" spans="1:5" x14ac:dyDescent="0.3">
      <c r="A2132">
        <v>134</v>
      </c>
      <c r="B2132" s="18">
        <v>45536</v>
      </c>
      <c r="C2132" t="s">
        <v>307</v>
      </c>
      <c r="D2132" t="s">
        <v>260</v>
      </c>
      <c r="E2132">
        <v>2</v>
      </c>
    </row>
    <row r="2133" spans="1:5" x14ac:dyDescent="0.3">
      <c r="A2133">
        <v>134</v>
      </c>
      <c r="B2133" s="18">
        <v>45566</v>
      </c>
      <c r="C2133" t="s">
        <v>307</v>
      </c>
      <c r="D2133" t="s">
        <v>260</v>
      </c>
      <c r="E2133">
        <v>1</v>
      </c>
    </row>
    <row r="2134" spans="1:5" x14ac:dyDescent="0.3">
      <c r="A2134">
        <v>114</v>
      </c>
      <c r="B2134" s="18">
        <v>45323</v>
      </c>
      <c r="C2134" t="s">
        <v>307</v>
      </c>
      <c r="D2134" t="s">
        <v>292</v>
      </c>
      <c r="E2134">
        <v>537</v>
      </c>
    </row>
    <row r="2135" spans="1:5" x14ac:dyDescent="0.3">
      <c r="A2135">
        <v>114</v>
      </c>
      <c r="B2135" s="18">
        <v>45352</v>
      </c>
      <c r="C2135" t="s">
        <v>307</v>
      </c>
      <c r="D2135" t="s">
        <v>292</v>
      </c>
      <c r="E2135">
        <v>613</v>
      </c>
    </row>
    <row r="2136" spans="1:5" x14ac:dyDescent="0.3">
      <c r="A2136">
        <v>114</v>
      </c>
      <c r="B2136" s="18">
        <v>45383</v>
      </c>
      <c r="C2136" t="s">
        <v>307</v>
      </c>
      <c r="D2136" t="s">
        <v>292</v>
      </c>
      <c r="E2136">
        <v>560</v>
      </c>
    </row>
    <row r="2137" spans="1:5" x14ac:dyDescent="0.3">
      <c r="A2137">
        <v>114</v>
      </c>
      <c r="B2137" s="18">
        <v>45413</v>
      </c>
      <c r="C2137" t="s">
        <v>307</v>
      </c>
      <c r="D2137" t="s">
        <v>292</v>
      </c>
      <c r="E2137">
        <v>466</v>
      </c>
    </row>
    <row r="2138" spans="1:5" x14ac:dyDescent="0.3">
      <c r="A2138">
        <v>114</v>
      </c>
      <c r="B2138" s="18">
        <v>45444</v>
      </c>
      <c r="C2138" t="s">
        <v>307</v>
      </c>
      <c r="D2138" t="s">
        <v>292</v>
      </c>
      <c r="E2138">
        <v>463</v>
      </c>
    </row>
    <row r="2139" spans="1:5" x14ac:dyDescent="0.3">
      <c r="A2139">
        <v>114</v>
      </c>
      <c r="B2139" s="18">
        <v>45474</v>
      </c>
      <c r="C2139" t="s">
        <v>307</v>
      </c>
      <c r="D2139" t="s">
        <v>292</v>
      </c>
      <c r="E2139">
        <v>234</v>
      </c>
    </row>
    <row r="2140" spans="1:5" x14ac:dyDescent="0.3">
      <c r="A2140">
        <v>114</v>
      </c>
      <c r="B2140" s="18">
        <v>45505</v>
      </c>
      <c r="C2140" t="s">
        <v>307</v>
      </c>
      <c r="D2140" t="s">
        <v>292</v>
      </c>
      <c r="E2140">
        <v>394</v>
      </c>
    </row>
    <row r="2141" spans="1:5" x14ac:dyDescent="0.3">
      <c r="A2141">
        <v>114</v>
      </c>
      <c r="B2141" s="18">
        <v>45536</v>
      </c>
      <c r="C2141" t="s">
        <v>307</v>
      </c>
      <c r="D2141" t="s">
        <v>292</v>
      </c>
      <c r="E2141">
        <v>179</v>
      </c>
    </row>
    <row r="2142" spans="1:5" x14ac:dyDescent="0.3">
      <c r="A2142">
        <v>114</v>
      </c>
      <c r="B2142" s="18">
        <v>45566</v>
      </c>
      <c r="C2142" t="s">
        <v>307</v>
      </c>
      <c r="D2142" t="s">
        <v>292</v>
      </c>
      <c r="E2142">
        <v>468</v>
      </c>
    </row>
    <row r="2143" spans="1:5" x14ac:dyDescent="0.3">
      <c r="A2143">
        <v>115</v>
      </c>
      <c r="B2143" s="18">
        <v>45323</v>
      </c>
      <c r="C2143" t="s">
        <v>307</v>
      </c>
      <c r="D2143" t="s">
        <v>293</v>
      </c>
      <c r="E2143">
        <v>73</v>
      </c>
    </row>
    <row r="2144" spans="1:5" x14ac:dyDescent="0.3">
      <c r="A2144">
        <v>115</v>
      </c>
      <c r="B2144" s="18">
        <v>45352</v>
      </c>
      <c r="C2144" t="s">
        <v>307</v>
      </c>
      <c r="D2144" t="s">
        <v>293</v>
      </c>
      <c r="E2144">
        <v>80</v>
      </c>
    </row>
    <row r="2145" spans="1:5" x14ac:dyDescent="0.3">
      <c r="A2145">
        <v>115</v>
      </c>
      <c r="B2145" s="18">
        <v>45383</v>
      </c>
      <c r="C2145" t="s">
        <v>307</v>
      </c>
      <c r="D2145" t="s">
        <v>293</v>
      </c>
      <c r="E2145">
        <v>64</v>
      </c>
    </row>
    <row r="2146" spans="1:5" x14ac:dyDescent="0.3">
      <c r="A2146">
        <v>115</v>
      </c>
      <c r="B2146" s="18">
        <v>45413</v>
      </c>
      <c r="C2146" t="s">
        <v>307</v>
      </c>
      <c r="D2146" t="s">
        <v>293</v>
      </c>
      <c r="E2146">
        <v>43</v>
      </c>
    </row>
    <row r="2147" spans="1:5" x14ac:dyDescent="0.3">
      <c r="A2147">
        <v>115</v>
      </c>
      <c r="B2147" s="18">
        <v>45444</v>
      </c>
      <c r="C2147" t="s">
        <v>307</v>
      </c>
      <c r="D2147" t="s">
        <v>293</v>
      </c>
      <c r="E2147">
        <v>36</v>
      </c>
    </row>
    <row r="2148" spans="1:5" x14ac:dyDescent="0.3">
      <c r="A2148">
        <v>115</v>
      </c>
      <c r="B2148" s="18">
        <v>45474</v>
      </c>
      <c r="C2148" t="s">
        <v>307</v>
      </c>
      <c r="D2148" t="s">
        <v>293</v>
      </c>
      <c r="E2148">
        <v>34</v>
      </c>
    </row>
    <row r="2149" spans="1:5" x14ac:dyDescent="0.3">
      <c r="A2149">
        <v>115</v>
      </c>
      <c r="B2149" s="18">
        <v>45505</v>
      </c>
      <c r="C2149" t="s">
        <v>307</v>
      </c>
      <c r="D2149" t="s">
        <v>293</v>
      </c>
      <c r="E2149">
        <v>50</v>
      </c>
    </row>
    <row r="2150" spans="1:5" x14ac:dyDescent="0.3">
      <c r="A2150">
        <v>115</v>
      </c>
      <c r="B2150" s="18">
        <v>45536</v>
      </c>
      <c r="C2150" t="s">
        <v>307</v>
      </c>
      <c r="D2150" t="s">
        <v>293</v>
      </c>
      <c r="E2150">
        <v>13</v>
      </c>
    </row>
    <row r="2151" spans="1:5" x14ac:dyDescent="0.3">
      <c r="A2151">
        <v>115</v>
      </c>
      <c r="B2151" s="18">
        <v>45566</v>
      </c>
      <c r="C2151" t="s">
        <v>307</v>
      </c>
      <c r="D2151" t="s">
        <v>293</v>
      </c>
      <c r="E2151">
        <v>50</v>
      </c>
    </row>
    <row r="2152" spans="1:5" x14ac:dyDescent="0.3">
      <c r="A2152">
        <v>116</v>
      </c>
      <c r="B2152" s="18">
        <v>45323</v>
      </c>
      <c r="C2152" t="s">
        <v>307</v>
      </c>
      <c r="D2152" t="s">
        <v>294</v>
      </c>
      <c r="E2152">
        <v>56</v>
      </c>
    </row>
    <row r="2153" spans="1:5" x14ac:dyDescent="0.3">
      <c r="A2153">
        <v>116</v>
      </c>
      <c r="B2153" s="18">
        <v>45352</v>
      </c>
      <c r="C2153" t="s">
        <v>307</v>
      </c>
      <c r="D2153" t="s">
        <v>294</v>
      </c>
      <c r="E2153">
        <v>20</v>
      </c>
    </row>
    <row r="2154" spans="1:5" x14ac:dyDescent="0.3">
      <c r="A2154">
        <v>116</v>
      </c>
      <c r="B2154" s="18">
        <v>45383</v>
      </c>
      <c r="C2154" t="s">
        <v>307</v>
      </c>
      <c r="D2154" t="s">
        <v>294</v>
      </c>
      <c r="E2154">
        <v>53</v>
      </c>
    </row>
    <row r="2155" spans="1:5" x14ac:dyDescent="0.3">
      <c r="A2155">
        <v>116</v>
      </c>
      <c r="B2155" s="18">
        <v>45413</v>
      </c>
      <c r="C2155" t="s">
        <v>307</v>
      </c>
      <c r="D2155" t="s">
        <v>294</v>
      </c>
      <c r="E2155">
        <v>36</v>
      </c>
    </row>
    <row r="2156" spans="1:5" x14ac:dyDescent="0.3">
      <c r="A2156">
        <v>116</v>
      </c>
      <c r="B2156" s="18">
        <v>45444</v>
      </c>
      <c r="C2156" t="s">
        <v>307</v>
      </c>
      <c r="D2156" t="s">
        <v>294</v>
      </c>
      <c r="E2156">
        <v>41</v>
      </c>
    </row>
    <row r="2157" spans="1:5" x14ac:dyDescent="0.3">
      <c r="A2157">
        <v>116</v>
      </c>
      <c r="B2157" s="18">
        <v>45474</v>
      </c>
      <c r="C2157" t="s">
        <v>307</v>
      </c>
      <c r="D2157" t="s">
        <v>294</v>
      </c>
      <c r="E2157">
        <v>24</v>
      </c>
    </row>
    <row r="2158" spans="1:5" x14ac:dyDescent="0.3">
      <c r="A2158">
        <v>116</v>
      </c>
      <c r="B2158" s="18">
        <v>45505</v>
      </c>
      <c r="C2158" t="s">
        <v>307</v>
      </c>
      <c r="D2158" t="s">
        <v>294</v>
      </c>
      <c r="E2158">
        <v>33</v>
      </c>
    </row>
    <row r="2159" spans="1:5" x14ac:dyDescent="0.3">
      <c r="A2159">
        <v>116</v>
      </c>
      <c r="B2159" s="18">
        <v>45536</v>
      </c>
      <c r="C2159" t="s">
        <v>307</v>
      </c>
      <c r="D2159" t="s">
        <v>294</v>
      </c>
      <c r="E2159">
        <v>7</v>
      </c>
    </row>
    <row r="2160" spans="1:5" x14ac:dyDescent="0.3">
      <c r="A2160">
        <v>116</v>
      </c>
      <c r="B2160" s="18">
        <v>45566</v>
      </c>
      <c r="C2160" t="s">
        <v>307</v>
      </c>
      <c r="D2160" t="s">
        <v>294</v>
      </c>
      <c r="E2160">
        <v>36</v>
      </c>
    </row>
    <row r="2161" spans="1:5" x14ac:dyDescent="0.3">
      <c r="A2161">
        <v>120</v>
      </c>
      <c r="B2161" s="18">
        <v>45323</v>
      </c>
      <c r="C2161" t="s">
        <v>307</v>
      </c>
      <c r="D2161" t="s">
        <v>20</v>
      </c>
      <c r="E2161">
        <v>493</v>
      </c>
    </row>
    <row r="2162" spans="1:5" x14ac:dyDescent="0.3">
      <c r="A2162">
        <v>120</v>
      </c>
      <c r="B2162" s="18">
        <v>45352</v>
      </c>
      <c r="C2162" t="s">
        <v>307</v>
      </c>
      <c r="D2162" t="s">
        <v>20</v>
      </c>
      <c r="E2162">
        <v>550</v>
      </c>
    </row>
    <row r="2163" spans="1:5" x14ac:dyDescent="0.3">
      <c r="A2163">
        <v>120</v>
      </c>
      <c r="B2163" s="18">
        <v>45383</v>
      </c>
      <c r="C2163" t="s">
        <v>307</v>
      </c>
      <c r="D2163" t="s">
        <v>20</v>
      </c>
      <c r="E2163">
        <v>493</v>
      </c>
    </row>
    <row r="2164" spans="1:5" x14ac:dyDescent="0.3">
      <c r="A2164">
        <v>120</v>
      </c>
      <c r="B2164" s="18">
        <v>45413</v>
      </c>
      <c r="C2164" t="s">
        <v>307</v>
      </c>
      <c r="D2164" t="s">
        <v>20</v>
      </c>
      <c r="E2164">
        <v>416</v>
      </c>
    </row>
    <row r="2165" spans="1:5" x14ac:dyDescent="0.3">
      <c r="A2165">
        <v>120</v>
      </c>
      <c r="B2165" s="18">
        <v>45444</v>
      </c>
      <c r="C2165" t="s">
        <v>307</v>
      </c>
      <c r="D2165" t="s">
        <v>20</v>
      </c>
      <c r="E2165">
        <v>437</v>
      </c>
    </row>
    <row r="2166" spans="1:5" x14ac:dyDescent="0.3">
      <c r="A2166">
        <v>120</v>
      </c>
      <c r="B2166" s="18">
        <v>45474</v>
      </c>
      <c r="C2166" t="s">
        <v>307</v>
      </c>
      <c r="D2166" t="s">
        <v>20</v>
      </c>
      <c r="E2166">
        <v>196</v>
      </c>
    </row>
    <row r="2167" spans="1:5" x14ac:dyDescent="0.3">
      <c r="A2167">
        <v>120</v>
      </c>
      <c r="B2167" s="18">
        <v>45505</v>
      </c>
      <c r="C2167" t="s">
        <v>307</v>
      </c>
      <c r="D2167" t="s">
        <v>20</v>
      </c>
      <c r="E2167">
        <v>315</v>
      </c>
    </row>
    <row r="2168" spans="1:5" x14ac:dyDescent="0.3">
      <c r="A2168">
        <v>120</v>
      </c>
      <c r="B2168" s="18">
        <v>45536</v>
      </c>
      <c r="C2168" t="s">
        <v>307</v>
      </c>
      <c r="D2168" t="s">
        <v>20</v>
      </c>
      <c r="E2168">
        <v>153</v>
      </c>
    </row>
    <row r="2169" spans="1:5" x14ac:dyDescent="0.3">
      <c r="A2169">
        <v>120</v>
      </c>
      <c r="B2169" s="18">
        <v>45566</v>
      </c>
      <c r="C2169" t="s">
        <v>307</v>
      </c>
      <c r="D2169" t="s">
        <v>20</v>
      </c>
      <c r="E2169">
        <v>390</v>
      </c>
    </row>
    <row r="2170" spans="1:5" x14ac:dyDescent="0.3">
      <c r="A2170">
        <v>122</v>
      </c>
      <c r="B2170" s="18">
        <v>45383</v>
      </c>
      <c r="C2170" t="s">
        <v>307</v>
      </c>
      <c r="D2170" t="s">
        <v>22</v>
      </c>
      <c r="E2170">
        <v>18</v>
      </c>
    </row>
    <row r="2171" spans="1:5" x14ac:dyDescent="0.3">
      <c r="A2171">
        <v>122</v>
      </c>
      <c r="B2171" s="18">
        <v>45413</v>
      </c>
      <c r="C2171" t="s">
        <v>307</v>
      </c>
      <c r="D2171" t="s">
        <v>22</v>
      </c>
      <c r="E2171">
        <v>14</v>
      </c>
    </row>
    <row r="2172" spans="1:5" x14ac:dyDescent="0.3">
      <c r="A2172">
        <v>122</v>
      </c>
      <c r="B2172" s="18">
        <v>45444</v>
      </c>
      <c r="C2172" t="s">
        <v>307</v>
      </c>
      <c r="D2172" t="s">
        <v>22</v>
      </c>
      <c r="E2172">
        <v>18</v>
      </c>
    </row>
    <row r="2173" spans="1:5" x14ac:dyDescent="0.3">
      <c r="A2173">
        <v>122</v>
      </c>
      <c r="B2173" s="18">
        <v>45474</v>
      </c>
      <c r="C2173" t="s">
        <v>307</v>
      </c>
      <c r="D2173" t="s">
        <v>22</v>
      </c>
      <c r="E2173">
        <v>17</v>
      </c>
    </row>
    <row r="2174" spans="1:5" x14ac:dyDescent="0.3">
      <c r="A2174">
        <v>122</v>
      </c>
      <c r="B2174" s="18">
        <v>45505</v>
      </c>
      <c r="C2174" t="s">
        <v>307</v>
      </c>
      <c r="D2174" t="s">
        <v>22</v>
      </c>
      <c r="E2174">
        <v>18</v>
      </c>
    </row>
    <row r="2175" spans="1:5" x14ac:dyDescent="0.3">
      <c r="A2175">
        <v>122</v>
      </c>
      <c r="B2175" s="18">
        <v>45536</v>
      </c>
      <c r="C2175" t="s">
        <v>307</v>
      </c>
      <c r="D2175" t="s">
        <v>22</v>
      </c>
      <c r="E2175">
        <v>13</v>
      </c>
    </row>
    <row r="2176" spans="1:5" x14ac:dyDescent="0.3">
      <c r="A2176">
        <v>122</v>
      </c>
      <c r="B2176" s="18">
        <v>45566</v>
      </c>
      <c r="C2176" t="s">
        <v>307</v>
      </c>
      <c r="D2176" t="s">
        <v>22</v>
      </c>
      <c r="E2176">
        <v>18</v>
      </c>
    </row>
    <row r="2177" spans="1:5" x14ac:dyDescent="0.3">
      <c r="A2177">
        <v>125</v>
      </c>
      <c r="B2177" s="18">
        <v>45323</v>
      </c>
      <c r="C2177" t="s">
        <v>307</v>
      </c>
      <c r="D2177" t="s">
        <v>25</v>
      </c>
      <c r="E2177">
        <v>44</v>
      </c>
    </row>
    <row r="2178" spans="1:5" x14ac:dyDescent="0.3">
      <c r="A2178">
        <v>125</v>
      </c>
      <c r="B2178" s="18">
        <v>45352</v>
      </c>
      <c r="C2178" t="s">
        <v>307</v>
      </c>
      <c r="D2178" t="s">
        <v>25</v>
      </c>
      <c r="E2178">
        <v>63</v>
      </c>
    </row>
    <row r="2179" spans="1:5" x14ac:dyDescent="0.3">
      <c r="A2179">
        <v>125</v>
      </c>
      <c r="B2179" s="18">
        <v>45383</v>
      </c>
      <c r="C2179" t="s">
        <v>307</v>
      </c>
      <c r="D2179" t="s">
        <v>25</v>
      </c>
      <c r="E2179">
        <v>49</v>
      </c>
    </row>
    <row r="2180" spans="1:5" x14ac:dyDescent="0.3">
      <c r="A2180">
        <v>125</v>
      </c>
      <c r="B2180" s="18">
        <v>45413</v>
      </c>
      <c r="C2180" t="s">
        <v>307</v>
      </c>
      <c r="D2180" t="s">
        <v>25</v>
      </c>
      <c r="E2180">
        <v>36</v>
      </c>
    </row>
    <row r="2181" spans="1:5" x14ac:dyDescent="0.3">
      <c r="A2181">
        <v>125</v>
      </c>
      <c r="B2181" s="18">
        <v>45444</v>
      </c>
      <c r="C2181" t="s">
        <v>307</v>
      </c>
      <c r="D2181" t="s">
        <v>25</v>
      </c>
      <c r="E2181">
        <v>8</v>
      </c>
    </row>
    <row r="2182" spans="1:5" x14ac:dyDescent="0.3">
      <c r="A2182">
        <v>125</v>
      </c>
      <c r="B2182" s="18">
        <v>45474</v>
      </c>
      <c r="C2182" t="s">
        <v>307</v>
      </c>
      <c r="D2182" t="s">
        <v>25</v>
      </c>
      <c r="E2182">
        <v>21</v>
      </c>
    </row>
    <row r="2183" spans="1:5" x14ac:dyDescent="0.3">
      <c r="A2183">
        <v>125</v>
      </c>
      <c r="B2183" s="18">
        <v>45505</v>
      </c>
      <c r="C2183" t="s">
        <v>307</v>
      </c>
      <c r="D2183" t="s">
        <v>25</v>
      </c>
      <c r="E2183">
        <v>61</v>
      </c>
    </row>
    <row r="2184" spans="1:5" x14ac:dyDescent="0.3">
      <c r="A2184">
        <v>125</v>
      </c>
      <c r="B2184" s="18">
        <v>45536</v>
      </c>
      <c r="C2184" t="s">
        <v>307</v>
      </c>
      <c r="D2184" t="s">
        <v>25</v>
      </c>
      <c r="E2184">
        <v>13</v>
      </c>
    </row>
    <row r="2185" spans="1:5" x14ac:dyDescent="0.3">
      <c r="A2185">
        <v>125</v>
      </c>
      <c r="B2185" s="18">
        <v>45566</v>
      </c>
      <c r="C2185" t="s">
        <v>307</v>
      </c>
      <c r="D2185" t="s">
        <v>25</v>
      </c>
      <c r="E2185">
        <v>60</v>
      </c>
    </row>
    <row r="2186" spans="1:5" x14ac:dyDescent="0.3">
      <c r="A2186">
        <v>126</v>
      </c>
      <c r="B2186" s="18">
        <v>45323</v>
      </c>
      <c r="C2186" t="s">
        <v>307</v>
      </c>
      <c r="D2186" t="s">
        <v>26</v>
      </c>
      <c r="E2186">
        <v>1</v>
      </c>
    </row>
    <row r="2187" spans="1:5" x14ac:dyDescent="0.3">
      <c r="A2187">
        <v>126</v>
      </c>
      <c r="B2187" s="18">
        <v>45352</v>
      </c>
      <c r="C2187" t="s">
        <v>307</v>
      </c>
      <c r="D2187" t="s">
        <v>26</v>
      </c>
      <c r="E2187">
        <v>4</v>
      </c>
    </row>
    <row r="2188" spans="1:5" x14ac:dyDescent="0.3">
      <c r="A2188">
        <v>126</v>
      </c>
      <c r="B2188" s="18">
        <v>45413</v>
      </c>
      <c r="C2188" t="s">
        <v>307</v>
      </c>
      <c r="D2188" t="s">
        <v>26</v>
      </c>
      <c r="E2188">
        <v>3</v>
      </c>
    </row>
    <row r="2189" spans="1:5" x14ac:dyDescent="0.3">
      <c r="A2189">
        <v>126</v>
      </c>
      <c r="B2189" s="18">
        <v>45444</v>
      </c>
      <c r="C2189" t="s">
        <v>307</v>
      </c>
      <c r="D2189" t="s">
        <v>26</v>
      </c>
      <c r="E2189">
        <v>1</v>
      </c>
    </row>
    <row r="2190" spans="1:5" x14ac:dyDescent="0.3">
      <c r="A2190">
        <v>126</v>
      </c>
      <c r="B2190" s="18">
        <v>45505</v>
      </c>
      <c r="C2190" t="s">
        <v>307</v>
      </c>
      <c r="D2190" t="s">
        <v>26</v>
      </c>
      <c r="E2190">
        <v>3</v>
      </c>
    </row>
    <row r="2191" spans="1:5" x14ac:dyDescent="0.3">
      <c r="A2191">
        <v>126</v>
      </c>
      <c r="B2191" s="18">
        <v>45536</v>
      </c>
      <c r="C2191" t="s">
        <v>307</v>
      </c>
      <c r="D2191" t="s">
        <v>26</v>
      </c>
      <c r="E2191">
        <v>1</v>
      </c>
    </row>
    <row r="2192" spans="1:5" x14ac:dyDescent="0.3">
      <c r="A2192">
        <v>121</v>
      </c>
      <c r="B2192" s="18">
        <v>45627</v>
      </c>
      <c r="C2192" t="s">
        <v>307</v>
      </c>
      <c r="D2192" t="s">
        <v>21</v>
      </c>
      <c r="E2192">
        <v>0</v>
      </c>
    </row>
    <row r="2193" spans="1:7" x14ac:dyDescent="0.3">
      <c r="A2193">
        <v>122</v>
      </c>
      <c r="B2193" s="18">
        <v>45627</v>
      </c>
      <c r="C2193" t="s">
        <v>307</v>
      </c>
      <c r="D2193" t="s">
        <v>22</v>
      </c>
      <c r="E2193">
        <v>16</v>
      </c>
    </row>
    <row r="2194" spans="1:7" x14ac:dyDescent="0.3">
      <c r="A2194">
        <v>123</v>
      </c>
      <c r="B2194" s="18">
        <v>45627</v>
      </c>
      <c r="C2194" t="s">
        <v>307</v>
      </c>
      <c r="D2194" t="s">
        <v>23</v>
      </c>
      <c r="E2194">
        <v>0</v>
      </c>
    </row>
    <row r="2195" spans="1:7" x14ac:dyDescent="0.3">
      <c r="A2195">
        <v>124</v>
      </c>
      <c r="B2195" s="18">
        <v>45627</v>
      </c>
      <c r="C2195" t="s">
        <v>307</v>
      </c>
      <c r="D2195" t="s">
        <v>24</v>
      </c>
      <c r="E2195">
        <v>0</v>
      </c>
    </row>
    <row r="2196" spans="1:7" x14ac:dyDescent="0.3">
      <c r="A2196">
        <v>125</v>
      </c>
      <c r="B2196" s="18">
        <v>45627</v>
      </c>
      <c r="C2196" t="s">
        <v>307</v>
      </c>
      <c r="D2196" t="s">
        <v>25</v>
      </c>
      <c r="E2196">
        <v>35</v>
      </c>
    </row>
    <row r="2197" spans="1:7" x14ac:dyDescent="0.3">
      <c r="A2197">
        <v>126</v>
      </c>
      <c r="B2197" s="18">
        <v>45627</v>
      </c>
      <c r="C2197" t="s">
        <v>307</v>
      </c>
      <c r="D2197" t="s">
        <v>26</v>
      </c>
      <c r="E2197">
        <v>0</v>
      </c>
    </row>
    <row r="2198" spans="1:7" x14ac:dyDescent="0.3">
      <c r="A2198">
        <v>127</v>
      </c>
      <c r="B2198" s="18">
        <v>45627</v>
      </c>
      <c r="C2198" t="s">
        <v>307</v>
      </c>
      <c r="D2198" t="s">
        <v>286</v>
      </c>
      <c r="E2198">
        <v>136</v>
      </c>
    </row>
    <row r="2199" spans="1:7" x14ac:dyDescent="0.3">
      <c r="A2199">
        <v>128</v>
      </c>
      <c r="B2199" s="18">
        <v>45627</v>
      </c>
      <c r="C2199" t="s">
        <v>307</v>
      </c>
      <c r="D2199" t="s">
        <v>287</v>
      </c>
      <c r="E2199">
        <v>48</v>
      </c>
    </row>
    <row r="2200" spans="1:7" x14ac:dyDescent="0.3">
      <c r="A2200">
        <v>129</v>
      </c>
      <c r="B2200" s="18">
        <v>45627</v>
      </c>
      <c r="C2200" t="s">
        <v>307</v>
      </c>
      <c r="D2200" t="s">
        <v>288</v>
      </c>
      <c r="E2200">
        <v>73</v>
      </c>
    </row>
    <row r="2201" spans="1:7" x14ac:dyDescent="0.3">
      <c r="A2201">
        <v>130</v>
      </c>
      <c r="B2201" s="18">
        <v>45627</v>
      </c>
      <c r="C2201" t="s">
        <v>307</v>
      </c>
      <c r="D2201" t="s">
        <v>289</v>
      </c>
      <c r="E2201">
        <v>15</v>
      </c>
    </row>
    <row r="2202" spans="1:7" x14ac:dyDescent="0.3">
      <c r="A2202">
        <v>131</v>
      </c>
      <c r="B2202" s="18">
        <v>45627</v>
      </c>
      <c r="C2202" t="s">
        <v>307</v>
      </c>
      <c r="D2202" t="s">
        <v>290</v>
      </c>
      <c r="E2202">
        <v>0</v>
      </c>
    </row>
    <row r="2203" spans="1:7" x14ac:dyDescent="0.3">
      <c r="A2203">
        <v>132</v>
      </c>
      <c r="B2203" s="18">
        <v>45627</v>
      </c>
      <c r="C2203" t="s">
        <v>307</v>
      </c>
      <c r="D2203" t="s">
        <v>291</v>
      </c>
      <c r="E2203">
        <v>0</v>
      </c>
    </row>
    <row r="2204" spans="1:7" x14ac:dyDescent="0.3">
      <c r="A2204">
        <v>133</v>
      </c>
      <c r="B2204" s="18">
        <v>45627</v>
      </c>
      <c r="C2204" t="s">
        <v>307</v>
      </c>
      <c r="D2204" t="s">
        <v>259</v>
      </c>
      <c r="E2204">
        <v>0</v>
      </c>
    </row>
    <row r="2205" spans="1:7" x14ac:dyDescent="0.3">
      <c r="A2205">
        <v>134</v>
      </c>
      <c r="B2205" s="18">
        <v>45627</v>
      </c>
      <c r="C2205" t="s">
        <v>307</v>
      </c>
      <c r="D2205" t="s">
        <v>260</v>
      </c>
      <c r="E2205">
        <v>0</v>
      </c>
    </row>
    <row r="2206" spans="1:7" x14ac:dyDescent="0.3">
      <c r="A2206">
        <v>8</v>
      </c>
      <c r="B2206" s="18">
        <v>45627</v>
      </c>
      <c r="C2206" t="s">
        <v>307</v>
      </c>
      <c r="D2206" t="s">
        <v>278</v>
      </c>
      <c r="E2206">
        <v>0.33673469387755101</v>
      </c>
      <c r="F2206">
        <v>33</v>
      </c>
      <c r="G2206">
        <v>98</v>
      </c>
    </row>
    <row r="2207" spans="1:7" x14ac:dyDescent="0.3">
      <c r="A2207">
        <v>9</v>
      </c>
      <c r="B2207" s="18">
        <v>45627</v>
      </c>
      <c r="C2207" t="s">
        <v>307</v>
      </c>
      <c r="D2207" t="s">
        <v>280</v>
      </c>
      <c r="E2207">
        <v>5.4888507718696397E-2</v>
      </c>
      <c r="F2207">
        <v>32</v>
      </c>
      <c r="G2207">
        <v>583</v>
      </c>
    </row>
    <row r="2208" spans="1:7" x14ac:dyDescent="0.3">
      <c r="A2208">
        <v>10</v>
      </c>
      <c r="B2208" s="18">
        <v>45627</v>
      </c>
      <c r="C2208" t="s">
        <v>307</v>
      </c>
      <c r="D2208" t="s">
        <v>295</v>
      </c>
      <c r="E2208">
        <v>0.10429447852760736</v>
      </c>
      <c r="F2208">
        <v>17</v>
      </c>
      <c r="G2208">
        <v>163</v>
      </c>
    </row>
    <row r="2209" spans="1:7" x14ac:dyDescent="0.3">
      <c r="A2209">
        <v>11</v>
      </c>
      <c r="B2209" s="18">
        <v>45627</v>
      </c>
      <c r="C2209" t="s">
        <v>307</v>
      </c>
      <c r="D2209" t="s">
        <v>281</v>
      </c>
      <c r="E2209">
        <v>0.11301859799713877</v>
      </c>
      <c r="F2209">
        <v>79</v>
      </c>
      <c r="G2209">
        <v>699</v>
      </c>
    </row>
    <row r="2210" spans="1:7" x14ac:dyDescent="0.3">
      <c r="A2210">
        <v>12</v>
      </c>
      <c r="B2210" s="18">
        <v>45627</v>
      </c>
      <c r="C2210" t="s">
        <v>307</v>
      </c>
      <c r="D2210" t="s">
        <v>296</v>
      </c>
      <c r="E2210">
        <v>0.34593023255813954</v>
      </c>
      <c r="F2210">
        <v>119</v>
      </c>
      <c r="G2210">
        <v>344</v>
      </c>
    </row>
    <row r="2211" spans="1:7" x14ac:dyDescent="0.3">
      <c r="A2211">
        <v>13</v>
      </c>
      <c r="B2211" s="18">
        <v>45627</v>
      </c>
      <c r="C2211" t="s">
        <v>307</v>
      </c>
      <c r="D2211" t="s">
        <v>275</v>
      </c>
      <c r="E2211">
        <v>0</v>
      </c>
      <c r="F2211">
        <v>0</v>
      </c>
      <c r="G2211">
        <v>119</v>
      </c>
    </row>
    <row r="2212" spans="1:7" x14ac:dyDescent="0.3">
      <c r="A2212">
        <v>14</v>
      </c>
      <c r="B2212" s="18">
        <v>45627</v>
      </c>
      <c r="C2212" t="s">
        <v>307</v>
      </c>
      <c r="D2212" t="s">
        <v>279</v>
      </c>
      <c r="E2212">
        <v>6.8493150684931503E-3</v>
      </c>
      <c r="F2212">
        <v>5</v>
      </c>
      <c r="G2212">
        <v>730</v>
      </c>
    </row>
    <row r="2213" spans="1:7" x14ac:dyDescent="0.3">
      <c r="A2213">
        <v>15</v>
      </c>
      <c r="B2213" s="18">
        <v>45627</v>
      </c>
      <c r="C2213" t="s">
        <v>307</v>
      </c>
      <c r="D2213" t="s">
        <v>306</v>
      </c>
      <c r="E2213">
        <v>0.4</v>
      </c>
      <c r="F2213">
        <v>2</v>
      </c>
      <c r="G2213">
        <v>5</v>
      </c>
    </row>
    <row r="2214" spans="1:7" x14ac:dyDescent="0.3">
      <c r="A2214">
        <v>16</v>
      </c>
      <c r="B2214" s="18">
        <v>45627</v>
      </c>
      <c r="C2214" t="s">
        <v>307</v>
      </c>
      <c r="D2214" t="s">
        <v>297</v>
      </c>
      <c r="E2214">
        <v>0.46531791907514453</v>
      </c>
      <c r="F2214">
        <v>161</v>
      </c>
      <c r="G2214">
        <v>346</v>
      </c>
    </row>
    <row r="2215" spans="1:7" x14ac:dyDescent="0.3">
      <c r="A2215">
        <v>17</v>
      </c>
      <c r="B2215" s="18">
        <v>45627</v>
      </c>
      <c r="C2215" t="s">
        <v>307</v>
      </c>
      <c r="D2215" t="s">
        <v>276</v>
      </c>
      <c r="E2215">
        <v>1.2422360248447204E-2</v>
      </c>
      <c r="F2215">
        <v>2</v>
      </c>
      <c r="G2215">
        <v>161</v>
      </c>
    </row>
    <row r="2216" spans="1:7" x14ac:dyDescent="0.3">
      <c r="A2216">
        <v>18</v>
      </c>
      <c r="B2216" s="18">
        <v>45627</v>
      </c>
      <c r="C2216" t="s">
        <v>307</v>
      </c>
      <c r="D2216" t="s">
        <v>282</v>
      </c>
      <c r="E2216">
        <v>0</v>
      </c>
      <c r="F2216">
        <v>0</v>
      </c>
      <c r="G2216">
        <v>7</v>
      </c>
    </row>
    <row r="2217" spans="1:7" x14ac:dyDescent="0.3">
      <c r="A2217">
        <v>20</v>
      </c>
      <c r="B2217" s="18">
        <v>45627</v>
      </c>
      <c r="C2217" t="s">
        <v>307</v>
      </c>
      <c r="D2217" t="s">
        <v>283</v>
      </c>
      <c r="E2217">
        <v>0</v>
      </c>
      <c r="F2217">
        <v>0</v>
      </c>
      <c r="G2217">
        <v>6</v>
      </c>
    </row>
    <row r="2218" spans="1:7" x14ac:dyDescent="0.3">
      <c r="A2218">
        <v>23</v>
      </c>
      <c r="B2218" s="18">
        <v>45627</v>
      </c>
      <c r="C2218" t="s">
        <v>307</v>
      </c>
      <c r="D2218" t="s">
        <v>298</v>
      </c>
      <c r="E2218">
        <v>3.9395574743658929E-2</v>
      </c>
      <c r="F2218">
        <v>73</v>
      </c>
      <c r="G2218">
        <v>1853</v>
      </c>
    </row>
    <row r="2219" spans="1:7" x14ac:dyDescent="0.3">
      <c r="A2219">
        <v>24</v>
      </c>
      <c r="B2219" s="18">
        <v>45627</v>
      </c>
      <c r="C2219" t="s">
        <v>307</v>
      </c>
      <c r="D2219" t="s">
        <v>299</v>
      </c>
      <c r="E2219">
        <v>0.95890410958904104</v>
      </c>
      <c r="F2219">
        <v>70</v>
      </c>
      <c r="G2219">
        <v>73</v>
      </c>
    </row>
    <row r="2220" spans="1:7" x14ac:dyDescent="0.3">
      <c r="A2220">
        <v>26</v>
      </c>
      <c r="B2220" s="18">
        <v>45627</v>
      </c>
      <c r="C2220" t="s">
        <v>307</v>
      </c>
      <c r="D2220" t="s">
        <v>146</v>
      </c>
      <c r="E2220">
        <v>0.15368852459016394</v>
      </c>
      <c r="F2220">
        <v>75</v>
      </c>
      <c r="G2220">
        <v>488</v>
      </c>
    </row>
    <row r="2221" spans="1:7" x14ac:dyDescent="0.3">
      <c r="A2221">
        <v>27</v>
      </c>
      <c r="B2221" s="18">
        <v>45627</v>
      </c>
      <c r="C2221" t="s">
        <v>307</v>
      </c>
      <c r="D2221" t="s">
        <v>147</v>
      </c>
      <c r="E2221">
        <v>0.11594202898550725</v>
      </c>
      <c r="F2221">
        <v>32</v>
      </c>
      <c r="G2221">
        <v>276</v>
      </c>
    </row>
    <row r="2222" spans="1:7" x14ac:dyDescent="0.3">
      <c r="A2222">
        <v>4</v>
      </c>
      <c r="B2222" s="18">
        <v>45658</v>
      </c>
      <c r="C2222" t="s">
        <v>307</v>
      </c>
      <c r="D2222" t="s">
        <v>300</v>
      </c>
      <c r="E2222">
        <v>0.85774058577405854</v>
      </c>
      <c r="F2222">
        <v>205</v>
      </c>
      <c r="G2222">
        <v>239</v>
      </c>
    </row>
    <row r="2223" spans="1:7" x14ac:dyDescent="0.3">
      <c r="A2223">
        <v>5</v>
      </c>
      <c r="B2223" s="18">
        <v>45658</v>
      </c>
      <c r="C2223" t="s">
        <v>307</v>
      </c>
      <c r="D2223" t="s">
        <v>301</v>
      </c>
      <c r="E2223">
        <v>22.285714285714285</v>
      </c>
      <c r="F2223">
        <v>312</v>
      </c>
      <c r="G2223">
        <v>14</v>
      </c>
    </row>
    <row r="2224" spans="1:7" x14ac:dyDescent="0.3">
      <c r="A2224">
        <v>6</v>
      </c>
      <c r="B2224" s="18">
        <v>45658</v>
      </c>
      <c r="C2224" t="s">
        <v>307</v>
      </c>
      <c r="D2224" t="s">
        <v>274</v>
      </c>
      <c r="E2224">
        <v>0.75</v>
      </c>
      <c r="F2224">
        <v>6</v>
      </c>
      <c r="G2224">
        <v>8</v>
      </c>
    </row>
    <row r="2225" spans="1:7" x14ac:dyDescent="0.3">
      <c r="A2225">
        <v>7</v>
      </c>
      <c r="B2225" s="18">
        <v>45658</v>
      </c>
      <c r="C2225" t="s">
        <v>307</v>
      </c>
      <c r="D2225" t="s">
        <v>277</v>
      </c>
      <c r="E2225">
        <v>0.82352941176470584</v>
      </c>
      <c r="F2225">
        <v>14</v>
      </c>
      <c r="G2225">
        <v>17</v>
      </c>
    </row>
    <row r="2226" spans="1:7" x14ac:dyDescent="0.3">
      <c r="A2226">
        <v>8</v>
      </c>
      <c r="B2226" s="18">
        <v>45658</v>
      </c>
      <c r="C2226" t="s">
        <v>307</v>
      </c>
      <c r="D2226" t="s">
        <v>278</v>
      </c>
      <c r="E2226">
        <v>0.33333333333333331</v>
      </c>
      <c r="F2226">
        <v>32</v>
      </c>
      <c r="G2226">
        <v>96</v>
      </c>
    </row>
    <row r="2227" spans="1:7" x14ac:dyDescent="0.3">
      <c r="A2227">
        <v>9</v>
      </c>
      <c r="B2227" s="18">
        <v>45658</v>
      </c>
      <c r="C2227" t="s">
        <v>307</v>
      </c>
      <c r="D2227" t="s">
        <v>280</v>
      </c>
      <c r="E2227">
        <v>6.5546218487394961E-2</v>
      </c>
      <c r="F2227">
        <v>39</v>
      </c>
      <c r="G2227">
        <v>595</v>
      </c>
    </row>
    <row r="2228" spans="1:7" x14ac:dyDescent="0.3">
      <c r="A2228">
        <v>10</v>
      </c>
      <c r="B2228" s="18">
        <v>45658</v>
      </c>
      <c r="C2228" t="s">
        <v>307</v>
      </c>
      <c r="D2228" t="s">
        <v>295</v>
      </c>
      <c r="E2228">
        <v>8.2191780821917804E-2</v>
      </c>
      <c r="F2228">
        <v>12</v>
      </c>
      <c r="G2228">
        <v>146</v>
      </c>
    </row>
    <row r="2229" spans="1:7" x14ac:dyDescent="0.3">
      <c r="A2229">
        <v>11</v>
      </c>
      <c r="B2229" s="18">
        <v>45658</v>
      </c>
      <c r="C2229" t="s">
        <v>307</v>
      </c>
      <c r="D2229" t="s">
        <v>281</v>
      </c>
      <c r="E2229">
        <v>0.13777777777777778</v>
      </c>
      <c r="F2229">
        <v>93</v>
      </c>
      <c r="G2229">
        <v>675</v>
      </c>
    </row>
    <row r="2230" spans="1:7" x14ac:dyDescent="0.3">
      <c r="A2230">
        <v>12</v>
      </c>
      <c r="B2230" s="18">
        <v>45658</v>
      </c>
      <c r="C2230" t="s">
        <v>307</v>
      </c>
      <c r="D2230" t="s">
        <v>296</v>
      </c>
      <c r="E2230">
        <v>0.37428571428571428</v>
      </c>
      <c r="F2230">
        <v>131</v>
      </c>
      <c r="G2230">
        <v>350</v>
      </c>
    </row>
    <row r="2231" spans="1:7" x14ac:dyDescent="0.3">
      <c r="A2231">
        <v>13</v>
      </c>
      <c r="B2231" s="18">
        <v>45658</v>
      </c>
      <c r="C2231" t="s">
        <v>307</v>
      </c>
      <c r="D2231" t="s">
        <v>275</v>
      </c>
      <c r="E2231">
        <v>0</v>
      </c>
      <c r="F2231">
        <v>0</v>
      </c>
      <c r="G2231">
        <v>131</v>
      </c>
    </row>
    <row r="2232" spans="1:7" x14ac:dyDescent="0.3">
      <c r="A2232">
        <v>14</v>
      </c>
      <c r="B2232" s="18">
        <v>45658</v>
      </c>
      <c r="C2232" t="s">
        <v>307</v>
      </c>
      <c r="D2232" t="s">
        <v>279</v>
      </c>
      <c r="E2232">
        <v>6.7658998646820028E-3</v>
      </c>
      <c r="F2232">
        <v>5</v>
      </c>
      <c r="G2232">
        <v>739</v>
      </c>
    </row>
    <row r="2233" spans="1:7" x14ac:dyDescent="0.3">
      <c r="A2233">
        <v>15</v>
      </c>
      <c r="B2233" s="18">
        <v>45658</v>
      </c>
      <c r="C2233" t="s">
        <v>307</v>
      </c>
      <c r="D2233" t="s">
        <v>306</v>
      </c>
      <c r="E2233">
        <v>0.4</v>
      </c>
      <c r="F2233">
        <v>2</v>
      </c>
      <c r="G2233">
        <v>5</v>
      </c>
    </row>
    <row r="2234" spans="1:7" x14ac:dyDescent="0.3">
      <c r="A2234">
        <v>16</v>
      </c>
      <c r="B2234" s="18">
        <v>45658</v>
      </c>
      <c r="C2234" t="s">
        <v>307</v>
      </c>
      <c r="D2234" t="s">
        <v>297</v>
      </c>
      <c r="E2234">
        <v>0.47277936962750716</v>
      </c>
      <c r="F2234">
        <v>165</v>
      </c>
      <c r="G2234">
        <v>349</v>
      </c>
    </row>
    <row r="2235" spans="1:7" x14ac:dyDescent="0.3">
      <c r="A2235">
        <v>17</v>
      </c>
      <c r="B2235" s="18">
        <v>45658</v>
      </c>
      <c r="C2235" t="s">
        <v>307</v>
      </c>
      <c r="D2235" t="s">
        <v>276</v>
      </c>
      <c r="E2235">
        <v>1.2121212121212121E-2</v>
      </c>
      <c r="F2235">
        <v>2</v>
      </c>
      <c r="G2235">
        <v>165</v>
      </c>
    </row>
    <row r="2236" spans="1:7" x14ac:dyDescent="0.3">
      <c r="A2236">
        <v>18</v>
      </c>
      <c r="B2236" s="18">
        <v>45658</v>
      </c>
      <c r="C2236" t="s">
        <v>307</v>
      </c>
      <c r="D2236" t="s">
        <v>282</v>
      </c>
      <c r="E2236">
        <v>0</v>
      </c>
      <c r="F2236">
        <v>0</v>
      </c>
      <c r="G2236">
        <v>3</v>
      </c>
    </row>
    <row r="2237" spans="1:7" x14ac:dyDescent="0.3">
      <c r="A2237">
        <v>20</v>
      </c>
      <c r="B2237" s="18">
        <v>45658</v>
      </c>
      <c r="C2237" t="s">
        <v>307</v>
      </c>
      <c r="D2237" t="s">
        <v>283</v>
      </c>
      <c r="E2237">
        <v>0</v>
      </c>
      <c r="F2237">
        <v>0</v>
      </c>
      <c r="G2237">
        <v>8</v>
      </c>
    </row>
    <row r="2238" spans="1:7" x14ac:dyDescent="0.3">
      <c r="A2238">
        <v>23</v>
      </c>
      <c r="B2238" s="18">
        <v>45658</v>
      </c>
      <c r="C2238" t="s">
        <v>307</v>
      </c>
      <c r="D2238" t="s">
        <v>298</v>
      </c>
      <c r="E2238">
        <v>4.2864894194248507E-2</v>
      </c>
      <c r="F2238">
        <v>79</v>
      </c>
      <c r="G2238">
        <v>1843</v>
      </c>
    </row>
    <row r="2239" spans="1:7" x14ac:dyDescent="0.3">
      <c r="A2239">
        <v>24</v>
      </c>
      <c r="B2239" s="18">
        <v>45658</v>
      </c>
      <c r="C2239" t="s">
        <v>307</v>
      </c>
      <c r="D2239" t="s">
        <v>299</v>
      </c>
      <c r="E2239">
        <v>0.91139240506329111</v>
      </c>
      <c r="F2239">
        <v>72</v>
      </c>
      <c r="G2239">
        <v>79</v>
      </c>
    </row>
    <row r="2240" spans="1:7" x14ac:dyDescent="0.3">
      <c r="A2240">
        <v>3</v>
      </c>
      <c r="B2240" s="18">
        <v>45658</v>
      </c>
      <c r="C2240" t="s">
        <v>307</v>
      </c>
      <c r="D2240" t="s">
        <v>302</v>
      </c>
      <c r="E2240">
        <v>0.81530054644808747</v>
      </c>
      <c r="F2240">
        <v>1492</v>
      </c>
      <c r="G2240">
        <v>1830</v>
      </c>
    </row>
    <row r="2241" spans="1:7" x14ac:dyDescent="0.3">
      <c r="A2241">
        <v>2</v>
      </c>
      <c r="B2241" s="18">
        <v>45658</v>
      </c>
      <c r="C2241" t="s">
        <v>307</v>
      </c>
      <c r="D2241" t="s">
        <v>303</v>
      </c>
      <c r="E2241">
        <v>1.0166666666666666</v>
      </c>
      <c r="F2241">
        <v>1830</v>
      </c>
      <c r="G2241">
        <v>1800</v>
      </c>
    </row>
    <row r="2242" spans="1:7" x14ac:dyDescent="0.3">
      <c r="A2242">
        <v>109</v>
      </c>
      <c r="B2242" s="18">
        <v>45658</v>
      </c>
      <c r="C2242" t="s">
        <v>307</v>
      </c>
      <c r="D2242" t="s">
        <v>261</v>
      </c>
      <c r="E2242">
        <v>44</v>
      </c>
    </row>
    <row r="2243" spans="1:7" x14ac:dyDescent="0.3">
      <c r="A2243">
        <v>111</v>
      </c>
      <c r="B2243" s="18">
        <v>45658</v>
      </c>
      <c r="C2243" t="s">
        <v>307</v>
      </c>
      <c r="D2243" t="s">
        <v>262</v>
      </c>
      <c r="E2243">
        <v>257</v>
      </c>
    </row>
    <row r="2244" spans="1:7" x14ac:dyDescent="0.3">
      <c r="A2244">
        <v>112</v>
      </c>
      <c r="B2244" s="18">
        <v>45658</v>
      </c>
      <c r="C2244" t="s">
        <v>307</v>
      </c>
      <c r="D2244" t="s">
        <v>263</v>
      </c>
      <c r="E2244">
        <v>324</v>
      </c>
    </row>
    <row r="2245" spans="1:7" x14ac:dyDescent="0.3">
      <c r="A2245">
        <v>110</v>
      </c>
      <c r="B2245" s="18">
        <v>45658</v>
      </c>
      <c r="C2245" t="s">
        <v>307</v>
      </c>
      <c r="D2245" t="s">
        <v>264</v>
      </c>
      <c r="E2245">
        <v>141</v>
      </c>
    </row>
    <row r="2246" spans="1:7" x14ac:dyDescent="0.3">
      <c r="A2246">
        <v>113</v>
      </c>
      <c r="B2246" s="18">
        <v>45658</v>
      </c>
      <c r="C2246" t="s">
        <v>307</v>
      </c>
      <c r="D2246" t="s">
        <v>265</v>
      </c>
      <c r="E2246">
        <v>231</v>
      </c>
    </row>
    <row r="2247" spans="1:7" x14ac:dyDescent="0.3">
      <c r="A2247">
        <v>104</v>
      </c>
      <c r="B2247" s="18">
        <v>45658</v>
      </c>
      <c r="C2247" t="s">
        <v>307</v>
      </c>
      <c r="D2247" t="s">
        <v>266</v>
      </c>
      <c r="E2247">
        <v>33</v>
      </c>
    </row>
    <row r="2248" spans="1:7" x14ac:dyDescent="0.3">
      <c r="A2248">
        <v>106</v>
      </c>
      <c r="B2248" s="18">
        <v>45658</v>
      </c>
      <c r="C2248" t="s">
        <v>307</v>
      </c>
      <c r="D2248" t="s">
        <v>267</v>
      </c>
      <c r="E2248">
        <v>257</v>
      </c>
    </row>
    <row r="2249" spans="1:7" x14ac:dyDescent="0.3">
      <c r="A2249">
        <v>107</v>
      </c>
      <c r="B2249" s="18">
        <v>45658</v>
      </c>
      <c r="C2249" t="s">
        <v>307</v>
      </c>
      <c r="D2249" t="s">
        <v>268</v>
      </c>
      <c r="E2249">
        <v>282</v>
      </c>
    </row>
    <row r="2250" spans="1:7" x14ac:dyDescent="0.3">
      <c r="A2250">
        <v>105</v>
      </c>
      <c r="B2250" s="18">
        <v>45658</v>
      </c>
      <c r="C2250" t="s">
        <v>307</v>
      </c>
      <c r="D2250" t="s">
        <v>269</v>
      </c>
      <c r="E2250">
        <v>141</v>
      </c>
    </row>
    <row r="2251" spans="1:7" x14ac:dyDescent="0.3">
      <c r="A2251">
        <v>108</v>
      </c>
      <c r="B2251" s="18">
        <v>45658</v>
      </c>
      <c r="C2251" t="s">
        <v>307</v>
      </c>
      <c r="D2251" t="s">
        <v>270</v>
      </c>
      <c r="E2251">
        <v>120</v>
      </c>
    </row>
    <row r="2252" spans="1:7" x14ac:dyDescent="0.3">
      <c r="A2252">
        <v>100</v>
      </c>
      <c r="B2252" s="18">
        <v>45658</v>
      </c>
      <c r="C2252" t="s">
        <v>307</v>
      </c>
      <c r="D2252" t="s">
        <v>271</v>
      </c>
      <c r="E2252">
        <v>1</v>
      </c>
    </row>
    <row r="2253" spans="1:7" x14ac:dyDescent="0.3">
      <c r="A2253">
        <v>101</v>
      </c>
      <c r="B2253" s="18">
        <v>45658</v>
      </c>
      <c r="C2253" t="s">
        <v>307</v>
      </c>
      <c r="D2253" t="s">
        <v>272</v>
      </c>
      <c r="E2253">
        <v>1</v>
      </c>
    </row>
    <row r="2254" spans="1:7" x14ac:dyDescent="0.3">
      <c r="A2254">
        <v>13</v>
      </c>
      <c r="B2254" s="18">
        <v>45413</v>
      </c>
      <c r="C2254" t="s">
        <v>307</v>
      </c>
      <c r="D2254" t="s">
        <v>275</v>
      </c>
      <c r="E2254">
        <v>0</v>
      </c>
      <c r="F2254">
        <v>0</v>
      </c>
      <c r="G2254">
        <v>86</v>
      </c>
    </row>
    <row r="2255" spans="1:7" x14ac:dyDescent="0.3">
      <c r="A2255">
        <v>13</v>
      </c>
      <c r="B2255" s="18">
        <v>45536</v>
      </c>
      <c r="C2255" t="s">
        <v>307</v>
      </c>
      <c r="D2255" t="s">
        <v>275</v>
      </c>
      <c r="E2255">
        <v>0</v>
      </c>
      <c r="F2255">
        <v>0</v>
      </c>
      <c r="G2255">
        <v>98</v>
      </c>
    </row>
    <row r="2256" spans="1:7" x14ac:dyDescent="0.3">
      <c r="A2256">
        <v>13</v>
      </c>
      <c r="B2256" s="18">
        <v>45323</v>
      </c>
      <c r="C2256" t="s">
        <v>307</v>
      </c>
      <c r="D2256" t="s">
        <v>275</v>
      </c>
      <c r="E2256">
        <v>0</v>
      </c>
      <c r="F2256">
        <v>0</v>
      </c>
      <c r="G2256">
        <v>34</v>
      </c>
    </row>
    <row r="2257" spans="1:7" x14ac:dyDescent="0.3">
      <c r="A2257">
        <v>13</v>
      </c>
      <c r="B2257" s="18">
        <v>45474</v>
      </c>
      <c r="C2257" t="s">
        <v>307</v>
      </c>
      <c r="D2257" t="s">
        <v>275</v>
      </c>
      <c r="E2257">
        <v>0</v>
      </c>
      <c r="F2257">
        <v>0</v>
      </c>
      <c r="G2257">
        <v>93</v>
      </c>
    </row>
    <row r="2258" spans="1:7" x14ac:dyDescent="0.3">
      <c r="A2258">
        <v>13</v>
      </c>
      <c r="B2258" s="18">
        <v>45566</v>
      </c>
      <c r="C2258" t="s">
        <v>307</v>
      </c>
      <c r="D2258" t="s">
        <v>275</v>
      </c>
      <c r="E2258">
        <v>0</v>
      </c>
      <c r="F2258">
        <v>0</v>
      </c>
      <c r="G2258">
        <v>106</v>
      </c>
    </row>
    <row r="2259" spans="1:7" x14ac:dyDescent="0.3">
      <c r="A2259">
        <v>13</v>
      </c>
      <c r="B2259" s="18">
        <v>45383</v>
      </c>
      <c r="C2259" t="s">
        <v>307</v>
      </c>
      <c r="D2259" t="s">
        <v>275</v>
      </c>
      <c r="E2259">
        <v>0</v>
      </c>
      <c r="F2259">
        <v>0</v>
      </c>
      <c r="G2259">
        <v>77</v>
      </c>
    </row>
    <row r="2260" spans="1:7" x14ac:dyDescent="0.3">
      <c r="A2260">
        <v>13</v>
      </c>
      <c r="B2260" s="18">
        <v>45352</v>
      </c>
      <c r="C2260" t="s">
        <v>307</v>
      </c>
      <c r="D2260" t="s">
        <v>275</v>
      </c>
      <c r="E2260">
        <v>0</v>
      </c>
      <c r="F2260">
        <v>0</v>
      </c>
      <c r="G2260">
        <v>46</v>
      </c>
    </row>
    <row r="2261" spans="1:7" x14ac:dyDescent="0.3">
      <c r="A2261">
        <v>13</v>
      </c>
      <c r="B2261" s="18">
        <v>45444</v>
      </c>
      <c r="C2261" t="s">
        <v>307</v>
      </c>
      <c r="D2261" t="s">
        <v>275</v>
      </c>
      <c r="E2261">
        <v>0</v>
      </c>
      <c r="F2261">
        <v>0</v>
      </c>
      <c r="G2261">
        <v>92</v>
      </c>
    </row>
    <row r="2262" spans="1:7" x14ac:dyDescent="0.3">
      <c r="A2262">
        <v>13</v>
      </c>
      <c r="B2262" s="18">
        <v>45505</v>
      </c>
      <c r="C2262" t="s">
        <v>307</v>
      </c>
      <c r="D2262" t="s">
        <v>275</v>
      </c>
      <c r="E2262">
        <v>0</v>
      </c>
      <c r="F2262">
        <v>0</v>
      </c>
      <c r="G2262">
        <v>98</v>
      </c>
    </row>
    <row r="2263" spans="1:7" x14ac:dyDescent="0.3">
      <c r="A2263">
        <v>102</v>
      </c>
      <c r="B2263" s="18">
        <v>45658</v>
      </c>
      <c r="C2263" t="s">
        <v>307</v>
      </c>
      <c r="D2263" t="s">
        <v>273</v>
      </c>
      <c r="E2263">
        <v>0</v>
      </c>
    </row>
    <row r="2264" spans="1:7" x14ac:dyDescent="0.3">
      <c r="A2264">
        <v>9</v>
      </c>
      <c r="B2264" s="18">
        <v>45413</v>
      </c>
      <c r="C2264" t="s">
        <v>307</v>
      </c>
      <c r="D2264" t="s">
        <v>280</v>
      </c>
      <c r="E2264">
        <v>0</v>
      </c>
      <c r="F2264">
        <v>0</v>
      </c>
      <c r="G2264">
        <v>654</v>
      </c>
    </row>
    <row r="2265" spans="1:7" x14ac:dyDescent="0.3">
      <c r="A2265">
        <v>9</v>
      </c>
      <c r="B2265" s="18">
        <v>45474</v>
      </c>
      <c r="C2265" t="s">
        <v>307</v>
      </c>
      <c r="D2265" t="s">
        <v>280</v>
      </c>
      <c r="E2265">
        <v>0</v>
      </c>
      <c r="F2265">
        <v>0</v>
      </c>
      <c r="G2265">
        <v>640</v>
      </c>
    </row>
    <row r="2266" spans="1:7" x14ac:dyDescent="0.3">
      <c r="A2266">
        <v>9</v>
      </c>
      <c r="B2266" s="18">
        <v>45352</v>
      </c>
      <c r="C2266" t="s">
        <v>307</v>
      </c>
      <c r="D2266" t="s">
        <v>280</v>
      </c>
      <c r="E2266">
        <v>0</v>
      </c>
      <c r="F2266">
        <v>0</v>
      </c>
      <c r="G2266">
        <v>651</v>
      </c>
    </row>
    <row r="2267" spans="1:7" x14ac:dyDescent="0.3">
      <c r="A2267">
        <v>9</v>
      </c>
      <c r="B2267" s="18">
        <v>45323</v>
      </c>
      <c r="C2267" t="s">
        <v>307</v>
      </c>
      <c r="D2267" t="s">
        <v>280</v>
      </c>
      <c r="E2267">
        <v>0</v>
      </c>
      <c r="F2267">
        <v>0</v>
      </c>
      <c r="G2267">
        <v>663</v>
      </c>
    </row>
    <row r="2268" spans="1:7" x14ac:dyDescent="0.3">
      <c r="A2268">
        <v>9</v>
      </c>
      <c r="B2268" s="18">
        <v>45444</v>
      </c>
      <c r="C2268" t="s">
        <v>307</v>
      </c>
      <c r="D2268" t="s">
        <v>280</v>
      </c>
      <c r="E2268">
        <v>0</v>
      </c>
      <c r="F2268">
        <v>0</v>
      </c>
      <c r="G2268">
        <v>647</v>
      </c>
    </row>
    <row r="2269" spans="1:7" x14ac:dyDescent="0.3">
      <c r="A2269">
        <v>9</v>
      </c>
      <c r="B2269" s="18">
        <v>45383</v>
      </c>
      <c r="C2269" t="s">
        <v>307</v>
      </c>
      <c r="D2269" t="s">
        <v>280</v>
      </c>
      <c r="E2269">
        <v>0</v>
      </c>
      <c r="F2269">
        <v>0</v>
      </c>
      <c r="G2269">
        <v>657</v>
      </c>
    </row>
    <row r="2270" spans="1:7" x14ac:dyDescent="0.3">
      <c r="A2270">
        <v>11</v>
      </c>
      <c r="B2270" s="18">
        <v>45323</v>
      </c>
      <c r="C2270" t="s">
        <v>307</v>
      </c>
      <c r="D2270" t="s">
        <v>281</v>
      </c>
      <c r="E2270">
        <v>0</v>
      </c>
      <c r="F2270">
        <v>0</v>
      </c>
      <c r="G2270">
        <v>782</v>
      </c>
    </row>
    <row r="2271" spans="1:7" x14ac:dyDescent="0.3">
      <c r="A2271">
        <v>11</v>
      </c>
      <c r="B2271" s="18">
        <v>45352</v>
      </c>
      <c r="C2271" t="s">
        <v>307</v>
      </c>
      <c r="D2271" t="s">
        <v>281</v>
      </c>
      <c r="E2271">
        <v>0</v>
      </c>
      <c r="F2271">
        <v>0</v>
      </c>
      <c r="G2271">
        <v>783</v>
      </c>
    </row>
    <row r="2272" spans="1:7" x14ac:dyDescent="0.3">
      <c r="A2272">
        <v>11</v>
      </c>
      <c r="B2272" s="18">
        <v>45413</v>
      </c>
      <c r="C2272" t="s">
        <v>307</v>
      </c>
      <c r="D2272" t="s">
        <v>281</v>
      </c>
      <c r="E2272">
        <v>0</v>
      </c>
      <c r="F2272">
        <v>0</v>
      </c>
      <c r="G2272">
        <v>788</v>
      </c>
    </row>
    <row r="2273" spans="1:7" x14ac:dyDescent="0.3">
      <c r="A2273">
        <v>11</v>
      </c>
      <c r="B2273" s="18">
        <v>45383</v>
      </c>
      <c r="C2273" t="s">
        <v>307</v>
      </c>
      <c r="D2273" t="s">
        <v>281</v>
      </c>
      <c r="E2273">
        <v>0</v>
      </c>
      <c r="F2273">
        <v>0</v>
      </c>
      <c r="G2273">
        <v>802</v>
      </c>
    </row>
    <row r="2274" spans="1:7" x14ac:dyDescent="0.3">
      <c r="A2274">
        <v>11</v>
      </c>
      <c r="B2274" s="18">
        <v>45474</v>
      </c>
      <c r="C2274" t="s">
        <v>307</v>
      </c>
      <c r="D2274" t="s">
        <v>281</v>
      </c>
      <c r="E2274">
        <v>0</v>
      </c>
      <c r="F2274">
        <v>0</v>
      </c>
      <c r="G2274">
        <v>763</v>
      </c>
    </row>
    <row r="2275" spans="1:7" x14ac:dyDescent="0.3">
      <c r="A2275">
        <v>11</v>
      </c>
      <c r="B2275" s="18">
        <v>45444</v>
      </c>
      <c r="C2275" t="s">
        <v>307</v>
      </c>
      <c r="D2275" t="s">
        <v>281</v>
      </c>
      <c r="E2275">
        <v>0</v>
      </c>
      <c r="F2275">
        <v>0</v>
      </c>
      <c r="G2275">
        <v>783</v>
      </c>
    </row>
    <row r="2276" spans="1:7" x14ac:dyDescent="0.3">
      <c r="A2276">
        <v>10</v>
      </c>
      <c r="B2276" s="18">
        <v>45323</v>
      </c>
      <c r="C2276" t="s">
        <v>307</v>
      </c>
      <c r="D2276" t="s">
        <v>295</v>
      </c>
      <c r="E2276">
        <v>0</v>
      </c>
      <c r="F2276">
        <v>0</v>
      </c>
      <c r="G2276">
        <v>234</v>
      </c>
    </row>
    <row r="2277" spans="1:7" x14ac:dyDescent="0.3">
      <c r="A2277">
        <v>18</v>
      </c>
      <c r="B2277" s="18">
        <v>45444</v>
      </c>
      <c r="C2277" t="s">
        <v>307</v>
      </c>
      <c r="D2277" t="s">
        <v>282</v>
      </c>
      <c r="E2277">
        <v>0</v>
      </c>
      <c r="F2277">
        <v>0</v>
      </c>
      <c r="G2277">
        <v>3</v>
      </c>
    </row>
    <row r="2278" spans="1:7" x14ac:dyDescent="0.3">
      <c r="A2278">
        <v>18</v>
      </c>
      <c r="B2278" s="18">
        <v>45413</v>
      </c>
      <c r="C2278" t="s">
        <v>307</v>
      </c>
      <c r="D2278" t="s">
        <v>282</v>
      </c>
      <c r="E2278">
        <v>0</v>
      </c>
      <c r="F2278">
        <v>0</v>
      </c>
      <c r="G2278">
        <v>5</v>
      </c>
    </row>
    <row r="2279" spans="1:7" x14ac:dyDescent="0.3">
      <c r="A2279">
        <v>18</v>
      </c>
      <c r="B2279" s="18">
        <v>45474</v>
      </c>
      <c r="C2279" t="s">
        <v>307</v>
      </c>
      <c r="D2279" t="s">
        <v>282</v>
      </c>
      <c r="E2279">
        <v>0</v>
      </c>
      <c r="F2279">
        <v>0</v>
      </c>
      <c r="G2279">
        <v>3</v>
      </c>
    </row>
    <row r="2280" spans="1:7" x14ac:dyDescent="0.3">
      <c r="A2280">
        <v>18</v>
      </c>
      <c r="B2280" s="18">
        <v>45352</v>
      </c>
      <c r="C2280" t="s">
        <v>307</v>
      </c>
      <c r="D2280" t="s">
        <v>282</v>
      </c>
      <c r="E2280">
        <v>0</v>
      </c>
      <c r="F2280">
        <v>0</v>
      </c>
      <c r="G2280">
        <v>6</v>
      </c>
    </row>
    <row r="2281" spans="1:7" x14ac:dyDescent="0.3">
      <c r="A2281">
        <v>18</v>
      </c>
      <c r="B2281" s="18">
        <v>45323</v>
      </c>
      <c r="C2281" t="s">
        <v>307</v>
      </c>
      <c r="D2281" t="s">
        <v>282</v>
      </c>
      <c r="E2281">
        <v>0</v>
      </c>
      <c r="F2281">
        <v>0</v>
      </c>
      <c r="G2281">
        <v>5</v>
      </c>
    </row>
    <row r="2282" spans="1:7" x14ac:dyDescent="0.3">
      <c r="A2282">
        <v>18</v>
      </c>
      <c r="B2282" s="18">
        <v>45383</v>
      </c>
      <c r="C2282" t="s">
        <v>307</v>
      </c>
      <c r="D2282" t="s">
        <v>282</v>
      </c>
      <c r="E2282">
        <v>0</v>
      </c>
      <c r="F2282">
        <v>0</v>
      </c>
      <c r="G2282">
        <v>4</v>
      </c>
    </row>
    <row r="2283" spans="1:7" x14ac:dyDescent="0.3">
      <c r="A2283">
        <v>20</v>
      </c>
      <c r="B2283" s="18">
        <v>45566</v>
      </c>
      <c r="C2283" t="s">
        <v>307</v>
      </c>
      <c r="D2283" t="s">
        <v>283</v>
      </c>
      <c r="E2283">
        <v>0</v>
      </c>
      <c r="F2283">
        <v>0</v>
      </c>
      <c r="G2283">
        <v>3</v>
      </c>
    </row>
    <row r="2284" spans="1:7" x14ac:dyDescent="0.3">
      <c r="A2284">
        <v>20</v>
      </c>
      <c r="B2284" s="18">
        <v>45444</v>
      </c>
      <c r="C2284" t="s">
        <v>307</v>
      </c>
      <c r="D2284" t="s">
        <v>283</v>
      </c>
      <c r="E2284">
        <v>0</v>
      </c>
      <c r="F2284">
        <v>0</v>
      </c>
      <c r="G2284">
        <v>2</v>
      </c>
    </row>
    <row r="2285" spans="1:7" x14ac:dyDescent="0.3">
      <c r="A2285">
        <v>20</v>
      </c>
      <c r="B2285" s="18">
        <v>45323</v>
      </c>
      <c r="C2285" t="s">
        <v>307</v>
      </c>
      <c r="D2285" t="s">
        <v>283</v>
      </c>
      <c r="E2285">
        <v>0</v>
      </c>
      <c r="F2285">
        <v>0</v>
      </c>
      <c r="G2285">
        <v>4</v>
      </c>
    </row>
    <row r="2286" spans="1:7" x14ac:dyDescent="0.3">
      <c r="A2286">
        <v>20</v>
      </c>
      <c r="B2286" s="18">
        <v>45413</v>
      </c>
      <c r="C2286" t="s">
        <v>307</v>
      </c>
      <c r="D2286" t="s">
        <v>283</v>
      </c>
      <c r="E2286">
        <v>0</v>
      </c>
      <c r="F2286">
        <v>0</v>
      </c>
      <c r="G2286">
        <v>5</v>
      </c>
    </row>
    <row r="2287" spans="1:7" x14ac:dyDescent="0.3">
      <c r="A2287">
        <v>20</v>
      </c>
      <c r="B2287" s="18">
        <v>45505</v>
      </c>
      <c r="C2287" t="s">
        <v>307</v>
      </c>
      <c r="D2287" t="s">
        <v>283</v>
      </c>
      <c r="E2287">
        <v>0</v>
      </c>
      <c r="F2287">
        <v>0</v>
      </c>
      <c r="G2287">
        <v>4</v>
      </c>
    </row>
    <row r="2288" spans="1:7" x14ac:dyDescent="0.3">
      <c r="A2288">
        <v>20</v>
      </c>
      <c r="B2288" s="18">
        <v>45383</v>
      </c>
      <c r="C2288" t="s">
        <v>307</v>
      </c>
      <c r="D2288" t="s">
        <v>283</v>
      </c>
      <c r="E2288">
        <v>0</v>
      </c>
      <c r="F2288">
        <v>0</v>
      </c>
      <c r="G2288">
        <v>3</v>
      </c>
    </row>
    <row r="2289" spans="1:7" x14ac:dyDescent="0.3">
      <c r="A2289">
        <v>20</v>
      </c>
      <c r="B2289" s="18">
        <v>45536</v>
      </c>
      <c r="C2289" t="s">
        <v>307</v>
      </c>
      <c r="D2289" t="s">
        <v>283</v>
      </c>
      <c r="E2289">
        <v>0</v>
      </c>
      <c r="F2289">
        <v>0</v>
      </c>
      <c r="G2289">
        <v>5</v>
      </c>
    </row>
    <row r="2290" spans="1:7" x14ac:dyDescent="0.3">
      <c r="A2290">
        <v>20</v>
      </c>
      <c r="B2290" s="18">
        <v>45352</v>
      </c>
      <c r="C2290" t="s">
        <v>307</v>
      </c>
      <c r="D2290" t="s">
        <v>283</v>
      </c>
      <c r="E2290">
        <v>0</v>
      </c>
      <c r="F2290">
        <v>0</v>
      </c>
      <c r="G2290">
        <v>3</v>
      </c>
    </row>
    <row r="2291" spans="1:7" x14ac:dyDescent="0.3">
      <c r="A2291">
        <v>20</v>
      </c>
      <c r="B2291" s="18">
        <v>45474</v>
      </c>
      <c r="C2291" t="s">
        <v>307</v>
      </c>
      <c r="D2291" t="s">
        <v>283</v>
      </c>
      <c r="E2291">
        <v>0</v>
      </c>
      <c r="F2291">
        <v>0</v>
      </c>
      <c r="G2291">
        <v>4</v>
      </c>
    </row>
    <row r="2292" spans="1:7" x14ac:dyDescent="0.3">
      <c r="A2292">
        <v>103</v>
      </c>
      <c r="B2292" s="18">
        <v>45658</v>
      </c>
      <c r="C2292" t="s">
        <v>307</v>
      </c>
      <c r="D2292" t="s">
        <v>285</v>
      </c>
      <c r="E2292">
        <v>0</v>
      </c>
    </row>
    <row r="2293" spans="1:7" x14ac:dyDescent="0.3">
      <c r="A2293">
        <v>127</v>
      </c>
      <c r="B2293" s="18">
        <v>45658</v>
      </c>
      <c r="C2293" t="s">
        <v>307</v>
      </c>
      <c r="D2293" t="s">
        <v>286</v>
      </c>
      <c r="E2293">
        <v>174</v>
      </c>
    </row>
    <row r="2294" spans="1:7" x14ac:dyDescent="0.3">
      <c r="A2294">
        <v>128</v>
      </c>
      <c r="B2294" s="18">
        <v>45658</v>
      </c>
      <c r="C2294" t="s">
        <v>307</v>
      </c>
      <c r="D2294" t="s">
        <v>287</v>
      </c>
      <c r="E2294">
        <v>75</v>
      </c>
    </row>
    <row r="2295" spans="1:7" x14ac:dyDescent="0.3">
      <c r="A2295">
        <v>129</v>
      </c>
      <c r="B2295" s="18">
        <v>45658</v>
      </c>
      <c r="C2295" t="s">
        <v>307</v>
      </c>
      <c r="D2295" t="s">
        <v>288</v>
      </c>
      <c r="E2295">
        <v>61</v>
      </c>
    </row>
    <row r="2296" spans="1:7" x14ac:dyDescent="0.3">
      <c r="A2296">
        <v>130</v>
      </c>
      <c r="B2296" s="18">
        <v>45658</v>
      </c>
      <c r="C2296" t="s">
        <v>307</v>
      </c>
      <c r="D2296" t="s">
        <v>289</v>
      </c>
      <c r="E2296">
        <v>32</v>
      </c>
    </row>
    <row r="2297" spans="1:7" x14ac:dyDescent="0.3">
      <c r="A2297">
        <v>131</v>
      </c>
      <c r="B2297" s="18">
        <v>45658</v>
      </c>
      <c r="C2297" t="s">
        <v>307</v>
      </c>
      <c r="D2297" t="s">
        <v>290</v>
      </c>
      <c r="E2297">
        <v>3</v>
      </c>
    </row>
    <row r="2298" spans="1:7" x14ac:dyDescent="0.3">
      <c r="A2298">
        <v>132</v>
      </c>
      <c r="B2298" s="18">
        <v>45658</v>
      </c>
      <c r="C2298" t="s">
        <v>307</v>
      </c>
      <c r="D2298" t="s">
        <v>291</v>
      </c>
      <c r="E2298">
        <v>0</v>
      </c>
    </row>
    <row r="2299" spans="1:7" x14ac:dyDescent="0.3">
      <c r="A2299">
        <v>133</v>
      </c>
      <c r="B2299" s="18">
        <v>45658</v>
      </c>
      <c r="C2299" t="s">
        <v>307</v>
      </c>
      <c r="D2299" t="s">
        <v>259</v>
      </c>
      <c r="E2299">
        <v>0</v>
      </c>
    </row>
    <row r="2300" spans="1:7" x14ac:dyDescent="0.3">
      <c r="A2300">
        <v>134</v>
      </c>
      <c r="B2300" s="18">
        <v>45658</v>
      </c>
      <c r="C2300" t="s">
        <v>307</v>
      </c>
      <c r="D2300" t="s">
        <v>260</v>
      </c>
      <c r="E2300">
        <v>3</v>
      </c>
    </row>
    <row r="2301" spans="1:7" x14ac:dyDescent="0.3">
      <c r="A2301">
        <v>26</v>
      </c>
      <c r="B2301" s="18">
        <v>45658</v>
      </c>
      <c r="C2301" t="s">
        <v>307</v>
      </c>
      <c r="D2301" t="s">
        <v>146</v>
      </c>
      <c r="E2301">
        <v>0.16913319238900634</v>
      </c>
      <c r="F2301">
        <v>80</v>
      </c>
      <c r="G2301">
        <v>473</v>
      </c>
    </row>
    <row r="2302" spans="1:7" x14ac:dyDescent="0.3">
      <c r="A2302">
        <v>27</v>
      </c>
      <c r="B2302" s="18">
        <v>45658</v>
      </c>
      <c r="C2302" t="s">
        <v>308</v>
      </c>
      <c r="D2302" t="s">
        <v>147</v>
      </c>
      <c r="E2302">
        <v>0.41552511415525112</v>
      </c>
      <c r="F2302">
        <v>91</v>
      </c>
      <c r="G2302">
        <v>219</v>
      </c>
    </row>
    <row r="2303" spans="1:7" x14ac:dyDescent="0.3">
      <c r="A2303">
        <v>114</v>
      </c>
      <c r="B2303" s="18">
        <v>45658</v>
      </c>
      <c r="C2303" t="s">
        <v>308</v>
      </c>
      <c r="D2303" t="s">
        <v>292</v>
      </c>
      <c r="E2303">
        <v>145</v>
      </c>
    </row>
    <row r="2304" spans="1:7" x14ac:dyDescent="0.3">
      <c r="A2304">
        <v>115</v>
      </c>
      <c r="B2304" s="18">
        <v>45658</v>
      </c>
      <c r="C2304" t="s">
        <v>308</v>
      </c>
      <c r="D2304" t="s">
        <v>293</v>
      </c>
      <c r="E2304">
        <v>41</v>
      </c>
    </row>
    <row r="2305" spans="1:7" x14ac:dyDescent="0.3">
      <c r="A2305">
        <v>116</v>
      </c>
      <c r="B2305" s="18">
        <v>45658</v>
      </c>
      <c r="C2305" t="s">
        <v>308</v>
      </c>
      <c r="D2305" t="s">
        <v>294</v>
      </c>
      <c r="E2305">
        <v>0</v>
      </c>
    </row>
    <row r="2306" spans="1:7" x14ac:dyDescent="0.3">
      <c r="A2306">
        <v>120</v>
      </c>
      <c r="B2306" s="18">
        <v>45658</v>
      </c>
      <c r="C2306" t="s">
        <v>308</v>
      </c>
      <c r="D2306" t="s">
        <v>20</v>
      </c>
      <c r="E2306">
        <v>144</v>
      </c>
    </row>
    <row r="2307" spans="1:7" x14ac:dyDescent="0.3">
      <c r="A2307">
        <v>121</v>
      </c>
      <c r="B2307" s="18">
        <v>45658</v>
      </c>
      <c r="C2307" t="s">
        <v>308</v>
      </c>
      <c r="D2307" t="s">
        <v>21</v>
      </c>
      <c r="E2307">
        <v>0</v>
      </c>
    </row>
    <row r="2308" spans="1:7" x14ac:dyDescent="0.3">
      <c r="A2308">
        <v>122</v>
      </c>
      <c r="B2308" s="18">
        <v>45658</v>
      </c>
      <c r="C2308" t="s">
        <v>308</v>
      </c>
      <c r="D2308" t="s">
        <v>22</v>
      </c>
      <c r="E2308">
        <v>1</v>
      </c>
    </row>
    <row r="2309" spans="1:7" x14ac:dyDescent="0.3">
      <c r="A2309">
        <v>123</v>
      </c>
      <c r="B2309" s="18">
        <v>45658</v>
      </c>
      <c r="C2309" t="s">
        <v>308</v>
      </c>
      <c r="D2309" t="s">
        <v>23</v>
      </c>
      <c r="E2309">
        <v>0</v>
      </c>
    </row>
    <row r="2310" spans="1:7" x14ac:dyDescent="0.3">
      <c r="A2310">
        <v>124</v>
      </c>
      <c r="B2310" s="18">
        <v>45658</v>
      </c>
      <c r="C2310" t="s">
        <v>308</v>
      </c>
      <c r="D2310" t="s">
        <v>24</v>
      </c>
      <c r="E2310">
        <v>0</v>
      </c>
    </row>
    <row r="2311" spans="1:7" x14ac:dyDescent="0.3">
      <c r="A2311">
        <v>125</v>
      </c>
      <c r="B2311" s="18">
        <v>45658</v>
      </c>
      <c r="C2311" t="s">
        <v>308</v>
      </c>
      <c r="D2311" t="s">
        <v>25</v>
      </c>
      <c r="E2311">
        <v>0</v>
      </c>
    </row>
    <row r="2312" spans="1:7" x14ac:dyDescent="0.3">
      <c r="A2312">
        <v>126</v>
      </c>
      <c r="B2312" s="18">
        <v>45658</v>
      </c>
      <c r="C2312" t="s">
        <v>308</v>
      </c>
      <c r="D2312" t="s">
        <v>26</v>
      </c>
      <c r="E2312">
        <v>1</v>
      </c>
    </row>
    <row r="2313" spans="1:7" x14ac:dyDescent="0.3">
      <c r="A2313">
        <v>9</v>
      </c>
      <c r="B2313" s="18">
        <v>45597</v>
      </c>
      <c r="C2313" t="s">
        <v>308</v>
      </c>
      <c r="D2313" t="s">
        <v>280</v>
      </c>
      <c r="E2313">
        <v>4.4404973357015987E-2</v>
      </c>
      <c r="F2313">
        <v>25</v>
      </c>
      <c r="G2313">
        <v>563</v>
      </c>
    </row>
    <row r="2314" spans="1:7" x14ac:dyDescent="0.3">
      <c r="A2314">
        <v>100</v>
      </c>
      <c r="B2314" s="18">
        <v>45323</v>
      </c>
      <c r="C2314" t="s">
        <v>308</v>
      </c>
      <c r="D2314" t="s">
        <v>271</v>
      </c>
      <c r="E2314">
        <v>1</v>
      </c>
    </row>
    <row r="2315" spans="1:7" x14ac:dyDescent="0.3">
      <c r="A2315">
        <v>100</v>
      </c>
      <c r="B2315" s="18">
        <v>45352</v>
      </c>
      <c r="C2315" t="s">
        <v>308</v>
      </c>
      <c r="D2315" t="s">
        <v>271</v>
      </c>
      <c r="E2315">
        <v>1</v>
      </c>
    </row>
    <row r="2316" spans="1:7" x14ac:dyDescent="0.3">
      <c r="A2316">
        <v>100</v>
      </c>
      <c r="B2316" s="18">
        <v>45383</v>
      </c>
      <c r="C2316" t="s">
        <v>308</v>
      </c>
      <c r="D2316" t="s">
        <v>271</v>
      </c>
      <c r="E2316">
        <v>1</v>
      </c>
    </row>
    <row r="2317" spans="1:7" x14ac:dyDescent="0.3">
      <c r="A2317">
        <v>100</v>
      </c>
      <c r="B2317" s="18">
        <v>45413</v>
      </c>
      <c r="C2317" t="s">
        <v>308</v>
      </c>
      <c r="D2317" t="s">
        <v>271</v>
      </c>
      <c r="E2317">
        <v>1</v>
      </c>
    </row>
    <row r="2318" spans="1:7" x14ac:dyDescent="0.3">
      <c r="A2318">
        <v>100</v>
      </c>
      <c r="B2318" s="18">
        <v>45444</v>
      </c>
      <c r="C2318" t="s">
        <v>308</v>
      </c>
      <c r="D2318" t="s">
        <v>271</v>
      </c>
      <c r="E2318">
        <v>1</v>
      </c>
    </row>
    <row r="2319" spans="1:7" x14ac:dyDescent="0.3">
      <c r="A2319">
        <v>100</v>
      </c>
      <c r="B2319" s="18">
        <v>45474</v>
      </c>
      <c r="C2319" t="s">
        <v>308</v>
      </c>
      <c r="D2319" t="s">
        <v>271</v>
      </c>
      <c r="E2319">
        <v>1</v>
      </c>
    </row>
    <row r="2320" spans="1:7" x14ac:dyDescent="0.3">
      <c r="A2320">
        <v>100</v>
      </c>
      <c r="B2320" s="18">
        <v>45505</v>
      </c>
      <c r="C2320" t="s">
        <v>308</v>
      </c>
      <c r="D2320" t="s">
        <v>271</v>
      </c>
      <c r="E2320">
        <v>1</v>
      </c>
    </row>
    <row r="2321" spans="1:5" x14ac:dyDescent="0.3">
      <c r="A2321">
        <v>100</v>
      </c>
      <c r="B2321" s="18">
        <v>45536</v>
      </c>
      <c r="C2321" t="s">
        <v>308</v>
      </c>
      <c r="D2321" t="s">
        <v>271</v>
      </c>
      <c r="E2321">
        <v>1</v>
      </c>
    </row>
    <row r="2322" spans="1:5" x14ac:dyDescent="0.3">
      <c r="A2322">
        <v>100</v>
      </c>
      <c r="B2322" s="18">
        <v>45566</v>
      </c>
      <c r="C2322" t="s">
        <v>308</v>
      </c>
      <c r="D2322" t="s">
        <v>271</v>
      </c>
      <c r="E2322">
        <v>1</v>
      </c>
    </row>
    <row r="2323" spans="1:5" x14ac:dyDescent="0.3">
      <c r="A2323">
        <v>101</v>
      </c>
      <c r="B2323" s="18">
        <v>45323</v>
      </c>
      <c r="C2323" t="s">
        <v>308</v>
      </c>
      <c r="D2323" t="s">
        <v>272</v>
      </c>
      <c r="E2323">
        <v>1</v>
      </c>
    </row>
    <row r="2324" spans="1:5" x14ac:dyDescent="0.3">
      <c r="A2324">
        <v>101</v>
      </c>
      <c r="B2324" s="18">
        <v>45352</v>
      </c>
      <c r="C2324" t="s">
        <v>308</v>
      </c>
      <c r="D2324" t="s">
        <v>272</v>
      </c>
      <c r="E2324">
        <v>1</v>
      </c>
    </row>
    <row r="2325" spans="1:5" x14ac:dyDescent="0.3">
      <c r="A2325">
        <v>101</v>
      </c>
      <c r="B2325" s="18">
        <v>45383</v>
      </c>
      <c r="C2325" t="s">
        <v>308</v>
      </c>
      <c r="D2325" t="s">
        <v>272</v>
      </c>
      <c r="E2325">
        <v>1</v>
      </c>
    </row>
    <row r="2326" spans="1:5" x14ac:dyDescent="0.3">
      <c r="A2326">
        <v>101</v>
      </c>
      <c r="B2326" s="18">
        <v>45413</v>
      </c>
      <c r="C2326" t="s">
        <v>308</v>
      </c>
      <c r="D2326" t="s">
        <v>272</v>
      </c>
      <c r="E2326">
        <v>1</v>
      </c>
    </row>
    <row r="2327" spans="1:5" x14ac:dyDescent="0.3">
      <c r="A2327">
        <v>101</v>
      </c>
      <c r="B2327" s="18">
        <v>45444</v>
      </c>
      <c r="C2327" t="s">
        <v>308</v>
      </c>
      <c r="D2327" t="s">
        <v>272</v>
      </c>
      <c r="E2327">
        <v>1</v>
      </c>
    </row>
    <row r="2328" spans="1:5" x14ac:dyDescent="0.3">
      <c r="A2328">
        <v>101</v>
      </c>
      <c r="B2328" s="18">
        <v>45474</v>
      </c>
      <c r="C2328" t="s">
        <v>308</v>
      </c>
      <c r="D2328" t="s">
        <v>272</v>
      </c>
      <c r="E2328">
        <v>1</v>
      </c>
    </row>
    <row r="2329" spans="1:5" x14ac:dyDescent="0.3">
      <c r="A2329">
        <v>101</v>
      </c>
      <c r="B2329" s="18">
        <v>45505</v>
      </c>
      <c r="C2329" t="s">
        <v>308</v>
      </c>
      <c r="D2329" t="s">
        <v>272</v>
      </c>
      <c r="E2329">
        <v>1</v>
      </c>
    </row>
    <row r="2330" spans="1:5" x14ac:dyDescent="0.3">
      <c r="A2330">
        <v>101</v>
      </c>
      <c r="B2330" s="18">
        <v>45536</v>
      </c>
      <c r="C2330" t="s">
        <v>308</v>
      </c>
      <c r="D2330" t="s">
        <v>272</v>
      </c>
      <c r="E2330">
        <v>1</v>
      </c>
    </row>
    <row r="2331" spans="1:5" x14ac:dyDescent="0.3">
      <c r="A2331">
        <v>101</v>
      </c>
      <c r="B2331" s="18">
        <v>45566</v>
      </c>
      <c r="C2331" t="s">
        <v>308</v>
      </c>
      <c r="D2331" t="s">
        <v>272</v>
      </c>
      <c r="E2331">
        <v>1</v>
      </c>
    </row>
    <row r="2332" spans="1:5" x14ac:dyDescent="0.3">
      <c r="A2332">
        <v>102</v>
      </c>
      <c r="B2332" s="18">
        <v>45323</v>
      </c>
      <c r="C2332" t="s">
        <v>308</v>
      </c>
      <c r="D2332" t="s">
        <v>273</v>
      </c>
      <c r="E2332">
        <v>0</v>
      </c>
    </row>
    <row r="2333" spans="1:5" x14ac:dyDescent="0.3">
      <c r="A2333">
        <v>102</v>
      </c>
      <c r="B2333" s="18">
        <v>45352</v>
      </c>
      <c r="C2333" t="s">
        <v>308</v>
      </c>
      <c r="D2333" t="s">
        <v>273</v>
      </c>
      <c r="E2333">
        <v>0</v>
      </c>
    </row>
    <row r="2334" spans="1:5" x14ac:dyDescent="0.3">
      <c r="A2334">
        <v>102</v>
      </c>
      <c r="B2334" s="18">
        <v>45383</v>
      </c>
      <c r="C2334" t="s">
        <v>308</v>
      </c>
      <c r="D2334" t="s">
        <v>273</v>
      </c>
      <c r="E2334">
        <v>0</v>
      </c>
    </row>
    <row r="2335" spans="1:5" x14ac:dyDescent="0.3">
      <c r="A2335">
        <v>102</v>
      </c>
      <c r="B2335" s="18">
        <v>45413</v>
      </c>
      <c r="C2335" t="s">
        <v>308</v>
      </c>
      <c r="D2335" t="s">
        <v>273</v>
      </c>
      <c r="E2335">
        <v>0</v>
      </c>
    </row>
    <row r="2336" spans="1:5" x14ac:dyDescent="0.3">
      <c r="A2336">
        <v>102</v>
      </c>
      <c r="B2336" s="18">
        <v>45444</v>
      </c>
      <c r="C2336" t="s">
        <v>308</v>
      </c>
      <c r="D2336" t="s">
        <v>273</v>
      </c>
      <c r="E2336">
        <v>0</v>
      </c>
    </row>
    <row r="2337" spans="1:7" x14ac:dyDescent="0.3">
      <c r="A2337">
        <v>102</v>
      </c>
      <c r="B2337" s="18">
        <v>45474</v>
      </c>
      <c r="C2337" t="s">
        <v>308</v>
      </c>
      <c r="D2337" t="s">
        <v>273</v>
      </c>
      <c r="E2337">
        <v>0</v>
      </c>
    </row>
    <row r="2338" spans="1:7" x14ac:dyDescent="0.3">
      <c r="A2338">
        <v>102</v>
      </c>
      <c r="B2338" s="18">
        <v>45505</v>
      </c>
      <c r="C2338" t="s">
        <v>308</v>
      </c>
      <c r="D2338" t="s">
        <v>273</v>
      </c>
      <c r="E2338">
        <v>0</v>
      </c>
    </row>
    <row r="2339" spans="1:7" x14ac:dyDescent="0.3">
      <c r="A2339">
        <v>102</v>
      </c>
      <c r="B2339" s="18">
        <v>45536</v>
      </c>
      <c r="C2339" t="s">
        <v>308</v>
      </c>
      <c r="D2339" t="s">
        <v>273</v>
      </c>
      <c r="E2339">
        <v>0</v>
      </c>
    </row>
    <row r="2340" spans="1:7" x14ac:dyDescent="0.3">
      <c r="A2340">
        <v>102</v>
      </c>
      <c r="B2340" s="18">
        <v>45566</v>
      </c>
      <c r="C2340" t="s">
        <v>308</v>
      </c>
      <c r="D2340" t="s">
        <v>273</v>
      </c>
      <c r="E2340">
        <v>0</v>
      </c>
    </row>
    <row r="2341" spans="1:7" x14ac:dyDescent="0.3">
      <c r="A2341">
        <v>103</v>
      </c>
      <c r="B2341" s="18">
        <v>45323</v>
      </c>
      <c r="C2341" t="s">
        <v>308</v>
      </c>
      <c r="D2341" t="s">
        <v>285</v>
      </c>
      <c r="E2341">
        <v>0</v>
      </c>
    </row>
    <row r="2342" spans="1:7" x14ac:dyDescent="0.3">
      <c r="A2342">
        <v>103</v>
      </c>
      <c r="B2342" s="18">
        <v>45352</v>
      </c>
      <c r="C2342" t="s">
        <v>308</v>
      </c>
      <c r="D2342" t="s">
        <v>285</v>
      </c>
      <c r="E2342">
        <v>0</v>
      </c>
    </row>
    <row r="2343" spans="1:7" x14ac:dyDescent="0.3">
      <c r="A2343">
        <v>103</v>
      </c>
      <c r="B2343" s="18">
        <v>45383</v>
      </c>
      <c r="C2343" t="s">
        <v>308</v>
      </c>
      <c r="D2343" t="s">
        <v>285</v>
      </c>
      <c r="E2343">
        <v>0</v>
      </c>
    </row>
    <row r="2344" spans="1:7" x14ac:dyDescent="0.3">
      <c r="A2344">
        <v>103</v>
      </c>
      <c r="B2344" s="18">
        <v>45413</v>
      </c>
      <c r="C2344" t="s">
        <v>308</v>
      </c>
      <c r="D2344" t="s">
        <v>285</v>
      </c>
      <c r="E2344">
        <v>0</v>
      </c>
    </row>
    <row r="2345" spans="1:7" x14ac:dyDescent="0.3">
      <c r="A2345">
        <v>103</v>
      </c>
      <c r="B2345" s="18">
        <v>45444</v>
      </c>
      <c r="C2345" t="s">
        <v>308</v>
      </c>
      <c r="D2345" t="s">
        <v>285</v>
      </c>
      <c r="E2345">
        <v>0</v>
      </c>
    </row>
    <row r="2346" spans="1:7" x14ac:dyDescent="0.3">
      <c r="A2346">
        <v>103</v>
      </c>
      <c r="B2346" s="18">
        <v>45474</v>
      </c>
      <c r="C2346" t="s">
        <v>308</v>
      </c>
      <c r="D2346" t="s">
        <v>285</v>
      </c>
      <c r="E2346">
        <v>0</v>
      </c>
    </row>
    <row r="2347" spans="1:7" x14ac:dyDescent="0.3">
      <c r="A2347">
        <v>103</v>
      </c>
      <c r="B2347" s="18">
        <v>45505</v>
      </c>
      <c r="C2347" t="s">
        <v>308</v>
      </c>
      <c r="D2347" t="s">
        <v>285</v>
      </c>
      <c r="E2347">
        <v>0</v>
      </c>
    </row>
    <row r="2348" spans="1:7" x14ac:dyDescent="0.3">
      <c r="A2348">
        <v>103</v>
      </c>
      <c r="B2348" s="18">
        <v>45536</v>
      </c>
      <c r="C2348" t="s">
        <v>308</v>
      </c>
      <c r="D2348" t="s">
        <v>285</v>
      </c>
      <c r="E2348">
        <v>0</v>
      </c>
    </row>
    <row r="2349" spans="1:7" x14ac:dyDescent="0.3">
      <c r="A2349">
        <v>103</v>
      </c>
      <c r="B2349" s="18">
        <v>45566</v>
      </c>
      <c r="C2349" t="s">
        <v>308</v>
      </c>
      <c r="D2349" t="s">
        <v>285</v>
      </c>
      <c r="E2349">
        <v>0</v>
      </c>
    </row>
    <row r="2350" spans="1:7" x14ac:dyDescent="0.3">
      <c r="A2350">
        <v>2</v>
      </c>
      <c r="B2350" s="18">
        <v>45323</v>
      </c>
      <c r="C2350" t="s">
        <v>308</v>
      </c>
      <c r="D2350" t="s">
        <v>303</v>
      </c>
      <c r="E2350">
        <v>0.41111111111111109</v>
      </c>
      <c r="F2350">
        <v>740</v>
      </c>
      <c r="G2350">
        <v>1800</v>
      </c>
    </row>
    <row r="2351" spans="1:7" x14ac:dyDescent="0.3">
      <c r="A2351">
        <v>2</v>
      </c>
      <c r="B2351" s="18">
        <v>45352</v>
      </c>
      <c r="C2351" t="s">
        <v>308</v>
      </c>
      <c r="D2351" t="s">
        <v>303</v>
      </c>
      <c r="E2351">
        <v>0.41</v>
      </c>
      <c r="F2351">
        <v>738</v>
      </c>
      <c r="G2351">
        <v>1800</v>
      </c>
    </row>
    <row r="2352" spans="1:7" x14ac:dyDescent="0.3">
      <c r="A2352">
        <v>2</v>
      </c>
      <c r="B2352" s="18">
        <v>45383</v>
      </c>
      <c r="C2352" t="s">
        <v>308</v>
      </c>
      <c r="D2352" t="s">
        <v>303</v>
      </c>
      <c r="E2352">
        <v>0.4127777777777778</v>
      </c>
      <c r="F2352">
        <v>743</v>
      </c>
      <c r="G2352">
        <v>1800</v>
      </c>
    </row>
    <row r="2353" spans="1:7" x14ac:dyDescent="0.3">
      <c r="A2353">
        <v>2</v>
      </c>
      <c r="B2353" s="18">
        <v>45413</v>
      </c>
      <c r="C2353" t="s">
        <v>308</v>
      </c>
      <c r="D2353" t="s">
        <v>303</v>
      </c>
      <c r="E2353">
        <v>0.41055555555555556</v>
      </c>
      <c r="F2353">
        <v>739</v>
      </c>
      <c r="G2353">
        <v>1800</v>
      </c>
    </row>
    <row r="2354" spans="1:7" x14ac:dyDescent="0.3">
      <c r="A2354">
        <v>2</v>
      </c>
      <c r="B2354" s="18">
        <v>45444</v>
      </c>
      <c r="C2354" t="s">
        <v>308</v>
      </c>
      <c r="D2354" t="s">
        <v>303</v>
      </c>
      <c r="E2354">
        <v>0.40888888888888891</v>
      </c>
      <c r="F2354">
        <v>736</v>
      </c>
      <c r="G2354">
        <v>1800</v>
      </c>
    </row>
    <row r="2355" spans="1:7" x14ac:dyDescent="0.3">
      <c r="A2355">
        <v>2</v>
      </c>
      <c r="B2355" s="18">
        <v>45474</v>
      </c>
      <c r="C2355" t="s">
        <v>308</v>
      </c>
      <c r="D2355" t="s">
        <v>303</v>
      </c>
      <c r="E2355">
        <v>0.40777777777777779</v>
      </c>
      <c r="F2355">
        <v>734</v>
      </c>
      <c r="G2355">
        <v>1800</v>
      </c>
    </row>
    <row r="2356" spans="1:7" x14ac:dyDescent="0.3">
      <c r="A2356">
        <v>2</v>
      </c>
      <c r="B2356" s="18">
        <v>45505</v>
      </c>
      <c r="C2356" t="s">
        <v>308</v>
      </c>
      <c r="D2356" t="s">
        <v>303</v>
      </c>
      <c r="E2356">
        <v>0.40944444444444444</v>
      </c>
      <c r="F2356">
        <v>737</v>
      </c>
      <c r="G2356">
        <v>1800</v>
      </c>
    </row>
    <row r="2357" spans="1:7" x14ac:dyDescent="0.3">
      <c r="A2357">
        <v>2</v>
      </c>
      <c r="B2357" s="18">
        <v>45536</v>
      </c>
      <c r="C2357" t="s">
        <v>308</v>
      </c>
      <c r="D2357" t="s">
        <v>303</v>
      </c>
      <c r="E2357">
        <v>0.41222222222222221</v>
      </c>
      <c r="F2357">
        <v>742</v>
      </c>
      <c r="G2357">
        <v>1800</v>
      </c>
    </row>
    <row r="2358" spans="1:7" x14ac:dyDescent="0.3">
      <c r="A2358">
        <v>2</v>
      </c>
      <c r="B2358" s="18">
        <v>45566</v>
      </c>
      <c r="C2358" t="s">
        <v>308</v>
      </c>
      <c r="D2358" t="s">
        <v>303</v>
      </c>
      <c r="E2358">
        <v>0.40888888888888891</v>
      </c>
      <c r="F2358">
        <v>736</v>
      </c>
      <c r="G2358">
        <v>1800</v>
      </c>
    </row>
    <row r="2359" spans="1:7" x14ac:dyDescent="0.3">
      <c r="A2359">
        <v>109</v>
      </c>
      <c r="B2359" s="18">
        <v>45323</v>
      </c>
      <c r="C2359" t="s">
        <v>308</v>
      </c>
      <c r="D2359" t="s">
        <v>261</v>
      </c>
      <c r="E2359">
        <v>1</v>
      </c>
    </row>
    <row r="2360" spans="1:7" x14ac:dyDescent="0.3">
      <c r="A2360">
        <v>109</v>
      </c>
      <c r="B2360" s="18">
        <v>45352</v>
      </c>
      <c r="C2360" t="s">
        <v>308</v>
      </c>
      <c r="D2360" t="s">
        <v>261</v>
      </c>
      <c r="E2360">
        <v>1</v>
      </c>
    </row>
    <row r="2361" spans="1:7" x14ac:dyDescent="0.3">
      <c r="A2361">
        <v>109</v>
      </c>
      <c r="B2361" s="18">
        <v>45383</v>
      </c>
      <c r="C2361" t="s">
        <v>308</v>
      </c>
      <c r="D2361" t="s">
        <v>261</v>
      </c>
      <c r="E2361">
        <v>1</v>
      </c>
    </row>
    <row r="2362" spans="1:7" x14ac:dyDescent="0.3">
      <c r="A2362">
        <v>109</v>
      </c>
      <c r="B2362" s="18">
        <v>45413</v>
      </c>
      <c r="C2362" t="s">
        <v>308</v>
      </c>
      <c r="D2362" t="s">
        <v>261</v>
      </c>
      <c r="E2362">
        <v>1</v>
      </c>
    </row>
    <row r="2363" spans="1:7" x14ac:dyDescent="0.3">
      <c r="A2363">
        <v>109</v>
      </c>
      <c r="B2363" s="18">
        <v>45444</v>
      </c>
      <c r="C2363" t="s">
        <v>308</v>
      </c>
      <c r="D2363" t="s">
        <v>261</v>
      </c>
      <c r="E2363">
        <v>1</v>
      </c>
    </row>
    <row r="2364" spans="1:7" x14ac:dyDescent="0.3">
      <c r="A2364">
        <v>109</v>
      </c>
      <c r="B2364" s="18">
        <v>45474</v>
      </c>
      <c r="C2364" t="s">
        <v>308</v>
      </c>
      <c r="D2364" t="s">
        <v>261</v>
      </c>
      <c r="E2364">
        <v>1</v>
      </c>
    </row>
    <row r="2365" spans="1:7" x14ac:dyDescent="0.3">
      <c r="A2365">
        <v>109</v>
      </c>
      <c r="B2365" s="18">
        <v>45505</v>
      </c>
      <c r="C2365" t="s">
        <v>308</v>
      </c>
      <c r="D2365" t="s">
        <v>261</v>
      </c>
      <c r="E2365">
        <v>1</v>
      </c>
    </row>
    <row r="2366" spans="1:7" x14ac:dyDescent="0.3">
      <c r="A2366">
        <v>109</v>
      </c>
      <c r="B2366" s="18">
        <v>45536</v>
      </c>
      <c r="C2366" t="s">
        <v>308</v>
      </c>
      <c r="D2366" t="s">
        <v>261</v>
      </c>
      <c r="E2366">
        <v>1</v>
      </c>
    </row>
    <row r="2367" spans="1:7" x14ac:dyDescent="0.3">
      <c r="A2367">
        <v>109</v>
      </c>
      <c r="B2367" s="18">
        <v>45566</v>
      </c>
      <c r="C2367" t="s">
        <v>308</v>
      </c>
      <c r="D2367" t="s">
        <v>261</v>
      </c>
      <c r="E2367">
        <v>1</v>
      </c>
    </row>
    <row r="2368" spans="1:7" x14ac:dyDescent="0.3">
      <c r="A2368">
        <v>111</v>
      </c>
      <c r="B2368" s="18">
        <v>45323</v>
      </c>
      <c r="C2368" t="s">
        <v>308</v>
      </c>
      <c r="D2368" t="s">
        <v>262</v>
      </c>
      <c r="E2368">
        <v>75</v>
      </c>
    </row>
    <row r="2369" spans="1:5" x14ac:dyDescent="0.3">
      <c r="A2369">
        <v>111</v>
      </c>
      <c r="B2369" s="18">
        <v>45352</v>
      </c>
      <c r="C2369" t="s">
        <v>308</v>
      </c>
      <c r="D2369" t="s">
        <v>262</v>
      </c>
      <c r="E2369">
        <v>76</v>
      </c>
    </row>
    <row r="2370" spans="1:5" x14ac:dyDescent="0.3">
      <c r="A2370">
        <v>111</v>
      </c>
      <c r="B2370" s="18">
        <v>45383</v>
      </c>
      <c r="C2370" t="s">
        <v>308</v>
      </c>
      <c r="D2370" t="s">
        <v>262</v>
      </c>
      <c r="E2370">
        <v>77</v>
      </c>
    </row>
    <row r="2371" spans="1:5" x14ac:dyDescent="0.3">
      <c r="A2371">
        <v>111</v>
      </c>
      <c r="B2371" s="18">
        <v>45413</v>
      </c>
      <c r="C2371" t="s">
        <v>308</v>
      </c>
      <c r="D2371" t="s">
        <v>262</v>
      </c>
      <c r="E2371">
        <v>77</v>
      </c>
    </row>
    <row r="2372" spans="1:5" x14ac:dyDescent="0.3">
      <c r="A2372">
        <v>111</v>
      </c>
      <c r="B2372" s="18">
        <v>45444</v>
      </c>
      <c r="C2372" t="s">
        <v>308</v>
      </c>
      <c r="D2372" t="s">
        <v>262</v>
      </c>
      <c r="E2372">
        <v>76</v>
      </c>
    </row>
    <row r="2373" spans="1:5" x14ac:dyDescent="0.3">
      <c r="A2373">
        <v>111</v>
      </c>
      <c r="B2373" s="18">
        <v>45474</v>
      </c>
      <c r="C2373" t="s">
        <v>308</v>
      </c>
      <c r="D2373" t="s">
        <v>262</v>
      </c>
      <c r="E2373">
        <v>76</v>
      </c>
    </row>
    <row r="2374" spans="1:5" x14ac:dyDescent="0.3">
      <c r="A2374">
        <v>111</v>
      </c>
      <c r="B2374" s="18">
        <v>45505</v>
      </c>
      <c r="C2374" t="s">
        <v>308</v>
      </c>
      <c r="D2374" t="s">
        <v>262</v>
      </c>
      <c r="E2374">
        <v>76</v>
      </c>
    </row>
    <row r="2375" spans="1:5" x14ac:dyDescent="0.3">
      <c r="A2375">
        <v>111</v>
      </c>
      <c r="B2375" s="18">
        <v>45536</v>
      </c>
      <c r="C2375" t="s">
        <v>308</v>
      </c>
      <c r="D2375" t="s">
        <v>262</v>
      </c>
      <c r="E2375">
        <v>77</v>
      </c>
    </row>
    <row r="2376" spans="1:5" x14ac:dyDescent="0.3">
      <c r="A2376">
        <v>111</v>
      </c>
      <c r="B2376" s="18">
        <v>45566</v>
      </c>
      <c r="C2376" t="s">
        <v>308</v>
      </c>
      <c r="D2376" t="s">
        <v>262</v>
      </c>
      <c r="E2376">
        <v>76</v>
      </c>
    </row>
    <row r="2377" spans="1:5" x14ac:dyDescent="0.3">
      <c r="A2377">
        <v>112</v>
      </c>
      <c r="B2377" s="18">
        <v>45323</v>
      </c>
      <c r="C2377" t="s">
        <v>308</v>
      </c>
      <c r="D2377" t="s">
        <v>263</v>
      </c>
      <c r="E2377">
        <v>152</v>
      </c>
    </row>
    <row r="2378" spans="1:5" x14ac:dyDescent="0.3">
      <c r="A2378">
        <v>112</v>
      </c>
      <c r="B2378" s="18">
        <v>45352</v>
      </c>
      <c r="C2378" t="s">
        <v>308</v>
      </c>
      <c r="D2378" t="s">
        <v>263</v>
      </c>
      <c r="E2378">
        <v>148</v>
      </c>
    </row>
    <row r="2379" spans="1:5" x14ac:dyDescent="0.3">
      <c r="A2379">
        <v>112</v>
      </c>
      <c r="B2379" s="18">
        <v>45383</v>
      </c>
      <c r="C2379" t="s">
        <v>308</v>
      </c>
      <c r="D2379" t="s">
        <v>263</v>
      </c>
      <c r="E2379">
        <v>148</v>
      </c>
    </row>
    <row r="2380" spans="1:5" x14ac:dyDescent="0.3">
      <c r="A2380">
        <v>112</v>
      </c>
      <c r="B2380" s="18">
        <v>45413</v>
      </c>
      <c r="C2380" t="s">
        <v>308</v>
      </c>
      <c r="D2380" t="s">
        <v>263</v>
      </c>
      <c r="E2380">
        <v>148</v>
      </c>
    </row>
    <row r="2381" spans="1:5" x14ac:dyDescent="0.3">
      <c r="A2381">
        <v>112</v>
      </c>
      <c r="B2381" s="18">
        <v>45444</v>
      </c>
      <c r="C2381" t="s">
        <v>308</v>
      </c>
      <c r="D2381" t="s">
        <v>263</v>
      </c>
      <c r="E2381">
        <v>149</v>
      </c>
    </row>
    <row r="2382" spans="1:5" x14ac:dyDescent="0.3">
      <c r="A2382">
        <v>112</v>
      </c>
      <c r="B2382" s="18">
        <v>45474</v>
      </c>
      <c r="C2382" t="s">
        <v>308</v>
      </c>
      <c r="D2382" t="s">
        <v>263</v>
      </c>
      <c r="E2382">
        <v>147</v>
      </c>
    </row>
    <row r="2383" spans="1:5" x14ac:dyDescent="0.3">
      <c r="A2383">
        <v>112</v>
      </c>
      <c r="B2383" s="18">
        <v>45505</v>
      </c>
      <c r="C2383" t="s">
        <v>308</v>
      </c>
      <c r="D2383" t="s">
        <v>263</v>
      </c>
      <c r="E2383">
        <v>148</v>
      </c>
    </row>
    <row r="2384" spans="1:5" x14ac:dyDescent="0.3">
      <c r="A2384">
        <v>112</v>
      </c>
      <c r="B2384" s="18">
        <v>45536</v>
      </c>
      <c r="C2384" t="s">
        <v>308</v>
      </c>
      <c r="D2384" t="s">
        <v>263</v>
      </c>
      <c r="E2384">
        <v>145</v>
      </c>
    </row>
    <row r="2385" spans="1:5" x14ac:dyDescent="0.3">
      <c r="A2385">
        <v>112</v>
      </c>
      <c r="B2385" s="18">
        <v>45566</v>
      </c>
      <c r="C2385" t="s">
        <v>308</v>
      </c>
      <c r="D2385" t="s">
        <v>263</v>
      </c>
      <c r="E2385">
        <v>142</v>
      </c>
    </row>
    <row r="2386" spans="1:5" x14ac:dyDescent="0.3">
      <c r="A2386">
        <v>110</v>
      </c>
      <c r="B2386" s="18">
        <v>45323</v>
      </c>
      <c r="C2386" t="s">
        <v>308</v>
      </c>
      <c r="D2386" t="s">
        <v>264</v>
      </c>
      <c r="E2386">
        <v>37</v>
      </c>
    </row>
    <row r="2387" spans="1:5" x14ac:dyDescent="0.3">
      <c r="A2387">
        <v>110</v>
      </c>
      <c r="B2387" s="18">
        <v>45352</v>
      </c>
      <c r="C2387" t="s">
        <v>308</v>
      </c>
      <c r="D2387" t="s">
        <v>264</v>
      </c>
      <c r="E2387">
        <v>37</v>
      </c>
    </row>
    <row r="2388" spans="1:5" x14ac:dyDescent="0.3">
      <c r="A2388">
        <v>110</v>
      </c>
      <c r="B2388" s="18">
        <v>45383</v>
      </c>
      <c r="C2388" t="s">
        <v>308</v>
      </c>
      <c r="D2388" t="s">
        <v>264</v>
      </c>
      <c r="E2388">
        <v>37</v>
      </c>
    </row>
    <row r="2389" spans="1:5" x14ac:dyDescent="0.3">
      <c r="A2389">
        <v>110</v>
      </c>
      <c r="B2389" s="18">
        <v>45413</v>
      </c>
      <c r="C2389" t="s">
        <v>308</v>
      </c>
      <c r="D2389" t="s">
        <v>264</v>
      </c>
      <c r="E2389">
        <v>37</v>
      </c>
    </row>
    <row r="2390" spans="1:5" x14ac:dyDescent="0.3">
      <c r="A2390">
        <v>110</v>
      </c>
      <c r="B2390" s="18">
        <v>45444</v>
      </c>
      <c r="C2390" t="s">
        <v>308</v>
      </c>
      <c r="D2390" t="s">
        <v>264</v>
      </c>
      <c r="E2390">
        <v>37</v>
      </c>
    </row>
    <row r="2391" spans="1:5" x14ac:dyDescent="0.3">
      <c r="A2391">
        <v>110</v>
      </c>
      <c r="B2391" s="18">
        <v>45474</v>
      </c>
      <c r="C2391" t="s">
        <v>308</v>
      </c>
      <c r="D2391" t="s">
        <v>264</v>
      </c>
      <c r="E2391">
        <v>37</v>
      </c>
    </row>
    <row r="2392" spans="1:5" x14ac:dyDescent="0.3">
      <c r="A2392">
        <v>110</v>
      </c>
      <c r="B2392" s="18">
        <v>45505</v>
      </c>
      <c r="C2392" t="s">
        <v>308</v>
      </c>
      <c r="D2392" t="s">
        <v>264</v>
      </c>
      <c r="E2392">
        <v>37</v>
      </c>
    </row>
    <row r="2393" spans="1:5" x14ac:dyDescent="0.3">
      <c r="A2393">
        <v>110</v>
      </c>
      <c r="B2393" s="18">
        <v>45536</v>
      </c>
      <c r="C2393" t="s">
        <v>308</v>
      </c>
      <c r="D2393" t="s">
        <v>264</v>
      </c>
      <c r="E2393">
        <v>38</v>
      </c>
    </row>
    <row r="2394" spans="1:5" x14ac:dyDescent="0.3">
      <c r="A2394">
        <v>110</v>
      </c>
      <c r="B2394" s="18">
        <v>45566</v>
      </c>
      <c r="C2394" t="s">
        <v>308</v>
      </c>
      <c r="D2394" t="s">
        <v>264</v>
      </c>
      <c r="E2394">
        <v>38</v>
      </c>
    </row>
    <row r="2395" spans="1:5" x14ac:dyDescent="0.3">
      <c r="A2395">
        <v>113</v>
      </c>
      <c r="B2395" s="18">
        <v>45323</v>
      </c>
      <c r="C2395" t="s">
        <v>308</v>
      </c>
      <c r="D2395" t="s">
        <v>265</v>
      </c>
      <c r="E2395">
        <v>101</v>
      </c>
    </row>
    <row r="2396" spans="1:5" x14ac:dyDescent="0.3">
      <c r="A2396">
        <v>113</v>
      </c>
      <c r="B2396" s="18">
        <v>45352</v>
      </c>
      <c r="C2396" t="s">
        <v>308</v>
      </c>
      <c r="D2396" t="s">
        <v>265</v>
      </c>
      <c r="E2396">
        <v>100</v>
      </c>
    </row>
    <row r="2397" spans="1:5" x14ac:dyDescent="0.3">
      <c r="A2397">
        <v>113</v>
      </c>
      <c r="B2397" s="18">
        <v>45383</v>
      </c>
      <c r="C2397" t="s">
        <v>308</v>
      </c>
      <c r="D2397" t="s">
        <v>265</v>
      </c>
      <c r="E2397">
        <v>102</v>
      </c>
    </row>
    <row r="2398" spans="1:5" x14ac:dyDescent="0.3">
      <c r="A2398">
        <v>113</v>
      </c>
      <c r="B2398" s="18">
        <v>45413</v>
      </c>
      <c r="C2398" t="s">
        <v>308</v>
      </c>
      <c r="D2398" t="s">
        <v>265</v>
      </c>
      <c r="E2398">
        <v>100</v>
      </c>
    </row>
    <row r="2399" spans="1:5" x14ac:dyDescent="0.3">
      <c r="A2399">
        <v>113</v>
      </c>
      <c r="B2399" s="18">
        <v>45444</v>
      </c>
      <c r="C2399" t="s">
        <v>308</v>
      </c>
      <c r="D2399" t="s">
        <v>265</v>
      </c>
      <c r="E2399">
        <v>100</v>
      </c>
    </row>
    <row r="2400" spans="1:5" x14ac:dyDescent="0.3">
      <c r="A2400">
        <v>113</v>
      </c>
      <c r="B2400" s="18">
        <v>45474</v>
      </c>
      <c r="C2400" t="s">
        <v>308</v>
      </c>
      <c r="D2400" t="s">
        <v>265</v>
      </c>
      <c r="E2400">
        <v>101</v>
      </c>
    </row>
    <row r="2401" spans="1:5" x14ac:dyDescent="0.3">
      <c r="A2401">
        <v>113</v>
      </c>
      <c r="B2401" s="18">
        <v>45505</v>
      </c>
      <c r="C2401" t="s">
        <v>308</v>
      </c>
      <c r="D2401" t="s">
        <v>265</v>
      </c>
      <c r="E2401">
        <v>102</v>
      </c>
    </row>
    <row r="2402" spans="1:5" x14ac:dyDescent="0.3">
      <c r="A2402">
        <v>113</v>
      </c>
      <c r="B2402" s="18">
        <v>45536</v>
      </c>
      <c r="C2402" t="s">
        <v>308</v>
      </c>
      <c r="D2402" t="s">
        <v>265</v>
      </c>
      <c r="E2402">
        <v>107</v>
      </c>
    </row>
    <row r="2403" spans="1:5" x14ac:dyDescent="0.3">
      <c r="A2403">
        <v>113</v>
      </c>
      <c r="B2403" s="18">
        <v>45566</v>
      </c>
      <c r="C2403" t="s">
        <v>308</v>
      </c>
      <c r="D2403" t="s">
        <v>265</v>
      </c>
      <c r="E2403">
        <v>107</v>
      </c>
    </row>
    <row r="2404" spans="1:5" x14ac:dyDescent="0.3">
      <c r="A2404">
        <v>104</v>
      </c>
      <c r="B2404" s="18">
        <v>45323</v>
      </c>
      <c r="C2404" t="s">
        <v>308</v>
      </c>
      <c r="D2404" t="s">
        <v>266</v>
      </c>
      <c r="E2404">
        <v>3</v>
      </c>
    </row>
    <row r="2405" spans="1:5" x14ac:dyDescent="0.3">
      <c r="A2405">
        <v>104</v>
      </c>
      <c r="B2405" s="18">
        <v>45352</v>
      </c>
      <c r="C2405" t="s">
        <v>308</v>
      </c>
      <c r="D2405" t="s">
        <v>266</v>
      </c>
      <c r="E2405">
        <v>3</v>
      </c>
    </row>
    <row r="2406" spans="1:5" x14ac:dyDescent="0.3">
      <c r="A2406">
        <v>104</v>
      </c>
      <c r="B2406" s="18">
        <v>45383</v>
      </c>
      <c r="C2406" t="s">
        <v>308</v>
      </c>
      <c r="D2406" t="s">
        <v>266</v>
      </c>
      <c r="E2406">
        <v>3</v>
      </c>
    </row>
    <row r="2407" spans="1:5" x14ac:dyDescent="0.3">
      <c r="A2407">
        <v>104</v>
      </c>
      <c r="B2407" s="18">
        <v>45413</v>
      </c>
      <c r="C2407" t="s">
        <v>308</v>
      </c>
      <c r="D2407" t="s">
        <v>266</v>
      </c>
      <c r="E2407">
        <v>3</v>
      </c>
    </row>
    <row r="2408" spans="1:5" x14ac:dyDescent="0.3">
      <c r="A2408">
        <v>104</v>
      </c>
      <c r="B2408" s="18">
        <v>45444</v>
      </c>
      <c r="C2408" t="s">
        <v>308</v>
      </c>
      <c r="D2408" t="s">
        <v>266</v>
      </c>
      <c r="E2408">
        <v>3</v>
      </c>
    </row>
    <row r="2409" spans="1:5" x14ac:dyDescent="0.3">
      <c r="A2409">
        <v>104</v>
      </c>
      <c r="B2409" s="18">
        <v>45474</v>
      </c>
      <c r="C2409" t="s">
        <v>308</v>
      </c>
      <c r="D2409" t="s">
        <v>266</v>
      </c>
      <c r="E2409">
        <v>3</v>
      </c>
    </row>
    <row r="2410" spans="1:5" x14ac:dyDescent="0.3">
      <c r="A2410">
        <v>104</v>
      </c>
      <c r="B2410" s="18">
        <v>45505</v>
      </c>
      <c r="C2410" t="s">
        <v>308</v>
      </c>
      <c r="D2410" t="s">
        <v>266</v>
      </c>
      <c r="E2410">
        <v>3</v>
      </c>
    </row>
    <row r="2411" spans="1:5" x14ac:dyDescent="0.3">
      <c r="A2411">
        <v>104</v>
      </c>
      <c r="B2411" s="18">
        <v>45536</v>
      </c>
      <c r="C2411" t="s">
        <v>308</v>
      </c>
      <c r="D2411" t="s">
        <v>266</v>
      </c>
      <c r="E2411">
        <v>3</v>
      </c>
    </row>
    <row r="2412" spans="1:5" x14ac:dyDescent="0.3">
      <c r="A2412">
        <v>104</v>
      </c>
      <c r="B2412" s="18">
        <v>45566</v>
      </c>
      <c r="C2412" t="s">
        <v>308</v>
      </c>
      <c r="D2412" t="s">
        <v>266</v>
      </c>
      <c r="E2412">
        <v>4</v>
      </c>
    </row>
    <row r="2413" spans="1:5" x14ac:dyDescent="0.3">
      <c r="A2413">
        <v>106</v>
      </c>
      <c r="B2413" s="18">
        <v>45323</v>
      </c>
      <c r="C2413" t="s">
        <v>308</v>
      </c>
      <c r="D2413" t="s">
        <v>267</v>
      </c>
      <c r="E2413">
        <v>99</v>
      </c>
    </row>
    <row r="2414" spans="1:5" x14ac:dyDescent="0.3">
      <c r="A2414">
        <v>106</v>
      </c>
      <c r="B2414" s="18">
        <v>45352</v>
      </c>
      <c r="C2414" t="s">
        <v>308</v>
      </c>
      <c r="D2414" t="s">
        <v>267</v>
      </c>
      <c r="E2414">
        <v>101</v>
      </c>
    </row>
    <row r="2415" spans="1:5" x14ac:dyDescent="0.3">
      <c r="A2415">
        <v>106</v>
      </c>
      <c r="B2415" s="18">
        <v>45383</v>
      </c>
      <c r="C2415" t="s">
        <v>308</v>
      </c>
      <c r="D2415" t="s">
        <v>267</v>
      </c>
      <c r="E2415">
        <v>101</v>
      </c>
    </row>
    <row r="2416" spans="1:5" x14ac:dyDescent="0.3">
      <c r="A2416">
        <v>106</v>
      </c>
      <c r="B2416" s="18">
        <v>45413</v>
      </c>
      <c r="C2416" t="s">
        <v>308</v>
      </c>
      <c r="D2416" t="s">
        <v>267</v>
      </c>
      <c r="E2416">
        <v>101</v>
      </c>
    </row>
    <row r="2417" spans="1:5" x14ac:dyDescent="0.3">
      <c r="A2417">
        <v>106</v>
      </c>
      <c r="B2417" s="18">
        <v>45444</v>
      </c>
      <c r="C2417" t="s">
        <v>308</v>
      </c>
      <c r="D2417" t="s">
        <v>267</v>
      </c>
      <c r="E2417">
        <v>101</v>
      </c>
    </row>
    <row r="2418" spans="1:5" x14ac:dyDescent="0.3">
      <c r="A2418">
        <v>106</v>
      </c>
      <c r="B2418" s="18">
        <v>45474</v>
      </c>
      <c r="C2418" t="s">
        <v>308</v>
      </c>
      <c r="D2418" t="s">
        <v>267</v>
      </c>
      <c r="E2418">
        <v>101</v>
      </c>
    </row>
    <row r="2419" spans="1:5" x14ac:dyDescent="0.3">
      <c r="A2419">
        <v>106</v>
      </c>
      <c r="B2419" s="18">
        <v>45505</v>
      </c>
      <c r="C2419" t="s">
        <v>308</v>
      </c>
      <c r="D2419" t="s">
        <v>267</v>
      </c>
      <c r="E2419">
        <v>101</v>
      </c>
    </row>
    <row r="2420" spans="1:5" x14ac:dyDescent="0.3">
      <c r="A2420">
        <v>106</v>
      </c>
      <c r="B2420" s="18">
        <v>45536</v>
      </c>
      <c r="C2420" t="s">
        <v>308</v>
      </c>
      <c r="D2420" t="s">
        <v>267</v>
      </c>
      <c r="E2420">
        <v>99</v>
      </c>
    </row>
    <row r="2421" spans="1:5" x14ac:dyDescent="0.3">
      <c r="A2421">
        <v>106</v>
      </c>
      <c r="B2421" s="18">
        <v>45566</v>
      </c>
      <c r="C2421" t="s">
        <v>308</v>
      </c>
      <c r="D2421" t="s">
        <v>267</v>
      </c>
      <c r="E2421">
        <v>98</v>
      </c>
    </row>
    <row r="2422" spans="1:5" x14ac:dyDescent="0.3">
      <c r="A2422">
        <v>107</v>
      </c>
      <c r="B2422" s="18">
        <v>45323</v>
      </c>
      <c r="C2422" t="s">
        <v>308</v>
      </c>
      <c r="D2422" t="s">
        <v>268</v>
      </c>
      <c r="E2422">
        <v>167</v>
      </c>
    </row>
    <row r="2423" spans="1:5" x14ac:dyDescent="0.3">
      <c r="A2423">
        <v>107</v>
      </c>
      <c r="B2423" s="18">
        <v>45352</v>
      </c>
      <c r="C2423" t="s">
        <v>308</v>
      </c>
      <c r="D2423" t="s">
        <v>268</v>
      </c>
      <c r="E2423">
        <v>165</v>
      </c>
    </row>
    <row r="2424" spans="1:5" x14ac:dyDescent="0.3">
      <c r="A2424">
        <v>107</v>
      </c>
      <c r="B2424" s="18">
        <v>45383</v>
      </c>
      <c r="C2424" t="s">
        <v>308</v>
      </c>
      <c r="D2424" t="s">
        <v>268</v>
      </c>
      <c r="E2424">
        <v>164</v>
      </c>
    </row>
    <row r="2425" spans="1:5" x14ac:dyDescent="0.3">
      <c r="A2425">
        <v>107</v>
      </c>
      <c r="B2425" s="18">
        <v>45413</v>
      </c>
      <c r="C2425" t="s">
        <v>308</v>
      </c>
      <c r="D2425" t="s">
        <v>268</v>
      </c>
      <c r="E2425">
        <v>163</v>
      </c>
    </row>
    <row r="2426" spans="1:5" x14ac:dyDescent="0.3">
      <c r="A2426">
        <v>107</v>
      </c>
      <c r="B2426" s="18">
        <v>45444</v>
      </c>
      <c r="C2426" t="s">
        <v>308</v>
      </c>
      <c r="D2426" t="s">
        <v>268</v>
      </c>
      <c r="E2426">
        <v>160</v>
      </c>
    </row>
    <row r="2427" spans="1:5" x14ac:dyDescent="0.3">
      <c r="A2427">
        <v>107</v>
      </c>
      <c r="B2427" s="18">
        <v>45474</v>
      </c>
      <c r="C2427" t="s">
        <v>308</v>
      </c>
      <c r="D2427" t="s">
        <v>268</v>
      </c>
      <c r="E2427">
        <v>160</v>
      </c>
    </row>
    <row r="2428" spans="1:5" x14ac:dyDescent="0.3">
      <c r="A2428">
        <v>107</v>
      </c>
      <c r="B2428" s="18">
        <v>45505</v>
      </c>
      <c r="C2428" t="s">
        <v>308</v>
      </c>
      <c r="D2428" t="s">
        <v>268</v>
      </c>
      <c r="E2428">
        <v>159</v>
      </c>
    </row>
    <row r="2429" spans="1:5" x14ac:dyDescent="0.3">
      <c r="A2429">
        <v>107</v>
      </c>
      <c r="B2429" s="18">
        <v>45536</v>
      </c>
      <c r="C2429" t="s">
        <v>308</v>
      </c>
      <c r="D2429" t="s">
        <v>268</v>
      </c>
      <c r="E2429">
        <v>161</v>
      </c>
    </row>
    <row r="2430" spans="1:5" x14ac:dyDescent="0.3">
      <c r="A2430">
        <v>107</v>
      </c>
      <c r="B2430" s="18">
        <v>45566</v>
      </c>
      <c r="C2430" t="s">
        <v>308</v>
      </c>
      <c r="D2430" t="s">
        <v>268</v>
      </c>
      <c r="E2430">
        <v>160</v>
      </c>
    </row>
    <row r="2431" spans="1:5" x14ac:dyDescent="0.3">
      <c r="A2431">
        <v>105</v>
      </c>
      <c r="B2431" s="18">
        <v>45323</v>
      </c>
      <c r="C2431" t="s">
        <v>308</v>
      </c>
      <c r="D2431" t="s">
        <v>269</v>
      </c>
      <c r="E2431">
        <v>33</v>
      </c>
    </row>
    <row r="2432" spans="1:5" x14ac:dyDescent="0.3">
      <c r="A2432">
        <v>105</v>
      </c>
      <c r="B2432" s="18">
        <v>45352</v>
      </c>
      <c r="C2432" t="s">
        <v>308</v>
      </c>
      <c r="D2432" t="s">
        <v>269</v>
      </c>
      <c r="E2432">
        <v>33</v>
      </c>
    </row>
    <row r="2433" spans="1:5" x14ac:dyDescent="0.3">
      <c r="A2433">
        <v>105</v>
      </c>
      <c r="B2433" s="18">
        <v>45383</v>
      </c>
      <c r="C2433" t="s">
        <v>308</v>
      </c>
      <c r="D2433" t="s">
        <v>269</v>
      </c>
      <c r="E2433">
        <v>33</v>
      </c>
    </row>
    <row r="2434" spans="1:5" x14ac:dyDescent="0.3">
      <c r="A2434">
        <v>105</v>
      </c>
      <c r="B2434" s="18">
        <v>45413</v>
      </c>
      <c r="C2434" t="s">
        <v>308</v>
      </c>
      <c r="D2434" t="s">
        <v>269</v>
      </c>
      <c r="E2434">
        <v>33</v>
      </c>
    </row>
    <row r="2435" spans="1:5" x14ac:dyDescent="0.3">
      <c r="A2435">
        <v>105</v>
      </c>
      <c r="B2435" s="18">
        <v>45444</v>
      </c>
      <c r="C2435" t="s">
        <v>308</v>
      </c>
      <c r="D2435" t="s">
        <v>269</v>
      </c>
      <c r="E2435">
        <v>33</v>
      </c>
    </row>
    <row r="2436" spans="1:5" x14ac:dyDescent="0.3">
      <c r="A2436">
        <v>105</v>
      </c>
      <c r="B2436" s="18">
        <v>45474</v>
      </c>
      <c r="C2436" t="s">
        <v>308</v>
      </c>
      <c r="D2436" t="s">
        <v>269</v>
      </c>
      <c r="E2436">
        <v>32</v>
      </c>
    </row>
    <row r="2437" spans="1:5" x14ac:dyDescent="0.3">
      <c r="A2437">
        <v>105</v>
      </c>
      <c r="B2437" s="18">
        <v>45505</v>
      </c>
      <c r="C2437" t="s">
        <v>308</v>
      </c>
      <c r="D2437" t="s">
        <v>269</v>
      </c>
      <c r="E2437">
        <v>31</v>
      </c>
    </row>
    <row r="2438" spans="1:5" x14ac:dyDescent="0.3">
      <c r="A2438">
        <v>105</v>
      </c>
      <c r="B2438" s="18">
        <v>45536</v>
      </c>
      <c r="C2438" t="s">
        <v>308</v>
      </c>
      <c r="D2438" t="s">
        <v>269</v>
      </c>
      <c r="E2438">
        <v>32</v>
      </c>
    </row>
    <row r="2439" spans="1:5" x14ac:dyDescent="0.3">
      <c r="A2439">
        <v>105</v>
      </c>
      <c r="B2439" s="18">
        <v>45566</v>
      </c>
      <c r="C2439" t="s">
        <v>308</v>
      </c>
      <c r="D2439" t="s">
        <v>269</v>
      </c>
      <c r="E2439">
        <v>32</v>
      </c>
    </row>
    <row r="2440" spans="1:5" x14ac:dyDescent="0.3">
      <c r="A2440">
        <v>108</v>
      </c>
      <c r="B2440" s="18">
        <v>45323</v>
      </c>
      <c r="C2440" t="s">
        <v>308</v>
      </c>
      <c r="D2440" t="s">
        <v>270</v>
      </c>
      <c r="E2440">
        <v>72</v>
      </c>
    </row>
    <row r="2441" spans="1:5" x14ac:dyDescent="0.3">
      <c r="A2441">
        <v>108</v>
      </c>
      <c r="B2441" s="18">
        <v>45352</v>
      </c>
      <c r="C2441" t="s">
        <v>308</v>
      </c>
      <c r="D2441" t="s">
        <v>270</v>
      </c>
      <c r="E2441">
        <v>74</v>
      </c>
    </row>
    <row r="2442" spans="1:5" x14ac:dyDescent="0.3">
      <c r="A2442">
        <v>108</v>
      </c>
      <c r="B2442" s="18">
        <v>45383</v>
      </c>
      <c r="C2442" t="s">
        <v>308</v>
      </c>
      <c r="D2442" t="s">
        <v>270</v>
      </c>
      <c r="E2442">
        <v>77</v>
      </c>
    </row>
    <row r="2443" spans="1:5" x14ac:dyDescent="0.3">
      <c r="A2443">
        <v>108</v>
      </c>
      <c r="B2443" s="18">
        <v>45413</v>
      </c>
      <c r="C2443" t="s">
        <v>308</v>
      </c>
      <c r="D2443" t="s">
        <v>270</v>
      </c>
      <c r="E2443">
        <v>76</v>
      </c>
    </row>
    <row r="2444" spans="1:5" x14ac:dyDescent="0.3">
      <c r="A2444">
        <v>108</v>
      </c>
      <c r="B2444" s="18">
        <v>45444</v>
      </c>
      <c r="C2444" t="s">
        <v>308</v>
      </c>
      <c r="D2444" t="s">
        <v>270</v>
      </c>
      <c r="E2444">
        <v>76</v>
      </c>
    </row>
    <row r="2445" spans="1:5" x14ac:dyDescent="0.3">
      <c r="A2445">
        <v>108</v>
      </c>
      <c r="B2445" s="18">
        <v>45474</v>
      </c>
      <c r="C2445" t="s">
        <v>308</v>
      </c>
      <c r="D2445" t="s">
        <v>270</v>
      </c>
      <c r="E2445">
        <v>76</v>
      </c>
    </row>
    <row r="2446" spans="1:5" x14ac:dyDescent="0.3">
      <c r="A2446">
        <v>108</v>
      </c>
      <c r="B2446" s="18">
        <v>45505</v>
      </c>
      <c r="C2446" t="s">
        <v>308</v>
      </c>
      <c r="D2446" t="s">
        <v>270</v>
      </c>
      <c r="E2446">
        <v>79</v>
      </c>
    </row>
    <row r="2447" spans="1:5" x14ac:dyDescent="0.3">
      <c r="A2447">
        <v>108</v>
      </c>
      <c r="B2447" s="18">
        <v>45536</v>
      </c>
      <c r="C2447" t="s">
        <v>308</v>
      </c>
      <c r="D2447" t="s">
        <v>270</v>
      </c>
      <c r="E2447">
        <v>79</v>
      </c>
    </row>
    <row r="2448" spans="1:5" x14ac:dyDescent="0.3">
      <c r="A2448">
        <v>108</v>
      </c>
      <c r="B2448" s="18">
        <v>45566</v>
      </c>
      <c r="C2448" t="s">
        <v>308</v>
      </c>
      <c r="D2448" t="s">
        <v>270</v>
      </c>
      <c r="E2448">
        <v>78</v>
      </c>
    </row>
    <row r="2449" spans="1:7" x14ac:dyDescent="0.3">
      <c r="A2449">
        <v>12</v>
      </c>
      <c r="B2449" s="18">
        <v>45597</v>
      </c>
      <c r="C2449" t="s">
        <v>308</v>
      </c>
      <c r="D2449" t="s">
        <v>296</v>
      </c>
      <c r="E2449">
        <v>6.5340909090909088E-2</v>
      </c>
      <c r="F2449">
        <v>23</v>
      </c>
      <c r="G2449">
        <v>352</v>
      </c>
    </row>
    <row r="2450" spans="1:7" x14ac:dyDescent="0.3">
      <c r="A2450">
        <v>13</v>
      </c>
      <c r="B2450" s="18">
        <v>45597</v>
      </c>
      <c r="C2450" t="s">
        <v>308</v>
      </c>
      <c r="D2450" t="s">
        <v>275</v>
      </c>
      <c r="E2450">
        <v>0</v>
      </c>
      <c r="F2450">
        <v>0</v>
      </c>
      <c r="G2450">
        <v>23</v>
      </c>
    </row>
    <row r="2451" spans="1:7" x14ac:dyDescent="0.3">
      <c r="A2451">
        <v>14</v>
      </c>
      <c r="B2451" s="18">
        <v>45597</v>
      </c>
      <c r="C2451" t="s">
        <v>308</v>
      </c>
      <c r="D2451" t="s">
        <v>279</v>
      </c>
      <c r="E2451">
        <v>0</v>
      </c>
      <c r="F2451">
        <v>0</v>
      </c>
      <c r="G2451">
        <v>653</v>
      </c>
    </row>
    <row r="2452" spans="1:7" x14ac:dyDescent="0.3">
      <c r="A2452">
        <v>16</v>
      </c>
      <c r="B2452" s="18">
        <v>45597</v>
      </c>
      <c r="C2452" t="s">
        <v>308</v>
      </c>
      <c r="D2452" t="s">
        <v>297</v>
      </c>
      <c r="E2452">
        <v>0.1048951048951049</v>
      </c>
      <c r="F2452">
        <v>30</v>
      </c>
      <c r="G2452">
        <v>286</v>
      </c>
    </row>
    <row r="2453" spans="1:7" x14ac:dyDescent="0.3">
      <c r="A2453">
        <v>17</v>
      </c>
      <c r="B2453" s="18">
        <v>45597</v>
      </c>
      <c r="C2453" t="s">
        <v>308</v>
      </c>
      <c r="D2453" t="s">
        <v>276</v>
      </c>
      <c r="E2453">
        <v>0</v>
      </c>
      <c r="F2453">
        <v>0</v>
      </c>
      <c r="G2453">
        <v>30</v>
      </c>
    </row>
    <row r="2454" spans="1:7" x14ac:dyDescent="0.3">
      <c r="A2454">
        <v>18</v>
      </c>
      <c r="B2454" s="18">
        <v>45597</v>
      </c>
      <c r="C2454" t="s">
        <v>308</v>
      </c>
      <c r="D2454" t="s">
        <v>282</v>
      </c>
      <c r="E2454">
        <v>0</v>
      </c>
      <c r="F2454">
        <v>0</v>
      </c>
      <c r="G2454">
        <v>6</v>
      </c>
    </row>
    <row r="2455" spans="1:7" x14ac:dyDescent="0.3">
      <c r="A2455">
        <v>20</v>
      </c>
      <c r="B2455" s="18">
        <v>45597</v>
      </c>
      <c r="C2455" t="s">
        <v>308</v>
      </c>
      <c r="D2455" t="s">
        <v>283</v>
      </c>
      <c r="E2455">
        <v>0</v>
      </c>
      <c r="F2455">
        <v>0</v>
      </c>
      <c r="G2455">
        <v>1</v>
      </c>
    </row>
    <row r="2456" spans="1:7" x14ac:dyDescent="0.3">
      <c r="A2456">
        <v>8</v>
      </c>
      <c r="B2456" s="18">
        <v>45597</v>
      </c>
      <c r="C2456" t="s">
        <v>308</v>
      </c>
      <c r="D2456" t="s">
        <v>278</v>
      </c>
      <c r="E2456">
        <v>0.14285714285714285</v>
      </c>
      <c r="F2456">
        <v>1</v>
      </c>
      <c r="G2456">
        <v>7</v>
      </c>
    </row>
    <row r="2457" spans="1:7" x14ac:dyDescent="0.3">
      <c r="A2457">
        <v>10</v>
      </c>
      <c r="B2457" s="18">
        <v>45597</v>
      </c>
      <c r="C2457" t="s">
        <v>308</v>
      </c>
      <c r="D2457" t="s">
        <v>295</v>
      </c>
      <c r="E2457">
        <v>0.12962962962962962</v>
      </c>
      <c r="F2457">
        <v>21</v>
      </c>
      <c r="G2457">
        <v>162</v>
      </c>
    </row>
    <row r="2458" spans="1:7" x14ac:dyDescent="0.3">
      <c r="A2458">
        <v>11</v>
      </c>
      <c r="B2458" s="18">
        <v>45597</v>
      </c>
      <c r="C2458" t="s">
        <v>308</v>
      </c>
      <c r="D2458" t="s">
        <v>281</v>
      </c>
      <c r="E2458">
        <v>9.6339113680154145E-2</v>
      </c>
      <c r="F2458">
        <v>50</v>
      </c>
      <c r="G2458">
        <v>519</v>
      </c>
    </row>
    <row r="2459" spans="1:7" x14ac:dyDescent="0.3">
      <c r="A2459">
        <v>23</v>
      </c>
      <c r="B2459" s="18">
        <v>45597</v>
      </c>
      <c r="C2459" t="s">
        <v>308</v>
      </c>
      <c r="D2459" t="s">
        <v>298</v>
      </c>
      <c r="E2459">
        <v>7.5197889182058053E-2</v>
      </c>
      <c r="F2459">
        <v>57</v>
      </c>
      <c r="G2459">
        <v>758</v>
      </c>
    </row>
    <row r="2460" spans="1:7" x14ac:dyDescent="0.3">
      <c r="A2460">
        <v>24</v>
      </c>
      <c r="B2460" s="18">
        <v>45597</v>
      </c>
      <c r="C2460" t="s">
        <v>308</v>
      </c>
      <c r="D2460" t="s">
        <v>299</v>
      </c>
      <c r="E2460">
        <v>1</v>
      </c>
      <c r="F2460">
        <v>57</v>
      </c>
      <c r="G2460">
        <v>57</v>
      </c>
    </row>
    <row r="2461" spans="1:7" x14ac:dyDescent="0.3">
      <c r="A2461">
        <v>3</v>
      </c>
      <c r="B2461" s="18">
        <v>45597</v>
      </c>
      <c r="C2461" t="s">
        <v>308</v>
      </c>
      <c r="D2461" t="s">
        <v>302</v>
      </c>
      <c r="E2461">
        <v>1.3603238866396761</v>
      </c>
      <c r="F2461">
        <v>1008</v>
      </c>
      <c r="G2461">
        <v>741</v>
      </c>
    </row>
    <row r="2462" spans="1:7" x14ac:dyDescent="0.3">
      <c r="A2462">
        <v>5</v>
      </c>
      <c r="B2462" s="18">
        <v>45597</v>
      </c>
      <c r="C2462" t="s">
        <v>308</v>
      </c>
      <c r="D2462" t="s">
        <v>301</v>
      </c>
      <c r="E2462">
        <v>9.2608695652173907</v>
      </c>
      <c r="F2462">
        <v>213</v>
      </c>
      <c r="G2462">
        <v>23</v>
      </c>
    </row>
    <row r="2463" spans="1:7" x14ac:dyDescent="0.3">
      <c r="A2463">
        <v>114</v>
      </c>
      <c r="B2463" s="18">
        <v>45597</v>
      </c>
      <c r="C2463" t="s">
        <v>308</v>
      </c>
      <c r="D2463" t="s">
        <v>292</v>
      </c>
      <c r="E2463">
        <v>231</v>
      </c>
    </row>
    <row r="2464" spans="1:7" x14ac:dyDescent="0.3">
      <c r="A2464">
        <v>4</v>
      </c>
      <c r="B2464" s="18">
        <v>45597</v>
      </c>
      <c r="C2464" t="s">
        <v>308</v>
      </c>
      <c r="D2464" t="s">
        <v>300</v>
      </c>
      <c r="E2464">
        <v>0.8</v>
      </c>
      <c r="F2464">
        <v>120</v>
      </c>
      <c r="G2464">
        <v>150</v>
      </c>
    </row>
    <row r="2465" spans="1:7" x14ac:dyDescent="0.3">
      <c r="A2465">
        <v>100</v>
      </c>
      <c r="B2465" s="18">
        <v>45597</v>
      </c>
      <c r="C2465" t="s">
        <v>308</v>
      </c>
      <c r="D2465" t="s">
        <v>271</v>
      </c>
      <c r="E2465">
        <v>1</v>
      </c>
    </row>
    <row r="2466" spans="1:7" x14ac:dyDescent="0.3">
      <c r="A2466">
        <v>101</v>
      </c>
      <c r="B2466" s="18">
        <v>45597</v>
      </c>
      <c r="C2466" t="s">
        <v>308</v>
      </c>
      <c r="D2466" t="s">
        <v>272</v>
      </c>
      <c r="E2466">
        <v>1</v>
      </c>
    </row>
    <row r="2467" spans="1:7" x14ac:dyDescent="0.3">
      <c r="A2467">
        <v>102</v>
      </c>
      <c r="B2467" s="18">
        <v>45597</v>
      </c>
      <c r="C2467" t="s">
        <v>308</v>
      </c>
      <c r="D2467" t="s">
        <v>273</v>
      </c>
      <c r="E2467">
        <v>0</v>
      </c>
    </row>
    <row r="2468" spans="1:7" x14ac:dyDescent="0.3">
      <c r="A2468">
        <v>103</v>
      </c>
      <c r="B2468" s="18">
        <v>45597</v>
      </c>
      <c r="C2468" t="s">
        <v>308</v>
      </c>
      <c r="D2468" t="s">
        <v>285</v>
      </c>
      <c r="E2468">
        <v>0</v>
      </c>
    </row>
    <row r="2469" spans="1:7" x14ac:dyDescent="0.3">
      <c r="A2469">
        <v>2</v>
      </c>
      <c r="B2469" s="18">
        <v>45597</v>
      </c>
      <c r="C2469" t="s">
        <v>308</v>
      </c>
      <c r="D2469" t="s">
        <v>303</v>
      </c>
      <c r="E2469">
        <v>0.41166666666666668</v>
      </c>
      <c r="F2469">
        <v>741</v>
      </c>
      <c r="G2469">
        <v>1800</v>
      </c>
    </row>
    <row r="2470" spans="1:7" x14ac:dyDescent="0.3">
      <c r="A2470">
        <v>109</v>
      </c>
      <c r="B2470" s="18">
        <v>45597</v>
      </c>
      <c r="C2470" t="s">
        <v>308</v>
      </c>
      <c r="D2470" t="s">
        <v>261</v>
      </c>
      <c r="E2470">
        <v>1</v>
      </c>
    </row>
    <row r="2471" spans="1:7" x14ac:dyDescent="0.3">
      <c r="A2471">
        <v>111</v>
      </c>
      <c r="B2471" s="18">
        <v>45597</v>
      </c>
      <c r="C2471" t="s">
        <v>308</v>
      </c>
      <c r="D2471" t="s">
        <v>262</v>
      </c>
      <c r="E2471">
        <v>77</v>
      </c>
    </row>
    <row r="2472" spans="1:7" x14ac:dyDescent="0.3">
      <c r="A2472">
        <v>112</v>
      </c>
      <c r="B2472" s="18">
        <v>45597</v>
      </c>
      <c r="C2472" t="s">
        <v>308</v>
      </c>
      <c r="D2472" t="s">
        <v>263</v>
      </c>
      <c r="E2472">
        <v>144</v>
      </c>
    </row>
    <row r="2473" spans="1:7" x14ac:dyDescent="0.3">
      <c r="A2473">
        <v>110</v>
      </c>
      <c r="B2473" s="18">
        <v>45597</v>
      </c>
      <c r="C2473" t="s">
        <v>308</v>
      </c>
      <c r="D2473" t="s">
        <v>264</v>
      </c>
      <c r="E2473">
        <v>36</v>
      </c>
    </row>
    <row r="2474" spans="1:7" x14ac:dyDescent="0.3">
      <c r="A2474">
        <v>113</v>
      </c>
      <c r="B2474" s="18">
        <v>45597</v>
      </c>
      <c r="C2474" t="s">
        <v>308</v>
      </c>
      <c r="D2474" t="s">
        <v>265</v>
      </c>
      <c r="E2474">
        <v>108</v>
      </c>
    </row>
    <row r="2475" spans="1:7" x14ac:dyDescent="0.3">
      <c r="A2475">
        <v>104</v>
      </c>
      <c r="B2475" s="18">
        <v>45597</v>
      </c>
      <c r="C2475" t="s">
        <v>308</v>
      </c>
      <c r="D2475" t="s">
        <v>266</v>
      </c>
      <c r="E2475">
        <v>4</v>
      </c>
    </row>
    <row r="2476" spans="1:7" x14ac:dyDescent="0.3">
      <c r="A2476">
        <v>106</v>
      </c>
      <c r="B2476" s="18">
        <v>45597</v>
      </c>
      <c r="C2476" t="s">
        <v>308</v>
      </c>
      <c r="D2476" t="s">
        <v>267</v>
      </c>
      <c r="E2476">
        <v>97</v>
      </c>
    </row>
    <row r="2477" spans="1:7" x14ac:dyDescent="0.3">
      <c r="A2477">
        <v>107</v>
      </c>
      <c r="B2477" s="18">
        <v>45597</v>
      </c>
      <c r="C2477" t="s">
        <v>308</v>
      </c>
      <c r="D2477" t="s">
        <v>268</v>
      </c>
      <c r="E2477">
        <v>160</v>
      </c>
    </row>
    <row r="2478" spans="1:7" x14ac:dyDescent="0.3">
      <c r="A2478">
        <v>105</v>
      </c>
      <c r="B2478" s="18">
        <v>45597</v>
      </c>
      <c r="C2478" t="s">
        <v>308</v>
      </c>
      <c r="D2478" t="s">
        <v>269</v>
      </c>
      <c r="E2478">
        <v>34</v>
      </c>
    </row>
    <row r="2479" spans="1:7" x14ac:dyDescent="0.3">
      <c r="A2479">
        <v>108</v>
      </c>
      <c r="B2479" s="18">
        <v>45597</v>
      </c>
      <c r="C2479" t="s">
        <v>308</v>
      </c>
      <c r="D2479" t="s">
        <v>270</v>
      </c>
      <c r="E2479">
        <v>80</v>
      </c>
    </row>
    <row r="2480" spans="1:7" x14ac:dyDescent="0.3">
      <c r="A2480">
        <v>115</v>
      </c>
      <c r="B2480" s="18">
        <v>45597</v>
      </c>
      <c r="C2480" t="s">
        <v>308</v>
      </c>
      <c r="D2480" t="s">
        <v>293</v>
      </c>
      <c r="E2480">
        <v>30</v>
      </c>
    </row>
    <row r="2481" spans="1:7" x14ac:dyDescent="0.3">
      <c r="A2481">
        <v>116</v>
      </c>
      <c r="B2481" s="18">
        <v>45597</v>
      </c>
      <c r="C2481" t="s">
        <v>308</v>
      </c>
      <c r="D2481" t="s">
        <v>294</v>
      </c>
      <c r="E2481">
        <v>1</v>
      </c>
    </row>
    <row r="2482" spans="1:7" x14ac:dyDescent="0.3">
      <c r="A2482">
        <v>120</v>
      </c>
      <c r="B2482" s="18">
        <v>45597</v>
      </c>
      <c r="C2482" t="s">
        <v>308</v>
      </c>
      <c r="D2482" t="s">
        <v>20</v>
      </c>
      <c r="E2482">
        <v>227</v>
      </c>
    </row>
    <row r="2483" spans="1:7" x14ac:dyDescent="0.3">
      <c r="A2483">
        <v>121</v>
      </c>
      <c r="B2483" s="18">
        <v>45597</v>
      </c>
      <c r="C2483" t="s">
        <v>308</v>
      </c>
      <c r="D2483" t="s">
        <v>21</v>
      </c>
      <c r="E2483">
        <v>0</v>
      </c>
    </row>
    <row r="2484" spans="1:7" x14ac:dyDescent="0.3">
      <c r="A2484">
        <v>122</v>
      </c>
      <c r="B2484" s="18">
        <v>45597</v>
      </c>
      <c r="C2484" t="s">
        <v>308</v>
      </c>
      <c r="D2484" t="s">
        <v>22</v>
      </c>
      <c r="E2484">
        <v>4</v>
      </c>
    </row>
    <row r="2485" spans="1:7" x14ac:dyDescent="0.3">
      <c r="A2485">
        <v>123</v>
      </c>
      <c r="B2485" s="18">
        <v>45597</v>
      </c>
      <c r="C2485" t="s">
        <v>308</v>
      </c>
      <c r="D2485" t="s">
        <v>23</v>
      </c>
      <c r="E2485">
        <v>0</v>
      </c>
    </row>
    <row r="2486" spans="1:7" x14ac:dyDescent="0.3">
      <c r="A2486">
        <v>124</v>
      </c>
      <c r="B2486" s="18">
        <v>45597</v>
      </c>
      <c r="C2486" t="s">
        <v>308</v>
      </c>
      <c r="D2486" t="s">
        <v>24</v>
      </c>
      <c r="E2486">
        <v>0</v>
      </c>
    </row>
    <row r="2487" spans="1:7" x14ac:dyDescent="0.3">
      <c r="A2487">
        <v>125</v>
      </c>
      <c r="B2487" s="18">
        <v>45597</v>
      </c>
      <c r="C2487" t="s">
        <v>308</v>
      </c>
      <c r="D2487" t="s">
        <v>25</v>
      </c>
      <c r="E2487">
        <v>0</v>
      </c>
    </row>
    <row r="2488" spans="1:7" x14ac:dyDescent="0.3">
      <c r="A2488">
        <v>126</v>
      </c>
      <c r="B2488" s="18">
        <v>45597</v>
      </c>
      <c r="C2488" t="s">
        <v>308</v>
      </c>
      <c r="D2488" t="s">
        <v>26</v>
      </c>
      <c r="E2488">
        <v>1</v>
      </c>
    </row>
    <row r="2489" spans="1:7" x14ac:dyDescent="0.3">
      <c r="A2489">
        <v>127</v>
      </c>
      <c r="B2489" s="18">
        <v>45597</v>
      </c>
      <c r="C2489" t="s">
        <v>308</v>
      </c>
      <c r="D2489" t="s">
        <v>286</v>
      </c>
      <c r="E2489">
        <v>99</v>
      </c>
    </row>
    <row r="2490" spans="1:7" x14ac:dyDescent="0.3">
      <c r="A2490">
        <v>128</v>
      </c>
      <c r="B2490" s="18">
        <v>45597</v>
      </c>
      <c r="C2490" t="s">
        <v>308</v>
      </c>
      <c r="D2490" t="s">
        <v>287</v>
      </c>
      <c r="E2490">
        <v>27</v>
      </c>
    </row>
    <row r="2491" spans="1:7" x14ac:dyDescent="0.3">
      <c r="A2491">
        <v>129</v>
      </c>
      <c r="B2491" s="18">
        <v>45597</v>
      </c>
      <c r="C2491" t="s">
        <v>308</v>
      </c>
      <c r="D2491" t="s">
        <v>288</v>
      </c>
      <c r="E2491">
        <v>63</v>
      </c>
    </row>
    <row r="2492" spans="1:7" x14ac:dyDescent="0.3">
      <c r="A2492">
        <v>130</v>
      </c>
      <c r="B2492" s="18">
        <v>45597</v>
      </c>
      <c r="C2492" t="s">
        <v>308</v>
      </c>
      <c r="D2492" t="s">
        <v>289</v>
      </c>
      <c r="E2492">
        <v>7</v>
      </c>
    </row>
    <row r="2493" spans="1:7" x14ac:dyDescent="0.3">
      <c r="A2493">
        <v>3</v>
      </c>
      <c r="B2493" s="18">
        <v>45323</v>
      </c>
      <c r="C2493" t="s">
        <v>308</v>
      </c>
      <c r="D2493" t="s">
        <v>302</v>
      </c>
      <c r="E2493">
        <v>1.4270270270270271</v>
      </c>
      <c r="F2493">
        <v>1056</v>
      </c>
      <c r="G2493">
        <v>740</v>
      </c>
    </row>
    <row r="2494" spans="1:7" x14ac:dyDescent="0.3">
      <c r="A2494">
        <v>3</v>
      </c>
      <c r="B2494" s="18">
        <v>45383</v>
      </c>
      <c r="C2494" t="s">
        <v>308</v>
      </c>
      <c r="D2494" t="s">
        <v>302</v>
      </c>
      <c r="E2494">
        <v>1.4549125168236878</v>
      </c>
      <c r="F2494">
        <v>1081</v>
      </c>
      <c r="G2494">
        <v>743</v>
      </c>
    </row>
    <row r="2495" spans="1:7" x14ac:dyDescent="0.3">
      <c r="A2495">
        <v>3</v>
      </c>
      <c r="B2495" s="18">
        <v>45536</v>
      </c>
      <c r="C2495" t="s">
        <v>308</v>
      </c>
      <c r="D2495" t="s">
        <v>302</v>
      </c>
      <c r="E2495">
        <v>1.3517520215633423</v>
      </c>
      <c r="F2495">
        <v>1003</v>
      </c>
      <c r="G2495">
        <v>742</v>
      </c>
    </row>
    <row r="2496" spans="1:7" x14ac:dyDescent="0.3">
      <c r="A2496">
        <v>3</v>
      </c>
      <c r="B2496" s="18">
        <v>45444</v>
      </c>
      <c r="C2496" t="s">
        <v>308</v>
      </c>
      <c r="D2496" t="s">
        <v>302</v>
      </c>
      <c r="E2496">
        <v>1.3763586956521738</v>
      </c>
      <c r="F2496">
        <v>1013</v>
      </c>
      <c r="G2496">
        <v>736</v>
      </c>
    </row>
    <row r="2497" spans="1:7" x14ac:dyDescent="0.3">
      <c r="A2497">
        <v>3</v>
      </c>
      <c r="B2497" s="18">
        <v>45566</v>
      </c>
      <c r="C2497" t="s">
        <v>308</v>
      </c>
      <c r="D2497" t="s">
        <v>302</v>
      </c>
      <c r="E2497">
        <v>1.3817934782608696</v>
      </c>
      <c r="F2497">
        <v>1017</v>
      </c>
      <c r="G2497">
        <v>736</v>
      </c>
    </row>
    <row r="2498" spans="1:7" x14ac:dyDescent="0.3">
      <c r="A2498">
        <v>3</v>
      </c>
      <c r="B2498" s="18">
        <v>45413</v>
      </c>
      <c r="C2498" t="s">
        <v>308</v>
      </c>
      <c r="D2498" t="s">
        <v>302</v>
      </c>
      <c r="E2498">
        <v>1.4154262516914751</v>
      </c>
      <c r="F2498">
        <v>1046</v>
      </c>
      <c r="G2498">
        <v>739</v>
      </c>
    </row>
    <row r="2499" spans="1:7" x14ac:dyDescent="0.3">
      <c r="A2499">
        <v>3</v>
      </c>
      <c r="B2499" s="18">
        <v>45474</v>
      </c>
      <c r="C2499" t="s">
        <v>308</v>
      </c>
      <c r="D2499" t="s">
        <v>302</v>
      </c>
      <c r="E2499">
        <v>1.3542234332425067</v>
      </c>
      <c r="F2499">
        <v>994</v>
      </c>
      <c r="G2499">
        <v>734</v>
      </c>
    </row>
    <row r="2500" spans="1:7" x14ac:dyDescent="0.3">
      <c r="A2500">
        <v>3</v>
      </c>
      <c r="B2500" s="18">
        <v>45505</v>
      </c>
      <c r="C2500" t="s">
        <v>308</v>
      </c>
      <c r="D2500" t="s">
        <v>302</v>
      </c>
      <c r="E2500">
        <v>1.3378561736770691</v>
      </c>
      <c r="F2500">
        <v>986</v>
      </c>
      <c r="G2500">
        <v>737</v>
      </c>
    </row>
    <row r="2501" spans="1:7" x14ac:dyDescent="0.3">
      <c r="A2501">
        <v>3</v>
      </c>
      <c r="B2501" s="18">
        <v>45352</v>
      </c>
      <c r="C2501" t="s">
        <v>308</v>
      </c>
      <c r="D2501" t="s">
        <v>302</v>
      </c>
      <c r="E2501">
        <v>1.4634146341463414</v>
      </c>
      <c r="F2501">
        <v>1080</v>
      </c>
      <c r="G2501">
        <v>738</v>
      </c>
    </row>
    <row r="2502" spans="1:7" x14ac:dyDescent="0.3">
      <c r="A2502">
        <v>4</v>
      </c>
      <c r="B2502" s="18">
        <v>45323</v>
      </c>
      <c r="C2502" t="s">
        <v>308</v>
      </c>
      <c r="D2502" t="s">
        <v>300</v>
      </c>
      <c r="E2502">
        <v>0.86607142857142905</v>
      </c>
      <c r="F2502">
        <v>194</v>
      </c>
      <c r="G2502">
        <v>224</v>
      </c>
    </row>
    <row r="2503" spans="1:7" x14ac:dyDescent="0.3">
      <c r="A2503">
        <v>4</v>
      </c>
      <c r="B2503" s="18">
        <v>45352</v>
      </c>
      <c r="C2503" t="s">
        <v>308</v>
      </c>
      <c r="D2503" t="s">
        <v>300</v>
      </c>
      <c r="E2503">
        <v>0.83464566929133899</v>
      </c>
      <c r="F2503">
        <v>212</v>
      </c>
      <c r="G2503">
        <v>254</v>
      </c>
    </row>
    <row r="2504" spans="1:7" x14ac:dyDescent="0.3">
      <c r="A2504">
        <v>4</v>
      </c>
      <c r="B2504" s="18">
        <v>45383</v>
      </c>
      <c r="C2504" t="s">
        <v>308</v>
      </c>
      <c r="D2504" t="s">
        <v>300</v>
      </c>
      <c r="E2504">
        <v>0.72903225806451599</v>
      </c>
      <c r="F2504">
        <v>113</v>
      </c>
      <c r="G2504">
        <v>155</v>
      </c>
    </row>
    <row r="2505" spans="1:7" x14ac:dyDescent="0.3">
      <c r="A2505">
        <v>4</v>
      </c>
      <c r="B2505" s="18">
        <v>45413</v>
      </c>
      <c r="C2505" t="s">
        <v>308</v>
      </c>
      <c r="D2505" t="s">
        <v>300</v>
      </c>
      <c r="E2505">
        <v>0.85135135135135098</v>
      </c>
      <c r="F2505">
        <v>126</v>
      </c>
      <c r="G2505">
        <v>148</v>
      </c>
    </row>
    <row r="2506" spans="1:7" x14ac:dyDescent="0.3">
      <c r="A2506">
        <v>4</v>
      </c>
      <c r="B2506" s="18">
        <v>45444</v>
      </c>
      <c r="C2506" t="s">
        <v>308</v>
      </c>
      <c r="D2506" t="s">
        <v>300</v>
      </c>
      <c r="E2506">
        <v>0.74866310160427796</v>
      </c>
      <c r="F2506">
        <v>140</v>
      </c>
      <c r="G2506">
        <v>187</v>
      </c>
    </row>
    <row r="2507" spans="1:7" x14ac:dyDescent="0.3">
      <c r="A2507">
        <v>4</v>
      </c>
      <c r="B2507" s="18">
        <v>45474</v>
      </c>
      <c r="C2507" t="s">
        <v>308</v>
      </c>
      <c r="D2507" t="s">
        <v>300</v>
      </c>
      <c r="E2507">
        <v>1</v>
      </c>
      <c r="F2507">
        <v>3</v>
      </c>
      <c r="G2507">
        <v>3</v>
      </c>
    </row>
    <row r="2508" spans="1:7" x14ac:dyDescent="0.3">
      <c r="A2508">
        <v>4</v>
      </c>
      <c r="B2508" s="18">
        <v>45505</v>
      </c>
      <c r="C2508" t="s">
        <v>308</v>
      </c>
      <c r="D2508" t="s">
        <v>300</v>
      </c>
      <c r="E2508">
        <v>0.67391304347826098</v>
      </c>
      <c r="F2508">
        <v>124</v>
      </c>
      <c r="G2508">
        <v>184</v>
      </c>
    </row>
    <row r="2509" spans="1:7" x14ac:dyDescent="0.3">
      <c r="A2509">
        <v>4</v>
      </c>
      <c r="B2509" s="18">
        <v>45536</v>
      </c>
      <c r="C2509" t="s">
        <v>308</v>
      </c>
      <c r="D2509" t="s">
        <v>300</v>
      </c>
      <c r="E2509">
        <v>0.66331658291457296</v>
      </c>
      <c r="F2509">
        <v>132</v>
      </c>
      <c r="G2509">
        <v>199</v>
      </c>
    </row>
    <row r="2510" spans="1:7" x14ac:dyDescent="0.3">
      <c r="A2510">
        <v>4</v>
      </c>
      <c r="B2510" s="18">
        <v>45566</v>
      </c>
      <c r="C2510" t="s">
        <v>308</v>
      </c>
      <c r="D2510" t="s">
        <v>300</v>
      </c>
      <c r="E2510">
        <v>0.79428571428571404</v>
      </c>
      <c r="F2510">
        <v>139</v>
      </c>
      <c r="G2510">
        <v>175</v>
      </c>
    </row>
    <row r="2511" spans="1:7" x14ac:dyDescent="0.3">
      <c r="A2511">
        <v>5</v>
      </c>
      <c r="B2511" s="18">
        <v>45383</v>
      </c>
      <c r="C2511" t="s">
        <v>308</v>
      </c>
      <c r="D2511" t="s">
        <v>301</v>
      </c>
      <c r="E2511">
        <v>10.1</v>
      </c>
      <c r="F2511">
        <v>202</v>
      </c>
      <c r="G2511">
        <v>20</v>
      </c>
    </row>
    <row r="2512" spans="1:7" x14ac:dyDescent="0.3">
      <c r="A2512">
        <v>5</v>
      </c>
      <c r="B2512" s="18">
        <v>45536</v>
      </c>
      <c r="C2512" t="s">
        <v>308</v>
      </c>
      <c r="D2512" t="s">
        <v>301</v>
      </c>
      <c r="E2512">
        <v>11.181818181818199</v>
      </c>
      <c r="F2512">
        <v>246</v>
      </c>
      <c r="G2512">
        <v>22</v>
      </c>
    </row>
    <row r="2513" spans="1:7" x14ac:dyDescent="0.3">
      <c r="A2513">
        <v>5</v>
      </c>
      <c r="B2513" s="18">
        <v>45444</v>
      </c>
      <c r="C2513" t="s">
        <v>308</v>
      </c>
      <c r="D2513" t="s">
        <v>301</v>
      </c>
      <c r="E2513">
        <v>10.7391304347826</v>
      </c>
      <c r="F2513">
        <v>247</v>
      </c>
      <c r="G2513">
        <v>23</v>
      </c>
    </row>
    <row r="2514" spans="1:7" x14ac:dyDescent="0.3">
      <c r="A2514">
        <v>5</v>
      </c>
      <c r="B2514" s="18">
        <v>45323</v>
      </c>
      <c r="C2514" t="s">
        <v>308</v>
      </c>
      <c r="D2514" t="s">
        <v>301</v>
      </c>
      <c r="E2514">
        <v>12.0434782608696</v>
      </c>
      <c r="F2514">
        <v>277</v>
      </c>
      <c r="G2514">
        <v>23</v>
      </c>
    </row>
    <row r="2515" spans="1:7" x14ac:dyDescent="0.3">
      <c r="A2515">
        <v>5</v>
      </c>
      <c r="B2515" s="18">
        <v>45413</v>
      </c>
      <c r="C2515" t="s">
        <v>308</v>
      </c>
      <c r="D2515" t="s">
        <v>301</v>
      </c>
      <c r="E2515">
        <v>9.3043478260869605</v>
      </c>
      <c r="F2515">
        <v>214</v>
      </c>
      <c r="G2515">
        <v>23</v>
      </c>
    </row>
    <row r="2516" spans="1:7" x14ac:dyDescent="0.3">
      <c r="A2516">
        <v>5</v>
      </c>
      <c r="B2516" s="18">
        <v>45352</v>
      </c>
      <c r="C2516" t="s">
        <v>308</v>
      </c>
      <c r="D2516" t="s">
        <v>301</v>
      </c>
      <c r="E2516">
        <v>14.090909090909101</v>
      </c>
      <c r="F2516">
        <v>310</v>
      </c>
      <c r="G2516">
        <v>22</v>
      </c>
    </row>
    <row r="2517" spans="1:7" x14ac:dyDescent="0.3">
      <c r="A2517">
        <v>5</v>
      </c>
      <c r="B2517" s="18">
        <v>45474</v>
      </c>
      <c r="C2517" t="s">
        <v>308</v>
      </c>
      <c r="D2517" t="s">
        <v>301</v>
      </c>
      <c r="E2517">
        <v>3</v>
      </c>
      <c r="F2517">
        <v>3</v>
      </c>
      <c r="G2517">
        <v>1</v>
      </c>
    </row>
    <row r="2518" spans="1:7" x14ac:dyDescent="0.3">
      <c r="A2518">
        <v>5</v>
      </c>
      <c r="B2518" s="18">
        <v>45566</v>
      </c>
      <c r="C2518" t="s">
        <v>308</v>
      </c>
      <c r="D2518" t="s">
        <v>301</v>
      </c>
      <c r="E2518">
        <v>9.2727272727272698</v>
      </c>
      <c r="F2518">
        <v>204</v>
      </c>
      <c r="G2518">
        <v>22</v>
      </c>
    </row>
    <row r="2519" spans="1:7" x14ac:dyDescent="0.3">
      <c r="A2519">
        <v>5</v>
      </c>
      <c r="B2519" s="18">
        <v>45505</v>
      </c>
      <c r="C2519" t="s">
        <v>308</v>
      </c>
      <c r="D2519" t="s">
        <v>301</v>
      </c>
      <c r="E2519">
        <v>10.5</v>
      </c>
      <c r="F2519">
        <v>231</v>
      </c>
      <c r="G2519">
        <v>22</v>
      </c>
    </row>
    <row r="2520" spans="1:7" x14ac:dyDescent="0.3">
      <c r="A2520">
        <v>131</v>
      </c>
      <c r="B2520" s="18">
        <v>45597</v>
      </c>
      <c r="C2520" t="s">
        <v>308</v>
      </c>
      <c r="D2520" t="s">
        <v>290</v>
      </c>
      <c r="E2520">
        <v>0</v>
      </c>
    </row>
    <row r="2521" spans="1:7" x14ac:dyDescent="0.3">
      <c r="A2521">
        <v>132</v>
      </c>
      <c r="B2521" s="18">
        <v>45597</v>
      </c>
      <c r="C2521" t="s">
        <v>308</v>
      </c>
      <c r="D2521" t="s">
        <v>291</v>
      </c>
      <c r="E2521">
        <v>0</v>
      </c>
    </row>
    <row r="2522" spans="1:7" x14ac:dyDescent="0.3">
      <c r="A2522">
        <v>133</v>
      </c>
      <c r="B2522" s="18">
        <v>45597</v>
      </c>
      <c r="C2522" t="s">
        <v>308</v>
      </c>
      <c r="D2522" t="s">
        <v>259</v>
      </c>
      <c r="E2522">
        <v>0</v>
      </c>
    </row>
    <row r="2523" spans="1:7" x14ac:dyDescent="0.3">
      <c r="A2523">
        <v>12</v>
      </c>
      <c r="B2523" s="18">
        <v>45505</v>
      </c>
      <c r="C2523" t="s">
        <v>308</v>
      </c>
      <c r="D2523" t="s">
        <v>296</v>
      </c>
      <c r="E2523">
        <v>2.1691973969631236E-2</v>
      </c>
      <c r="F2523">
        <v>10</v>
      </c>
      <c r="G2523">
        <v>461</v>
      </c>
    </row>
    <row r="2524" spans="1:7" x14ac:dyDescent="0.3">
      <c r="A2524">
        <v>12</v>
      </c>
      <c r="B2524" s="18">
        <v>45444</v>
      </c>
      <c r="C2524" t="s">
        <v>308</v>
      </c>
      <c r="D2524" t="s">
        <v>296</v>
      </c>
      <c r="E2524">
        <v>1.8832391713747645E-2</v>
      </c>
      <c r="F2524">
        <v>10</v>
      </c>
      <c r="G2524">
        <v>531</v>
      </c>
    </row>
    <row r="2525" spans="1:7" x14ac:dyDescent="0.3">
      <c r="A2525">
        <v>134</v>
      </c>
      <c r="B2525" s="18">
        <v>45597</v>
      </c>
      <c r="C2525" t="s">
        <v>308</v>
      </c>
      <c r="D2525" t="s">
        <v>260</v>
      </c>
      <c r="E2525">
        <v>2</v>
      </c>
    </row>
    <row r="2526" spans="1:7" x14ac:dyDescent="0.3">
      <c r="A2526">
        <v>12</v>
      </c>
      <c r="B2526" s="18">
        <v>45536</v>
      </c>
      <c r="C2526" t="s">
        <v>308</v>
      </c>
      <c r="D2526" t="s">
        <v>296</v>
      </c>
      <c r="E2526">
        <v>3.248259860788863E-2</v>
      </c>
      <c r="F2526">
        <v>14</v>
      </c>
      <c r="G2526">
        <v>431</v>
      </c>
    </row>
    <row r="2527" spans="1:7" x14ac:dyDescent="0.3">
      <c r="A2527">
        <v>8</v>
      </c>
      <c r="B2527" s="18">
        <v>45505</v>
      </c>
      <c r="C2527" t="s">
        <v>308</v>
      </c>
      <c r="D2527" t="s">
        <v>278</v>
      </c>
      <c r="E2527">
        <v>0.16666666666666666</v>
      </c>
      <c r="F2527">
        <v>1</v>
      </c>
      <c r="G2527">
        <v>6</v>
      </c>
    </row>
    <row r="2528" spans="1:7" x14ac:dyDescent="0.3">
      <c r="A2528">
        <v>8</v>
      </c>
      <c r="B2528" s="18">
        <v>45566</v>
      </c>
      <c r="C2528" t="s">
        <v>308</v>
      </c>
      <c r="D2528" t="s">
        <v>278</v>
      </c>
      <c r="E2528">
        <v>0.14285714285714285</v>
      </c>
      <c r="F2528">
        <v>1</v>
      </c>
      <c r="G2528">
        <v>7</v>
      </c>
    </row>
    <row r="2529" spans="1:7" x14ac:dyDescent="0.3">
      <c r="A2529">
        <v>8</v>
      </c>
      <c r="B2529" s="18">
        <v>45323</v>
      </c>
      <c r="C2529" t="s">
        <v>308</v>
      </c>
      <c r="D2529" t="s">
        <v>278</v>
      </c>
      <c r="E2529">
        <v>0.14285714285714285</v>
      </c>
      <c r="F2529">
        <v>1</v>
      </c>
      <c r="G2529">
        <v>7</v>
      </c>
    </row>
    <row r="2530" spans="1:7" x14ac:dyDescent="0.3">
      <c r="A2530">
        <v>8</v>
      </c>
      <c r="B2530" s="18">
        <v>45444</v>
      </c>
      <c r="C2530" t="s">
        <v>308</v>
      </c>
      <c r="D2530" t="s">
        <v>278</v>
      </c>
      <c r="E2530">
        <v>0.16666666666666666</v>
      </c>
      <c r="F2530">
        <v>1</v>
      </c>
      <c r="G2530">
        <v>6</v>
      </c>
    </row>
    <row r="2531" spans="1:7" x14ac:dyDescent="0.3">
      <c r="A2531">
        <v>8</v>
      </c>
      <c r="B2531" s="18">
        <v>45352</v>
      </c>
      <c r="C2531" t="s">
        <v>308</v>
      </c>
      <c r="D2531" t="s">
        <v>278</v>
      </c>
      <c r="E2531">
        <v>0.14285714285714285</v>
      </c>
      <c r="F2531">
        <v>1</v>
      </c>
      <c r="G2531">
        <v>7</v>
      </c>
    </row>
    <row r="2532" spans="1:7" x14ac:dyDescent="0.3">
      <c r="A2532">
        <v>8</v>
      </c>
      <c r="B2532" s="18">
        <v>45474</v>
      </c>
      <c r="C2532" t="s">
        <v>308</v>
      </c>
      <c r="D2532" t="s">
        <v>278</v>
      </c>
      <c r="E2532">
        <v>0.16666666666666666</v>
      </c>
      <c r="F2532">
        <v>1</v>
      </c>
      <c r="G2532">
        <v>6</v>
      </c>
    </row>
    <row r="2533" spans="1:7" x14ac:dyDescent="0.3">
      <c r="A2533">
        <v>8</v>
      </c>
      <c r="B2533" s="18">
        <v>45536</v>
      </c>
      <c r="C2533" t="s">
        <v>308</v>
      </c>
      <c r="D2533" t="s">
        <v>278</v>
      </c>
      <c r="E2533">
        <v>0.16666666666666666</v>
      </c>
      <c r="F2533">
        <v>1</v>
      </c>
      <c r="G2533">
        <v>6</v>
      </c>
    </row>
    <row r="2534" spans="1:7" x14ac:dyDescent="0.3">
      <c r="A2534">
        <v>8</v>
      </c>
      <c r="B2534" s="18">
        <v>45413</v>
      </c>
      <c r="C2534" t="s">
        <v>308</v>
      </c>
      <c r="D2534" t="s">
        <v>278</v>
      </c>
      <c r="E2534">
        <v>0.16666666666666666</v>
      </c>
      <c r="F2534">
        <v>1</v>
      </c>
      <c r="G2534">
        <v>6</v>
      </c>
    </row>
    <row r="2535" spans="1:7" x14ac:dyDescent="0.3">
      <c r="A2535">
        <v>26</v>
      </c>
      <c r="B2535" s="18">
        <v>45323</v>
      </c>
      <c r="C2535" t="s">
        <v>308</v>
      </c>
      <c r="D2535" t="s">
        <v>146</v>
      </c>
      <c r="E2535">
        <v>0</v>
      </c>
      <c r="F2535">
        <v>0</v>
      </c>
      <c r="G2535">
        <v>388</v>
      </c>
    </row>
    <row r="2536" spans="1:7" x14ac:dyDescent="0.3">
      <c r="A2536">
        <v>8</v>
      </c>
      <c r="B2536" s="18">
        <v>45383</v>
      </c>
      <c r="C2536" t="s">
        <v>308</v>
      </c>
      <c r="D2536" t="s">
        <v>278</v>
      </c>
      <c r="E2536">
        <v>0.2857142857142857</v>
      </c>
      <c r="F2536">
        <v>2</v>
      </c>
      <c r="G2536">
        <v>7</v>
      </c>
    </row>
    <row r="2537" spans="1:7" x14ac:dyDescent="0.3">
      <c r="A2537">
        <v>26</v>
      </c>
      <c r="B2537" s="18">
        <v>45413</v>
      </c>
      <c r="C2537" t="s">
        <v>308</v>
      </c>
      <c r="D2537" t="s">
        <v>146</v>
      </c>
      <c r="E2537">
        <v>1.7369727047146403E-2</v>
      </c>
      <c r="F2537">
        <v>7</v>
      </c>
      <c r="G2537">
        <v>403</v>
      </c>
    </row>
    <row r="2538" spans="1:7" x14ac:dyDescent="0.3">
      <c r="A2538">
        <v>12</v>
      </c>
      <c r="B2538" s="18">
        <v>45413</v>
      </c>
      <c r="C2538" t="s">
        <v>308</v>
      </c>
      <c r="D2538" t="s">
        <v>296</v>
      </c>
      <c r="E2538">
        <v>5.3285968028419185E-3</v>
      </c>
      <c r="F2538">
        <v>3</v>
      </c>
      <c r="G2538">
        <v>563</v>
      </c>
    </row>
    <row r="2539" spans="1:7" x14ac:dyDescent="0.3">
      <c r="A2539">
        <v>26</v>
      </c>
      <c r="B2539" s="18">
        <v>45505</v>
      </c>
      <c r="C2539" t="s">
        <v>308</v>
      </c>
      <c r="D2539" t="s">
        <v>146</v>
      </c>
      <c r="E2539">
        <v>1.8567639257294429E-2</v>
      </c>
      <c r="F2539">
        <v>7</v>
      </c>
      <c r="G2539">
        <v>377</v>
      </c>
    </row>
    <row r="2540" spans="1:7" x14ac:dyDescent="0.3">
      <c r="A2540">
        <v>26</v>
      </c>
      <c r="B2540" s="18">
        <v>45597</v>
      </c>
      <c r="C2540" t="s">
        <v>308</v>
      </c>
      <c r="D2540" t="s">
        <v>146</v>
      </c>
      <c r="E2540">
        <v>8.3557951482479784E-2</v>
      </c>
      <c r="F2540">
        <v>31</v>
      </c>
      <c r="G2540">
        <v>371</v>
      </c>
    </row>
    <row r="2541" spans="1:7" x14ac:dyDescent="0.3">
      <c r="A2541">
        <v>12</v>
      </c>
      <c r="B2541" s="18">
        <v>45566</v>
      </c>
      <c r="C2541" t="s">
        <v>308</v>
      </c>
      <c r="D2541" t="s">
        <v>296</v>
      </c>
      <c r="E2541">
        <v>5.3164556962025315E-2</v>
      </c>
      <c r="F2541">
        <v>21</v>
      </c>
      <c r="G2541">
        <v>395</v>
      </c>
    </row>
    <row r="2542" spans="1:7" x14ac:dyDescent="0.3">
      <c r="A2542">
        <v>26</v>
      </c>
      <c r="B2542" s="18">
        <v>45383</v>
      </c>
      <c r="C2542" t="s">
        <v>308</v>
      </c>
      <c r="D2542" t="s">
        <v>146</v>
      </c>
      <c r="E2542">
        <v>7.2115384615384619E-3</v>
      </c>
      <c r="F2542">
        <v>3</v>
      </c>
      <c r="G2542">
        <v>416</v>
      </c>
    </row>
    <row r="2543" spans="1:7" x14ac:dyDescent="0.3">
      <c r="A2543">
        <v>26</v>
      </c>
      <c r="B2543" s="18">
        <v>45444</v>
      </c>
      <c r="C2543" t="s">
        <v>308</v>
      </c>
      <c r="D2543" t="s">
        <v>146</v>
      </c>
      <c r="E2543">
        <v>1.804123711340206E-2</v>
      </c>
      <c r="F2543">
        <v>7</v>
      </c>
      <c r="G2543">
        <v>388</v>
      </c>
    </row>
    <row r="2544" spans="1:7" x14ac:dyDescent="0.3">
      <c r="A2544">
        <v>12</v>
      </c>
      <c r="B2544" s="18">
        <v>45474</v>
      </c>
      <c r="C2544" t="s">
        <v>308</v>
      </c>
      <c r="D2544" t="s">
        <v>296</v>
      </c>
      <c r="E2544">
        <v>2.0366598778004074E-2</v>
      </c>
      <c r="F2544">
        <v>10</v>
      </c>
      <c r="G2544">
        <v>491</v>
      </c>
    </row>
    <row r="2545" spans="1:7" x14ac:dyDescent="0.3">
      <c r="A2545">
        <v>26</v>
      </c>
      <c r="B2545" s="18">
        <v>45566</v>
      </c>
      <c r="C2545" t="s">
        <v>308</v>
      </c>
      <c r="D2545" t="s">
        <v>146</v>
      </c>
      <c r="E2545">
        <v>2.1220159151193633E-2</v>
      </c>
      <c r="F2545">
        <v>8</v>
      </c>
      <c r="G2545">
        <v>377</v>
      </c>
    </row>
    <row r="2546" spans="1:7" x14ac:dyDescent="0.3">
      <c r="A2546">
        <v>26</v>
      </c>
      <c r="B2546" s="18">
        <v>45352</v>
      </c>
      <c r="C2546" t="s">
        <v>308</v>
      </c>
      <c r="D2546" t="s">
        <v>146</v>
      </c>
      <c r="E2546">
        <v>2.4096385542168677E-3</v>
      </c>
      <c r="F2546">
        <v>1</v>
      </c>
      <c r="G2546">
        <v>415</v>
      </c>
    </row>
    <row r="2547" spans="1:7" x14ac:dyDescent="0.3">
      <c r="A2547">
        <v>26</v>
      </c>
      <c r="B2547" s="18">
        <v>45474</v>
      </c>
      <c r="C2547" t="s">
        <v>308</v>
      </c>
      <c r="D2547" t="s">
        <v>146</v>
      </c>
      <c r="E2547">
        <v>1.8276762402088774E-2</v>
      </c>
      <c r="F2547">
        <v>7</v>
      </c>
      <c r="G2547">
        <v>383</v>
      </c>
    </row>
    <row r="2548" spans="1:7" x14ac:dyDescent="0.3">
      <c r="A2548">
        <v>26</v>
      </c>
      <c r="B2548" s="18">
        <v>45536</v>
      </c>
      <c r="C2548" t="s">
        <v>308</v>
      </c>
      <c r="D2548" t="s">
        <v>146</v>
      </c>
      <c r="E2548">
        <v>1.8817204301075269E-2</v>
      </c>
      <c r="F2548">
        <v>7</v>
      </c>
      <c r="G2548">
        <v>372</v>
      </c>
    </row>
    <row r="2549" spans="1:7" x14ac:dyDescent="0.3">
      <c r="A2549">
        <v>27</v>
      </c>
      <c r="B2549" s="18">
        <v>45474</v>
      </c>
      <c r="C2549" t="s">
        <v>308</v>
      </c>
      <c r="D2549" t="s">
        <v>147</v>
      </c>
      <c r="E2549">
        <v>4.3010752688172046E-2</v>
      </c>
      <c r="F2549">
        <v>8</v>
      </c>
      <c r="G2549">
        <v>186</v>
      </c>
    </row>
    <row r="2550" spans="1:7" x14ac:dyDescent="0.3">
      <c r="A2550">
        <v>27</v>
      </c>
      <c r="B2550" s="18">
        <v>45383</v>
      </c>
      <c r="C2550" t="s">
        <v>308</v>
      </c>
      <c r="D2550" t="s">
        <v>147</v>
      </c>
      <c r="E2550">
        <v>6.0606060606060606E-3</v>
      </c>
      <c r="F2550">
        <v>1</v>
      </c>
      <c r="G2550">
        <v>165</v>
      </c>
    </row>
    <row r="2551" spans="1:7" x14ac:dyDescent="0.3">
      <c r="A2551">
        <v>27</v>
      </c>
      <c r="B2551" s="18">
        <v>45444</v>
      </c>
      <c r="C2551" t="s">
        <v>308</v>
      </c>
      <c r="D2551" t="s">
        <v>147</v>
      </c>
      <c r="E2551">
        <v>4.3010752688172046E-2</v>
      </c>
      <c r="F2551">
        <v>8</v>
      </c>
      <c r="G2551">
        <v>186</v>
      </c>
    </row>
    <row r="2552" spans="1:7" x14ac:dyDescent="0.3">
      <c r="A2552">
        <v>16</v>
      </c>
      <c r="B2552" s="18">
        <v>45413</v>
      </c>
      <c r="C2552" t="s">
        <v>308</v>
      </c>
      <c r="D2552" t="s">
        <v>297</v>
      </c>
      <c r="E2552">
        <v>2.9227557411273485E-2</v>
      </c>
      <c r="F2552">
        <v>14</v>
      </c>
      <c r="G2552">
        <v>479</v>
      </c>
    </row>
    <row r="2553" spans="1:7" x14ac:dyDescent="0.3">
      <c r="A2553">
        <v>16</v>
      </c>
      <c r="B2553" s="18">
        <v>45474</v>
      </c>
      <c r="C2553" t="s">
        <v>308</v>
      </c>
      <c r="D2553" t="s">
        <v>297</v>
      </c>
      <c r="E2553">
        <v>4.9261083743842367E-2</v>
      </c>
      <c r="F2553">
        <v>20</v>
      </c>
      <c r="G2553">
        <v>406</v>
      </c>
    </row>
    <row r="2554" spans="1:7" x14ac:dyDescent="0.3">
      <c r="A2554">
        <v>16</v>
      </c>
      <c r="B2554" s="18">
        <v>45536</v>
      </c>
      <c r="C2554" t="s">
        <v>308</v>
      </c>
      <c r="D2554" t="s">
        <v>297</v>
      </c>
      <c r="E2554">
        <v>5.8333333333333334E-2</v>
      </c>
      <c r="F2554">
        <v>21</v>
      </c>
      <c r="G2554">
        <v>360</v>
      </c>
    </row>
    <row r="2555" spans="1:7" x14ac:dyDescent="0.3">
      <c r="A2555">
        <v>23</v>
      </c>
      <c r="B2555" s="18">
        <v>45566</v>
      </c>
      <c r="C2555" t="s">
        <v>308</v>
      </c>
      <c r="D2555" t="s">
        <v>298</v>
      </c>
      <c r="E2555">
        <v>0.10904255319148937</v>
      </c>
      <c r="F2555">
        <v>82</v>
      </c>
      <c r="G2555">
        <v>752</v>
      </c>
    </row>
    <row r="2556" spans="1:7" x14ac:dyDescent="0.3">
      <c r="A2556">
        <v>23</v>
      </c>
      <c r="B2556" s="18">
        <v>45413</v>
      </c>
      <c r="C2556" t="s">
        <v>308</v>
      </c>
      <c r="D2556" t="s">
        <v>298</v>
      </c>
      <c r="E2556">
        <v>6.5073041168658696E-2</v>
      </c>
      <c r="F2556">
        <v>49</v>
      </c>
      <c r="G2556">
        <v>753</v>
      </c>
    </row>
    <row r="2557" spans="1:7" x14ac:dyDescent="0.3">
      <c r="A2557">
        <v>23</v>
      </c>
      <c r="B2557" s="18">
        <v>45383</v>
      </c>
      <c r="C2557" t="s">
        <v>308</v>
      </c>
      <c r="D2557" t="s">
        <v>298</v>
      </c>
      <c r="E2557">
        <v>7.407407407407407E-2</v>
      </c>
      <c r="F2557">
        <v>56</v>
      </c>
      <c r="G2557">
        <v>756</v>
      </c>
    </row>
    <row r="2558" spans="1:7" x14ac:dyDescent="0.3">
      <c r="A2558">
        <v>23</v>
      </c>
      <c r="B2558" s="18">
        <v>45536</v>
      </c>
      <c r="C2558" t="s">
        <v>308</v>
      </c>
      <c r="D2558" t="s">
        <v>298</v>
      </c>
      <c r="E2558">
        <v>9.0666666666666673E-2</v>
      </c>
      <c r="F2558">
        <v>68</v>
      </c>
      <c r="G2558">
        <v>750</v>
      </c>
    </row>
    <row r="2559" spans="1:7" x14ac:dyDescent="0.3">
      <c r="A2559">
        <v>23</v>
      </c>
      <c r="B2559" s="18">
        <v>45352</v>
      </c>
      <c r="C2559" t="s">
        <v>308</v>
      </c>
      <c r="D2559" t="s">
        <v>298</v>
      </c>
      <c r="E2559">
        <v>8.4993359893758294E-2</v>
      </c>
      <c r="F2559">
        <v>64</v>
      </c>
      <c r="G2559">
        <v>753</v>
      </c>
    </row>
    <row r="2560" spans="1:7" x14ac:dyDescent="0.3">
      <c r="A2560">
        <v>23</v>
      </c>
      <c r="B2560" s="18">
        <v>45444</v>
      </c>
      <c r="C2560" t="s">
        <v>308</v>
      </c>
      <c r="D2560" t="s">
        <v>298</v>
      </c>
      <c r="E2560">
        <v>7.3627844712182061E-2</v>
      </c>
      <c r="F2560">
        <v>55</v>
      </c>
      <c r="G2560">
        <v>747</v>
      </c>
    </row>
    <row r="2561" spans="1:7" x14ac:dyDescent="0.3">
      <c r="A2561">
        <v>27</v>
      </c>
      <c r="B2561" s="18">
        <v>45323</v>
      </c>
      <c r="C2561" t="s">
        <v>308</v>
      </c>
      <c r="D2561" t="s">
        <v>147</v>
      </c>
      <c r="E2561">
        <v>6.41025641025641E-3</v>
      </c>
      <c r="F2561">
        <v>1</v>
      </c>
      <c r="G2561">
        <v>156</v>
      </c>
    </row>
    <row r="2562" spans="1:7" x14ac:dyDescent="0.3">
      <c r="A2562">
        <v>23</v>
      </c>
      <c r="B2562" s="18">
        <v>45474</v>
      </c>
      <c r="C2562" t="s">
        <v>308</v>
      </c>
      <c r="D2562" t="s">
        <v>298</v>
      </c>
      <c r="E2562">
        <v>6.174496644295302E-2</v>
      </c>
      <c r="F2562">
        <v>46</v>
      </c>
      <c r="G2562">
        <v>745</v>
      </c>
    </row>
    <row r="2563" spans="1:7" x14ac:dyDescent="0.3">
      <c r="A2563">
        <v>23</v>
      </c>
      <c r="B2563" s="18">
        <v>45323</v>
      </c>
      <c r="C2563" t="s">
        <v>308</v>
      </c>
      <c r="D2563" t="s">
        <v>298</v>
      </c>
      <c r="E2563">
        <v>7.5797872340425537E-2</v>
      </c>
      <c r="F2563">
        <v>57</v>
      </c>
      <c r="G2563">
        <v>752</v>
      </c>
    </row>
    <row r="2564" spans="1:7" x14ac:dyDescent="0.3">
      <c r="A2564">
        <v>23</v>
      </c>
      <c r="B2564" s="18">
        <v>45505</v>
      </c>
      <c r="C2564" t="s">
        <v>308</v>
      </c>
      <c r="D2564" t="s">
        <v>298</v>
      </c>
      <c r="E2564">
        <v>8.7248322147651006E-2</v>
      </c>
      <c r="F2564">
        <v>65</v>
      </c>
      <c r="G2564">
        <v>745</v>
      </c>
    </row>
    <row r="2565" spans="1:7" x14ac:dyDescent="0.3">
      <c r="A2565">
        <v>24</v>
      </c>
      <c r="B2565" s="18">
        <v>45352</v>
      </c>
      <c r="C2565" t="s">
        <v>308</v>
      </c>
      <c r="D2565" t="s">
        <v>299</v>
      </c>
      <c r="E2565">
        <v>0.984375</v>
      </c>
      <c r="F2565">
        <v>63</v>
      </c>
      <c r="G2565">
        <v>64</v>
      </c>
    </row>
    <row r="2566" spans="1:7" x14ac:dyDescent="0.3">
      <c r="A2566">
        <v>24</v>
      </c>
      <c r="B2566" s="18">
        <v>45444</v>
      </c>
      <c r="C2566" t="s">
        <v>308</v>
      </c>
      <c r="D2566" t="s">
        <v>299</v>
      </c>
      <c r="E2566">
        <v>0.87272727272727268</v>
      </c>
      <c r="F2566">
        <v>48</v>
      </c>
      <c r="G2566">
        <v>55</v>
      </c>
    </row>
    <row r="2567" spans="1:7" x14ac:dyDescent="0.3">
      <c r="A2567">
        <v>24</v>
      </c>
      <c r="B2567" s="18">
        <v>45413</v>
      </c>
      <c r="C2567" t="s">
        <v>308</v>
      </c>
      <c r="D2567" t="s">
        <v>299</v>
      </c>
      <c r="E2567">
        <v>0.87755102040816324</v>
      </c>
      <c r="F2567">
        <v>43</v>
      </c>
      <c r="G2567">
        <v>49</v>
      </c>
    </row>
    <row r="2568" spans="1:7" x14ac:dyDescent="0.3">
      <c r="A2568">
        <v>27</v>
      </c>
      <c r="B2568" s="18">
        <v>45566</v>
      </c>
      <c r="C2568" t="s">
        <v>308</v>
      </c>
      <c r="D2568" t="s">
        <v>147</v>
      </c>
      <c r="E2568">
        <v>3.3980582524271843E-2</v>
      </c>
      <c r="F2568">
        <v>7</v>
      </c>
      <c r="G2568">
        <v>206</v>
      </c>
    </row>
    <row r="2569" spans="1:7" x14ac:dyDescent="0.3">
      <c r="A2569">
        <v>24</v>
      </c>
      <c r="B2569" s="18">
        <v>45474</v>
      </c>
      <c r="C2569" t="s">
        <v>308</v>
      </c>
      <c r="D2569" t="s">
        <v>299</v>
      </c>
      <c r="E2569">
        <v>0.89130434782608692</v>
      </c>
      <c r="F2569">
        <v>41</v>
      </c>
      <c r="G2569">
        <v>46</v>
      </c>
    </row>
    <row r="2570" spans="1:7" x14ac:dyDescent="0.3">
      <c r="A2570">
        <v>24</v>
      </c>
      <c r="B2570" s="18">
        <v>45566</v>
      </c>
      <c r="C2570" t="s">
        <v>308</v>
      </c>
      <c r="D2570" t="s">
        <v>299</v>
      </c>
      <c r="E2570">
        <v>0.96341463414634143</v>
      </c>
      <c r="F2570">
        <v>79</v>
      </c>
      <c r="G2570">
        <v>82</v>
      </c>
    </row>
    <row r="2571" spans="1:7" x14ac:dyDescent="0.3">
      <c r="A2571">
        <v>24</v>
      </c>
      <c r="B2571" s="18">
        <v>45383</v>
      </c>
      <c r="C2571" t="s">
        <v>308</v>
      </c>
      <c r="D2571" t="s">
        <v>299</v>
      </c>
      <c r="E2571">
        <v>0.9107142857142857</v>
      </c>
      <c r="F2571">
        <v>51</v>
      </c>
      <c r="G2571">
        <v>56</v>
      </c>
    </row>
    <row r="2572" spans="1:7" x14ac:dyDescent="0.3">
      <c r="A2572">
        <v>24</v>
      </c>
      <c r="B2572" s="18">
        <v>45505</v>
      </c>
      <c r="C2572" t="s">
        <v>308</v>
      </c>
      <c r="D2572" t="s">
        <v>299</v>
      </c>
      <c r="E2572">
        <v>0.93846153846153846</v>
      </c>
      <c r="F2572">
        <v>61</v>
      </c>
      <c r="G2572">
        <v>65</v>
      </c>
    </row>
    <row r="2573" spans="1:7" x14ac:dyDescent="0.3">
      <c r="A2573">
        <v>24</v>
      </c>
      <c r="B2573" s="18">
        <v>45323</v>
      </c>
      <c r="C2573" t="s">
        <v>308</v>
      </c>
      <c r="D2573" t="s">
        <v>299</v>
      </c>
      <c r="E2573">
        <v>0.96491228070175439</v>
      </c>
      <c r="F2573">
        <v>55</v>
      </c>
      <c r="G2573">
        <v>57</v>
      </c>
    </row>
    <row r="2574" spans="1:7" x14ac:dyDescent="0.3">
      <c r="A2574">
        <v>24</v>
      </c>
      <c r="B2574" s="18">
        <v>45536</v>
      </c>
      <c r="C2574" t="s">
        <v>308</v>
      </c>
      <c r="D2574" t="s">
        <v>299</v>
      </c>
      <c r="E2574">
        <v>0.97058823529411764</v>
      </c>
      <c r="F2574">
        <v>66</v>
      </c>
      <c r="G2574">
        <v>68</v>
      </c>
    </row>
    <row r="2575" spans="1:7" x14ac:dyDescent="0.3">
      <c r="A2575">
        <v>27</v>
      </c>
      <c r="B2575" s="18">
        <v>45505</v>
      </c>
      <c r="C2575" t="s">
        <v>308</v>
      </c>
      <c r="D2575" t="s">
        <v>147</v>
      </c>
      <c r="E2575">
        <v>4.712041884816754E-2</v>
      </c>
      <c r="F2575">
        <v>9</v>
      </c>
      <c r="G2575">
        <v>191</v>
      </c>
    </row>
    <row r="2576" spans="1:7" x14ac:dyDescent="0.3">
      <c r="A2576">
        <v>27</v>
      </c>
      <c r="B2576" s="18">
        <v>45597</v>
      </c>
      <c r="C2576" t="s">
        <v>308</v>
      </c>
      <c r="D2576" t="s">
        <v>147</v>
      </c>
      <c r="E2576">
        <v>0.18009478672985782</v>
      </c>
      <c r="F2576">
        <v>38</v>
      </c>
      <c r="G2576">
        <v>211</v>
      </c>
    </row>
    <row r="2577" spans="1:7" x14ac:dyDescent="0.3">
      <c r="A2577">
        <v>27</v>
      </c>
      <c r="B2577" s="18">
        <v>45536</v>
      </c>
      <c r="C2577" t="s">
        <v>308</v>
      </c>
      <c r="D2577" t="s">
        <v>147</v>
      </c>
      <c r="E2577">
        <v>4.1237113402061855E-2</v>
      </c>
      <c r="F2577">
        <v>8</v>
      </c>
      <c r="G2577">
        <v>194</v>
      </c>
    </row>
    <row r="2578" spans="1:7" x14ac:dyDescent="0.3">
      <c r="A2578">
        <v>2</v>
      </c>
      <c r="B2578" s="18">
        <v>45627</v>
      </c>
      <c r="C2578" t="s">
        <v>308</v>
      </c>
      <c r="D2578" t="s">
        <v>303</v>
      </c>
      <c r="E2578">
        <v>0.40722222222222221</v>
      </c>
      <c r="F2578">
        <v>733</v>
      </c>
      <c r="G2578">
        <v>1800</v>
      </c>
    </row>
    <row r="2579" spans="1:7" x14ac:dyDescent="0.3">
      <c r="A2579">
        <v>27</v>
      </c>
      <c r="B2579" s="18">
        <v>45352</v>
      </c>
      <c r="C2579" t="s">
        <v>308</v>
      </c>
      <c r="D2579" t="s">
        <v>147</v>
      </c>
      <c r="E2579">
        <v>1.1976047904191617E-2</v>
      </c>
      <c r="F2579">
        <v>2</v>
      </c>
      <c r="G2579">
        <v>167</v>
      </c>
    </row>
    <row r="2580" spans="1:7" x14ac:dyDescent="0.3">
      <c r="A2580">
        <v>27</v>
      </c>
      <c r="B2580" s="18">
        <v>45413</v>
      </c>
      <c r="C2580" t="s">
        <v>308</v>
      </c>
      <c r="D2580" t="s">
        <v>147</v>
      </c>
      <c r="E2580">
        <v>2.247191011235955E-2</v>
      </c>
      <c r="F2580">
        <v>4</v>
      </c>
      <c r="G2580">
        <v>178</v>
      </c>
    </row>
    <row r="2581" spans="1:7" x14ac:dyDescent="0.3">
      <c r="A2581">
        <v>111</v>
      </c>
      <c r="B2581" s="18">
        <v>45627</v>
      </c>
      <c r="C2581" t="s">
        <v>308</v>
      </c>
      <c r="D2581" t="s">
        <v>262</v>
      </c>
      <c r="E2581">
        <v>75</v>
      </c>
    </row>
    <row r="2582" spans="1:7" x14ac:dyDescent="0.3">
      <c r="A2582">
        <v>112</v>
      </c>
      <c r="B2582" s="18">
        <v>45627</v>
      </c>
      <c r="C2582" t="s">
        <v>308</v>
      </c>
      <c r="D2582" t="s">
        <v>263</v>
      </c>
      <c r="E2582">
        <v>140</v>
      </c>
    </row>
    <row r="2583" spans="1:7" x14ac:dyDescent="0.3">
      <c r="A2583">
        <v>110</v>
      </c>
      <c r="B2583" s="18">
        <v>45627</v>
      </c>
      <c r="C2583" t="s">
        <v>308</v>
      </c>
      <c r="D2583" t="s">
        <v>264</v>
      </c>
      <c r="E2583">
        <v>36</v>
      </c>
    </row>
    <row r="2584" spans="1:7" x14ac:dyDescent="0.3">
      <c r="A2584">
        <v>113</v>
      </c>
      <c r="B2584" s="18">
        <v>45627</v>
      </c>
      <c r="C2584" t="s">
        <v>308</v>
      </c>
      <c r="D2584" t="s">
        <v>265</v>
      </c>
      <c r="E2584">
        <v>109</v>
      </c>
    </row>
    <row r="2585" spans="1:7" x14ac:dyDescent="0.3">
      <c r="A2585">
        <v>104</v>
      </c>
      <c r="B2585" s="18">
        <v>45627</v>
      </c>
      <c r="C2585" t="s">
        <v>308</v>
      </c>
      <c r="D2585" t="s">
        <v>266</v>
      </c>
      <c r="E2585">
        <v>4</v>
      </c>
    </row>
    <row r="2586" spans="1:7" x14ac:dyDescent="0.3">
      <c r="A2586">
        <v>106</v>
      </c>
      <c r="B2586" s="18">
        <v>45627</v>
      </c>
      <c r="C2586" t="s">
        <v>308</v>
      </c>
      <c r="D2586" t="s">
        <v>267</v>
      </c>
      <c r="E2586">
        <v>96</v>
      </c>
    </row>
    <row r="2587" spans="1:7" x14ac:dyDescent="0.3">
      <c r="A2587">
        <v>109</v>
      </c>
      <c r="B2587" s="18">
        <v>45627</v>
      </c>
      <c r="C2587" t="s">
        <v>308</v>
      </c>
      <c r="D2587" t="s">
        <v>261</v>
      </c>
      <c r="E2587">
        <v>1</v>
      </c>
    </row>
    <row r="2588" spans="1:7" x14ac:dyDescent="0.3">
      <c r="A2588">
        <v>105</v>
      </c>
      <c r="B2588" s="18">
        <v>45627</v>
      </c>
      <c r="C2588" t="s">
        <v>308</v>
      </c>
      <c r="D2588" t="s">
        <v>269</v>
      </c>
      <c r="E2588">
        <v>34</v>
      </c>
    </row>
    <row r="2589" spans="1:7" x14ac:dyDescent="0.3">
      <c r="A2589">
        <v>108</v>
      </c>
      <c r="B2589" s="18">
        <v>45627</v>
      </c>
      <c r="C2589" t="s">
        <v>308</v>
      </c>
      <c r="D2589" t="s">
        <v>270</v>
      </c>
      <c r="E2589">
        <v>79</v>
      </c>
    </row>
    <row r="2590" spans="1:7" x14ac:dyDescent="0.3">
      <c r="A2590">
        <v>3</v>
      </c>
      <c r="B2590" s="18">
        <v>45627</v>
      </c>
      <c r="C2590" t="s">
        <v>308</v>
      </c>
      <c r="D2590" t="s">
        <v>302</v>
      </c>
      <c r="E2590">
        <v>1.3874488403819918</v>
      </c>
      <c r="F2590">
        <v>1017</v>
      </c>
      <c r="G2590">
        <v>733</v>
      </c>
    </row>
    <row r="2591" spans="1:7" x14ac:dyDescent="0.3">
      <c r="A2591">
        <v>4</v>
      </c>
      <c r="B2591" s="18">
        <v>45627</v>
      </c>
      <c r="C2591" t="s">
        <v>308</v>
      </c>
      <c r="D2591" t="s">
        <v>300</v>
      </c>
      <c r="E2591">
        <v>0.80625000000000002</v>
      </c>
      <c r="F2591">
        <v>129</v>
      </c>
      <c r="G2591">
        <v>160</v>
      </c>
    </row>
    <row r="2592" spans="1:7" x14ac:dyDescent="0.3">
      <c r="A2592">
        <v>5</v>
      </c>
      <c r="B2592" s="18">
        <v>45627</v>
      </c>
      <c r="C2592" t="s">
        <v>308</v>
      </c>
      <c r="D2592" t="s">
        <v>301</v>
      </c>
      <c r="E2592">
        <v>10.545454545454545</v>
      </c>
      <c r="F2592">
        <v>232</v>
      </c>
      <c r="G2592">
        <v>22</v>
      </c>
    </row>
    <row r="2593" spans="1:7" x14ac:dyDescent="0.3">
      <c r="A2593">
        <v>107</v>
      </c>
      <c r="B2593" s="18">
        <v>45627</v>
      </c>
      <c r="C2593" t="s">
        <v>308</v>
      </c>
      <c r="D2593" t="s">
        <v>268</v>
      </c>
      <c r="E2593">
        <v>159</v>
      </c>
    </row>
    <row r="2594" spans="1:7" x14ac:dyDescent="0.3">
      <c r="A2594">
        <v>10</v>
      </c>
      <c r="B2594" s="18">
        <v>45413</v>
      </c>
      <c r="C2594" t="s">
        <v>308</v>
      </c>
      <c r="D2594" t="s">
        <v>295</v>
      </c>
      <c r="E2594">
        <v>5.3435114503816793E-2</v>
      </c>
      <c r="F2594">
        <v>7</v>
      </c>
      <c r="G2594">
        <v>131</v>
      </c>
    </row>
    <row r="2595" spans="1:7" x14ac:dyDescent="0.3">
      <c r="A2595">
        <v>10</v>
      </c>
      <c r="B2595" s="18">
        <v>45444</v>
      </c>
      <c r="C2595" t="s">
        <v>308</v>
      </c>
      <c r="D2595" t="s">
        <v>295</v>
      </c>
      <c r="E2595">
        <v>2.6666666666666668E-2</v>
      </c>
      <c r="F2595">
        <v>4</v>
      </c>
      <c r="G2595">
        <v>150</v>
      </c>
    </row>
    <row r="2596" spans="1:7" x14ac:dyDescent="0.3">
      <c r="A2596">
        <v>10</v>
      </c>
      <c r="B2596" s="18">
        <v>45474</v>
      </c>
      <c r="C2596" t="s">
        <v>308</v>
      </c>
      <c r="D2596" t="s">
        <v>295</v>
      </c>
      <c r="E2596">
        <v>1.5873015873015872E-2</v>
      </c>
      <c r="F2596">
        <v>2</v>
      </c>
      <c r="G2596">
        <v>126</v>
      </c>
    </row>
    <row r="2597" spans="1:7" x14ac:dyDescent="0.3">
      <c r="A2597">
        <v>10</v>
      </c>
      <c r="B2597" s="18">
        <v>45505</v>
      </c>
      <c r="C2597" t="s">
        <v>308</v>
      </c>
      <c r="D2597" t="s">
        <v>295</v>
      </c>
      <c r="E2597">
        <v>4.5801526717557252E-2</v>
      </c>
      <c r="F2597">
        <v>6</v>
      </c>
      <c r="G2597">
        <v>131</v>
      </c>
    </row>
    <row r="2598" spans="1:7" x14ac:dyDescent="0.3">
      <c r="A2598">
        <v>10</v>
      </c>
      <c r="B2598" s="18">
        <v>45536</v>
      </c>
      <c r="C2598" t="s">
        <v>308</v>
      </c>
      <c r="D2598" t="s">
        <v>295</v>
      </c>
      <c r="E2598">
        <v>6.0150375939849621E-2</v>
      </c>
      <c r="F2598">
        <v>8</v>
      </c>
      <c r="G2598">
        <v>133</v>
      </c>
    </row>
    <row r="2599" spans="1:7" x14ac:dyDescent="0.3">
      <c r="A2599">
        <v>10</v>
      </c>
      <c r="B2599" s="18">
        <v>45352</v>
      </c>
      <c r="C2599" t="s">
        <v>308</v>
      </c>
      <c r="D2599" t="s">
        <v>295</v>
      </c>
      <c r="E2599">
        <v>1.5625E-2</v>
      </c>
      <c r="F2599">
        <v>2</v>
      </c>
      <c r="G2599">
        <v>128</v>
      </c>
    </row>
    <row r="2600" spans="1:7" x14ac:dyDescent="0.3">
      <c r="A2600">
        <v>10</v>
      </c>
      <c r="B2600" s="18">
        <v>45383</v>
      </c>
      <c r="C2600" t="s">
        <v>308</v>
      </c>
      <c r="D2600" t="s">
        <v>295</v>
      </c>
      <c r="E2600">
        <v>5.0420168067226892E-2</v>
      </c>
      <c r="F2600">
        <v>6</v>
      </c>
      <c r="G2600">
        <v>119</v>
      </c>
    </row>
    <row r="2601" spans="1:7" x14ac:dyDescent="0.3">
      <c r="A2601">
        <v>10</v>
      </c>
      <c r="B2601" s="18">
        <v>45566</v>
      </c>
      <c r="C2601" t="s">
        <v>308</v>
      </c>
      <c r="D2601" t="s">
        <v>295</v>
      </c>
      <c r="E2601">
        <v>6.0773480662983423E-2</v>
      </c>
      <c r="F2601">
        <v>11</v>
      </c>
      <c r="G2601">
        <v>181</v>
      </c>
    </row>
    <row r="2602" spans="1:7" x14ac:dyDescent="0.3">
      <c r="A2602">
        <v>100</v>
      </c>
      <c r="B2602" s="18">
        <v>45627</v>
      </c>
      <c r="C2602" t="s">
        <v>308</v>
      </c>
      <c r="D2602" t="s">
        <v>271</v>
      </c>
      <c r="E2602">
        <v>1</v>
      </c>
    </row>
    <row r="2603" spans="1:7" x14ac:dyDescent="0.3">
      <c r="A2603">
        <v>101</v>
      </c>
      <c r="B2603" s="18">
        <v>45627</v>
      </c>
      <c r="C2603" t="s">
        <v>308</v>
      </c>
      <c r="D2603" t="s">
        <v>272</v>
      </c>
      <c r="E2603">
        <v>1</v>
      </c>
    </row>
    <row r="2604" spans="1:7" x14ac:dyDescent="0.3">
      <c r="A2604">
        <v>102</v>
      </c>
      <c r="B2604" s="18">
        <v>45627</v>
      </c>
      <c r="C2604" t="s">
        <v>308</v>
      </c>
      <c r="D2604" t="s">
        <v>273</v>
      </c>
      <c r="E2604">
        <v>0</v>
      </c>
    </row>
    <row r="2605" spans="1:7" x14ac:dyDescent="0.3">
      <c r="A2605">
        <v>103</v>
      </c>
      <c r="B2605" s="18">
        <v>45627</v>
      </c>
      <c r="C2605" t="s">
        <v>308</v>
      </c>
      <c r="D2605" t="s">
        <v>285</v>
      </c>
      <c r="E2605">
        <v>0</v>
      </c>
    </row>
    <row r="2606" spans="1:7" x14ac:dyDescent="0.3">
      <c r="A2606">
        <v>114</v>
      </c>
      <c r="B2606" s="18">
        <v>45627</v>
      </c>
      <c r="C2606" t="s">
        <v>308</v>
      </c>
      <c r="D2606" t="s">
        <v>292</v>
      </c>
      <c r="E2606">
        <v>255</v>
      </c>
    </row>
    <row r="2607" spans="1:7" x14ac:dyDescent="0.3">
      <c r="A2607">
        <v>115</v>
      </c>
      <c r="B2607" s="18">
        <v>45627</v>
      </c>
      <c r="C2607" t="s">
        <v>308</v>
      </c>
      <c r="D2607" t="s">
        <v>293</v>
      </c>
      <c r="E2607">
        <v>43</v>
      </c>
    </row>
    <row r="2608" spans="1:7" x14ac:dyDescent="0.3">
      <c r="A2608">
        <v>16</v>
      </c>
      <c r="B2608" s="18">
        <v>45444</v>
      </c>
      <c r="C2608" t="s">
        <v>308</v>
      </c>
      <c r="D2608" t="s">
        <v>297</v>
      </c>
      <c r="E2608">
        <v>4.4843049327354258E-2</v>
      </c>
      <c r="F2608">
        <v>20</v>
      </c>
      <c r="G2608">
        <v>446</v>
      </c>
    </row>
    <row r="2609" spans="1:7" x14ac:dyDescent="0.3">
      <c r="A2609">
        <v>16</v>
      </c>
      <c r="B2609" s="18">
        <v>45566</v>
      </c>
      <c r="C2609" t="s">
        <v>308</v>
      </c>
      <c r="D2609" t="s">
        <v>297</v>
      </c>
      <c r="E2609">
        <v>8.3076923076923076E-2</v>
      </c>
      <c r="F2609">
        <v>27</v>
      </c>
      <c r="G2609">
        <v>325</v>
      </c>
    </row>
    <row r="2610" spans="1:7" x14ac:dyDescent="0.3">
      <c r="A2610">
        <v>116</v>
      </c>
      <c r="B2610" s="18">
        <v>45627</v>
      </c>
      <c r="C2610" t="s">
        <v>308</v>
      </c>
      <c r="D2610" t="s">
        <v>294</v>
      </c>
      <c r="E2610">
        <v>0</v>
      </c>
    </row>
    <row r="2611" spans="1:7" x14ac:dyDescent="0.3">
      <c r="A2611">
        <v>16</v>
      </c>
      <c r="B2611" s="18">
        <v>45505</v>
      </c>
      <c r="C2611" t="s">
        <v>308</v>
      </c>
      <c r="D2611" t="s">
        <v>297</v>
      </c>
      <c r="E2611">
        <v>5.1150895140664961E-2</v>
      </c>
      <c r="F2611">
        <v>20</v>
      </c>
      <c r="G2611">
        <v>391</v>
      </c>
    </row>
    <row r="2612" spans="1:7" x14ac:dyDescent="0.3">
      <c r="A2612">
        <v>120</v>
      </c>
      <c r="B2612" s="18">
        <v>45627</v>
      </c>
      <c r="C2612" t="s">
        <v>308</v>
      </c>
      <c r="D2612" t="s">
        <v>20</v>
      </c>
      <c r="E2612">
        <v>250</v>
      </c>
    </row>
    <row r="2613" spans="1:7" x14ac:dyDescent="0.3">
      <c r="A2613">
        <v>127</v>
      </c>
      <c r="B2613" s="18">
        <v>45323</v>
      </c>
      <c r="C2613" t="s">
        <v>308</v>
      </c>
      <c r="D2613" t="s">
        <v>286</v>
      </c>
      <c r="E2613">
        <v>145</v>
      </c>
    </row>
    <row r="2614" spans="1:7" x14ac:dyDescent="0.3">
      <c r="A2614">
        <v>127</v>
      </c>
      <c r="B2614" s="18">
        <v>45352</v>
      </c>
      <c r="C2614" t="s">
        <v>308</v>
      </c>
      <c r="D2614" t="s">
        <v>286</v>
      </c>
      <c r="E2614">
        <v>155</v>
      </c>
    </row>
    <row r="2615" spans="1:7" x14ac:dyDescent="0.3">
      <c r="A2615">
        <v>127</v>
      </c>
      <c r="B2615" s="18">
        <v>45383</v>
      </c>
      <c r="C2615" t="s">
        <v>308</v>
      </c>
      <c r="D2615" t="s">
        <v>286</v>
      </c>
      <c r="E2615">
        <v>87</v>
      </c>
    </row>
    <row r="2616" spans="1:7" x14ac:dyDescent="0.3">
      <c r="A2616">
        <v>127</v>
      </c>
      <c r="B2616" s="18">
        <v>45413</v>
      </c>
      <c r="C2616" t="s">
        <v>308</v>
      </c>
      <c r="D2616" t="s">
        <v>286</v>
      </c>
      <c r="E2616">
        <v>179</v>
      </c>
    </row>
    <row r="2617" spans="1:7" x14ac:dyDescent="0.3">
      <c r="A2617">
        <v>127</v>
      </c>
      <c r="B2617" s="18">
        <v>45444</v>
      </c>
      <c r="C2617" t="s">
        <v>308</v>
      </c>
      <c r="D2617" t="s">
        <v>286</v>
      </c>
      <c r="E2617">
        <v>190</v>
      </c>
    </row>
    <row r="2618" spans="1:7" x14ac:dyDescent="0.3">
      <c r="A2618">
        <v>127</v>
      </c>
      <c r="B2618" s="18">
        <v>45505</v>
      </c>
      <c r="C2618" t="s">
        <v>308</v>
      </c>
      <c r="D2618" t="s">
        <v>286</v>
      </c>
      <c r="E2618">
        <v>164</v>
      </c>
    </row>
    <row r="2619" spans="1:7" x14ac:dyDescent="0.3">
      <c r="A2619">
        <v>127</v>
      </c>
      <c r="B2619" s="18">
        <v>45536</v>
      </c>
      <c r="C2619" t="s">
        <v>308</v>
      </c>
      <c r="D2619" t="s">
        <v>286</v>
      </c>
      <c r="E2619">
        <v>205</v>
      </c>
    </row>
    <row r="2620" spans="1:7" x14ac:dyDescent="0.3">
      <c r="A2620">
        <v>127</v>
      </c>
      <c r="B2620" s="18">
        <v>45566</v>
      </c>
      <c r="C2620" t="s">
        <v>308</v>
      </c>
      <c r="D2620" t="s">
        <v>286</v>
      </c>
      <c r="E2620">
        <v>122</v>
      </c>
    </row>
    <row r="2621" spans="1:7" x14ac:dyDescent="0.3">
      <c r="A2621">
        <v>128</v>
      </c>
      <c r="B2621" s="18">
        <v>45323</v>
      </c>
      <c r="C2621" t="s">
        <v>308</v>
      </c>
      <c r="D2621" t="s">
        <v>287</v>
      </c>
      <c r="E2621">
        <v>17</v>
      </c>
    </row>
    <row r="2622" spans="1:7" x14ac:dyDescent="0.3">
      <c r="A2622">
        <v>128</v>
      </c>
      <c r="B2622" s="18">
        <v>45352</v>
      </c>
      <c r="C2622" t="s">
        <v>308</v>
      </c>
      <c r="D2622" t="s">
        <v>287</v>
      </c>
      <c r="E2622">
        <v>10</v>
      </c>
    </row>
    <row r="2623" spans="1:7" x14ac:dyDescent="0.3">
      <c r="A2623">
        <v>128</v>
      </c>
      <c r="B2623" s="18">
        <v>45383</v>
      </c>
      <c r="C2623" t="s">
        <v>308</v>
      </c>
      <c r="D2623" t="s">
        <v>287</v>
      </c>
      <c r="E2623">
        <v>11</v>
      </c>
    </row>
    <row r="2624" spans="1:7" x14ac:dyDescent="0.3">
      <c r="A2624">
        <v>128</v>
      </c>
      <c r="B2624" s="18">
        <v>45413</v>
      </c>
      <c r="C2624" t="s">
        <v>308</v>
      </c>
      <c r="D2624" t="s">
        <v>287</v>
      </c>
      <c r="E2624">
        <v>85</v>
      </c>
    </row>
    <row r="2625" spans="1:5" x14ac:dyDescent="0.3">
      <c r="A2625">
        <v>128</v>
      </c>
      <c r="B2625" s="18">
        <v>45444</v>
      </c>
      <c r="C2625" t="s">
        <v>308</v>
      </c>
      <c r="D2625" t="s">
        <v>287</v>
      </c>
      <c r="E2625">
        <v>67</v>
      </c>
    </row>
    <row r="2626" spans="1:5" x14ac:dyDescent="0.3">
      <c r="A2626">
        <v>128</v>
      </c>
      <c r="B2626" s="18">
        <v>45505</v>
      </c>
      <c r="C2626" t="s">
        <v>308</v>
      </c>
      <c r="D2626" t="s">
        <v>287</v>
      </c>
      <c r="E2626">
        <v>12</v>
      </c>
    </row>
    <row r="2627" spans="1:5" x14ac:dyDescent="0.3">
      <c r="A2627">
        <v>128</v>
      </c>
      <c r="B2627" s="18">
        <v>45536</v>
      </c>
      <c r="C2627" t="s">
        <v>308</v>
      </c>
      <c r="D2627" t="s">
        <v>287</v>
      </c>
      <c r="E2627">
        <v>22</v>
      </c>
    </row>
    <row r="2628" spans="1:5" x14ac:dyDescent="0.3">
      <c r="A2628">
        <v>128</v>
      </c>
      <c r="B2628" s="18">
        <v>45566</v>
      </c>
      <c r="C2628" t="s">
        <v>308</v>
      </c>
      <c r="D2628" t="s">
        <v>287</v>
      </c>
      <c r="E2628">
        <v>35</v>
      </c>
    </row>
    <row r="2629" spans="1:5" x14ac:dyDescent="0.3">
      <c r="A2629">
        <v>129</v>
      </c>
      <c r="B2629" s="18">
        <v>45323</v>
      </c>
      <c r="C2629" t="s">
        <v>308</v>
      </c>
      <c r="D2629" t="s">
        <v>288</v>
      </c>
      <c r="E2629">
        <v>60</v>
      </c>
    </row>
    <row r="2630" spans="1:5" x14ac:dyDescent="0.3">
      <c r="A2630">
        <v>129</v>
      </c>
      <c r="B2630" s="18">
        <v>45352</v>
      </c>
      <c r="C2630" t="s">
        <v>308</v>
      </c>
      <c r="D2630" t="s">
        <v>288</v>
      </c>
      <c r="E2630">
        <v>89</v>
      </c>
    </row>
    <row r="2631" spans="1:5" x14ac:dyDescent="0.3">
      <c r="A2631">
        <v>129</v>
      </c>
      <c r="B2631" s="18">
        <v>45383</v>
      </c>
      <c r="C2631" t="s">
        <v>308</v>
      </c>
      <c r="D2631" t="s">
        <v>288</v>
      </c>
      <c r="E2631">
        <v>58</v>
      </c>
    </row>
    <row r="2632" spans="1:5" x14ac:dyDescent="0.3">
      <c r="A2632">
        <v>129</v>
      </c>
      <c r="B2632" s="18">
        <v>45413</v>
      </c>
      <c r="C2632" t="s">
        <v>308</v>
      </c>
      <c r="D2632" t="s">
        <v>288</v>
      </c>
      <c r="E2632">
        <v>52</v>
      </c>
    </row>
    <row r="2633" spans="1:5" x14ac:dyDescent="0.3">
      <c r="A2633">
        <v>129</v>
      </c>
      <c r="B2633" s="18">
        <v>45444</v>
      </c>
      <c r="C2633" t="s">
        <v>308</v>
      </c>
      <c r="D2633" t="s">
        <v>288</v>
      </c>
      <c r="E2633">
        <v>106</v>
      </c>
    </row>
    <row r="2634" spans="1:5" x14ac:dyDescent="0.3">
      <c r="A2634">
        <v>129</v>
      </c>
      <c r="B2634" s="18">
        <v>45505</v>
      </c>
      <c r="C2634" t="s">
        <v>308</v>
      </c>
      <c r="D2634" t="s">
        <v>288</v>
      </c>
      <c r="E2634">
        <v>113</v>
      </c>
    </row>
    <row r="2635" spans="1:5" x14ac:dyDescent="0.3">
      <c r="A2635">
        <v>129</v>
      </c>
      <c r="B2635" s="18">
        <v>45536</v>
      </c>
      <c r="C2635" t="s">
        <v>308</v>
      </c>
      <c r="D2635" t="s">
        <v>288</v>
      </c>
      <c r="E2635">
        <v>129</v>
      </c>
    </row>
    <row r="2636" spans="1:5" x14ac:dyDescent="0.3">
      <c r="A2636">
        <v>129</v>
      </c>
      <c r="B2636" s="18">
        <v>45566</v>
      </c>
      <c r="C2636" t="s">
        <v>308</v>
      </c>
      <c r="D2636" t="s">
        <v>288</v>
      </c>
      <c r="E2636">
        <v>58</v>
      </c>
    </row>
    <row r="2637" spans="1:5" x14ac:dyDescent="0.3">
      <c r="A2637">
        <v>130</v>
      </c>
      <c r="B2637" s="18">
        <v>45323</v>
      </c>
      <c r="C2637" t="s">
        <v>308</v>
      </c>
      <c r="D2637" t="s">
        <v>289</v>
      </c>
      <c r="E2637">
        <v>65</v>
      </c>
    </row>
    <row r="2638" spans="1:5" x14ac:dyDescent="0.3">
      <c r="A2638">
        <v>130</v>
      </c>
      <c r="B2638" s="18">
        <v>45352</v>
      </c>
      <c r="C2638" t="s">
        <v>308</v>
      </c>
      <c r="D2638" t="s">
        <v>289</v>
      </c>
      <c r="E2638">
        <v>52</v>
      </c>
    </row>
    <row r="2639" spans="1:5" x14ac:dyDescent="0.3">
      <c r="A2639">
        <v>130</v>
      </c>
      <c r="B2639" s="18">
        <v>45383</v>
      </c>
      <c r="C2639" t="s">
        <v>308</v>
      </c>
      <c r="D2639" t="s">
        <v>289</v>
      </c>
      <c r="E2639">
        <v>18</v>
      </c>
    </row>
    <row r="2640" spans="1:5" x14ac:dyDescent="0.3">
      <c r="A2640">
        <v>130</v>
      </c>
      <c r="B2640" s="18">
        <v>45413</v>
      </c>
      <c r="C2640" t="s">
        <v>308</v>
      </c>
      <c r="D2640" t="s">
        <v>289</v>
      </c>
      <c r="E2640">
        <v>40</v>
      </c>
    </row>
    <row r="2641" spans="1:5" x14ac:dyDescent="0.3">
      <c r="A2641">
        <v>130</v>
      </c>
      <c r="B2641" s="18">
        <v>45444</v>
      </c>
      <c r="C2641" t="s">
        <v>308</v>
      </c>
      <c r="D2641" t="s">
        <v>289</v>
      </c>
      <c r="E2641">
        <v>16</v>
      </c>
    </row>
    <row r="2642" spans="1:5" x14ac:dyDescent="0.3">
      <c r="A2642">
        <v>130</v>
      </c>
      <c r="B2642" s="18">
        <v>45505</v>
      </c>
      <c r="C2642" t="s">
        <v>308</v>
      </c>
      <c r="D2642" t="s">
        <v>289</v>
      </c>
      <c r="E2642">
        <v>39</v>
      </c>
    </row>
    <row r="2643" spans="1:5" x14ac:dyDescent="0.3">
      <c r="A2643">
        <v>130</v>
      </c>
      <c r="B2643" s="18">
        <v>45536</v>
      </c>
      <c r="C2643" t="s">
        <v>308</v>
      </c>
      <c r="D2643" t="s">
        <v>289</v>
      </c>
      <c r="E2643">
        <v>53</v>
      </c>
    </row>
    <row r="2644" spans="1:5" x14ac:dyDescent="0.3">
      <c r="A2644">
        <v>130</v>
      </c>
      <c r="B2644" s="18">
        <v>45566</v>
      </c>
      <c r="C2644" t="s">
        <v>308</v>
      </c>
      <c r="D2644" t="s">
        <v>289</v>
      </c>
      <c r="E2644">
        <v>29</v>
      </c>
    </row>
    <row r="2645" spans="1:5" x14ac:dyDescent="0.3">
      <c r="A2645">
        <v>131</v>
      </c>
      <c r="B2645" s="18">
        <v>45323</v>
      </c>
      <c r="C2645" t="s">
        <v>308</v>
      </c>
      <c r="D2645" t="s">
        <v>290</v>
      </c>
      <c r="E2645">
        <v>3</v>
      </c>
    </row>
    <row r="2646" spans="1:5" x14ac:dyDescent="0.3">
      <c r="A2646">
        <v>131</v>
      </c>
      <c r="B2646" s="18">
        <v>45352</v>
      </c>
      <c r="C2646" t="s">
        <v>308</v>
      </c>
      <c r="D2646" t="s">
        <v>290</v>
      </c>
      <c r="E2646">
        <v>2</v>
      </c>
    </row>
    <row r="2647" spans="1:5" x14ac:dyDescent="0.3">
      <c r="A2647">
        <v>131</v>
      </c>
      <c r="B2647" s="18">
        <v>45413</v>
      </c>
      <c r="C2647" t="s">
        <v>308</v>
      </c>
      <c r="D2647" t="s">
        <v>290</v>
      </c>
      <c r="E2647">
        <v>1</v>
      </c>
    </row>
    <row r="2648" spans="1:5" x14ac:dyDescent="0.3">
      <c r="A2648">
        <v>131</v>
      </c>
      <c r="B2648" s="18">
        <v>45536</v>
      </c>
      <c r="C2648" t="s">
        <v>308</v>
      </c>
      <c r="D2648" t="s">
        <v>290</v>
      </c>
      <c r="E2648">
        <v>1</v>
      </c>
    </row>
    <row r="2649" spans="1:5" x14ac:dyDescent="0.3">
      <c r="A2649">
        <v>133</v>
      </c>
      <c r="B2649" s="18">
        <v>45444</v>
      </c>
      <c r="C2649" t="s">
        <v>308</v>
      </c>
      <c r="D2649" t="s">
        <v>259</v>
      </c>
      <c r="E2649">
        <v>1</v>
      </c>
    </row>
    <row r="2650" spans="1:5" x14ac:dyDescent="0.3">
      <c r="A2650">
        <v>134</v>
      </c>
      <c r="B2650" s="18">
        <v>45352</v>
      </c>
      <c r="C2650" t="s">
        <v>308</v>
      </c>
      <c r="D2650" t="s">
        <v>260</v>
      </c>
      <c r="E2650">
        <v>2</v>
      </c>
    </row>
    <row r="2651" spans="1:5" x14ac:dyDescent="0.3">
      <c r="A2651">
        <v>134</v>
      </c>
      <c r="B2651" s="18">
        <v>45413</v>
      </c>
      <c r="C2651" t="s">
        <v>308</v>
      </c>
      <c r="D2651" t="s">
        <v>260</v>
      </c>
      <c r="E2651">
        <v>1</v>
      </c>
    </row>
    <row r="2652" spans="1:5" x14ac:dyDescent="0.3">
      <c r="A2652">
        <v>114</v>
      </c>
      <c r="B2652" s="18">
        <v>45323</v>
      </c>
      <c r="C2652" t="s">
        <v>308</v>
      </c>
      <c r="D2652" t="s">
        <v>292</v>
      </c>
      <c r="E2652">
        <v>296</v>
      </c>
    </row>
    <row r="2653" spans="1:5" x14ac:dyDescent="0.3">
      <c r="A2653">
        <v>114</v>
      </c>
      <c r="B2653" s="18">
        <v>45352</v>
      </c>
      <c r="C2653" t="s">
        <v>308</v>
      </c>
      <c r="D2653" t="s">
        <v>292</v>
      </c>
      <c r="E2653">
        <v>361</v>
      </c>
    </row>
    <row r="2654" spans="1:5" x14ac:dyDescent="0.3">
      <c r="A2654">
        <v>114</v>
      </c>
      <c r="B2654" s="18">
        <v>45383</v>
      </c>
      <c r="C2654" t="s">
        <v>308</v>
      </c>
      <c r="D2654" t="s">
        <v>292</v>
      </c>
      <c r="E2654">
        <v>226</v>
      </c>
    </row>
    <row r="2655" spans="1:5" x14ac:dyDescent="0.3">
      <c r="A2655">
        <v>114</v>
      </c>
      <c r="B2655" s="18">
        <v>45413</v>
      </c>
      <c r="C2655" t="s">
        <v>308</v>
      </c>
      <c r="D2655" t="s">
        <v>292</v>
      </c>
      <c r="E2655">
        <v>277</v>
      </c>
    </row>
    <row r="2656" spans="1:5" x14ac:dyDescent="0.3">
      <c r="A2656">
        <v>114</v>
      </c>
      <c r="B2656" s="18">
        <v>45444</v>
      </c>
      <c r="C2656" t="s">
        <v>308</v>
      </c>
      <c r="D2656" t="s">
        <v>292</v>
      </c>
      <c r="E2656">
        <v>305</v>
      </c>
    </row>
    <row r="2657" spans="1:5" x14ac:dyDescent="0.3">
      <c r="A2657">
        <v>114</v>
      </c>
      <c r="B2657" s="18">
        <v>45474</v>
      </c>
      <c r="C2657" t="s">
        <v>308</v>
      </c>
      <c r="D2657" t="s">
        <v>292</v>
      </c>
      <c r="E2657">
        <v>3</v>
      </c>
    </row>
    <row r="2658" spans="1:5" x14ac:dyDescent="0.3">
      <c r="A2658">
        <v>114</v>
      </c>
      <c r="B2658" s="18">
        <v>45505</v>
      </c>
      <c r="C2658" t="s">
        <v>308</v>
      </c>
      <c r="D2658" t="s">
        <v>292</v>
      </c>
      <c r="E2658">
        <v>260</v>
      </c>
    </row>
    <row r="2659" spans="1:5" x14ac:dyDescent="0.3">
      <c r="A2659">
        <v>114</v>
      </c>
      <c r="B2659" s="18">
        <v>45536</v>
      </c>
      <c r="C2659" t="s">
        <v>308</v>
      </c>
      <c r="D2659" t="s">
        <v>292</v>
      </c>
      <c r="E2659">
        <v>283</v>
      </c>
    </row>
    <row r="2660" spans="1:5" x14ac:dyDescent="0.3">
      <c r="A2660">
        <v>114</v>
      </c>
      <c r="B2660" s="18">
        <v>45566</v>
      </c>
      <c r="C2660" t="s">
        <v>308</v>
      </c>
      <c r="D2660" t="s">
        <v>292</v>
      </c>
      <c r="E2660">
        <v>234</v>
      </c>
    </row>
    <row r="2661" spans="1:5" x14ac:dyDescent="0.3">
      <c r="A2661">
        <v>115</v>
      </c>
      <c r="B2661" s="18">
        <v>45323</v>
      </c>
      <c r="C2661" t="s">
        <v>308</v>
      </c>
      <c r="D2661" t="s">
        <v>293</v>
      </c>
      <c r="E2661">
        <v>41</v>
      </c>
    </row>
    <row r="2662" spans="1:5" x14ac:dyDescent="0.3">
      <c r="A2662">
        <v>115</v>
      </c>
      <c r="B2662" s="18">
        <v>45352</v>
      </c>
      <c r="C2662" t="s">
        <v>308</v>
      </c>
      <c r="D2662" t="s">
        <v>293</v>
      </c>
      <c r="E2662">
        <v>37</v>
      </c>
    </row>
    <row r="2663" spans="1:5" x14ac:dyDescent="0.3">
      <c r="A2663">
        <v>115</v>
      </c>
      <c r="B2663" s="18">
        <v>45383</v>
      </c>
      <c r="C2663" t="s">
        <v>308</v>
      </c>
      <c r="D2663" t="s">
        <v>293</v>
      </c>
      <c r="E2663">
        <v>31</v>
      </c>
    </row>
    <row r="2664" spans="1:5" x14ac:dyDescent="0.3">
      <c r="A2664">
        <v>115</v>
      </c>
      <c r="B2664" s="18">
        <v>45413</v>
      </c>
      <c r="C2664" t="s">
        <v>308</v>
      </c>
      <c r="D2664" t="s">
        <v>293</v>
      </c>
      <c r="E2664">
        <v>21</v>
      </c>
    </row>
    <row r="2665" spans="1:5" x14ac:dyDescent="0.3">
      <c r="A2665">
        <v>115</v>
      </c>
      <c r="B2665" s="18">
        <v>45444</v>
      </c>
      <c r="C2665" t="s">
        <v>308</v>
      </c>
      <c r="D2665" t="s">
        <v>293</v>
      </c>
      <c r="E2665">
        <v>29</v>
      </c>
    </row>
    <row r="2666" spans="1:5" x14ac:dyDescent="0.3">
      <c r="A2666">
        <v>115</v>
      </c>
      <c r="B2666" s="18">
        <v>45505</v>
      </c>
      <c r="C2666" t="s">
        <v>308</v>
      </c>
      <c r="D2666" t="s">
        <v>293</v>
      </c>
      <c r="E2666">
        <v>44</v>
      </c>
    </row>
    <row r="2667" spans="1:5" x14ac:dyDescent="0.3">
      <c r="A2667">
        <v>115</v>
      </c>
      <c r="B2667" s="18">
        <v>45536</v>
      </c>
      <c r="C2667" t="s">
        <v>308</v>
      </c>
      <c r="D2667" t="s">
        <v>293</v>
      </c>
      <c r="E2667">
        <v>34</v>
      </c>
    </row>
    <row r="2668" spans="1:5" x14ac:dyDescent="0.3">
      <c r="A2668">
        <v>115</v>
      </c>
      <c r="B2668" s="18">
        <v>45566</v>
      </c>
      <c r="C2668" t="s">
        <v>308</v>
      </c>
      <c r="D2668" t="s">
        <v>293</v>
      </c>
      <c r="E2668">
        <v>28</v>
      </c>
    </row>
    <row r="2669" spans="1:5" x14ac:dyDescent="0.3">
      <c r="A2669">
        <v>116</v>
      </c>
      <c r="B2669" s="18">
        <v>45323</v>
      </c>
      <c r="C2669" t="s">
        <v>308</v>
      </c>
      <c r="D2669" t="s">
        <v>294</v>
      </c>
      <c r="E2669">
        <v>2</v>
      </c>
    </row>
    <row r="2670" spans="1:5" x14ac:dyDescent="0.3">
      <c r="A2670">
        <v>116</v>
      </c>
      <c r="B2670" s="18">
        <v>45352</v>
      </c>
      <c r="C2670" t="s">
        <v>308</v>
      </c>
      <c r="D2670" t="s">
        <v>294</v>
      </c>
      <c r="E2670">
        <v>8</v>
      </c>
    </row>
    <row r="2671" spans="1:5" x14ac:dyDescent="0.3">
      <c r="A2671">
        <v>116</v>
      </c>
      <c r="B2671" s="18">
        <v>45383</v>
      </c>
      <c r="C2671" t="s">
        <v>308</v>
      </c>
      <c r="D2671" t="s">
        <v>294</v>
      </c>
      <c r="E2671">
        <v>6</v>
      </c>
    </row>
    <row r="2672" spans="1:5" x14ac:dyDescent="0.3">
      <c r="A2672">
        <v>116</v>
      </c>
      <c r="B2672" s="18">
        <v>45413</v>
      </c>
      <c r="C2672" t="s">
        <v>308</v>
      </c>
      <c r="D2672" t="s">
        <v>294</v>
      </c>
      <c r="E2672">
        <v>7</v>
      </c>
    </row>
    <row r="2673" spans="1:5" x14ac:dyDescent="0.3">
      <c r="A2673">
        <v>116</v>
      </c>
      <c r="B2673" s="18">
        <v>45444</v>
      </c>
      <c r="C2673" t="s">
        <v>308</v>
      </c>
      <c r="D2673" t="s">
        <v>294</v>
      </c>
      <c r="E2673">
        <v>1</v>
      </c>
    </row>
    <row r="2674" spans="1:5" x14ac:dyDescent="0.3">
      <c r="A2674">
        <v>116</v>
      </c>
      <c r="B2674" s="18">
        <v>45505</v>
      </c>
      <c r="C2674" t="s">
        <v>308</v>
      </c>
      <c r="D2674" t="s">
        <v>294</v>
      </c>
      <c r="E2674">
        <v>1</v>
      </c>
    </row>
    <row r="2675" spans="1:5" x14ac:dyDescent="0.3">
      <c r="A2675">
        <v>116</v>
      </c>
      <c r="B2675" s="18">
        <v>45536</v>
      </c>
      <c r="C2675" t="s">
        <v>308</v>
      </c>
      <c r="D2675" t="s">
        <v>294</v>
      </c>
      <c r="E2675">
        <v>2</v>
      </c>
    </row>
    <row r="2676" spans="1:5" x14ac:dyDescent="0.3">
      <c r="A2676">
        <v>116</v>
      </c>
      <c r="B2676" s="18">
        <v>45566</v>
      </c>
      <c r="C2676" t="s">
        <v>308</v>
      </c>
      <c r="D2676" t="s">
        <v>294</v>
      </c>
      <c r="E2676">
        <v>6</v>
      </c>
    </row>
    <row r="2677" spans="1:5" x14ac:dyDescent="0.3">
      <c r="A2677">
        <v>120</v>
      </c>
      <c r="B2677" s="18">
        <v>45323</v>
      </c>
      <c r="C2677" t="s">
        <v>308</v>
      </c>
      <c r="D2677" t="s">
        <v>20</v>
      </c>
      <c r="E2677">
        <v>296</v>
      </c>
    </row>
    <row r="2678" spans="1:5" x14ac:dyDescent="0.3">
      <c r="A2678">
        <v>120</v>
      </c>
      <c r="B2678" s="18">
        <v>45352</v>
      </c>
      <c r="C2678" t="s">
        <v>308</v>
      </c>
      <c r="D2678" t="s">
        <v>20</v>
      </c>
      <c r="E2678">
        <v>361</v>
      </c>
    </row>
    <row r="2679" spans="1:5" x14ac:dyDescent="0.3">
      <c r="A2679">
        <v>120</v>
      </c>
      <c r="B2679" s="18">
        <v>45383</v>
      </c>
      <c r="C2679" t="s">
        <v>308</v>
      </c>
      <c r="D2679" t="s">
        <v>20</v>
      </c>
      <c r="E2679">
        <v>219</v>
      </c>
    </row>
    <row r="2680" spans="1:5" x14ac:dyDescent="0.3">
      <c r="A2680">
        <v>120</v>
      </c>
      <c r="B2680" s="18">
        <v>45413</v>
      </c>
      <c r="C2680" t="s">
        <v>308</v>
      </c>
      <c r="D2680" t="s">
        <v>20</v>
      </c>
      <c r="E2680">
        <v>267</v>
      </c>
    </row>
    <row r="2681" spans="1:5" x14ac:dyDescent="0.3">
      <c r="A2681">
        <v>120</v>
      </c>
      <c r="B2681" s="18">
        <v>45444</v>
      </c>
      <c r="C2681" t="s">
        <v>308</v>
      </c>
      <c r="D2681" t="s">
        <v>20</v>
      </c>
      <c r="E2681">
        <v>297</v>
      </c>
    </row>
    <row r="2682" spans="1:5" x14ac:dyDescent="0.3">
      <c r="A2682">
        <v>120</v>
      </c>
      <c r="B2682" s="18">
        <v>45474</v>
      </c>
      <c r="C2682" t="s">
        <v>308</v>
      </c>
      <c r="D2682" t="s">
        <v>20</v>
      </c>
      <c r="E2682">
        <v>3</v>
      </c>
    </row>
    <row r="2683" spans="1:5" x14ac:dyDescent="0.3">
      <c r="A2683">
        <v>120</v>
      </c>
      <c r="B2683" s="18">
        <v>45505</v>
      </c>
      <c r="C2683" t="s">
        <v>308</v>
      </c>
      <c r="D2683" t="s">
        <v>20</v>
      </c>
      <c r="E2683">
        <v>255</v>
      </c>
    </row>
    <row r="2684" spans="1:5" x14ac:dyDescent="0.3">
      <c r="A2684">
        <v>120</v>
      </c>
      <c r="B2684" s="18">
        <v>45536</v>
      </c>
      <c r="C2684" t="s">
        <v>308</v>
      </c>
      <c r="D2684" t="s">
        <v>20</v>
      </c>
      <c r="E2684">
        <v>276</v>
      </c>
    </row>
    <row r="2685" spans="1:5" x14ac:dyDescent="0.3">
      <c r="A2685">
        <v>120</v>
      </c>
      <c r="B2685" s="18">
        <v>45566</v>
      </c>
      <c r="C2685" t="s">
        <v>308</v>
      </c>
      <c r="D2685" t="s">
        <v>20</v>
      </c>
      <c r="E2685">
        <v>227</v>
      </c>
    </row>
    <row r="2686" spans="1:5" x14ac:dyDescent="0.3">
      <c r="A2686">
        <v>122</v>
      </c>
      <c r="B2686" s="18">
        <v>45383</v>
      </c>
      <c r="C2686" t="s">
        <v>308</v>
      </c>
      <c r="D2686" t="s">
        <v>22</v>
      </c>
      <c r="E2686">
        <v>7</v>
      </c>
    </row>
    <row r="2687" spans="1:5" x14ac:dyDescent="0.3">
      <c r="A2687">
        <v>122</v>
      </c>
      <c r="B2687" s="18">
        <v>45413</v>
      </c>
      <c r="C2687" t="s">
        <v>308</v>
      </c>
      <c r="D2687" t="s">
        <v>22</v>
      </c>
      <c r="E2687">
        <v>10</v>
      </c>
    </row>
    <row r="2688" spans="1:5" x14ac:dyDescent="0.3">
      <c r="A2688">
        <v>122</v>
      </c>
      <c r="B2688" s="18">
        <v>45444</v>
      </c>
      <c r="C2688" t="s">
        <v>308</v>
      </c>
      <c r="D2688" t="s">
        <v>22</v>
      </c>
      <c r="E2688">
        <v>8</v>
      </c>
    </row>
    <row r="2689" spans="1:5" x14ac:dyDescent="0.3">
      <c r="A2689">
        <v>122</v>
      </c>
      <c r="B2689" s="18">
        <v>45505</v>
      </c>
      <c r="C2689" t="s">
        <v>308</v>
      </c>
      <c r="D2689" t="s">
        <v>22</v>
      </c>
      <c r="E2689">
        <v>5</v>
      </c>
    </row>
    <row r="2690" spans="1:5" x14ac:dyDescent="0.3">
      <c r="A2690">
        <v>122</v>
      </c>
      <c r="B2690" s="18">
        <v>45536</v>
      </c>
      <c r="C2690" t="s">
        <v>308</v>
      </c>
      <c r="D2690" t="s">
        <v>22</v>
      </c>
      <c r="E2690">
        <v>7</v>
      </c>
    </row>
    <row r="2691" spans="1:5" x14ac:dyDescent="0.3">
      <c r="A2691">
        <v>122</v>
      </c>
      <c r="B2691" s="18">
        <v>45566</v>
      </c>
      <c r="C2691" t="s">
        <v>308</v>
      </c>
      <c r="D2691" t="s">
        <v>22</v>
      </c>
      <c r="E2691">
        <v>7</v>
      </c>
    </row>
    <row r="2692" spans="1:5" x14ac:dyDescent="0.3">
      <c r="A2692">
        <v>126</v>
      </c>
      <c r="B2692" s="18">
        <v>45323</v>
      </c>
      <c r="C2692" t="s">
        <v>308</v>
      </c>
      <c r="D2692" t="s">
        <v>26</v>
      </c>
      <c r="E2692">
        <v>9</v>
      </c>
    </row>
    <row r="2693" spans="1:5" x14ac:dyDescent="0.3">
      <c r="A2693">
        <v>126</v>
      </c>
      <c r="B2693" s="18">
        <v>45352</v>
      </c>
      <c r="C2693" t="s">
        <v>308</v>
      </c>
      <c r="D2693" t="s">
        <v>26</v>
      </c>
      <c r="E2693">
        <v>6</v>
      </c>
    </row>
    <row r="2694" spans="1:5" x14ac:dyDescent="0.3">
      <c r="A2694">
        <v>126</v>
      </c>
      <c r="B2694" s="18">
        <v>45383</v>
      </c>
      <c r="C2694" t="s">
        <v>308</v>
      </c>
      <c r="D2694" t="s">
        <v>26</v>
      </c>
      <c r="E2694">
        <v>7</v>
      </c>
    </row>
    <row r="2695" spans="1:5" x14ac:dyDescent="0.3">
      <c r="A2695">
        <v>126</v>
      </c>
      <c r="B2695" s="18">
        <v>45413</v>
      </c>
      <c r="C2695" t="s">
        <v>308</v>
      </c>
      <c r="D2695" t="s">
        <v>26</v>
      </c>
      <c r="E2695">
        <v>6</v>
      </c>
    </row>
    <row r="2696" spans="1:5" x14ac:dyDescent="0.3">
      <c r="A2696">
        <v>126</v>
      </c>
      <c r="B2696" s="18">
        <v>45444</v>
      </c>
      <c r="C2696" t="s">
        <v>308</v>
      </c>
      <c r="D2696" t="s">
        <v>26</v>
      </c>
      <c r="E2696">
        <v>2</v>
      </c>
    </row>
    <row r="2697" spans="1:5" x14ac:dyDescent="0.3">
      <c r="A2697">
        <v>126</v>
      </c>
      <c r="B2697" s="18">
        <v>45536</v>
      </c>
      <c r="C2697" t="s">
        <v>308</v>
      </c>
      <c r="D2697" t="s">
        <v>26</v>
      </c>
      <c r="E2697">
        <v>3</v>
      </c>
    </row>
    <row r="2698" spans="1:5" x14ac:dyDescent="0.3">
      <c r="A2698">
        <v>126</v>
      </c>
      <c r="B2698" s="18">
        <v>45566</v>
      </c>
      <c r="C2698" t="s">
        <v>308</v>
      </c>
      <c r="D2698" t="s">
        <v>26</v>
      </c>
      <c r="E2698">
        <v>1</v>
      </c>
    </row>
    <row r="2699" spans="1:5" x14ac:dyDescent="0.3">
      <c r="A2699">
        <v>121</v>
      </c>
      <c r="B2699" s="18">
        <v>45627</v>
      </c>
      <c r="C2699" t="s">
        <v>308</v>
      </c>
      <c r="D2699" t="s">
        <v>21</v>
      </c>
      <c r="E2699">
        <v>1</v>
      </c>
    </row>
    <row r="2700" spans="1:5" x14ac:dyDescent="0.3">
      <c r="A2700">
        <v>122</v>
      </c>
      <c r="B2700" s="18">
        <v>45627</v>
      </c>
      <c r="C2700" t="s">
        <v>308</v>
      </c>
      <c r="D2700" t="s">
        <v>22</v>
      </c>
      <c r="E2700">
        <v>4</v>
      </c>
    </row>
    <row r="2701" spans="1:5" x14ac:dyDescent="0.3">
      <c r="A2701">
        <v>123</v>
      </c>
      <c r="B2701" s="18">
        <v>45627</v>
      </c>
      <c r="C2701" t="s">
        <v>308</v>
      </c>
      <c r="D2701" t="s">
        <v>23</v>
      </c>
      <c r="E2701">
        <v>0</v>
      </c>
    </row>
    <row r="2702" spans="1:5" x14ac:dyDescent="0.3">
      <c r="A2702">
        <v>124</v>
      </c>
      <c r="B2702" s="18">
        <v>45627</v>
      </c>
      <c r="C2702" t="s">
        <v>308</v>
      </c>
      <c r="D2702" t="s">
        <v>24</v>
      </c>
      <c r="E2702">
        <v>0</v>
      </c>
    </row>
    <row r="2703" spans="1:5" x14ac:dyDescent="0.3">
      <c r="A2703">
        <v>125</v>
      </c>
      <c r="B2703" s="18">
        <v>45627</v>
      </c>
      <c r="C2703" t="s">
        <v>308</v>
      </c>
      <c r="D2703" t="s">
        <v>25</v>
      </c>
      <c r="E2703">
        <v>0</v>
      </c>
    </row>
    <row r="2704" spans="1:5" x14ac:dyDescent="0.3">
      <c r="A2704">
        <v>126</v>
      </c>
      <c r="B2704" s="18">
        <v>45627</v>
      </c>
      <c r="C2704" t="s">
        <v>308</v>
      </c>
      <c r="D2704" t="s">
        <v>26</v>
      </c>
      <c r="E2704">
        <v>1</v>
      </c>
    </row>
    <row r="2705" spans="1:7" x14ac:dyDescent="0.3">
      <c r="A2705">
        <v>127</v>
      </c>
      <c r="B2705" s="18">
        <v>45627</v>
      </c>
      <c r="C2705" t="s">
        <v>308</v>
      </c>
      <c r="D2705" t="s">
        <v>286</v>
      </c>
      <c r="E2705">
        <v>95</v>
      </c>
    </row>
    <row r="2706" spans="1:7" x14ac:dyDescent="0.3">
      <c r="A2706">
        <v>128</v>
      </c>
      <c r="B2706" s="18">
        <v>45627</v>
      </c>
      <c r="C2706" t="s">
        <v>308</v>
      </c>
      <c r="D2706" t="s">
        <v>287</v>
      </c>
      <c r="E2706">
        <v>21</v>
      </c>
    </row>
    <row r="2707" spans="1:7" x14ac:dyDescent="0.3">
      <c r="A2707">
        <v>129</v>
      </c>
      <c r="B2707" s="18">
        <v>45627</v>
      </c>
      <c r="C2707" t="s">
        <v>308</v>
      </c>
      <c r="D2707" t="s">
        <v>288</v>
      </c>
      <c r="E2707">
        <v>71</v>
      </c>
    </row>
    <row r="2708" spans="1:7" x14ac:dyDescent="0.3">
      <c r="A2708">
        <v>130</v>
      </c>
      <c r="B2708" s="18">
        <v>45627</v>
      </c>
      <c r="C2708" t="s">
        <v>308</v>
      </c>
      <c r="D2708" t="s">
        <v>289</v>
      </c>
      <c r="E2708">
        <v>3</v>
      </c>
    </row>
    <row r="2709" spans="1:7" x14ac:dyDescent="0.3">
      <c r="A2709">
        <v>131</v>
      </c>
      <c r="B2709" s="18">
        <v>45627</v>
      </c>
      <c r="C2709" t="s">
        <v>308</v>
      </c>
      <c r="D2709" t="s">
        <v>290</v>
      </c>
      <c r="E2709">
        <v>0</v>
      </c>
    </row>
    <row r="2710" spans="1:7" x14ac:dyDescent="0.3">
      <c r="A2710">
        <v>132</v>
      </c>
      <c r="B2710" s="18">
        <v>45627</v>
      </c>
      <c r="C2710" t="s">
        <v>308</v>
      </c>
      <c r="D2710" t="s">
        <v>291</v>
      </c>
      <c r="E2710">
        <v>0</v>
      </c>
    </row>
    <row r="2711" spans="1:7" x14ac:dyDescent="0.3">
      <c r="A2711">
        <v>133</v>
      </c>
      <c r="B2711" s="18">
        <v>45627</v>
      </c>
      <c r="C2711" t="s">
        <v>308</v>
      </c>
      <c r="D2711" t="s">
        <v>259</v>
      </c>
      <c r="E2711">
        <v>0</v>
      </c>
    </row>
    <row r="2712" spans="1:7" x14ac:dyDescent="0.3">
      <c r="A2712">
        <v>134</v>
      </c>
      <c r="B2712" s="18">
        <v>45627</v>
      </c>
      <c r="C2712" t="s">
        <v>308</v>
      </c>
      <c r="D2712" t="s">
        <v>260</v>
      </c>
      <c r="E2712">
        <v>0</v>
      </c>
    </row>
    <row r="2713" spans="1:7" x14ac:dyDescent="0.3">
      <c r="A2713">
        <v>8</v>
      </c>
      <c r="B2713" s="18">
        <v>45627</v>
      </c>
      <c r="C2713" t="s">
        <v>308</v>
      </c>
      <c r="D2713" t="s">
        <v>278</v>
      </c>
      <c r="E2713">
        <v>0.14285714285714285</v>
      </c>
      <c r="F2713">
        <v>1</v>
      </c>
      <c r="G2713">
        <v>7</v>
      </c>
    </row>
    <row r="2714" spans="1:7" x14ac:dyDescent="0.3">
      <c r="A2714">
        <v>9</v>
      </c>
      <c r="B2714" s="18">
        <v>45627</v>
      </c>
      <c r="C2714" t="s">
        <v>308</v>
      </c>
      <c r="D2714" t="s">
        <v>280</v>
      </c>
      <c r="E2714">
        <v>8.17490494296578E-2</v>
      </c>
      <c r="F2714">
        <v>43</v>
      </c>
      <c r="G2714">
        <v>526</v>
      </c>
    </row>
    <row r="2715" spans="1:7" x14ac:dyDescent="0.3">
      <c r="A2715">
        <v>10</v>
      </c>
      <c r="B2715" s="18">
        <v>45627</v>
      </c>
      <c r="C2715" t="s">
        <v>308</v>
      </c>
      <c r="D2715" t="s">
        <v>295</v>
      </c>
      <c r="E2715">
        <v>0.17682926829268292</v>
      </c>
      <c r="F2715">
        <v>29</v>
      </c>
      <c r="G2715">
        <v>164</v>
      </c>
    </row>
    <row r="2716" spans="1:7" x14ac:dyDescent="0.3">
      <c r="A2716">
        <v>11</v>
      </c>
      <c r="B2716" s="18">
        <v>45627</v>
      </c>
      <c r="C2716" t="s">
        <v>308</v>
      </c>
      <c r="D2716" t="s">
        <v>281</v>
      </c>
      <c r="E2716">
        <v>0.21550094517958412</v>
      </c>
      <c r="F2716">
        <v>114</v>
      </c>
      <c r="G2716">
        <v>529</v>
      </c>
    </row>
    <row r="2717" spans="1:7" x14ac:dyDescent="0.3">
      <c r="A2717">
        <v>12</v>
      </c>
      <c r="B2717" s="18">
        <v>45627</v>
      </c>
      <c r="C2717" t="s">
        <v>308</v>
      </c>
      <c r="D2717" t="s">
        <v>296</v>
      </c>
      <c r="E2717">
        <v>7.926829268292683E-2</v>
      </c>
      <c r="F2717">
        <v>26</v>
      </c>
      <c r="G2717">
        <v>328</v>
      </c>
    </row>
    <row r="2718" spans="1:7" x14ac:dyDescent="0.3">
      <c r="A2718">
        <v>13</v>
      </c>
      <c r="B2718" s="18">
        <v>45627</v>
      </c>
      <c r="C2718" t="s">
        <v>308</v>
      </c>
      <c r="D2718" t="s">
        <v>275</v>
      </c>
      <c r="E2718">
        <v>0</v>
      </c>
      <c r="F2718">
        <v>0</v>
      </c>
      <c r="G2718">
        <v>26</v>
      </c>
    </row>
    <row r="2719" spans="1:7" x14ac:dyDescent="0.3">
      <c r="A2719">
        <v>14</v>
      </c>
      <c r="B2719" s="18">
        <v>45627</v>
      </c>
      <c r="C2719" t="s">
        <v>308</v>
      </c>
      <c r="D2719" t="s">
        <v>279</v>
      </c>
      <c r="E2719">
        <v>0</v>
      </c>
      <c r="F2719">
        <v>0</v>
      </c>
      <c r="G2719">
        <v>620</v>
      </c>
    </row>
    <row r="2720" spans="1:7" x14ac:dyDescent="0.3">
      <c r="A2720">
        <v>16</v>
      </c>
      <c r="B2720" s="18">
        <v>45627</v>
      </c>
      <c r="C2720" t="s">
        <v>308</v>
      </c>
      <c r="D2720" t="s">
        <v>297</v>
      </c>
      <c r="E2720">
        <v>0.11481481481481481</v>
      </c>
      <c r="F2720">
        <v>31</v>
      </c>
      <c r="G2720">
        <v>270</v>
      </c>
    </row>
    <row r="2721" spans="1:7" x14ac:dyDescent="0.3">
      <c r="A2721">
        <v>17</v>
      </c>
      <c r="B2721" s="18">
        <v>45627</v>
      </c>
      <c r="C2721" t="s">
        <v>308</v>
      </c>
      <c r="D2721" t="s">
        <v>276</v>
      </c>
      <c r="E2721">
        <v>0</v>
      </c>
      <c r="F2721">
        <v>0</v>
      </c>
      <c r="G2721">
        <v>31</v>
      </c>
    </row>
    <row r="2722" spans="1:7" x14ac:dyDescent="0.3">
      <c r="A2722">
        <v>18</v>
      </c>
      <c r="B2722" s="18">
        <v>45627</v>
      </c>
      <c r="C2722" t="s">
        <v>308</v>
      </c>
      <c r="D2722" t="s">
        <v>282</v>
      </c>
      <c r="E2722">
        <v>0</v>
      </c>
      <c r="F2722">
        <v>0</v>
      </c>
      <c r="G2722">
        <v>7</v>
      </c>
    </row>
    <row r="2723" spans="1:7" x14ac:dyDescent="0.3">
      <c r="A2723">
        <v>23</v>
      </c>
      <c r="B2723" s="18">
        <v>45627</v>
      </c>
      <c r="C2723" t="s">
        <v>308</v>
      </c>
      <c r="D2723" t="s">
        <v>298</v>
      </c>
      <c r="E2723">
        <v>6.49867374005305E-2</v>
      </c>
      <c r="F2723">
        <v>49</v>
      </c>
      <c r="G2723">
        <v>754</v>
      </c>
    </row>
    <row r="2724" spans="1:7" x14ac:dyDescent="0.3">
      <c r="A2724">
        <v>24</v>
      </c>
      <c r="B2724" s="18">
        <v>45627</v>
      </c>
      <c r="C2724" t="s">
        <v>308</v>
      </c>
      <c r="D2724" t="s">
        <v>299</v>
      </c>
      <c r="E2724">
        <v>1</v>
      </c>
      <c r="F2724">
        <v>49</v>
      </c>
      <c r="G2724">
        <v>49</v>
      </c>
    </row>
    <row r="2725" spans="1:7" x14ac:dyDescent="0.3">
      <c r="A2725">
        <v>26</v>
      </c>
      <c r="B2725" s="18">
        <v>45627</v>
      </c>
      <c r="C2725" t="s">
        <v>308</v>
      </c>
      <c r="D2725" t="s">
        <v>146</v>
      </c>
      <c r="E2725">
        <v>0.14361702127659576</v>
      </c>
      <c r="F2725">
        <v>54</v>
      </c>
      <c r="G2725">
        <v>376</v>
      </c>
    </row>
    <row r="2726" spans="1:7" x14ac:dyDescent="0.3">
      <c r="A2726">
        <v>27</v>
      </c>
      <c r="B2726" s="18">
        <v>45627</v>
      </c>
      <c r="C2726" t="s">
        <v>308</v>
      </c>
      <c r="D2726" t="s">
        <v>147</v>
      </c>
      <c r="E2726">
        <v>0.40366972477064222</v>
      </c>
      <c r="F2726">
        <v>88</v>
      </c>
      <c r="G2726">
        <v>218</v>
      </c>
    </row>
    <row r="2727" spans="1:7" x14ac:dyDescent="0.3">
      <c r="A2727">
        <v>4</v>
      </c>
      <c r="B2727" s="18">
        <v>45658</v>
      </c>
      <c r="C2727" t="s">
        <v>308</v>
      </c>
      <c r="D2727" t="s">
        <v>300</v>
      </c>
      <c r="E2727">
        <v>0.68292682926829273</v>
      </c>
      <c r="F2727">
        <v>84</v>
      </c>
      <c r="G2727">
        <v>123</v>
      </c>
    </row>
    <row r="2728" spans="1:7" x14ac:dyDescent="0.3">
      <c r="A2728">
        <v>5</v>
      </c>
      <c r="B2728" s="18">
        <v>45658</v>
      </c>
      <c r="C2728" t="s">
        <v>308</v>
      </c>
      <c r="D2728" t="s">
        <v>301</v>
      </c>
      <c r="E2728">
        <v>7.1</v>
      </c>
      <c r="F2728">
        <v>142</v>
      </c>
      <c r="G2728">
        <v>20</v>
      </c>
    </row>
    <row r="2729" spans="1:7" x14ac:dyDescent="0.3">
      <c r="A2729">
        <v>8</v>
      </c>
      <c r="B2729" s="18">
        <v>45658</v>
      </c>
      <c r="C2729" t="s">
        <v>308</v>
      </c>
      <c r="D2729" t="s">
        <v>278</v>
      </c>
      <c r="E2729">
        <v>0.16666666666666666</v>
      </c>
      <c r="F2729">
        <v>1</v>
      </c>
      <c r="G2729">
        <v>6</v>
      </c>
    </row>
    <row r="2730" spans="1:7" x14ac:dyDescent="0.3">
      <c r="A2730">
        <v>9</v>
      </c>
      <c r="B2730" s="18">
        <v>45658</v>
      </c>
      <c r="C2730" t="s">
        <v>308</v>
      </c>
      <c r="D2730" t="s">
        <v>280</v>
      </c>
      <c r="E2730">
        <v>9.2402464065708415E-2</v>
      </c>
      <c r="F2730">
        <v>45</v>
      </c>
      <c r="G2730">
        <v>487</v>
      </c>
    </row>
    <row r="2731" spans="1:7" x14ac:dyDescent="0.3">
      <c r="A2731">
        <v>10</v>
      </c>
      <c r="B2731" s="18">
        <v>45658</v>
      </c>
      <c r="C2731" t="s">
        <v>308</v>
      </c>
      <c r="D2731" t="s">
        <v>295</v>
      </c>
      <c r="E2731">
        <v>0.15853658536585366</v>
      </c>
      <c r="F2731">
        <v>26</v>
      </c>
      <c r="G2731">
        <v>164</v>
      </c>
    </row>
    <row r="2732" spans="1:7" x14ac:dyDescent="0.3">
      <c r="A2732">
        <v>11</v>
      </c>
      <c r="B2732" s="18">
        <v>45658</v>
      </c>
      <c r="C2732" t="s">
        <v>308</v>
      </c>
      <c r="D2732" t="s">
        <v>281</v>
      </c>
      <c r="E2732">
        <v>0.22543352601156069</v>
      </c>
      <c r="F2732">
        <v>117</v>
      </c>
      <c r="G2732">
        <v>519</v>
      </c>
    </row>
    <row r="2733" spans="1:7" x14ac:dyDescent="0.3">
      <c r="A2733">
        <v>12</v>
      </c>
      <c r="B2733" s="18">
        <v>45658</v>
      </c>
      <c r="C2733" t="s">
        <v>308</v>
      </c>
      <c r="D2733" t="s">
        <v>296</v>
      </c>
      <c r="E2733">
        <v>8.387096774193549E-2</v>
      </c>
      <c r="F2733">
        <v>26</v>
      </c>
      <c r="G2733">
        <v>310</v>
      </c>
    </row>
    <row r="2734" spans="1:7" x14ac:dyDescent="0.3">
      <c r="A2734">
        <v>13</v>
      </c>
      <c r="B2734" s="18">
        <v>45658</v>
      </c>
      <c r="C2734" t="s">
        <v>308</v>
      </c>
      <c r="D2734" t="s">
        <v>275</v>
      </c>
      <c r="E2734">
        <v>0</v>
      </c>
      <c r="F2734">
        <v>0</v>
      </c>
      <c r="G2734">
        <v>26</v>
      </c>
    </row>
    <row r="2735" spans="1:7" x14ac:dyDescent="0.3">
      <c r="A2735">
        <v>14</v>
      </c>
      <c r="B2735" s="18">
        <v>45658</v>
      </c>
      <c r="C2735" t="s">
        <v>308</v>
      </c>
      <c r="D2735" t="s">
        <v>279</v>
      </c>
      <c r="E2735">
        <v>0</v>
      </c>
      <c r="F2735">
        <v>0</v>
      </c>
      <c r="G2735">
        <v>583</v>
      </c>
    </row>
    <row r="2736" spans="1:7" x14ac:dyDescent="0.3">
      <c r="A2736">
        <v>16</v>
      </c>
      <c r="B2736" s="18">
        <v>45658</v>
      </c>
      <c r="C2736" t="s">
        <v>308</v>
      </c>
      <c r="D2736" t="s">
        <v>297</v>
      </c>
      <c r="E2736">
        <v>0.12550607287449392</v>
      </c>
      <c r="F2736">
        <v>31</v>
      </c>
      <c r="G2736">
        <v>247</v>
      </c>
    </row>
    <row r="2737" spans="1:7" x14ac:dyDescent="0.3">
      <c r="A2737">
        <v>17</v>
      </c>
      <c r="B2737" s="18">
        <v>45658</v>
      </c>
      <c r="C2737" t="s">
        <v>308</v>
      </c>
      <c r="D2737" t="s">
        <v>276</v>
      </c>
      <c r="E2737">
        <v>0</v>
      </c>
      <c r="F2737">
        <v>0</v>
      </c>
      <c r="G2737">
        <v>31</v>
      </c>
    </row>
    <row r="2738" spans="1:7" x14ac:dyDescent="0.3">
      <c r="A2738">
        <v>18</v>
      </c>
      <c r="B2738" s="18">
        <v>45658</v>
      </c>
      <c r="C2738" t="s">
        <v>308</v>
      </c>
      <c r="D2738" t="s">
        <v>282</v>
      </c>
      <c r="E2738">
        <v>0</v>
      </c>
      <c r="F2738">
        <v>0</v>
      </c>
      <c r="G2738">
        <v>5</v>
      </c>
    </row>
    <row r="2739" spans="1:7" x14ac:dyDescent="0.3">
      <c r="A2739">
        <v>23</v>
      </c>
      <c r="B2739" s="18">
        <v>45658</v>
      </c>
      <c r="C2739" t="s">
        <v>308</v>
      </c>
      <c r="D2739" t="s">
        <v>298</v>
      </c>
      <c r="E2739">
        <v>8.0106809078771699E-2</v>
      </c>
      <c r="F2739">
        <v>60</v>
      </c>
      <c r="G2739">
        <v>749</v>
      </c>
    </row>
    <row r="2740" spans="1:7" x14ac:dyDescent="0.3">
      <c r="A2740">
        <v>24</v>
      </c>
      <c r="B2740" s="18">
        <v>45658</v>
      </c>
      <c r="C2740" t="s">
        <v>308</v>
      </c>
      <c r="D2740" t="s">
        <v>299</v>
      </c>
      <c r="E2740">
        <v>0.98333333333333328</v>
      </c>
      <c r="F2740">
        <v>59</v>
      </c>
      <c r="G2740">
        <v>60</v>
      </c>
    </row>
    <row r="2741" spans="1:7" x14ac:dyDescent="0.3">
      <c r="A2741">
        <v>3</v>
      </c>
      <c r="B2741" s="18">
        <v>45658</v>
      </c>
      <c r="C2741" t="s">
        <v>308</v>
      </c>
      <c r="D2741" t="s">
        <v>302</v>
      </c>
      <c r="E2741">
        <v>1.3333333333333333</v>
      </c>
      <c r="F2741">
        <v>980</v>
      </c>
      <c r="G2741">
        <v>735</v>
      </c>
    </row>
    <row r="2742" spans="1:7" x14ac:dyDescent="0.3">
      <c r="A2742">
        <v>2</v>
      </c>
      <c r="B2742" s="18">
        <v>45658</v>
      </c>
      <c r="C2742" t="s">
        <v>308</v>
      </c>
      <c r="D2742" t="s">
        <v>303</v>
      </c>
      <c r="E2742">
        <v>0.40833333333333333</v>
      </c>
      <c r="F2742">
        <v>735</v>
      </c>
      <c r="G2742">
        <v>1800</v>
      </c>
    </row>
    <row r="2743" spans="1:7" x14ac:dyDescent="0.3">
      <c r="A2743">
        <v>109</v>
      </c>
      <c r="B2743" s="18">
        <v>45658</v>
      </c>
      <c r="C2743" t="s">
        <v>308</v>
      </c>
      <c r="D2743" t="s">
        <v>261</v>
      </c>
      <c r="E2743">
        <v>1</v>
      </c>
    </row>
    <row r="2744" spans="1:7" x14ac:dyDescent="0.3">
      <c r="A2744">
        <v>111</v>
      </c>
      <c r="B2744" s="18">
        <v>45658</v>
      </c>
      <c r="C2744" t="s">
        <v>308</v>
      </c>
      <c r="D2744" t="s">
        <v>262</v>
      </c>
      <c r="E2744">
        <v>75</v>
      </c>
    </row>
    <row r="2745" spans="1:7" x14ac:dyDescent="0.3">
      <c r="A2745">
        <v>112</v>
      </c>
      <c r="B2745" s="18">
        <v>45658</v>
      </c>
      <c r="C2745" t="s">
        <v>308</v>
      </c>
      <c r="D2745" t="s">
        <v>263</v>
      </c>
      <c r="E2745">
        <v>138</v>
      </c>
    </row>
    <row r="2746" spans="1:7" x14ac:dyDescent="0.3">
      <c r="A2746">
        <v>110</v>
      </c>
      <c r="B2746" s="18">
        <v>45658</v>
      </c>
      <c r="C2746" t="s">
        <v>308</v>
      </c>
      <c r="D2746" t="s">
        <v>264</v>
      </c>
      <c r="E2746">
        <v>36</v>
      </c>
    </row>
    <row r="2747" spans="1:7" x14ac:dyDescent="0.3">
      <c r="A2747">
        <v>113</v>
      </c>
      <c r="B2747" s="18">
        <v>45658</v>
      </c>
      <c r="C2747" t="s">
        <v>308</v>
      </c>
      <c r="D2747" t="s">
        <v>265</v>
      </c>
      <c r="E2747">
        <v>111</v>
      </c>
    </row>
    <row r="2748" spans="1:7" x14ac:dyDescent="0.3">
      <c r="A2748">
        <v>104</v>
      </c>
      <c r="B2748" s="18">
        <v>45658</v>
      </c>
      <c r="C2748" t="s">
        <v>308</v>
      </c>
      <c r="D2748" t="s">
        <v>266</v>
      </c>
      <c r="E2748">
        <v>4</v>
      </c>
    </row>
    <row r="2749" spans="1:7" x14ac:dyDescent="0.3">
      <c r="A2749">
        <v>106</v>
      </c>
      <c r="B2749" s="18">
        <v>45658</v>
      </c>
      <c r="C2749" t="s">
        <v>308</v>
      </c>
      <c r="D2749" t="s">
        <v>267</v>
      </c>
      <c r="E2749">
        <v>96</v>
      </c>
    </row>
    <row r="2750" spans="1:7" x14ac:dyDescent="0.3">
      <c r="A2750">
        <v>107</v>
      </c>
      <c r="B2750" s="18">
        <v>45658</v>
      </c>
      <c r="C2750" t="s">
        <v>308</v>
      </c>
      <c r="D2750" t="s">
        <v>268</v>
      </c>
      <c r="E2750">
        <v>160</v>
      </c>
    </row>
    <row r="2751" spans="1:7" x14ac:dyDescent="0.3">
      <c r="A2751">
        <v>105</v>
      </c>
      <c r="B2751" s="18">
        <v>45658</v>
      </c>
      <c r="C2751" t="s">
        <v>308</v>
      </c>
      <c r="D2751" t="s">
        <v>269</v>
      </c>
      <c r="E2751">
        <v>34</v>
      </c>
    </row>
    <row r="2752" spans="1:7" x14ac:dyDescent="0.3">
      <c r="A2752">
        <v>108</v>
      </c>
      <c r="B2752" s="18">
        <v>45658</v>
      </c>
      <c r="C2752" t="s">
        <v>308</v>
      </c>
      <c r="D2752" t="s">
        <v>270</v>
      </c>
      <c r="E2752">
        <v>80</v>
      </c>
    </row>
    <row r="2753" spans="1:7" x14ac:dyDescent="0.3">
      <c r="A2753">
        <v>100</v>
      </c>
      <c r="B2753" s="18">
        <v>45658</v>
      </c>
      <c r="C2753" t="s">
        <v>308</v>
      </c>
      <c r="D2753" t="s">
        <v>271</v>
      </c>
      <c r="E2753">
        <v>1</v>
      </c>
    </row>
    <row r="2754" spans="1:7" x14ac:dyDescent="0.3">
      <c r="A2754">
        <v>101</v>
      </c>
      <c r="B2754" s="18">
        <v>45658</v>
      </c>
      <c r="C2754" t="s">
        <v>308</v>
      </c>
      <c r="D2754" t="s">
        <v>272</v>
      </c>
      <c r="E2754">
        <v>1</v>
      </c>
    </row>
    <row r="2755" spans="1:7" x14ac:dyDescent="0.3">
      <c r="A2755">
        <v>13</v>
      </c>
      <c r="B2755" s="18">
        <v>45474</v>
      </c>
      <c r="C2755" t="s">
        <v>308</v>
      </c>
      <c r="D2755" t="s">
        <v>275</v>
      </c>
      <c r="E2755">
        <v>0</v>
      </c>
      <c r="F2755">
        <v>0</v>
      </c>
      <c r="G2755">
        <v>10</v>
      </c>
    </row>
    <row r="2756" spans="1:7" x14ac:dyDescent="0.3">
      <c r="A2756">
        <v>13</v>
      </c>
      <c r="B2756" s="18">
        <v>45444</v>
      </c>
      <c r="C2756" t="s">
        <v>308</v>
      </c>
      <c r="D2756" t="s">
        <v>275</v>
      </c>
      <c r="E2756">
        <v>0</v>
      </c>
      <c r="F2756">
        <v>0</v>
      </c>
      <c r="G2756">
        <v>10</v>
      </c>
    </row>
    <row r="2757" spans="1:7" x14ac:dyDescent="0.3">
      <c r="A2757">
        <v>13</v>
      </c>
      <c r="B2757" s="18">
        <v>45536</v>
      </c>
      <c r="C2757" t="s">
        <v>308</v>
      </c>
      <c r="D2757" t="s">
        <v>275</v>
      </c>
      <c r="E2757">
        <v>0</v>
      </c>
      <c r="F2757">
        <v>0</v>
      </c>
      <c r="G2757">
        <v>14</v>
      </c>
    </row>
    <row r="2758" spans="1:7" x14ac:dyDescent="0.3">
      <c r="A2758">
        <v>13</v>
      </c>
      <c r="B2758" s="18">
        <v>45413</v>
      </c>
      <c r="C2758" t="s">
        <v>308</v>
      </c>
      <c r="D2758" t="s">
        <v>275</v>
      </c>
      <c r="E2758">
        <v>0</v>
      </c>
      <c r="F2758">
        <v>0</v>
      </c>
      <c r="G2758">
        <v>3</v>
      </c>
    </row>
    <row r="2759" spans="1:7" x14ac:dyDescent="0.3">
      <c r="A2759">
        <v>13</v>
      </c>
      <c r="B2759" s="18">
        <v>45566</v>
      </c>
      <c r="C2759" t="s">
        <v>308</v>
      </c>
      <c r="D2759" t="s">
        <v>275</v>
      </c>
      <c r="E2759">
        <v>0</v>
      </c>
      <c r="F2759">
        <v>0</v>
      </c>
      <c r="G2759">
        <v>21</v>
      </c>
    </row>
    <row r="2760" spans="1:7" x14ac:dyDescent="0.3">
      <c r="A2760">
        <v>13</v>
      </c>
      <c r="B2760" s="18">
        <v>45505</v>
      </c>
      <c r="C2760" t="s">
        <v>308</v>
      </c>
      <c r="D2760" t="s">
        <v>275</v>
      </c>
      <c r="E2760">
        <v>0</v>
      </c>
      <c r="F2760">
        <v>0</v>
      </c>
      <c r="G2760">
        <v>10</v>
      </c>
    </row>
    <row r="2761" spans="1:7" x14ac:dyDescent="0.3">
      <c r="A2761">
        <v>17</v>
      </c>
      <c r="B2761" s="18">
        <v>45536</v>
      </c>
      <c r="C2761" t="s">
        <v>308</v>
      </c>
      <c r="D2761" t="s">
        <v>276</v>
      </c>
      <c r="E2761">
        <v>0</v>
      </c>
      <c r="F2761">
        <v>0</v>
      </c>
      <c r="G2761">
        <v>21</v>
      </c>
    </row>
    <row r="2762" spans="1:7" x14ac:dyDescent="0.3">
      <c r="A2762">
        <v>17</v>
      </c>
      <c r="B2762" s="18">
        <v>45474</v>
      </c>
      <c r="C2762" t="s">
        <v>308</v>
      </c>
      <c r="D2762" t="s">
        <v>276</v>
      </c>
      <c r="E2762">
        <v>0</v>
      </c>
      <c r="F2762">
        <v>0</v>
      </c>
      <c r="G2762">
        <v>20</v>
      </c>
    </row>
    <row r="2763" spans="1:7" x14ac:dyDescent="0.3">
      <c r="A2763">
        <v>17</v>
      </c>
      <c r="B2763" s="18">
        <v>45566</v>
      </c>
      <c r="C2763" t="s">
        <v>308</v>
      </c>
      <c r="D2763" t="s">
        <v>276</v>
      </c>
      <c r="E2763">
        <v>0</v>
      </c>
      <c r="F2763">
        <v>0</v>
      </c>
      <c r="G2763">
        <v>27</v>
      </c>
    </row>
    <row r="2764" spans="1:7" x14ac:dyDescent="0.3">
      <c r="A2764">
        <v>17</v>
      </c>
      <c r="B2764" s="18">
        <v>45444</v>
      </c>
      <c r="C2764" t="s">
        <v>308</v>
      </c>
      <c r="D2764" t="s">
        <v>276</v>
      </c>
      <c r="E2764">
        <v>0</v>
      </c>
      <c r="F2764">
        <v>0</v>
      </c>
      <c r="G2764">
        <v>20</v>
      </c>
    </row>
    <row r="2765" spans="1:7" x14ac:dyDescent="0.3">
      <c r="A2765">
        <v>17</v>
      </c>
      <c r="B2765" s="18">
        <v>45413</v>
      </c>
      <c r="C2765" t="s">
        <v>308</v>
      </c>
      <c r="D2765" t="s">
        <v>276</v>
      </c>
      <c r="E2765">
        <v>0</v>
      </c>
      <c r="F2765">
        <v>0</v>
      </c>
      <c r="G2765">
        <v>14</v>
      </c>
    </row>
    <row r="2766" spans="1:7" x14ac:dyDescent="0.3">
      <c r="A2766">
        <v>17</v>
      </c>
      <c r="B2766" s="18">
        <v>45505</v>
      </c>
      <c r="C2766" t="s">
        <v>308</v>
      </c>
      <c r="D2766" t="s">
        <v>276</v>
      </c>
      <c r="E2766">
        <v>0</v>
      </c>
      <c r="F2766">
        <v>0</v>
      </c>
      <c r="G2766">
        <v>20</v>
      </c>
    </row>
    <row r="2767" spans="1:7" x14ac:dyDescent="0.3">
      <c r="A2767">
        <v>12</v>
      </c>
      <c r="B2767" s="18">
        <v>45383</v>
      </c>
      <c r="C2767" t="s">
        <v>308</v>
      </c>
      <c r="D2767" t="s">
        <v>296</v>
      </c>
      <c r="E2767">
        <v>0</v>
      </c>
      <c r="F2767">
        <v>0</v>
      </c>
      <c r="G2767">
        <v>583</v>
      </c>
    </row>
    <row r="2768" spans="1:7" x14ac:dyDescent="0.3">
      <c r="A2768">
        <v>12</v>
      </c>
      <c r="B2768" s="18">
        <v>45352</v>
      </c>
      <c r="C2768" t="s">
        <v>308</v>
      </c>
      <c r="D2768" t="s">
        <v>296</v>
      </c>
      <c r="E2768">
        <v>0</v>
      </c>
      <c r="F2768">
        <v>0</v>
      </c>
      <c r="G2768">
        <v>603</v>
      </c>
    </row>
    <row r="2769" spans="1:7" x14ac:dyDescent="0.3">
      <c r="A2769">
        <v>12</v>
      </c>
      <c r="B2769" s="18">
        <v>45323</v>
      </c>
      <c r="C2769" t="s">
        <v>308</v>
      </c>
      <c r="D2769" t="s">
        <v>296</v>
      </c>
      <c r="E2769">
        <v>0</v>
      </c>
      <c r="F2769">
        <v>0</v>
      </c>
      <c r="G2769">
        <v>640</v>
      </c>
    </row>
    <row r="2770" spans="1:7" x14ac:dyDescent="0.3">
      <c r="A2770">
        <v>14</v>
      </c>
      <c r="B2770" s="18">
        <v>45474</v>
      </c>
      <c r="C2770" t="s">
        <v>308</v>
      </c>
      <c r="D2770" t="s">
        <v>279</v>
      </c>
      <c r="E2770">
        <v>0</v>
      </c>
      <c r="F2770">
        <v>0</v>
      </c>
      <c r="G2770">
        <v>919</v>
      </c>
    </row>
    <row r="2771" spans="1:7" x14ac:dyDescent="0.3">
      <c r="A2771">
        <v>14</v>
      </c>
      <c r="B2771" s="18">
        <v>45413</v>
      </c>
      <c r="C2771" t="s">
        <v>308</v>
      </c>
      <c r="D2771" t="s">
        <v>279</v>
      </c>
      <c r="E2771">
        <v>0</v>
      </c>
      <c r="F2771">
        <v>0</v>
      </c>
      <c r="G2771">
        <v>1059</v>
      </c>
    </row>
    <row r="2772" spans="1:7" x14ac:dyDescent="0.3">
      <c r="A2772">
        <v>14</v>
      </c>
      <c r="B2772" s="18">
        <v>45536</v>
      </c>
      <c r="C2772" t="s">
        <v>308</v>
      </c>
      <c r="D2772" t="s">
        <v>279</v>
      </c>
      <c r="E2772">
        <v>0</v>
      </c>
      <c r="F2772">
        <v>0</v>
      </c>
      <c r="G2772">
        <v>811</v>
      </c>
    </row>
    <row r="2773" spans="1:7" x14ac:dyDescent="0.3">
      <c r="A2773">
        <v>14</v>
      </c>
      <c r="B2773" s="18">
        <v>45566</v>
      </c>
      <c r="C2773" t="s">
        <v>308</v>
      </c>
      <c r="D2773" t="s">
        <v>279</v>
      </c>
      <c r="E2773">
        <v>0</v>
      </c>
      <c r="F2773">
        <v>0</v>
      </c>
      <c r="G2773">
        <v>741</v>
      </c>
    </row>
    <row r="2774" spans="1:7" x14ac:dyDescent="0.3">
      <c r="A2774">
        <v>14</v>
      </c>
      <c r="B2774" s="18">
        <v>45383</v>
      </c>
      <c r="C2774" t="s">
        <v>308</v>
      </c>
      <c r="D2774" t="s">
        <v>279</v>
      </c>
      <c r="E2774">
        <v>0</v>
      </c>
      <c r="F2774">
        <v>0</v>
      </c>
      <c r="G2774">
        <v>1106</v>
      </c>
    </row>
    <row r="2775" spans="1:7" x14ac:dyDescent="0.3">
      <c r="A2775">
        <v>14</v>
      </c>
      <c r="B2775" s="18">
        <v>45352</v>
      </c>
      <c r="C2775" t="s">
        <v>308</v>
      </c>
      <c r="D2775" t="s">
        <v>279</v>
      </c>
      <c r="E2775">
        <v>0</v>
      </c>
      <c r="F2775">
        <v>0</v>
      </c>
      <c r="G2775">
        <v>1140</v>
      </c>
    </row>
    <row r="2776" spans="1:7" x14ac:dyDescent="0.3">
      <c r="A2776">
        <v>14</v>
      </c>
      <c r="B2776" s="18">
        <v>45323</v>
      </c>
      <c r="C2776" t="s">
        <v>308</v>
      </c>
      <c r="D2776" t="s">
        <v>279</v>
      </c>
      <c r="E2776">
        <v>0</v>
      </c>
      <c r="F2776">
        <v>0</v>
      </c>
      <c r="G2776">
        <v>1200</v>
      </c>
    </row>
    <row r="2777" spans="1:7" x14ac:dyDescent="0.3">
      <c r="A2777">
        <v>14</v>
      </c>
      <c r="B2777" s="18">
        <v>45505</v>
      </c>
      <c r="C2777" t="s">
        <v>308</v>
      </c>
      <c r="D2777" t="s">
        <v>279</v>
      </c>
      <c r="E2777">
        <v>0</v>
      </c>
      <c r="F2777">
        <v>0</v>
      </c>
      <c r="G2777">
        <v>874</v>
      </c>
    </row>
    <row r="2778" spans="1:7" x14ac:dyDescent="0.3">
      <c r="A2778">
        <v>14</v>
      </c>
      <c r="B2778" s="18">
        <v>45444</v>
      </c>
      <c r="C2778" t="s">
        <v>308</v>
      </c>
      <c r="D2778" t="s">
        <v>279</v>
      </c>
      <c r="E2778">
        <v>0</v>
      </c>
      <c r="F2778">
        <v>0</v>
      </c>
      <c r="G2778">
        <v>995</v>
      </c>
    </row>
    <row r="2779" spans="1:7" x14ac:dyDescent="0.3">
      <c r="A2779">
        <v>16</v>
      </c>
      <c r="B2779" s="18">
        <v>45323</v>
      </c>
      <c r="C2779" t="s">
        <v>308</v>
      </c>
      <c r="D2779" t="s">
        <v>297</v>
      </c>
      <c r="E2779">
        <v>0</v>
      </c>
      <c r="F2779">
        <v>0</v>
      </c>
      <c r="G2779">
        <v>538</v>
      </c>
    </row>
    <row r="2780" spans="1:7" x14ac:dyDescent="0.3">
      <c r="A2780">
        <v>16</v>
      </c>
      <c r="B2780" s="18">
        <v>45352</v>
      </c>
      <c r="C2780" t="s">
        <v>308</v>
      </c>
      <c r="D2780" t="s">
        <v>297</v>
      </c>
      <c r="E2780">
        <v>0</v>
      </c>
      <c r="F2780">
        <v>0</v>
      </c>
      <c r="G2780">
        <v>521</v>
      </c>
    </row>
    <row r="2781" spans="1:7" x14ac:dyDescent="0.3">
      <c r="A2781">
        <v>102</v>
      </c>
      <c r="B2781" s="18">
        <v>45658</v>
      </c>
      <c r="C2781" t="s">
        <v>308</v>
      </c>
      <c r="D2781" t="s">
        <v>273</v>
      </c>
      <c r="E2781">
        <v>0</v>
      </c>
    </row>
    <row r="2782" spans="1:7" x14ac:dyDescent="0.3">
      <c r="A2782">
        <v>9</v>
      </c>
      <c r="B2782" s="18">
        <v>45444</v>
      </c>
      <c r="C2782" t="s">
        <v>308</v>
      </c>
      <c r="D2782" t="s">
        <v>280</v>
      </c>
      <c r="E2782">
        <v>0</v>
      </c>
      <c r="F2782">
        <v>0</v>
      </c>
      <c r="G2782">
        <v>930</v>
      </c>
    </row>
    <row r="2783" spans="1:7" x14ac:dyDescent="0.3">
      <c r="A2783">
        <v>9</v>
      </c>
      <c r="B2783" s="18">
        <v>45536</v>
      </c>
      <c r="C2783" t="s">
        <v>308</v>
      </c>
      <c r="D2783" t="s">
        <v>280</v>
      </c>
      <c r="E2783">
        <v>0</v>
      </c>
      <c r="F2783">
        <v>0</v>
      </c>
      <c r="G2783">
        <v>721</v>
      </c>
    </row>
    <row r="2784" spans="1:7" x14ac:dyDescent="0.3">
      <c r="A2784">
        <v>9</v>
      </c>
      <c r="B2784" s="18">
        <v>45383</v>
      </c>
      <c r="C2784" t="s">
        <v>308</v>
      </c>
      <c r="D2784" t="s">
        <v>280</v>
      </c>
      <c r="E2784">
        <v>0</v>
      </c>
      <c r="F2784">
        <v>0</v>
      </c>
      <c r="G2784">
        <v>1055</v>
      </c>
    </row>
    <row r="2785" spans="1:7" x14ac:dyDescent="0.3">
      <c r="A2785">
        <v>9</v>
      </c>
      <c r="B2785" s="18">
        <v>45413</v>
      </c>
      <c r="C2785" t="s">
        <v>308</v>
      </c>
      <c r="D2785" t="s">
        <v>280</v>
      </c>
      <c r="E2785">
        <v>0</v>
      </c>
      <c r="F2785">
        <v>0</v>
      </c>
      <c r="G2785">
        <v>1008</v>
      </c>
    </row>
    <row r="2786" spans="1:7" x14ac:dyDescent="0.3">
      <c r="A2786">
        <v>9</v>
      </c>
      <c r="B2786" s="18">
        <v>45323</v>
      </c>
      <c r="C2786" t="s">
        <v>308</v>
      </c>
      <c r="D2786" t="s">
        <v>280</v>
      </c>
      <c r="E2786">
        <v>0</v>
      </c>
      <c r="F2786">
        <v>0</v>
      </c>
      <c r="G2786">
        <v>1150</v>
      </c>
    </row>
    <row r="2787" spans="1:7" x14ac:dyDescent="0.3">
      <c r="A2787">
        <v>9</v>
      </c>
      <c r="B2787" s="18">
        <v>45566</v>
      </c>
      <c r="C2787" t="s">
        <v>308</v>
      </c>
      <c r="D2787" t="s">
        <v>280</v>
      </c>
      <c r="E2787">
        <v>0</v>
      </c>
      <c r="F2787">
        <v>0</v>
      </c>
      <c r="G2787">
        <v>659</v>
      </c>
    </row>
    <row r="2788" spans="1:7" x14ac:dyDescent="0.3">
      <c r="A2788">
        <v>9</v>
      </c>
      <c r="B2788" s="18">
        <v>45505</v>
      </c>
      <c r="C2788" t="s">
        <v>308</v>
      </c>
      <c r="D2788" t="s">
        <v>280</v>
      </c>
      <c r="E2788">
        <v>0</v>
      </c>
      <c r="F2788">
        <v>0</v>
      </c>
      <c r="G2788">
        <v>775</v>
      </c>
    </row>
    <row r="2789" spans="1:7" x14ac:dyDescent="0.3">
      <c r="A2789">
        <v>9</v>
      </c>
      <c r="B2789" s="18">
        <v>45352</v>
      </c>
      <c r="C2789" t="s">
        <v>308</v>
      </c>
      <c r="D2789" t="s">
        <v>280</v>
      </c>
      <c r="E2789">
        <v>0</v>
      </c>
      <c r="F2789">
        <v>0</v>
      </c>
      <c r="G2789">
        <v>1087</v>
      </c>
    </row>
    <row r="2790" spans="1:7" x14ac:dyDescent="0.3">
      <c r="A2790">
        <v>9</v>
      </c>
      <c r="B2790" s="18">
        <v>45474</v>
      </c>
      <c r="C2790" t="s">
        <v>308</v>
      </c>
      <c r="D2790" t="s">
        <v>280</v>
      </c>
      <c r="E2790">
        <v>0</v>
      </c>
      <c r="F2790">
        <v>0</v>
      </c>
      <c r="G2790">
        <v>860</v>
      </c>
    </row>
    <row r="2791" spans="1:7" x14ac:dyDescent="0.3">
      <c r="A2791">
        <v>11</v>
      </c>
      <c r="B2791" s="18">
        <v>45413</v>
      </c>
      <c r="C2791" t="s">
        <v>308</v>
      </c>
      <c r="D2791" t="s">
        <v>281</v>
      </c>
      <c r="E2791">
        <v>0</v>
      </c>
      <c r="F2791">
        <v>0</v>
      </c>
      <c r="G2791">
        <v>527</v>
      </c>
    </row>
    <row r="2792" spans="1:7" x14ac:dyDescent="0.3">
      <c r="A2792">
        <v>11</v>
      </c>
      <c r="B2792" s="18">
        <v>45444</v>
      </c>
      <c r="C2792" t="s">
        <v>308</v>
      </c>
      <c r="D2792" t="s">
        <v>281</v>
      </c>
      <c r="E2792">
        <v>0</v>
      </c>
      <c r="F2792">
        <v>0</v>
      </c>
      <c r="G2792">
        <v>517</v>
      </c>
    </row>
    <row r="2793" spans="1:7" x14ac:dyDescent="0.3">
      <c r="A2793">
        <v>11</v>
      </c>
      <c r="B2793" s="18">
        <v>45536</v>
      </c>
      <c r="C2793" t="s">
        <v>308</v>
      </c>
      <c r="D2793" t="s">
        <v>281</v>
      </c>
      <c r="E2793">
        <v>0</v>
      </c>
      <c r="F2793">
        <v>0</v>
      </c>
      <c r="G2793">
        <v>508</v>
      </c>
    </row>
    <row r="2794" spans="1:7" x14ac:dyDescent="0.3">
      <c r="A2794">
        <v>11</v>
      </c>
      <c r="B2794" s="18">
        <v>45566</v>
      </c>
      <c r="C2794" t="s">
        <v>308</v>
      </c>
      <c r="D2794" t="s">
        <v>281</v>
      </c>
      <c r="E2794">
        <v>0</v>
      </c>
      <c r="F2794">
        <v>0</v>
      </c>
      <c r="G2794">
        <v>524</v>
      </c>
    </row>
    <row r="2795" spans="1:7" x14ac:dyDescent="0.3">
      <c r="A2795">
        <v>11</v>
      </c>
      <c r="B2795" s="18">
        <v>45383</v>
      </c>
      <c r="C2795" t="s">
        <v>308</v>
      </c>
      <c r="D2795" t="s">
        <v>281</v>
      </c>
      <c r="E2795">
        <v>0</v>
      </c>
      <c r="F2795">
        <v>0</v>
      </c>
      <c r="G2795">
        <v>538</v>
      </c>
    </row>
    <row r="2796" spans="1:7" x14ac:dyDescent="0.3">
      <c r="A2796">
        <v>11</v>
      </c>
      <c r="B2796" s="18">
        <v>45474</v>
      </c>
      <c r="C2796" t="s">
        <v>308</v>
      </c>
      <c r="D2796" t="s">
        <v>281</v>
      </c>
      <c r="E2796">
        <v>0</v>
      </c>
      <c r="F2796">
        <v>0</v>
      </c>
      <c r="G2796">
        <v>511</v>
      </c>
    </row>
    <row r="2797" spans="1:7" x14ac:dyDescent="0.3">
      <c r="A2797">
        <v>11</v>
      </c>
      <c r="B2797" s="18">
        <v>45352</v>
      </c>
      <c r="C2797" t="s">
        <v>308</v>
      </c>
      <c r="D2797" t="s">
        <v>281</v>
      </c>
      <c r="E2797">
        <v>0</v>
      </c>
      <c r="F2797">
        <v>0</v>
      </c>
      <c r="G2797">
        <v>537</v>
      </c>
    </row>
    <row r="2798" spans="1:7" x14ac:dyDescent="0.3">
      <c r="A2798">
        <v>11</v>
      </c>
      <c r="B2798" s="18">
        <v>45323</v>
      </c>
      <c r="C2798" t="s">
        <v>308</v>
      </c>
      <c r="D2798" t="s">
        <v>281</v>
      </c>
      <c r="E2798">
        <v>0</v>
      </c>
      <c r="F2798">
        <v>0</v>
      </c>
      <c r="G2798">
        <v>496</v>
      </c>
    </row>
    <row r="2799" spans="1:7" x14ac:dyDescent="0.3">
      <c r="A2799">
        <v>11</v>
      </c>
      <c r="B2799" s="18">
        <v>45505</v>
      </c>
      <c r="C2799" t="s">
        <v>308</v>
      </c>
      <c r="D2799" t="s">
        <v>281</v>
      </c>
      <c r="E2799">
        <v>0</v>
      </c>
      <c r="F2799">
        <v>0</v>
      </c>
      <c r="G2799">
        <v>511</v>
      </c>
    </row>
    <row r="2800" spans="1:7" x14ac:dyDescent="0.3">
      <c r="A2800">
        <v>10</v>
      </c>
      <c r="B2800" s="18">
        <v>45323</v>
      </c>
      <c r="C2800" t="s">
        <v>308</v>
      </c>
      <c r="D2800" t="s">
        <v>295</v>
      </c>
      <c r="E2800">
        <v>0</v>
      </c>
      <c r="F2800">
        <v>0</v>
      </c>
      <c r="G2800">
        <v>113</v>
      </c>
    </row>
    <row r="2801" spans="1:7" x14ac:dyDescent="0.3">
      <c r="A2801">
        <v>18</v>
      </c>
      <c r="B2801" s="18">
        <v>45536</v>
      </c>
      <c r="C2801" t="s">
        <v>308</v>
      </c>
      <c r="D2801" t="s">
        <v>282</v>
      </c>
      <c r="E2801">
        <v>0</v>
      </c>
      <c r="F2801">
        <v>0</v>
      </c>
      <c r="G2801">
        <v>4</v>
      </c>
    </row>
    <row r="2802" spans="1:7" x14ac:dyDescent="0.3">
      <c r="A2802">
        <v>18</v>
      </c>
      <c r="B2802" s="18">
        <v>45352</v>
      </c>
      <c r="C2802" t="s">
        <v>308</v>
      </c>
      <c r="D2802" t="s">
        <v>282</v>
      </c>
      <c r="E2802">
        <v>0</v>
      </c>
      <c r="F2802">
        <v>0</v>
      </c>
      <c r="G2802">
        <v>3</v>
      </c>
    </row>
    <row r="2803" spans="1:7" x14ac:dyDescent="0.3">
      <c r="A2803">
        <v>18</v>
      </c>
      <c r="B2803" s="18">
        <v>45383</v>
      </c>
      <c r="C2803" t="s">
        <v>308</v>
      </c>
      <c r="D2803" t="s">
        <v>282</v>
      </c>
      <c r="E2803">
        <v>0</v>
      </c>
      <c r="F2803">
        <v>0</v>
      </c>
      <c r="G2803">
        <v>3</v>
      </c>
    </row>
    <row r="2804" spans="1:7" x14ac:dyDescent="0.3">
      <c r="A2804">
        <v>18</v>
      </c>
      <c r="B2804" s="18">
        <v>45413</v>
      </c>
      <c r="C2804" t="s">
        <v>308</v>
      </c>
      <c r="D2804" t="s">
        <v>282</v>
      </c>
      <c r="E2804">
        <v>0</v>
      </c>
      <c r="F2804">
        <v>0</v>
      </c>
      <c r="G2804">
        <v>2</v>
      </c>
    </row>
    <row r="2805" spans="1:7" x14ac:dyDescent="0.3">
      <c r="A2805">
        <v>18</v>
      </c>
      <c r="B2805" s="18">
        <v>45566</v>
      </c>
      <c r="C2805" t="s">
        <v>308</v>
      </c>
      <c r="D2805" t="s">
        <v>282</v>
      </c>
      <c r="E2805">
        <v>0</v>
      </c>
      <c r="F2805">
        <v>0</v>
      </c>
      <c r="G2805">
        <v>5</v>
      </c>
    </row>
    <row r="2806" spans="1:7" x14ac:dyDescent="0.3">
      <c r="A2806">
        <v>18</v>
      </c>
      <c r="B2806" s="18">
        <v>45323</v>
      </c>
      <c r="C2806" t="s">
        <v>308</v>
      </c>
      <c r="D2806" t="s">
        <v>282</v>
      </c>
      <c r="E2806">
        <v>0</v>
      </c>
      <c r="F2806">
        <v>0</v>
      </c>
      <c r="G2806">
        <v>3</v>
      </c>
    </row>
    <row r="2807" spans="1:7" x14ac:dyDescent="0.3">
      <c r="A2807">
        <v>18</v>
      </c>
      <c r="B2807" s="18">
        <v>45505</v>
      </c>
      <c r="C2807" t="s">
        <v>308</v>
      </c>
      <c r="D2807" t="s">
        <v>282</v>
      </c>
      <c r="E2807">
        <v>0</v>
      </c>
      <c r="F2807">
        <v>0</v>
      </c>
      <c r="G2807">
        <v>5</v>
      </c>
    </row>
    <row r="2808" spans="1:7" x14ac:dyDescent="0.3">
      <c r="A2808">
        <v>18</v>
      </c>
      <c r="B2808" s="18">
        <v>45474</v>
      </c>
      <c r="C2808" t="s">
        <v>308</v>
      </c>
      <c r="D2808" t="s">
        <v>282</v>
      </c>
      <c r="E2808">
        <v>0</v>
      </c>
      <c r="F2808">
        <v>0</v>
      </c>
      <c r="G2808">
        <v>2</v>
      </c>
    </row>
    <row r="2809" spans="1:7" x14ac:dyDescent="0.3">
      <c r="A2809">
        <v>18</v>
      </c>
      <c r="B2809" s="18">
        <v>45444</v>
      </c>
      <c r="C2809" t="s">
        <v>308</v>
      </c>
      <c r="D2809" t="s">
        <v>282</v>
      </c>
      <c r="E2809">
        <v>0</v>
      </c>
      <c r="F2809">
        <v>0</v>
      </c>
      <c r="G2809">
        <v>2</v>
      </c>
    </row>
    <row r="2810" spans="1:7" x14ac:dyDescent="0.3">
      <c r="A2810">
        <v>20</v>
      </c>
      <c r="B2810" s="18">
        <v>45505</v>
      </c>
      <c r="C2810" t="s">
        <v>308</v>
      </c>
      <c r="D2810" t="s">
        <v>283</v>
      </c>
      <c r="E2810">
        <v>0</v>
      </c>
      <c r="F2810">
        <v>0</v>
      </c>
      <c r="G2810">
        <v>3</v>
      </c>
    </row>
    <row r="2811" spans="1:7" x14ac:dyDescent="0.3">
      <c r="A2811">
        <v>20</v>
      </c>
      <c r="B2811" s="18">
        <v>45566</v>
      </c>
      <c r="C2811" t="s">
        <v>308</v>
      </c>
      <c r="D2811" t="s">
        <v>283</v>
      </c>
      <c r="E2811">
        <v>0</v>
      </c>
      <c r="F2811">
        <v>0</v>
      </c>
      <c r="G2811">
        <v>2</v>
      </c>
    </row>
    <row r="2812" spans="1:7" x14ac:dyDescent="0.3">
      <c r="A2812">
        <v>20</v>
      </c>
      <c r="B2812" s="18">
        <v>45536</v>
      </c>
      <c r="C2812" t="s">
        <v>308</v>
      </c>
      <c r="D2812" t="s">
        <v>283</v>
      </c>
      <c r="E2812">
        <v>0</v>
      </c>
      <c r="F2812">
        <v>0</v>
      </c>
      <c r="G2812">
        <v>2</v>
      </c>
    </row>
    <row r="2813" spans="1:7" x14ac:dyDescent="0.3">
      <c r="A2813">
        <v>16</v>
      </c>
      <c r="B2813" s="18">
        <v>45383</v>
      </c>
      <c r="C2813" t="s">
        <v>308</v>
      </c>
      <c r="D2813" t="s">
        <v>297</v>
      </c>
      <c r="E2813">
        <v>0</v>
      </c>
      <c r="F2813">
        <v>0</v>
      </c>
      <c r="G2813">
        <v>506</v>
      </c>
    </row>
    <row r="2814" spans="1:7" x14ac:dyDescent="0.3">
      <c r="A2814">
        <v>103</v>
      </c>
      <c r="B2814" s="18">
        <v>45658</v>
      </c>
      <c r="C2814" t="s">
        <v>308</v>
      </c>
      <c r="D2814" t="s">
        <v>285</v>
      </c>
      <c r="E2814">
        <v>0</v>
      </c>
    </row>
    <row r="2815" spans="1:7" x14ac:dyDescent="0.3">
      <c r="A2815">
        <v>127</v>
      </c>
      <c r="B2815" s="18">
        <v>45658</v>
      </c>
      <c r="C2815" t="s">
        <v>308</v>
      </c>
      <c r="D2815" t="s">
        <v>286</v>
      </c>
      <c r="E2815">
        <v>64</v>
      </c>
    </row>
    <row r="2816" spans="1:7" x14ac:dyDescent="0.3">
      <c r="A2816">
        <v>128</v>
      </c>
      <c r="B2816" s="18">
        <v>45658</v>
      </c>
      <c r="C2816" t="s">
        <v>308</v>
      </c>
      <c r="D2816" t="s">
        <v>287</v>
      </c>
      <c r="E2816">
        <v>4</v>
      </c>
    </row>
    <row r="2817" spans="1:7" x14ac:dyDescent="0.3">
      <c r="A2817">
        <v>129</v>
      </c>
      <c r="B2817" s="18">
        <v>45658</v>
      </c>
      <c r="C2817" t="s">
        <v>308</v>
      </c>
      <c r="D2817" t="s">
        <v>288</v>
      </c>
      <c r="E2817">
        <v>59</v>
      </c>
    </row>
    <row r="2818" spans="1:7" x14ac:dyDescent="0.3">
      <c r="A2818">
        <v>130</v>
      </c>
      <c r="B2818" s="18">
        <v>45658</v>
      </c>
      <c r="C2818" t="s">
        <v>308</v>
      </c>
      <c r="D2818" t="s">
        <v>289</v>
      </c>
      <c r="E2818">
        <v>1</v>
      </c>
    </row>
    <row r="2819" spans="1:7" x14ac:dyDescent="0.3">
      <c r="A2819">
        <v>131</v>
      </c>
      <c r="B2819" s="18">
        <v>45658</v>
      </c>
      <c r="C2819" t="s">
        <v>308</v>
      </c>
      <c r="D2819" t="s">
        <v>290</v>
      </c>
      <c r="E2819">
        <v>0</v>
      </c>
    </row>
    <row r="2820" spans="1:7" x14ac:dyDescent="0.3">
      <c r="A2820">
        <v>132</v>
      </c>
      <c r="B2820" s="18">
        <v>45658</v>
      </c>
      <c r="C2820" t="s">
        <v>308</v>
      </c>
      <c r="D2820" t="s">
        <v>291</v>
      </c>
      <c r="E2820">
        <v>0</v>
      </c>
    </row>
    <row r="2821" spans="1:7" x14ac:dyDescent="0.3">
      <c r="A2821">
        <v>133</v>
      </c>
      <c r="B2821" s="18">
        <v>45658</v>
      </c>
      <c r="C2821" t="s">
        <v>308</v>
      </c>
      <c r="D2821" t="s">
        <v>259</v>
      </c>
      <c r="E2821">
        <v>0</v>
      </c>
    </row>
    <row r="2822" spans="1:7" x14ac:dyDescent="0.3">
      <c r="A2822">
        <v>134</v>
      </c>
      <c r="B2822" s="18">
        <v>45658</v>
      </c>
      <c r="C2822" t="s">
        <v>308</v>
      </c>
      <c r="D2822" t="s">
        <v>260</v>
      </c>
      <c r="E2822">
        <v>0</v>
      </c>
    </row>
    <row r="2823" spans="1:7" x14ac:dyDescent="0.3">
      <c r="A2823">
        <v>26</v>
      </c>
      <c r="B2823" s="18">
        <v>45658</v>
      </c>
      <c r="C2823" t="s">
        <v>308</v>
      </c>
      <c r="D2823" t="s">
        <v>146</v>
      </c>
      <c r="E2823">
        <v>0.15258855585831063</v>
      </c>
      <c r="F2823">
        <v>56</v>
      </c>
      <c r="G2823">
        <v>367</v>
      </c>
    </row>
    <row r="2824" spans="1:7" x14ac:dyDescent="0.3">
      <c r="A2824">
        <v>27</v>
      </c>
      <c r="B2824" s="18">
        <v>45658</v>
      </c>
      <c r="C2824" t="s">
        <v>309</v>
      </c>
      <c r="D2824" t="s">
        <v>147</v>
      </c>
      <c r="E2824">
        <v>0.4784688995215311</v>
      </c>
      <c r="F2824">
        <v>100</v>
      </c>
      <c r="G2824">
        <v>209</v>
      </c>
    </row>
    <row r="2825" spans="1:7" x14ac:dyDescent="0.3">
      <c r="A2825">
        <v>25</v>
      </c>
      <c r="B2825" s="18">
        <v>45352</v>
      </c>
      <c r="C2825" t="s">
        <v>309</v>
      </c>
      <c r="D2825" t="s">
        <v>284</v>
      </c>
      <c r="E2825">
        <v>0</v>
      </c>
      <c r="F2825">
        <v>0</v>
      </c>
      <c r="G2825">
        <v>1</v>
      </c>
    </row>
    <row r="2826" spans="1:7" x14ac:dyDescent="0.3">
      <c r="A2826">
        <v>25</v>
      </c>
      <c r="B2826" s="18">
        <v>45323</v>
      </c>
      <c r="C2826" t="s">
        <v>309</v>
      </c>
      <c r="D2826" t="s">
        <v>284</v>
      </c>
      <c r="E2826">
        <v>0</v>
      </c>
      <c r="F2826">
        <v>0</v>
      </c>
      <c r="G2826">
        <v>1</v>
      </c>
    </row>
    <row r="2827" spans="1:7" x14ac:dyDescent="0.3">
      <c r="A2827">
        <v>25</v>
      </c>
      <c r="B2827" s="18">
        <v>45383</v>
      </c>
      <c r="C2827" t="s">
        <v>309</v>
      </c>
      <c r="D2827" t="s">
        <v>284</v>
      </c>
      <c r="E2827">
        <v>0</v>
      </c>
      <c r="F2827">
        <v>0</v>
      </c>
      <c r="G2827">
        <v>2</v>
      </c>
    </row>
    <row r="2828" spans="1:7" x14ac:dyDescent="0.3">
      <c r="A2828">
        <v>25</v>
      </c>
      <c r="B2828" s="18">
        <v>45505</v>
      </c>
      <c r="C2828" t="s">
        <v>309</v>
      </c>
      <c r="D2828" t="s">
        <v>284</v>
      </c>
      <c r="E2828">
        <v>0</v>
      </c>
      <c r="F2828">
        <v>0</v>
      </c>
      <c r="G2828">
        <v>1</v>
      </c>
    </row>
    <row r="2829" spans="1:7" x14ac:dyDescent="0.3">
      <c r="A2829">
        <v>114</v>
      </c>
      <c r="B2829" s="18">
        <v>45658</v>
      </c>
      <c r="C2829" t="s">
        <v>309</v>
      </c>
      <c r="D2829" t="s">
        <v>292</v>
      </c>
      <c r="E2829">
        <v>317</v>
      </c>
    </row>
    <row r="2830" spans="1:7" x14ac:dyDescent="0.3">
      <c r="A2830">
        <v>115</v>
      </c>
      <c r="B2830" s="18">
        <v>45658</v>
      </c>
      <c r="C2830" t="s">
        <v>309</v>
      </c>
      <c r="D2830" t="s">
        <v>293</v>
      </c>
      <c r="E2830">
        <v>57</v>
      </c>
    </row>
    <row r="2831" spans="1:7" x14ac:dyDescent="0.3">
      <c r="A2831">
        <v>116</v>
      </c>
      <c r="B2831" s="18">
        <v>45658</v>
      </c>
      <c r="C2831" t="s">
        <v>309</v>
      </c>
      <c r="D2831" t="s">
        <v>294</v>
      </c>
      <c r="E2831">
        <v>8</v>
      </c>
    </row>
    <row r="2832" spans="1:7" x14ac:dyDescent="0.3">
      <c r="A2832">
        <v>120</v>
      </c>
      <c r="B2832" s="18">
        <v>45658</v>
      </c>
      <c r="C2832" t="s">
        <v>309</v>
      </c>
      <c r="D2832" t="s">
        <v>20</v>
      </c>
      <c r="E2832">
        <v>315</v>
      </c>
    </row>
    <row r="2833" spans="1:7" x14ac:dyDescent="0.3">
      <c r="A2833">
        <v>121</v>
      </c>
      <c r="B2833" s="18">
        <v>45658</v>
      </c>
      <c r="C2833" t="s">
        <v>309</v>
      </c>
      <c r="D2833" t="s">
        <v>21</v>
      </c>
      <c r="E2833">
        <v>0</v>
      </c>
    </row>
    <row r="2834" spans="1:7" x14ac:dyDescent="0.3">
      <c r="A2834">
        <v>122</v>
      </c>
      <c r="B2834" s="18">
        <v>45658</v>
      </c>
      <c r="C2834" t="s">
        <v>309</v>
      </c>
      <c r="D2834" t="s">
        <v>22</v>
      </c>
      <c r="E2834">
        <v>2</v>
      </c>
    </row>
    <row r="2835" spans="1:7" x14ac:dyDescent="0.3">
      <c r="A2835">
        <v>123</v>
      </c>
      <c r="B2835" s="18">
        <v>45658</v>
      </c>
      <c r="C2835" t="s">
        <v>309</v>
      </c>
      <c r="D2835" t="s">
        <v>23</v>
      </c>
      <c r="E2835">
        <v>0</v>
      </c>
    </row>
    <row r="2836" spans="1:7" x14ac:dyDescent="0.3">
      <c r="A2836">
        <v>124</v>
      </c>
      <c r="B2836" s="18">
        <v>45658</v>
      </c>
      <c r="C2836" t="s">
        <v>309</v>
      </c>
      <c r="D2836" t="s">
        <v>24</v>
      </c>
      <c r="E2836">
        <v>0</v>
      </c>
    </row>
    <row r="2837" spans="1:7" x14ac:dyDescent="0.3">
      <c r="A2837">
        <v>125</v>
      </c>
      <c r="B2837" s="18">
        <v>45658</v>
      </c>
      <c r="C2837" t="s">
        <v>309</v>
      </c>
      <c r="D2837" t="s">
        <v>25</v>
      </c>
      <c r="E2837">
        <v>0</v>
      </c>
    </row>
    <row r="2838" spans="1:7" x14ac:dyDescent="0.3">
      <c r="A2838">
        <v>126</v>
      </c>
      <c r="B2838" s="18">
        <v>45658</v>
      </c>
      <c r="C2838" t="s">
        <v>309</v>
      </c>
      <c r="D2838" t="s">
        <v>26</v>
      </c>
      <c r="E2838">
        <v>1</v>
      </c>
    </row>
    <row r="2839" spans="1:7" x14ac:dyDescent="0.3">
      <c r="A2839">
        <v>9</v>
      </c>
      <c r="B2839" s="18">
        <v>45597</v>
      </c>
      <c r="C2839" t="s">
        <v>309</v>
      </c>
      <c r="D2839" t="s">
        <v>280</v>
      </c>
      <c r="E2839">
        <v>0.44200626959247646</v>
      </c>
      <c r="F2839">
        <v>141</v>
      </c>
      <c r="G2839">
        <v>319</v>
      </c>
    </row>
    <row r="2840" spans="1:7" x14ac:dyDescent="0.3">
      <c r="A2840">
        <v>100</v>
      </c>
      <c r="B2840" s="18">
        <v>45323</v>
      </c>
      <c r="C2840" t="s">
        <v>309</v>
      </c>
      <c r="D2840" t="s">
        <v>271</v>
      </c>
      <c r="E2840">
        <v>1</v>
      </c>
    </row>
    <row r="2841" spans="1:7" x14ac:dyDescent="0.3">
      <c r="A2841">
        <v>100</v>
      </c>
      <c r="B2841" s="18">
        <v>45352</v>
      </c>
      <c r="C2841" t="s">
        <v>309</v>
      </c>
      <c r="D2841" t="s">
        <v>271</v>
      </c>
      <c r="E2841">
        <v>1</v>
      </c>
    </row>
    <row r="2842" spans="1:7" x14ac:dyDescent="0.3">
      <c r="A2842">
        <v>100</v>
      </c>
      <c r="B2842" s="18">
        <v>45383</v>
      </c>
      <c r="C2842" t="s">
        <v>309</v>
      </c>
      <c r="D2842" t="s">
        <v>271</v>
      </c>
      <c r="E2842">
        <v>1</v>
      </c>
    </row>
    <row r="2843" spans="1:7" x14ac:dyDescent="0.3">
      <c r="A2843">
        <v>100</v>
      </c>
      <c r="B2843" s="18">
        <v>45413</v>
      </c>
      <c r="C2843" t="s">
        <v>309</v>
      </c>
      <c r="D2843" t="s">
        <v>271</v>
      </c>
      <c r="E2843">
        <v>1</v>
      </c>
    </row>
    <row r="2844" spans="1:7" x14ac:dyDescent="0.3">
      <c r="A2844">
        <v>100</v>
      </c>
      <c r="B2844" s="18">
        <v>45444</v>
      </c>
      <c r="C2844" t="s">
        <v>309</v>
      </c>
      <c r="D2844" t="s">
        <v>271</v>
      </c>
      <c r="E2844">
        <v>1</v>
      </c>
    </row>
    <row r="2845" spans="1:7" x14ac:dyDescent="0.3">
      <c r="A2845">
        <v>100</v>
      </c>
      <c r="B2845" s="18">
        <v>45474</v>
      </c>
      <c r="C2845" t="s">
        <v>309</v>
      </c>
      <c r="D2845" t="s">
        <v>271</v>
      </c>
      <c r="E2845">
        <v>1</v>
      </c>
    </row>
    <row r="2846" spans="1:7" x14ac:dyDescent="0.3">
      <c r="A2846">
        <v>100</v>
      </c>
      <c r="B2846" s="18">
        <v>45505</v>
      </c>
      <c r="C2846" t="s">
        <v>309</v>
      </c>
      <c r="D2846" t="s">
        <v>271</v>
      </c>
      <c r="E2846">
        <v>1</v>
      </c>
    </row>
    <row r="2847" spans="1:7" x14ac:dyDescent="0.3">
      <c r="A2847">
        <v>100</v>
      </c>
      <c r="B2847" s="18">
        <v>45536</v>
      </c>
      <c r="C2847" t="s">
        <v>309</v>
      </c>
      <c r="D2847" t="s">
        <v>271</v>
      </c>
      <c r="E2847">
        <v>1</v>
      </c>
    </row>
    <row r="2848" spans="1:7" x14ac:dyDescent="0.3">
      <c r="A2848">
        <v>100</v>
      </c>
      <c r="B2848" s="18">
        <v>45566</v>
      </c>
      <c r="C2848" t="s">
        <v>309</v>
      </c>
      <c r="D2848" t="s">
        <v>271</v>
      </c>
      <c r="E2848">
        <v>1</v>
      </c>
    </row>
    <row r="2849" spans="1:5" x14ac:dyDescent="0.3">
      <c r="A2849">
        <v>101</v>
      </c>
      <c r="B2849" s="18">
        <v>45323</v>
      </c>
      <c r="C2849" t="s">
        <v>309</v>
      </c>
      <c r="D2849" t="s">
        <v>272</v>
      </c>
      <c r="E2849">
        <v>1</v>
      </c>
    </row>
    <row r="2850" spans="1:5" x14ac:dyDescent="0.3">
      <c r="A2850">
        <v>101</v>
      </c>
      <c r="B2850" s="18">
        <v>45352</v>
      </c>
      <c r="C2850" t="s">
        <v>309</v>
      </c>
      <c r="D2850" t="s">
        <v>272</v>
      </c>
      <c r="E2850">
        <v>1</v>
      </c>
    </row>
    <row r="2851" spans="1:5" x14ac:dyDescent="0.3">
      <c r="A2851">
        <v>101</v>
      </c>
      <c r="B2851" s="18">
        <v>45383</v>
      </c>
      <c r="C2851" t="s">
        <v>309</v>
      </c>
      <c r="D2851" t="s">
        <v>272</v>
      </c>
      <c r="E2851">
        <v>1</v>
      </c>
    </row>
    <row r="2852" spans="1:5" x14ac:dyDescent="0.3">
      <c r="A2852">
        <v>101</v>
      </c>
      <c r="B2852" s="18">
        <v>45413</v>
      </c>
      <c r="C2852" t="s">
        <v>309</v>
      </c>
      <c r="D2852" t="s">
        <v>272</v>
      </c>
      <c r="E2852">
        <v>1</v>
      </c>
    </row>
    <row r="2853" spans="1:5" x14ac:dyDescent="0.3">
      <c r="A2853">
        <v>101</v>
      </c>
      <c r="B2853" s="18">
        <v>45444</v>
      </c>
      <c r="C2853" t="s">
        <v>309</v>
      </c>
      <c r="D2853" t="s">
        <v>272</v>
      </c>
      <c r="E2853">
        <v>1</v>
      </c>
    </row>
    <row r="2854" spans="1:5" x14ac:dyDescent="0.3">
      <c r="A2854">
        <v>101</v>
      </c>
      <c r="B2854" s="18">
        <v>45474</v>
      </c>
      <c r="C2854" t="s">
        <v>309</v>
      </c>
      <c r="D2854" t="s">
        <v>272</v>
      </c>
      <c r="E2854">
        <v>1</v>
      </c>
    </row>
    <row r="2855" spans="1:5" x14ac:dyDescent="0.3">
      <c r="A2855">
        <v>101</v>
      </c>
      <c r="B2855" s="18">
        <v>45505</v>
      </c>
      <c r="C2855" t="s">
        <v>309</v>
      </c>
      <c r="D2855" t="s">
        <v>272</v>
      </c>
      <c r="E2855">
        <v>1</v>
      </c>
    </row>
    <row r="2856" spans="1:5" x14ac:dyDescent="0.3">
      <c r="A2856">
        <v>101</v>
      </c>
      <c r="B2856" s="18">
        <v>45536</v>
      </c>
      <c r="C2856" t="s">
        <v>309</v>
      </c>
      <c r="D2856" t="s">
        <v>272</v>
      </c>
      <c r="E2856">
        <v>1</v>
      </c>
    </row>
    <row r="2857" spans="1:5" x14ac:dyDescent="0.3">
      <c r="A2857">
        <v>101</v>
      </c>
      <c r="B2857" s="18">
        <v>45566</v>
      </c>
      <c r="C2857" t="s">
        <v>309</v>
      </c>
      <c r="D2857" t="s">
        <v>272</v>
      </c>
      <c r="E2857">
        <v>1</v>
      </c>
    </row>
    <row r="2858" spans="1:5" x14ac:dyDescent="0.3">
      <c r="A2858">
        <v>102</v>
      </c>
      <c r="B2858" s="18">
        <v>45323</v>
      </c>
      <c r="C2858" t="s">
        <v>309</v>
      </c>
      <c r="D2858" t="s">
        <v>273</v>
      </c>
      <c r="E2858">
        <v>0</v>
      </c>
    </row>
    <row r="2859" spans="1:5" x14ac:dyDescent="0.3">
      <c r="A2859">
        <v>102</v>
      </c>
      <c r="B2859" s="18">
        <v>45352</v>
      </c>
      <c r="C2859" t="s">
        <v>309</v>
      </c>
      <c r="D2859" t="s">
        <v>273</v>
      </c>
      <c r="E2859">
        <v>0</v>
      </c>
    </row>
    <row r="2860" spans="1:5" x14ac:dyDescent="0.3">
      <c r="A2860">
        <v>102</v>
      </c>
      <c r="B2860" s="18">
        <v>45383</v>
      </c>
      <c r="C2860" t="s">
        <v>309</v>
      </c>
      <c r="D2860" t="s">
        <v>273</v>
      </c>
      <c r="E2860">
        <v>0</v>
      </c>
    </row>
    <row r="2861" spans="1:5" x14ac:dyDescent="0.3">
      <c r="A2861">
        <v>102</v>
      </c>
      <c r="B2861" s="18">
        <v>45413</v>
      </c>
      <c r="C2861" t="s">
        <v>309</v>
      </c>
      <c r="D2861" t="s">
        <v>273</v>
      </c>
      <c r="E2861">
        <v>0</v>
      </c>
    </row>
    <row r="2862" spans="1:5" x14ac:dyDescent="0.3">
      <c r="A2862">
        <v>102</v>
      </c>
      <c r="B2862" s="18">
        <v>45444</v>
      </c>
      <c r="C2862" t="s">
        <v>309</v>
      </c>
      <c r="D2862" t="s">
        <v>273</v>
      </c>
      <c r="E2862">
        <v>0</v>
      </c>
    </row>
    <row r="2863" spans="1:5" x14ac:dyDescent="0.3">
      <c r="A2863">
        <v>102</v>
      </c>
      <c r="B2863" s="18">
        <v>45474</v>
      </c>
      <c r="C2863" t="s">
        <v>309</v>
      </c>
      <c r="D2863" t="s">
        <v>273</v>
      </c>
      <c r="E2863">
        <v>0</v>
      </c>
    </row>
    <row r="2864" spans="1:5" x14ac:dyDescent="0.3">
      <c r="A2864">
        <v>102</v>
      </c>
      <c r="B2864" s="18">
        <v>45505</v>
      </c>
      <c r="C2864" t="s">
        <v>309</v>
      </c>
      <c r="D2864" t="s">
        <v>273</v>
      </c>
      <c r="E2864">
        <v>0</v>
      </c>
    </row>
    <row r="2865" spans="1:7" x14ac:dyDescent="0.3">
      <c r="A2865">
        <v>102</v>
      </c>
      <c r="B2865" s="18">
        <v>45536</v>
      </c>
      <c r="C2865" t="s">
        <v>309</v>
      </c>
      <c r="D2865" t="s">
        <v>273</v>
      </c>
      <c r="E2865">
        <v>0</v>
      </c>
    </row>
    <row r="2866" spans="1:7" x14ac:dyDescent="0.3">
      <c r="A2866">
        <v>102</v>
      </c>
      <c r="B2866" s="18">
        <v>45566</v>
      </c>
      <c r="C2866" t="s">
        <v>309</v>
      </c>
      <c r="D2866" t="s">
        <v>273</v>
      </c>
      <c r="E2866">
        <v>0</v>
      </c>
    </row>
    <row r="2867" spans="1:7" x14ac:dyDescent="0.3">
      <c r="A2867">
        <v>103</v>
      </c>
      <c r="B2867" s="18">
        <v>45323</v>
      </c>
      <c r="C2867" t="s">
        <v>309</v>
      </c>
      <c r="D2867" t="s">
        <v>285</v>
      </c>
      <c r="E2867">
        <v>0</v>
      </c>
    </row>
    <row r="2868" spans="1:7" x14ac:dyDescent="0.3">
      <c r="A2868">
        <v>103</v>
      </c>
      <c r="B2868" s="18">
        <v>45352</v>
      </c>
      <c r="C2868" t="s">
        <v>309</v>
      </c>
      <c r="D2868" t="s">
        <v>285</v>
      </c>
      <c r="E2868">
        <v>0</v>
      </c>
    </row>
    <row r="2869" spans="1:7" x14ac:dyDescent="0.3">
      <c r="A2869">
        <v>103</v>
      </c>
      <c r="B2869" s="18">
        <v>45383</v>
      </c>
      <c r="C2869" t="s">
        <v>309</v>
      </c>
      <c r="D2869" t="s">
        <v>285</v>
      </c>
      <c r="E2869">
        <v>0</v>
      </c>
    </row>
    <row r="2870" spans="1:7" x14ac:dyDescent="0.3">
      <c r="A2870">
        <v>103</v>
      </c>
      <c r="B2870" s="18">
        <v>45413</v>
      </c>
      <c r="C2870" t="s">
        <v>309</v>
      </c>
      <c r="D2870" t="s">
        <v>285</v>
      </c>
      <c r="E2870">
        <v>0</v>
      </c>
    </row>
    <row r="2871" spans="1:7" x14ac:dyDescent="0.3">
      <c r="A2871">
        <v>103</v>
      </c>
      <c r="B2871" s="18">
        <v>45444</v>
      </c>
      <c r="C2871" t="s">
        <v>309</v>
      </c>
      <c r="D2871" t="s">
        <v>285</v>
      </c>
      <c r="E2871">
        <v>0</v>
      </c>
    </row>
    <row r="2872" spans="1:7" x14ac:dyDescent="0.3">
      <c r="A2872">
        <v>103</v>
      </c>
      <c r="B2872" s="18">
        <v>45474</v>
      </c>
      <c r="C2872" t="s">
        <v>309</v>
      </c>
      <c r="D2872" t="s">
        <v>285</v>
      </c>
      <c r="E2872">
        <v>0</v>
      </c>
    </row>
    <row r="2873" spans="1:7" x14ac:dyDescent="0.3">
      <c r="A2873">
        <v>103</v>
      </c>
      <c r="B2873" s="18">
        <v>45505</v>
      </c>
      <c r="C2873" t="s">
        <v>309</v>
      </c>
      <c r="D2873" t="s">
        <v>285</v>
      </c>
      <c r="E2873">
        <v>0</v>
      </c>
    </row>
    <row r="2874" spans="1:7" x14ac:dyDescent="0.3">
      <c r="A2874">
        <v>103</v>
      </c>
      <c r="B2874" s="18">
        <v>45536</v>
      </c>
      <c r="C2874" t="s">
        <v>309</v>
      </c>
      <c r="D2874" t="s">
        <v>285</v>
      </c>
      <c r="E2874">
        <v>0</v>
      </c>
    </row>
    <row r="2875" spans="1:7" x14ac:dyDescent="0.3">
      <c r="A2875">
        <v>103</v>
      </c>
      <c r="B2875" s="18">
        <v>45566</v>
      </c>
      <c r="C2875" t="s">
        <v>309</v>
      </c>
      <c r="D2875" t="s">
        <v>285</v>
      </c>
      <c r="E2875">
        <v>0</v>
      </c>
    </row>
    <row r="2876" spans="1:7" x14ac:dyDescent="0.3">
      <c r="A2876">
        <v>2</v>
      </c>
      <c r="B2876" s="18">
        <v>45323</v>
      </c>
      <c r="C2876" t="s">
        <v>309</v>
      </c>
      <c r="D2876" t="s">
        <v>303</v>
      </c>
      <c r="E2876">
        <v>0.57499999999999996</v>
      </c>
      <c r="F2876">
        <v>1035</v>
      </c>
      <c r="G2876">
        <v>1800</v>
      </c>
    </row>
    <row r="2877" spans="1:7" x14ac:dyDescent="0.3">
      <c r="A2877">
        <v>2</v>
      </c>
      <c r="B2877" s="18">
        <v>45352</v>
      </c>
      <c r="C2877" t="s">
        <v>309</v>
      </c>
      <c r="D2877" t="s">
        <v>303</v>
      </c>
      <c r="E2877">
        <v>0.57611111111111113</v>
      </c>
      <c r="F2877">
        <v>1037</v>
      </c>
      <c r="G2877">
        <v>1800</v>
      </c>
    </row>
    <row r="2878" spans="1:7" x14ac:dyDescent="0.3">
      <c r="A2878">
        <v>2</v>
      </c>
      <c r="B2878" s="18">
        <v>45383</v>
      </c>
      <c r="C2878" t="s">
        <v>309</v>
      </c>
      <c r="D2878" t="s">
        <v>303</v>
      </c>
      <c r="E2878">
        <v>0.57333333333333336</v>
      </c>
      <c r="F2878">
        <v>1032</v>
      </c>
      <c r="G2878">
        <v>1800</v>
      </c>
    </row>
    <row r="2879" spans="1:7" x14ac:dyDescent="0.3">
      <c r="A2879">
        <v>2</v>
      </c>
      <c r="B2879" s="18">
        <v>45413</v>
      </c>
      <c r="C2879" t="s">
        <v>309</v>
      </c>
      <c r="D2879" t="s">
        <v>303</v>
      </c>
      <c r="E2879">
        <v>0.5755555555555556</v>
      </c>
      <c r="F2879">
        <v>1036</v>
      </c>
      <c r="G2879">
        <v>1800</v>
      </c>
    </row>
    <row r="2880" spans="1:7" x14ac:dyDescent="0.3">
      <c r="A2880">
        <v>2</v>
      </c>
      <c r="B2880" s="18">
        <v>45444</v>
      </c>
      <c r="C2880" t="s">
        <v>309</v>
      </c>
      <c r="D2880" t="s">
        <v>303</v>
      </c>
      <c r="E2880">
        <v>0.57611111111111113</v>
      </c>
      <c r="F2880">
        <v>1037</v>
      </c>
      <c r="G2880">
        <v>1800</v>
      </c>
    </row>
    <row r="2881" spans="1:7" x14ac:dyDescent="0.3">
      <c r="A2881">
        <v>2</v>
      </c>
      <c r="B2881" s="18">
        <v>45474</v>
      </c>
      <c r="C2881" t="s">
        <v>309</v>
      </c>
      <c r="D2881" t="s">
        <v>303</v>
      </c>
      <c r="E2881">
        <v>0.57388888888888889</v>
      </c>
      <c r="F2881">
        <v>1033</v>
      </c>
      <c r="G2881">
        <v>1800</v>
      </c>
    </row>
    <row r="2882" spans="1:7" x14ac:dyDescent="0.3">
      <c r="A2882">
        <v>2</v>
      </c>
      <c r="B2882" s="18">
        <v>45505</v>
      </c>
      <c r="C2882" t="s">
        <v>309</v>
      </c>
      <c r="D2882" t="s">
        <v>303</v>
      </c>
      <c r="E2882">
        <v>0.57166666666666666</v>
      </c>
      <c r="F2882">
        <v>1029</v>
      </c>
      <c r="G2882">
        <v>1800</v>
      </c>
    </row>
    <row r="2883" spans="1:7" x14ac:dyDescent="0.3">
      <c r="A2883">
        <v>2</v>
      </c>
      <c r="B2883" s="18">
        <v>45536</v>
      </c>
      <c r="C2883" t="s">
        <v>309</v>
      </c>
      <c r="D2883" t="s">
        <v>303</v>
      </c>
      <c r="E2883">
        <v>0.57166666666666666</v>
      </c>
      <c r="F2883">
        <v>1029</v>
      </c>
      <c r="G2883">
        <v>1800</v>
      </c>
    </row>
    <row r="2884" spans="1:7" x14ac:dyDescent="0.3">
      <c r="A2884">
        <v>2</v>
      </c>
      <c r="B2884" s="18">
        <v>45566</v>
      </c>
      <c r="C2884" t="s">
        <v>309</v>
      </c>
      <c r="D2884" t="s">
        <v>303</v>
      </c>
      <c r="E2884">
        <v>0.56777777777777783</v>
      </c>
      <c r="F2884">
        <v>1022</v>
      </c>
      <c r="G2884">
        <v>1800</v>
      </c>
    </row>
    <row r="2885" spans="1:7" x14ac:dyDescent="0.3">
      <c r="A2885">
        <v>109</v>
      </c>
      <c r="B2885" s="18">
        <v>45323</v>
      </c>
      <c r="C2885" t="s">
        <v>309</v>
      </c>
      <c r="D2885" t="s">
        <v>261</v>
      </c>
      <c r="E2885">
        <v>19</v>
      </c>
    </row>
    <row r="2886" spans="1:7" x14ac:dyDescent="0.3">
      <c r="A2886">
        <v>109</v>
      </c>
      <c r="B2886" s="18">
        <v>45352</v>
      </c>
      <c r="C2886" t="s">
        <v>309</v>
      </c>
      <c r="D2886" t="s">
        <v>261</v>
      </c>
      <c r="E2886">
        <v>18</v>
      </c>
    </row>
    <row r="2887" spans="1:7" x14ac:dyDescent="0.3">
      <c r="A2887">
        <v>109</v>
      </c>
      <c r="B2887" s="18">
        <v>45383</v>
      </c>
      <c r="C2887" t="s">
        <v>309</v>
      </c>
      <c r="D2887" t="s">
        <v>261</v>
      </c>
      <c r="E2887">
        <v>18</v>
      </c>
    </row>
    <row r="2888" spans="1:7" x14ac:dyDescent="0.3">
      <c r="A2888">
        <v>109</v>
      </c>
      <c r="B2888" s="18">
        <v>45413</v>
      </c>
      <c r="C2888" t="s">
        <v>309</v>
      </c>
      <c r="D2888" t="s">
        <v>261</v>
      </c>
      <c r="E2888">
        <v>19</v>
      </c>
    </row>
    <row r="2889" spans="1:7" x14ac:dyDescent="0.3">
      <c r="A2889">
        <v>109</v>
      </c>
      <c r="B2889" s="18">
        <v>45444</v>
      </c>
      <c r="C2889" t="s">
        <v>309</v>
      </c>
      <c r="D2889" t="s">
        <v>261</v>
      </c>
      <c r="E2889">
        <v>19</v>
      </c>
    </row>
    <row r="2890" spans="1:7" x14ac:dyDescent="0.3">
      <c r="A2890">
        <v>109</v>
      </c>
      <c r="B2890" s="18">
        <v>45474</v>
      </c>
      <c r="C2890" t="s">
        <v>309</v>
      </c>
      <c r="D2890" t="s">
        <v>261</v>
      </c>
      <c r="E2890">
        <v>18</v>
      </c>
    </row>
    <row r="2891" spans="1:7" x14ac:dyDescent="0.3">
      <c r="A2891">
        <v>109</v>
      </c>
      <c r="B2891" s="18">
        <v>45505</v>
      </c>
      <c r="C2891" t="s">
        <v>309</v>
      </c>
      <c r="D2891" t="s">
        <v>261</v>
      </c>
      <c r="E2891">
        <v>17</v>
      </c>
    </row>
    <row r="2892" spans="1:7" x14ac:dyDescent="0.3">
      <c r="A2892">
        <v>109</v>
      </c>
      <c r="B2892" s="18">
        <v>45536</v>
      </c>
      <c r="C2892" t="s">
        <v>309</v>
      </c>
      <c r="D2892" t="s">
        <v>261</v>
      </c>
      <c r="E2892">
        <v>15</v>
      </c>
    </row>
    <row r="2893" spans="1:7" x14ac:dyDescent="0.3">
      <c r="A2893">
        <v>109</v>
      </c>
      <c r="B2893" s="18">
        <v>45566</v>
      </c>
      <c r="C2893" t="s">
        <v>309</v>
      </c>
      <c r="D2893" t="s">
        <v>261</v>
      </c>
      <c r="E2893">
        <v>15</v>
      </c>
    </row>
    <row r="2894" spans="1:7" x14ac:dyDescent="0.3">
      <c r="A2894">
        <v>111</v>
      </c>
      <c r="B2894" s="18">
        <v>45323</v>
      </c>
      <c r="C2894" t="s">
        <v>309</v>
      </c>
      <c r="D2894" t="s">
        <v>262</v>
      </c>
      <c r="E2894">
        <v>110</v>
      </c>
    </row>
    <row r="2895" spans="1:7" x14ac:dyDescent="0.3">
      <c r="A2895">
        <v>111</v>
      </c>
      <c r="B2895" s="18">
        <v>45352</v>
      </c>
      <c r="C2895" t="s">
        <v>309</v>
      </c>
      <c r="D2895" t="s">
        <v>262</v>
      </c>
      <c r="E2895">
        <v>111</v>
      </c>
    </row>
    <row r="2896" spans="1:7" x14ac:dyDescent="0.3">
      <c r="A2896">
        <v>111</v>
      </c>
      <c r="B2896" s="18">
        <v>45383</v>
      </c>
      <c r="C2896" t="s">
        <v>309</v>
      </c>
      <c r="D2896" t="s">
        <v>262</v>
      </c>
      <c r="E2896">
        <v>109</v>
      </c>
    </row>
    <row r="2897" spans="1:5" x14ac:dyDescent="0.3">
      <c r="A2897">
        <v>111</v>
      </c>
      <c r="B2897" s="18">
        <v>45413</v>
      </c>
      <c r="C2897" t="s">
        <v>309</v>
      </c>
      <c r="D2897" t="s">
        <v>262</v>
      </c>
      <c r="E2897">
        <v>108</v>
      </c>
    </row>
    <row r="2898" spans="1:5" x14ac:dyDescent="0.3">
      <c r="A2898">
        <v>111</v>
      </c>
      <c r="B2898" s="18">
        <v>45444</v>
      </c>
      <c r="C2898" t="s">
        <v>309</v>
      </c>
      <c r="D2898" t="s">
        <v>262</v>
      </c>
      <c r="E2898">
        <v>105</v>
      </c>
    </row>
    <row r="2899" spans="1:5" x14ac:dyDescent="0.3">
      <c r="A2899">
        <v>111</v>
      </c>
      <c r="B2899" s="18">
        <v>45474</v>
      </c>
      <c r="C2899" t="s">
        <v>309</v>
      </c>
      <c r="D2899" t="s">
        <v>262</v>
      </c>
      <c r="E2899">
        <v>103</v>
      </c>
    </row>
    <row r="2900" spans="1:5" x14ac:dyDescent="0.3">
      <c r="A2900">
        <v>111</v>
      </c>
      <c r="B2900" s="18">
        <v>45505</v>
      </c>
      <c r="C2900" t="s">
        <v>309</v>
      </c>
      <c r="D2900" t="s">
        <v>262</v>
      </c>
      <c r="E2900">
        <v>103</v>
      </c>
    </row>
    <row r="2901" spans="1:5" x14ac:dyDescent="0.3">
      <c r="A2901">
        <v>111</v>
      </c>
      <c r="B2901" s="18">
        <v>45536</v>
      </c>
      <c r="C2901" t="s">
        <v>309</v>
      </c>
      <c r="D2901" t="s">
        <v>262</v>
      </c>
      <c r="E2901">
        <v>104</v>
      </c>
    </row>
    <row r="2902" spans="1:5" x14ac:dyDescent="0.3">
      <c r="A2902">
        <v>111</v>
      </c>
      <c r="B2902" s="18">
        <v>45566</v>
      </c>
      <c r="C2902" t="s">
        <v>309</v>
      </c>
      <c r="D2902" t="s">
        <v>262</v>
      </c>
      <c r="E2902">
        <v>105</v>
      </c>
    </row>
    <row r="2903" spans="1:5" x14ac:dyDescent="0.3">
      <c r="A2903">
        <v>112</v>
      </c>
      <c r="B2903" s="18">
        <v>45323</v>
      </c>
      <c r="C2903" t="s">
        <v>309</v>
      </c>
      <c r="D2903" t="s">
        <v>263</v>
      </c>
      <c r="E2903">
        <v>186</v>
      </c>
    </row>
    <row r="2904" spans="1:5" x14ac:dyDescent="0.3">
      <c r="A2904">
        <v>112</v>
      </c>
      <c r="B2904" s="18">
        <v>45352</v>
      </c>
      <c r="C2904" t="s">
        <v>309</v>
      </c>
      <c r="D2904" t="s">
        <v>263</v>
      </c>
      <c r="E2904">
        <v>186</v>
      </c>
    </row>
    <row r="2905" spans="1:5" x14ac:dyDescent="0.3">
      <c r="A2905">
        <v>112</v>
      </c>
      <c r="B2905" s="18">
        <v>45383</v>
      </c>
      <c r="C2905" t="s">
        <v>309</v>
      </c>
      <c r="D2905" t="s">
        <v>263</v>
      </c>
      <c r="E2905">
        <v>186</v>
      </c>
    </row>
    <row r="2906" spans="1:5" x14ac:dyDescent="0.3">
      <c r="A2906">
        <v>112</v>
      </c>
      <c r="B2906" s="18">
        <v>45413</v>
      </c>
      <c r="C2906" t="s">
        <v>309</v>
      </c>
      <c r="D2906" t="s">
        <v>263</v>
      </c>
      <c r="E2906">
        <v>188</v>
      </c>
    </row>
    <row r="2907" spans="1:5" x14ac:dyDescent="0.3">
      <c r="A2907">
        <v>112</v>
      </c>
      <c r="B2907" s="18">
        <v>45444</v>
      </c>
      <c r="C2907" t="s">
        <v>309</v>
      </c>
      <c r="D2907" t="s">
        <v>263</v>
      </c>
      <c r="E2907">
        <v>190</v>
      </c>
    </row>
    <row r="2908" spans="1:5" x14ac:dyDescent="0.3">
      <c r="A2908">
        <v>112</v>
      </c>
      <c r="B2908" s="18">
        <v>45474</v>
      </c>
      <c r="C2908" t="s">
        <v>309</v>
      </c>
      <c r="D2908" t="s">
        <v>263</v>
      </c>
      <c r="E2908">
        <v>191</v>
      </c>
    </row>
    <row r="2909" spans="1:5" x14ac:dyDescent="0.3">
      <c r="A2909">
        <v>112</v>
      </c>
      <c r="B2909" s="18">
        <v>45505</v>
      </c>
      <c r="C2909" t="s">
        <v>309</v>
      </c>
      <c r="D2909" t="s">
        <v>263</v>
      </c>
      <c r="E2909">
        <v>190</v>
      </c>
    </row>
    <row r="2910" spans="1:5" x14ac:dyDescent="0.3">
      <c r="A2910">
        <v>112</v>
      </c>
      <c r="B2910" s="18">
        <v>45536</v>
      </c>
      <c r="C2910" t="s">
        <v>309</v>
      </c>
      <c r="D2910" t="s">
        <v>263</v>
      </c>
      <c r="E2910">
        <v>190</v>
      </c>
    </row>
    <row r="2911" spans="1:5" x14ac:dyDescent="0.3">
      <c r="A2911">
        <v>112</v>
      </c>
      <c r="B2911" s="18">
        <v>45566</v>
      </c>
      <c r="C2911" t="s">
        <v>309</v>
      </c>
      <c r="D2911" t="s">
        <v>263</v>
      </c>
      <c r="E2911">
        <v>190</v>
      </c>
    </row>
    <row r="2912" spans="1:5" x14ac:dyDescent="0.3">
      <c r="A2912">
        <v>110</v>
      </c>
      <c r="B2912" s="18">
        <v>45323</v>
      </c>
      <c r="C2912" t="s">
        <v>309</v>
      </c>
      <c r="D2912" t="s">
        <v>264</v>
      </c>
      <c r="E2912">
        <v>53</v>
      </c>
    </row>
    <row r="2913" spans="1:5" x14ac:dyDescent="0.3">
      <c r="A2913">
        <v>110</v>
      </c>
      <c r="B2913" s="18">
        <v>45352</v>
      </c>
      <c r="C2913" t="s">
        <v>309</v>
      </c>
      <c r="D2913" t="s">
        <v>264</v>
      </c>
      <c r="E2913">
        <v>54</v>
      </c>
    </row>
    <row r="2914" spans="1:5" x14ac:dyDescent="0.3">
      <c r="A2914">
        <v>110</v>
      </c>
      <c r="B2914" s="18">
        <v>45383</v>
      </c>
      <c r="C2914" t="s">
        <v>309</v>
      </c>
      <c r="D2914" t="s">
        <v>264</v>
      </c>
      <c r="E2914">
        <v>54</v>
      </c>
    </row>
    <row r="2915" spans="1:5" x14ac:dyDescent="0.3">
      <c r="A2915">
        <v>110</v>
      </c>
      <c r="B2915" s="18">
        <v>45413</v>
      </c>
      <c r="C2915" t="s">
        <v>309</v>
      </c>
      <c r="D2915" t="s">
        <v>264</v>
      </c>
      <c r="E2915">
        <v>54</v>
      </c>
    </row>
    <row r="2916" spans="1:5" x14ac:dyDescent="0.3">
      <c r="A2916">
        <v>110</v>
      </c>
      <c r="B2916" s="18">
        <v>45444</v>
      </c>
      <c r="C2916" t="s">
        <v>309</v>
      </c>
      <c r="D2916" t="s">
        <v>264</v>
      </c>
      <c r="E2916">
        <v>54</v>
      </c>
    </row>
    <row r="2917" spans="1:5" x14ac:dyDescent="0.3">
      <c r="A2917">
        <v>110</v>
      </c>
      <c r="B2917" s="18">
        <v>45474</v>
      </c>
      <c r="C2917" t="s">
        <v>309</v>
      </c>
      <c r="D2917" t="s">
        <v>264</v>
      </c>
      <c r="E2917">
        <v>55</v>
      </c>
    </row>
    <row r="2918" spans="1:5" x14ac:dyDescent="0.3">
      <c r="A2918">
        <v>110</v>
      </c>
      <c r="B2918" s="18">
        <v>45505</v>
      </c>
      <c r="C2918" t="s">
        <v>309</v>
      </c>
      <c r="D2918" t="s">
        <v>264</v>
      </c>
      <c r="E2918">
        <v>54</v>
      </c>
    </row>
    <row r="2919" spans="1:5" x14ac:dyDescent="0.3">
      <c r="A2919">
        <v>110</v>
      </c>
      <c r="B2919" s="18">
        <v>45536</v>
      </c>
      <c r="C2919" t="s">
        <v>309</v>
      </c>
      <c r="D2919" t="s">
        <v>264</v>
      </c>
      <c r="E2919">
        <v>55</v>
      </c>
    </row>
    <row r="2920" spans="1:5" x14ac:dyDescent="0.3">
      <c r="A2920">
        <v>110</v>
      </c>
      <c r="B2920" s="18">
        <v>45566</v>
      </c>
      <c r="C2920" t="s">
        <v>309</v>
      </c>
      <c r="D2920" t="s">
        <v>264</v>
      </c>
      <c r="E2920">
        <v>54</v>
      </c>
    </row>
    <row r="2921" spans="1:5" x14ac:dyDescent="0.3">
      <c r="A2921">
        <v>113</v>
      </c>
      <c r="B2921" s="18">
        <v>45323</v>
      </c>
      <c r="C2921" t="s">
        <v>309</v>
      </c>
      <c r="D2921" t="s">
        <v>265</v>
      </c>
      <c r="E2921">
        <v>135</v>
      </c>
    </row>
    <row r="2922" spans="1:5" x14ac:dyDescent="0.3">
      <c r="A2922">
        <v>113</v>
      </c>
      <c r="B2922" s="18">
        <v>45352</v>
      </c>
      <c r="C2922" t="s">
        <v>309</v>
      </c>
      <c r="D2922" t="s">
        <v>265</v>
      </c>
      <c r="E2922">
        <v>136</v>
      </c>
    </row>
    <row r="2923" spans="1:5" x14ac:dyDescent="0.3">
      <c r="A2923">
        <v>113</v>
      </c>
      <c r="B2923" s="18">
        <v>45383</v>
      </c>
      <c r="C2923" t="s">
        <v>309</v>
      </c>
      <c r="D2923" t="s">
        <v>265</v>
      </c>
      <c r="E2923">
        <v>135</v>
      </c>
    </row>
    <row r="2924" spans="1:5" x14ac:dyDescent="0.3">
      <c r="A2924">
        <v>113</v>
      </c>
      <c r="B2924" s="18">
        <v>45413</v>
      </c>
      <c r="C2924" t="s">
        <v>309</v>
      </c>
      <c r="D2924" t="s">
        <v>265</v>
      </c>
      <c r="E2924">
        <v>135</v>
      </c>
    </row>
    <row r="2925" spans="1:5" x14ac:dyDescent="0.3">
      <c r="A2925">
        <v>113</v>
      </c>
      <c r="B2925" s="18">
        <v>45444</v>
      </c>
      <c r="C2925" t="s">
        <v>309</v>
      </c>
      <c r="D2925" t="s">
        <v>265</v>
      </c>
      <c r="E2925">
        <v>137</v>
      </c>
    </row>
    <row r="2926" spans="1:5" x14ac:dyDescent="0.3">
      <c r="A2926">
        <v>113</v>
      </c>
      <c r="B2926" s="18">
        <v>45474</v>
      </c>
      <c r="C2926" t="s">
        <v>309</v>
      </c>
      <c r="D2926" t="s">
        <v>265</v>
      </c>
      <c r="E2926">
        <v>135</v>
      </c>
    </row>
    <row r="2927" spans="1:5" x14ac:dyDescent="0.3">
      <c r="A2927">
        <v>113</v>
      </c>
      <c r="B2927" s="18">
        <v>45505</v>
      </c>
      <c r="C2927" t="s">
        <v>309</v>
      </c>
      <c r="D2927" t="s">
        <v>265</v>
      </c>
      <c r="E2927">
        <v>135</v>
      </c>
    </row>
    <row r="2928" spans="1:5" x14ac:dyDescent="0.3">
      <c r="A2928">
        <v>113</v>
      </c>
      <c r="B2928" s="18">
        <v>45536</v>
      </c>
      <c r="C2928" t="s">
        <v>309</v>
      </c>
      <c r="D2928" t="s">
        <v>265</v>
      </c>
      <c r="E2928">
        <v>135</v>
      </c>
    </row>
    <row r="2929" spans="1:5" x14ac:dyDescent="0.3">
      <c r="A2929">
        <v>113</v>
      </c>
      <c r="B2929" s="18">
        <v>45566</v>
      </c>
      <c r="C2929" t="s">
        <v>309</v>
      </c>
      <c r="D2929" t="s">
        <v>265</v>
      </c>
      <c r="E2929">
        <v>134</v>
      </c>
    </row>
    <row r="2930" spans="1:5" x14ac:dyDescent="0.3">
      <c r="A2930">
        <v>104</v>
      </c>
      <c r="B2930" s="18">
        <v>45323</v>
      </c>
      <c r="C2930" t="s">
        <v>309</v>
      </c>
      <c r="D2930" t="s">
        <v>266</v>
      </c>
      <c r="E2930">
        <v>22</v>
      </c>
    </row>
    <row r="2931" spans="1:5" x14ac:dyDescent="0.3">
      <c r="A2931">
        <v>104</v>
      </c>
      <c r="B2931" s="18">
        <v>45352</v>
      </c>
      <c r="C2931" t="s">
        <v>309</v>
      </c>
      <c r="D2931" t="s">
        <v>266</v>
      </c>
      <c r="E2931">
        <v>22</v>
      </c>
    </row>
    <row r="2932" spans="1:5" x14ac:dyDescent="0.3">
      <c r="A2932">
        <v>104</v>
      </c>
      <c r="B2932" s="18">
        <v>45383</v>
      </c>
      <c r="C2932" t="s">
        <v>309</v>
      </c>
      <c r="D2932" t="s">
        <v>266</v>
      </c>
      <c r="E2932">
        <v>22</v>
      </c>
    </row>
    <row r="2933" spans="1:5" x14ac:dyDescent="0.3">
      <c r="A2933">
        <v>104</v>
      </c>
      <c r="B2933" s="18">
        <v>45413</v>
      </c>
      <c r="C2933" t="s">
        <v>309</v>
      </c>
      <c r="D2933" t="s">
        <v>266</v>
      </c>
      <c r="E2933">
        <v>21</v>
      </c>
    </row>
    <row r="2934" spans="1:5" x14ac:dyDescent="0.3">
      <c r="A2934">
        <v>104</v>
      </c>
      <c r="B2934" s="18">
        <v>45444</v>
      </c>
      <c r="C2934" t="s">
        <v>309</v>
      </c>
      <c r="D2934" t="s">
        <v>266</v>
      </c>
      <c r="E2934">
        <v>20</v>
      </c>
    </row>
    <row r="2935" spans="1:5" x14ac:dyDescent="0.3">
      <c r="A2935">
        <v>104</v>
      </c>
      <c r="B2935" s="18">
        <v>45474</v>
      </c>
      <c r="C2935" t="s">
        <v>309</v>
      </c>
      <c r="D2935" t="s">
        <v>266</v>
      </c>
      <c r="E2935">
        <v>20</v>
      </c>
    </row>
    <row r="2936" spans="1:5" x14ac:dyDescent="0.3">
      <c r="A2936">
        <v>104</v>
      </c>
      <c r="B2936" s="18">
        <v>45505</v>
      </c>
      <c r="C2936" t="s">
        <v>309</v>
      </c>
      <c r="D2936" t="s">
        <v>266</v>
      </c>
      <c r="E2936">
        <v>20</v>
      </c>
    </row>
    <row r="2937" spans="1:5" x14ac:dyDescent="0.3">
      <c r="A2937">
        <v>104</v>
      </c>
      <c r="B2937" s="18">
        <v>45536</v>
      </c>
      <c r="C2937" t="s">
        <v>309</v>
      </c>
      <c r="D2937" t="s">
        <v>266</v>
      </c>
      <c r="E2937">
        <v>19</v>
      </c>
    </row>
    <row r="2938" spans="1:5" x14ac:dyDescent="0.3">
      <c r="A2938">
        <v>104</v>
      </c>
      <c r="B2938" s="18">
        <v>45566</v>
      </c>
      <c r="C2938" t="s">
        <v>309</v>
      </c>
      <c r="D2938" t="s">
        <v>266</v>
      </c>
      <c r="E2938">
        <v>18</v>
      </c>
    </row>
    <row r="2939" spans="1:5" x14ac:dyDescent="0.3">
      <c r="A2939">
        <v>106</v>
      </c>
      <c r="B2939" s="18">
        <v>45323</v>
      </c>
      <c r="C2939" t="s">
        <v>309</v>
      </c>
      <c r="D2939" t="s">
        <v>267</v>
      </c>
      <c r="E2939">
        <v>143</v>
      </c>
    </row>
    <row r="2940" spans="1:5" x14ac:dyDescent="0.3">
      <c r="A2940">
        <v>106</v>
      </c>
      <c r="B2940" s="18">
        <v>45352</v>
      </c>
      <c r="C2940" t="s">
        <v>309</v>
      </c>
      <c r="D2940" t="s">
        <v>267</v>
      </c>
      <c r="E2940">
        <v>141</v>
      </c>
    </row>
    <row r="2941" spans="1:5" x14ac:dyDescent="0.3">
      <c r="A2941">
        <v>106</v>
      </c>
      <c r="B2941" s="18">
        <v>45383</v>
      </c>
      <c r="C2941" t="s">
        <v>309</v>
      </c>
      <c r="D2941" t="s">
        <v>267</v>
      </c>
      <c r="E2941">
        <v>141</v>
      </c>
    </row>
    <row r="2942" spans="1:5" x14ac:dyDescent="0.3">
      <c r="A2942">
        <v>106</v>
      </c>
      <c r="B2942" s="18">
        <v>45413</v>
      </c>
      <c r="C2942" t="s">
        <v>309</v>
      </c>
      <c r="D2942" t="s">
        <v>267</v>
      </c>
      <c r="E2942">
        <v>142</v>
      </c>
    </row>
    <row r="2943" spans="1:5" x14ac:dyDescent="0.3">
      <c r="A2943">
        <v>106</v>
      </c>
      <c r="B2943" s="18">
        <v>45444</v>
      </c>
      <c r="C2943" t="s">
        <v>309</v>
      </c>
      <c r="D2943" t="s">
        <v>267</v>
      </c>
      <c r="E2943">
        <v>145</v>
      </c>
    </row>
    <row r="2944" spans="1:5" x14ac:dyDescent="0.3">
      <c r="A2944">
        <v>106</v>
      </c>
      <c r="B2944" s="18">
        <v>45474</v>
      </c>
      <c r="C2944" t="s">
        <v>309</v>
      </c>
      <c r="D2944" t="s">
        <v>267</v>
      </c>
      <c r="E2944">
        <v>145</v>
      </c>
    </row>
    <row r="2945" spans="1:5" x14ac:dyDescent="0.3">
      <c r="A2945">
        <v>106</v>
      </c>
      <c r="B2945" s="18">
        <v>45505</v>
      </c>
      <c r="C2945" t="s">
        <v>309</v>
      </c>
      <c r="D2945" t="s">
        <v>267</v>
      </c>
      <c r="E2945">
        <v>145</v>
      </c>
    </row>
    <row r="2946" spans="1:5" x14ac:dyDescent="0.3">
      <c r="A2946">
        <v>106</v>
      </c>
      <c r="B2946" s="18">
        <v>45536</v>
      </c>
      <c r="C2946" t="s">
        <v>309</v>
      </c>
      <c r="D2946" t="s">
        <v>267</v>
      </c>
      <c r="E2946">
        <v>145</v>
      </c>
    </row>
    <row r="2947" spans="1:5" x14ac:dyDescent="0.3">
      <c r="A2947">
        <v>106</v>
      </c>
      <c r="B2947" s="18">
        <v>45566</v>
      </c>
      <c r="C2947" t="s">
        <v>309</v>
      </c>
      <c r="D2947" t="s">
        <v>267</v>
      </c>
      <c r="E2947">
        <v>145</v>
      </c>
    </row>
    <row r="2948" spans="1:5" x14ac:dyDescent="0.3">
      <c r="A2948">
        <v>107</v>
      </c>
      <c r="B2948" s="18">
        <v>45323</v>
      </c>
      <c r="C2948" t="s">
        <v>309</v>
      </c>
      <c r="D2948" t="s">
        <v>268</v>
      </c>
      <c r="E2948">
        <v>210</v>
      </c>
    </row>
    <row r="2949" spans="1:5" x14ac:dyDescent="0.3">
      <c r="A2949">
        <v>107</v>
      </c>
      <c r="B2949" s="18">
        <v>45352</v>
      </c>
      <c r="C2949" t="s">
        <v>309</v>
      </c>
      <c r="D2949" t="s">
        <v>268</v>
      </c>
      <c r="E2949">
        <v>212</v>
      </c>
    </row>
    <row r="2950" spans="1:5" x14ac:dyDescent="0.3">
      <c r="A2950">
        <v>107</v>
      </c>
      <c r="B2950" s="18">
        <v>45383</v>
      </c>
      <c r="C2950" t="s">
        <v>309</v>
      </c>
      <c r="D2950" t="s">
        <v>268</v>
      </c>
      <c r="E2950">
        <v>208</v>
      </c>
    </row>
    <row r="2951" spans="1:5" x14ac:dyDescent="0.3">
      <c r="A2951">
        <v>107</v>
      </c>
      <c r="B2951" s="18">
        <v>45413</v>
      </c>
      <c r="C2951" t="s">
        <v>309</v>
      </c>
      <c r="D2951" t="s">
        <v>268</v>
      </c>
      <c r="E2951">
        <v>209</v>
      </c>
    </row>
    <row r="2952" spans="1:5" x14ac:dyDescent="0.3">
      <c r="A2952">
        <v>107</v>
      </c>
      <c r="B2952" s="18">
        <v>45444</v>
      </c>
      <c r="C2952" t="s">
        <v>309</v>
      </c>
      <c r="D2952" t="s">
        <v>268</v>
      </c>
      <c r="E2952">
        <v>208</v>
      </c>
    </row>
    <row r="2953" spans="1:5" x14ac:dyDescent="0.3">
      <c r="A2953">
        <v>107</v>
      </c>
      <c r="B2953" s="18">
        <v>45474</v>
      </c>
      <c r="C2953" t="s">
        <v>309</v>
      </c>
      <c r="D2953" t="s">
        <v>268</v>
      </c>
      <c r="E2953">
        <v>209</v>
      </c>
    </row>
    <row r="2954" spans="1:5" x14ac:dyDescent="0.3">
      <c r="A2954">
        <v>107</v>
      </c>
      <c r="B2954" s="18">
        <v>45505</v>
      </c>
      <c r="C2954" t="s">
        <v>309</v>
      </c>
      <c r="D2954" t="s">
        <v>268</v>
      </c>
      <c r="E2954">
        <v>209</v>
      </c>
    </row>
    <row r="2955" spans="1:5" x14ac:dyDescent="0.3">
      <c r="A2955">
        <v>107</v>
      </c>
      <c r="B2955" s="18">
        <v>45536</v>
      </c>
      <c r="C2955" t="s">
        <v>309</v>
      </c>
      <c r="D2955" t="s">
        <v>268</v>
      </c>
      <c r="E2955">
        <v>210</v>
      </c>
    </row>
    <row r="2956" spans="1:5" x14ac:dyDescent="0.3">
      <c r="A2956">
        <v>107</v>
      </c>
      <c r="B2956" s="18">
        <v>45566</v>
      </c>
      <c r="C2956" t="s">
        <v>309</v>
      </c>
      <c r="D2956" t="s">
        <v>268</v>
      </c>
      <c r="E2956">
        <v>208</v>
      </c>
    </row>
    <row r="2957" spans="1:5" x14ac:dyDescent="0.3">
      <c r="A2957">
        <v>105</v>
      </c>
      <c r="B2957" s="18">
        <v>45323</v>
      </c>
      <c r="C2957" t="s">
        <v>309</v>
      </c>
      <c r="D2957" t="s">
        <v>269</v>
      </c>
      <c r="E2957">
        <v>73</v>
      </c>
    </row>
    <row r="2958" spans="1:5" x14ac:dyDescent="0.3">
      <c r="A2958">
        <v>105</v>
      </c>
      <c r="B2958" s="18">
        <v>45352</v>
      </c>
      <c r="C2958" t="s">
        <v>309</v>
      </c>
      <c r="D2958" t="s">
        <v>269</v>
      </c>
      <c r="E2958">
        <v>73</v>
      </c>
    </row>
    <row r="2959" spans="1:5" x14ac:dyDescent="0.3">
      <c r="A2959">
        <v>105</v>
      </c>
      <c r="B2959" s="18">
        <v>45383</v>
      </c>
      <c r="C2959" t="s">
        <v>309</v>
      </c>
      <c r="D2959" t="s">
        <v>269</v>
      </c>
      <c r="E2959">
        <v>72</v>
      </c>
    </row>
    <row r="2960" spans="1:5" x14ac:dyDescent="0.3">
      <c r="A2960">
        <v>105</v>
      </c>
      <c r="B2960" s="18">
        <v>45413</v>
      </c>
      <c r="C2960" t="s">
        <v>309</v>
      </c>
      <c r="D2960" t="s">
        <v>269</v>
      </c>
      <c r="E2960">
        <v>73</v>
      </c>
    </row>
    <row r="2961" spans="1:7" x14ac:dyDescent="0.3">
      <c r="A2961">
        <v>105</v>
      </c>
      <c r="B2961" s="18">
        <v>45444</v>
      </c>
      <c r="C2961" t="s">
        <v>309</v>
      </c>
      <c r="D2961" t="s">
        <v>269</v>
      </c>
      <c r="E2961">
        <v>72</v>
      </c>
    </row>
    <row r="2962" spans="1:7" x14ac:dyDescent="0.3">
      <c r="A2962">
        <v>105</v>
      </c>
      <c r="B2962" s="18">
        <v>45474</v>
      </c>
      <c r="C2962" t="s">
        <v>309</v>
      </c>
      <c r="D2962" t="s">
        <v>269</v>
      </c>
      <c r="E2962">
        <v>70</v>
      </c>
    </row>
    <row r="2963" spans="1:7" x14ac:dyDescent="0.3">
      <c r="A2963">
        <v>105</v>
      </c>
      <c r="B2963" s="18">
        <v>45505</v>
      </c>
      <c r="C2963" t="s">
        <v>309</v>
      </c>
      <c r="D2963" t="s">
        <v>269</v>
      </c>
      <c r="E2963">
        <v>69</v>
      </c>
    </row>
    <row r="2964" spans="1:7" x14ac:dyDescent="0.3">
      <c r="A2964">
        <v>105</v>
      </c>
      <c r="B2964" s="18">
        <v>45536</v>
      </c>
      <c r="C2964" t="s">
        <v>309</v>
      </c>
      <c r="D2964" t="s">
        <v>269</v>
      </c>
      <c r="E2964">
        <v>69</v>
      </c>
    </row>
    <row r="2965" spans="1:7" x14ac:dyDescent="0.3">
      <c r="A2965">
        <v>105</v>
      </c>
      <c r="B2965" s="18">
        <v>45566</v>
      </c>
      <c r="C2965" t="s">
        <v>309</v>
      </c>
      <c r="D2965" t="s">
        <v>269</v>
      </c>
      <c r="E2965">
        <v>70</v>
      </c>
    </row>
    <row r="2966" spans="1:7" x14ac:dyDescent="0.3">
      <c r="A2966">
        <v>108</v>
      </c>
      <c r="B2966" s="18">
        <v>45323</v>
      </c>
      <c r="C2966" t="s">
        <v>309</v>
      </c>
      <c r="D2966" t="s">
        <v>270</v>
      </c>
      <c r="E2966">
        <v>84</v>
      </c>
    </row>
    <row r="2967" spans="1:7" x14ac:dyDescent="0.3">
      <c r="A2967">
        <v>108</v>
      </c>
      <c r="B2967" s="18">
        <v>45352</v>
      </c>
      <c r="C2967" t="s">
        <v>309</v>
      </c>
      <c r="D2967" t="s">
        <v>270</v>
      </c>
      <c r="E2967">
        <v>84</v>
      </c>
    </row>
    <row r="2968" spans="1:7" x14ac:dyDescent="0.3">
      <c r="A2968">
        <v>108</v>
      </c>
      <c r="B2968" s="18">
        <v>45383</v>
      </c>
      <c r="C2968" t="s">
        <v>309</v>
      </c>
      <c r="D2968" t="s">
        <v>270</v>
      </c>
      <c r="E2968">
        <v>87</v>
      </c>
    </row>
    <row r="2969" spans="1:7" x14ac:dyDescent="0.3">
      <c r="A2969">
        <v>108</v>
      </c>
      <c r="B2969" s="18">
        <v>45413</v>
      </c>
      <c r="C2969" t="s">
        <v>309</v>
      </c>
      <c r="D2969" t="s">
        <v>270</v>
      </c>
      <c r="E2969">
        <v>87</v>
      </c>
    </row>
    <row r="2970" spans="1:7" x14ac:dyDescent="0.3">
      <c r="A2970">
        <v>108</v>
      </c>
      <c r="B2970" s="18">
        <v>45444</v>
      </c>
      <c r="C2970" t="s">
        <v>309</v>
      </c>
      <c r="D2970" t="s">
        <v>270</v>
      </c>
      <c r="E2970">
        <v>87</v>
      </c>
    </row>
    <row r="2971" spans="1:7" x14ac:dyDescent="0.3">
      <c r="A2971">
        <v>108</v>
      </c>
      <c r="B2971" s="18">
        <v>45474</v>
      </c>
      <c r="C2971" t="s">
        <v>309</v>
      </c>
      <c r="D2971" t="s">
        <v>270</v>
      </c>
      <c r="E2971">
        <v>87</v>
      </c>
    </row>
    <row r="2972" spans="1:7" x14ac:dyDescent="0.3">
      <c r="A2972">
        <v>108</v>
      </c>
      <c r="B2972" s="18">
        <v>45505</v>
      </c>
      <c r="C2972" t="s">
        <v>309</v>
      </c>
      <c r="D2972" t="s">
        <v>270</v>
      </c>
      <c r="E2972">
        <v>87</v>
      </c>
    </row>
    <row r="2973" spans="1:7" x14ac:dyDescent="0.3">
      <c r="A2973">
        <v>108</v>
      </c>
      <c r="B2973" s="18">
        <v>45536</v>
      </c>
      <c r="C2973" t="s">
        <v>309</v>
      </c>
      <c r="D2973" t="s">
        <v>270</v>
      </c>
      <c r="E2973">
        <v>87</v>
      </c>
    </row>
    <row r="2974" spans="1:7" x14ac:dyDescent="0.3">
      <c r="A2974">
        <v>108</v>
      </c>
      <c r="B2974" s="18">
        <v>45566</v>
      </c>
      <c r="C2974" t="s">
        <v>309</v>
      </c>
      <c r="D2974" t="s">
        <v>270</v>
      </c>
      <c r="E2974">
        <v>83</v>
      </c>
    </row>
    <row r="2975" spans="1:7" x14ac:dyDescent="0.3">
      <c r="A2975">
        <v>12</v>
      </c>
      <c r="B2975" s="18">
        <v>45597</v>
      </c>
      <c r="C2975" t="s">
        <v>309</v>
      </c>
      <c r="D2975" t="s">
        <v>296</v>
      </c>
      <c r="E2975">
        <v>0.40833333333333333</v>
      </c>
      <c r="F2975">
        <v>98</v>
      </c>
      <c r="G2975">
        <v>240</v>
      </c>
    </row>
    <row r="2976" spans="1:7" x14ac:dyDescent="0.3">
      <c r="A2976">
        <v>13</v>
      </c>
      <c r="B2976" s="18">
        <v>45597</v>
      </c>
      <c r="C2976" t="s">
        <v>309</v>
      </c>
      <c r="D2976" t="s">
        <v>275</v>
      </c>
      <c r="E2976">
        <v>1.020408163265306E-2</v>
      </c>
      <c r="F2976">
        <v>1</v>
      </c>
      <c r="G2976">
        <v>98</v>
      </c>
    </row>
    <row r="2977" spans="1:7" x14ac:dyDescent="0.3">
      <c r="A2977">
        <v>14</v>
      </c>
      <c r="B2977" s="18">
        <v>45597</v>
      </c>
      <c r="C2977" t="s">
        <v>309</v>
      </c>
      <c r="D2977" t="s">
        <v>279</v>
      </c>
      <c r="E2977">
        <v>0</v>
      </c>
      <c r="F2977">
        <v>0</v>
      </c>
      <c r="G2977">
        <v>440</v>
      </c>
    </row>
    <row r="2978" spans="1:7" x14ac:dyDescent="0.3">
      <c r="A2978">
        <v>16</v>
      </c>
      <c r="B2978" s="18">
        <v>45597</v>
      </c>
      <c r="C2978" t="s">
        <v>309</v>
      </c>
      <c r="D2978" t="s">
        <v>297</v>
      </c>
      <c r="E2978">
        <v>0.30569948186528495</v>
      </c>
      <c r="F2978">
        <v>59</v>
      </c>
      <c r="G2978">
        <v>193</v>
      </c>
    </row>
    <row r="2979" spans="1:7" x14ac:dyDescent="0.3">
      <c r="A2979">
        <v>17</v>
      </c>
      <c r="B2979" s="18">
        <v>45597</v>
      </c>
      <c r="C2979" t="s">
        <v>309</v>
      </c>
      <c r="D2979" t="s">
        <v>276</v>
      </c>
      <c r="E2979">
        <v>0</v>
      </c>
      <c r="F2979">
        <v>0</v>
      </c>
      <c r="G2979">
        <v>59</v>
      </c>
    </row>
    <row r="2980" spans="1:7" x14ac:dyDescent="0.3">
      <c r="A2980">
        <v>18</v>
      </c>
      <c r="B2980" s="18">
        <v>45597</v>
      </c>
      <c r="C2980" t="s">
        <v>309</v>
      </c>
      <c r="D2980" t="s">
        <v>282</v>
      </c>
      <c r="E2980">
        <v>0</v>
      </c>
      <c r="F2980">
        <v>0</v>
      </c>
      <c r="G2980">
        <v>6</v>
      </c>
    </row>
    <row r="2981" spans="1:7" x14ac:dyDescent="0.3">
      <c r="A2981">
        <v>20</v>
      </c>
      <c r="B2981" s="18">
        <v>45597</v>
      </c>
      <c r="C2981" t="s">
        <v>309</v>
      </c>
      <c r="D2981" t="s">
        <v>283</v>
      </c>
      <c r="E2981">
        <v>0</v>
      </c>
      <c r="F2981">
        <v>0</v>
      </c>
      <c r="G2981">
        <v>3</v>
      </c>
    </row>
    <row r="2982" spans="1:7" x14ac:dyDescent="0.3">
      <c r="A2982">
        <v>8</v>
      </c>
      <c r="B2982" s="18">
        <v>45597</v>
      </c>
      <c r="C2982" t="s">
        <v>309</v>
      </c>
      <c r="D2982" t="s">
        <v>278</v>
      </c>
      <c r="E2982">
        <v>0.65909090909090906</v>
      </c>
      <c r="F2982">
        <v>29</v>
      </c>
      <c r="G2982">
        <v>44</v>
      </c>
    </row>
    <row r="2983" spans="1:7" x14ac:dyDescent="0.3">
      <c r="A2983">
        <v>10</v>
      </c>
      <c r="B2983" s="18">
        <v>45597</v>
      </c>
      <c r="C2983" t="s">
        <v>309</v>
      </c>
      <c r="D2983" t="s">
        <v>295</v>
      </c>
      <c r="E2983">
        <v>0.56561085972850678</v>
      </c>
      <c r="F2983">
        <v>125</v>
      </c>
      <c r="G2983">
        <v>221</v>
      </c>
    </row>
    <row r="2984" spans="1:7" x14ac:dyDescent="0.3">
      <c r="A2984">
        <v>11</v>
      </c>
      <c r="B2984" s="18">
        <v>45597</v>
      </c>
      <c r="C2984" t="s">
        <v>309</v>
      </c>
      <c r="D2984" t="s">
        <v>281</v>
      </c>
      <c r="E2984">
        <v>0.46808510638297873</v>
      </c>
      <c r="F2984">
        <v>264</v>
      </c>
      <c r="G2984">
        <v>564</v>
      </c>
    </row>
    <row r="2985" spans="1:7" x14ac:dyDescent="0.3">
      <c r="A2985">
        <v>23</v>
      </c>
      <c r="B2985" s="18">
        <v>45597</v>
      </c>
      <c r="C2985" t="s">
        <v>309</v>
      </c>
      <c r="D2985" t="s">
        <v>298</v>
      </c>
      <c r="E2985">
        <v>9.5744680851063829E-2</v>
      </c>
      <c r="F2985">
        <v>99</v>
      </c>
      <c r="G2985">
        <v>1034</v>
      </c>
    </row>
    <row r="2986" spans="1:7" x14ac:dyDescent="0.3">
      <c r="A2986">
        <v>24</v>
      </c>
      <c r="B2986" s="18">
        <v>45597</v>
      </c>
      <c r="C2986" t="s">
        <v>309</v>
      </c>
      <c r="D2986" t="s">
        <v>299</v>
      </c>
      <c r="E2986">
        <v>0.90909090909090906</v>
      </c>
      <c r="F2986">
        <v>90</v>
      </c>
      <c r="G2986">
        <v>99</v>
      </c>
    </row>
    <row r="2987" spans="1:7" x14ac:dyDescent="0.3">
      <c r="A2987">
        <v>25</v>
      </c>
      <c r="B2987" s="18">
        <v>45597</v>
      </c>
      <c r="C2987" t="s">
        <v>309</v>
      </c>
      <c r="D2987" t="s">
        <v>284</v>
      </c>
      <c r="E2987">
        <v>1</v>
      </c>
      <c r="F2987">
        <v>1</v>
      </c>
      <c r="G2987">
        <v>1</v>
      </c>
    </row>
    <row r="2988" spans="1:7" x14ac:dyDescent="0.3">
      <c r="A2988">
        <v>7</v>
      </c>
      <c r="B2988" s="18">
        <v>45597</v>
      </c>
      <c r="C2988" t="s">
        <v>309</v>
      </c>
      <c r="D2988" t="s">
        <v>277</v>
      </c>
      <c r="E2988">
        <v>0.75</v>
      </c>
      <c r="F2988">
        <v>6</v>
      </c>
      <c r="G2988">
        <v>8</v>
      </c>
    </row>
    <row r="2989" spans="1:7" x14ac:dyDescent="0.3">
      <c r="A2989">
        <v>6</v>
      </c>
      <c r="B2989" s="18">
        <v>45597</v>
      </c>
      <c r="C2989" t="s">
        <v>309</v>
      </c>
      <c r="D2989" t="s">
        <v>274</v>
      </c>
      <c r="E2989">
        <v>1</v>
      </c>
      <c r="F2989">
        <v>7</v>
      </c>
      <c r="G2989">
        <v>7</v>
      </c>
    </row>
    <row r="2990" spans="1:7" x14ac:dyDescent="0.3">
      <c r="A2990">
        <v>3</v>
      </c>
      <c r="B2990" s="18">
        <v>45597</v>
      </c>
      <c r="C2990" t="s">
        <v>309</v>
      </c>
      <c r="D2990" t="s">
        <v>302</v>
      </c>
      <c r="E2990">
        <v>1.0313111545988258</v>
      </c>
      <c r="F2990">
        <v>1054</v>
      </c>
      <c r="G2990">
        <v>1022</v>
      </c>
    </row>
    <row r="2991" spans="1:7" x14ac:dyDescent="0.3">
      <c r="A2991">
        <v>5</v>
      </c>
      <c r="B2991" s="18">
        <v>45597</v>
      </c>
      <c r="C2991" t="s">
        <v>309</v>
      </c>
      <c r="D2991" t="s">
        <v>301</v>
      </c>
      <c r="E2991">
        <v>21.260869565217391</v>
      </c>
      <c r="F2991">
        <v>489</v>
      </c>
      <c r="G2991">
        <v>23</v>
      </c>
    </row>
    <row r="2992" spans="1:7" x14ac:dyDescent="0.3">
      <c r="A2992">
        <v>114</v>
      </c>
      <c r="B2992" s="18">
        <v>45597</v>
      </c>
      <c r="C2992" t="s">
        <v>309</v>
      </c>
      <c r="D2992" t="s">
        <v>292</v>
      </c>
      <c r="E2992">
        <v>521</v>
      </c>
    </row>
    <row r="2993" spans="1:7" x14ac:dyDescent="0.3">
      <c r="A2993">
        <v>4</v>
      </c>
      <c r="B2993" s="18">
        <v>45597</v>
      </c>
      <c r="C2993" t="s">
        <v>309</v>
      </c>
      <c r="D2993" t="s">
        <v>300</v>
      </c>
      <c r="E2993">
        <v>0.92817679558011046</v>
      </c>
      <c r="F2993">
        <v>336</v>
      </c>
      <c r="G2993">
        <v>362</v>
      </c>
    </row>
    <row r="2994" spans="1:7" x14ac:dyDescent="0.3">
      <c r="A2994">
        <v>100</v>
      </c>
      <c r="B2994" s="18">
        <v>45597</v>
      </c>
      <c r="C2994" t="s">
        <v>309</v>
      </c>
      <c r="D2994" t="s">
        <v>271</v>
      </c>
      <c r="E2994">
        <v>1</v>
      </c>
    </row>
    <row r="2995" spans="1:7" x14ac:dyDescent="0.3">
      <c r="A2995">
        <v>101</v>
      </c>
      <c r="B2995" s="18">
        <v>45597</v>
      </c>
      <c r="C2995" t="s">
        <v>309</v>
      </c>
      <c r="D2995" t="s">
        <v>272</v>
      </c>
      <c r="E2995">
        <v>1</v>
      </c>
    </row>
    <row r="2996" spans="1:7" x14ac:dyDescent="0.3">
      <c r="A2996">
        <v>102</v>
      </c>
      <c r="B2996" s="18">
        <v>45597</v>
      </c>
      <c r="C2996" t="s">
        <v>309</v>
      </c>
      <c r="D2996" t="s">
        <v>273</v>
      </c>
      <c r="E2996">
        <v>0</v>
      </c>
    </row>
    <row r="2997" spans="1:7" x14ac:dyDescent="0.3">
      <c r="A2997">
        <v>103</v>
      </c>
      <c r="B2997" s="18">
        <v>45597</v>
      </c>
      <c r="C2997" t="s">
        <v>309</v>
      </c>
      <c r="D2997" t="s">
        <v>285</v>
      </c>
      <c r="E2997">
        <v>0</v>
      </c>
    </row>
    <row r="2998" spans="1:7" x14ac:dyDescent="0.3">
      <c r="A2998">
        <v>2</v>
      </c>
      <c r="B2998" s="18">
        <v>45597</v>
      </c>
      <c r="C2998" t="s">
        <v>309</v>
      </c>
      <c r="D2998" t="s">
        <v>303</v>
      </c>
      <c r="E2998">
        <v>0.56777777777777783</v>
      </c>
      <c r="F2998">
        <v>1022</v>
      </c>
      <c r="G2998">
        <v>1800</v>
      </c>
    </row>
    <row r="2999" spans="1:7" x14ac:dyDescent="0.3">
      <c r="A2999">
        <v>109</v>
      </c>
      <c r="B2999" s="18">
        <v>45597</v>
      </c>
      <c r="C2999" t="s">
        <v>309</v>
      </c>
      <c r="D2999" t="s">
        <v>261</v>
      </c>
      <c r="E2999">
        <v>15</v>
      </c>
    </row>
    <row r="3000" spans="1:7" x14ac:dyDescent="0.3">
      <c r="A3000">
        <v>111</v>
      </c>
      <c r="B3000" s="18">
        <v>45597</v>
      </c>
      <c r="C3000" t="s">
        <v>309</v>
      </c>
      <c r="D3000" t="s">
        <v>262</v>
      </c>
      <c r="E3000">
        <v>106</v>
      </c>
    </row>
    <row r="3001" spans="1:7" x14ac:dyDescent="0.3">
      <c r="A3001">
        <v>112</v>
      </c>
      <c r="B3001" s="18">
        <v>45597</v>
      </c>
      <c r="C3001" t="s">
        <v>309</v>
      </c>
      <c r="D3001" t="s">
        <v>263</v>
      </c>
      <c r="E3001">
        <v>188</v>
      </c>
    </row>
    <row r="3002" spans="1:7" x14ac:dyDescent="0.3">
      <c r="A3002">
        <v>110</v>
      </c>
      <c r="B3002" s="18">
        <v>45597</v>
      </c>
      <c r="C3002" t="s">
        <v>309</v>
      </c>
      <c r="D3002" t="s">
        <v>264</v>
      </c>
      <c r="E3002">
        <v>52</v>
      </c>
    </row>
    <row r="3003" spans="1:7" x14ac:dyDescent="0.3">
      <c r="A3003">
        <v>113</v>
      </c>
      <c r="B3003" s="18">
        <v>45597</v>
      </c>
      <c r="C3003" t="s">
        <v>309</v>
      </c>
      <c r="D3003" t="s">
        <v>265</v>
      </c>
      <c r="E3003">
        <v>136</v>
      </c>
    </row>
    <row r="3004" spans="1:7" x14ac:dyDescent="0.3">
      <c r="A3004">
        <v>104</v>
      </c>
      <c r="B3004" s="18">
        <v>45597</v>
      </c>
      <c r="C3004" t="s">
        <v>309</v>
      </c>
      <c r="D3004" t="s">
        <v>266</v>
      </c>
      <c r="E3004">
        <v>18</v>
      </c>
    </row>
    <row r="3005" spans="1:7" x14ac:dyDescent="0.3">
      <c r="A3005">
        <v>106</v>
      </c>
      <c r="B3005" s="18">
        <v>45597</v>
      </c>
      <c r="C3005" t="s">
        <v>309</v>
      </c>
      <c r="D3005" t="s">
        <v>267</v>
      </c>
      <c r="E3005">
        <v>146</v>
      </c>
    </row>
    <row r="3006" spans="1:7" x14ac:dyDescent="0.3">
      <c r="A3006">
        <v>107</v>
      </c>
      <c r="B3006" s="18">
        <v>45597</v>
      </c>
      <c r="C3006" t="s">
        <v>309</v>
      </c>
      <c r="D3006" t="s">
        <v>268</v>
      </c>
      <c r="E3006">
        <v>207</v>
      </c>
    </row>
    <row r="3007" spans="1:7" x14ac:dyDescent="0.3">
      <c r="A3007">
        <v>105</v>
      </c>
      <c r="B3007" s="18">
        <v>45597</v>
      </c>
      <c r="C3007" t="s">
        <v>309</v>
      </c>
      <c r="D3007" t="s">
        <v>269</v>
      </c>
      <c r="E3007">
        <v>71</v>
      </c>
    </row>
    <row r="3008" spans="1:7" x14ac:dyDescent="0.3">
      <c r="A3008">
        <v>108</v>
      </c>
      <c r="B3008" s="18">
        <v>45597</v>
      </c>
      <c r="C3008" t="s">
        <v>309</v>
      </c>
      <c r="D3008" t="s">
        <v>270</v>
      </c>
      <c r="E3008">
        <v>83</v>
      </c>
    </row>
    <row r="3009" spans="1:7" x14ac:dyDescent="0.3">
      <c r="A3009">
        <v>115</v>
      </c>
      <c r="B3009" s="18">
        <v>45597</v>
      </c>
      <c r="C3009" t="s">
        <v>309</v>
      </c>
      <c r="D3009" t="s">
        <v>293</v>
      </c>
      <c r="E3009">
        <v>63</v>
      </c>
    </row>
    <row r="3010" spans="1:7" x14ac:dyDescent="0.3">
      <c r="A3010">
        <v>116</v>
      </c>
      <c r="B3010" s="18">
        <v>45597</v>
      </c>
      <c r="C3010" t="s">
        <v>309</v>
      </c>
      <c r="D3010" t="s">
        <v>294</v>
      </c>
      <c r="E3010">
        <v>6</v>
      </c>
    </row>
    <row r="3011" spans="1:7" x14ac:dyDescent="0.3">
      <c r="A3011">
        <v>120</v>
      </c>
      <c r="B3011" s="18">
        <v>45597</v>
      </c>
      <c r="C3011" t="s">
        <v>309</v>
      </c>
      <c r="D3011" t="s">
        <v>20</v>
      </c>
      <c r="E3011">
        <v>521</v>
      </c>
    </row>
    <row r="3012" spans="1:7" x14ac:dyDescent="0.3">
      <c r="A3012">
        <v>121</v>
      </c>
      <c r="B3012" s="18">
        <v>45597</v>
      </c>
      <c r="C3012" t="s">
        <v>309</v>
      </c>
      <c r="D3012" t="s">
        <v>21</v>
      </c>
      <c r="E3012">
        <v>0</v>
      </c>
    </row>
    <row r="3013" spans="1:7" x14ac:dyDescent="0.3">
      <c r="A3013">
        <v>122</v>
      </c>
      <c r="B3013" s="18">
        <v>45597</v>
      </c>
      <c r="C3013" t="s">
        <v>309</v>
      </c>
      <c r="D3013" t="s">
        <v>22</v>
      </c>
      <c r="E3013">
        <v>0</v>
      </c>
    </row>
    <row r="3014" spans="1:7" x14ac:dyDescent="0.3">
      <c r="A3014">
        <v>123</v>
      </c>
      <c r="B3014" s="18">
        <v>45597</v>
      </c>
      <c r="C3014" t="s">
        <v>309</v>
      </c>
      <c r="D3014" t="s">
        <v>23</v>
      </c>
      <c r="E3014">
        <v>0</v>
      </c>
    </row>
    <row r="3015" spans="1:7" x14ac:dyDescent="0.3">
      <c r="A3015">
        <v>124</v>
      </c>
      <c r="B3015" s="18">
        <v>45597</v>
      </c>
      <c r="C3015" t="s">
        <v>309</v>
      </c>
      <c r="D3015" t="s">
        <v>24</v>
      </c>
      <c r="E3015">
        <v>0</v>
      </c>
    </row>
    <row r="3016" spans="1:7" x14ac:dyDescent="0.3">
      <c r="A3016">
        <v>125</v>
      </c>
      <c r="B3016" s="18">
        <v>45597</v>
      </c>
      <c r="C3016" t="s">
        <v>309</v>
      </c>
      <c r="D3016" t="s">
        <v>25</v>
      </c>
      <c r="E3016">
        <v>0</v>
      </c>
    </row>
    <row r="3017" spans="1:7" x14ac:dyDescent="0.3">
      <c r="A3017">
        <v>126</v>
      </c>
      <c r="B3017" s="18">
        <v>45597</v>
      </c>
      <c r="C3017" t="s">
        <v>309</v>
      </c>
      <c r="D3017" t="s">
        <v>26</v>
      </c>
      <c r="E3017">
        <v>0</v>
      </c>
    </row>
    <row r="3018" spans="1:7" x14ac:dyDescent="0.3">
      <c r="A3018">
        <v>127</v>
      </c>
      <c r="B3018" s="18">
        <v>45597</v>
      </c>
      <c r="C3018" t="s">
        <v>309</v>
      </c>
      <c r="D3018" t="s">
        <v>286</v>
      </c>
      <c r="E3018">
        <v>165</v>
      </c>
    </row>
    <row r="3019" spans="1:7" x14ac:dyDescent="0.3">
      <c r="A3019">
        <v>128</v>
      </c>
      <c r="B3019" s="18">
        <v>45597</v>
      </c>
      <c r="C3019" t="s">
        <v>309</v>
      </c>
      <c r="D3019" t="s">
        <v>287</v>
      </c>
      <c r="E3019">
        <v>78</v>
      </c>
    </row>
    <row r="3020" spans="1:7" x14ac:dyDescent="0.3">
      <c r="A3020">
        <v>129</v>
      </c>
      <c r="B3020" s="18">
        <v>45597</v>
      </c>
      <c r="C3020" t="s">
        <v>309</v>
      </c>
      <c r="D3020" t="s">
        <v>288</v>
      </c>
      <c r="E3020">
        <v>47</v>
      </c>
    </row>
    <row r="3021" spans="1:7" x14ac:dyDescent="0.3">
      <c r="A3021">
        <v>130</v>
      </c>
      <c r="B3021" s="18">
        <v>45597</v>
      </c>
      <c r="C3021" t="s">
        <v>309</v>
      </c>
      <c r="D3021" t="s">
        <v>289</v>
      </c>
      <c r="E3021">
        <v>39</v>
      </c>
    </row>
    <row r="3022" spans="1:7" x14ac:dyDescent="0.3">
      <c r="A3022">
        <v>3</v>
      </c>
      <c r="B3022" s="18">
        <v>45323</v>
      </c>
      <c r="C3022" t="s">
        <v>309</v>
      </c>
      <c r="D3022" t="s">
        <v>302</v>
      </c>
      <c r="E3022">
        <v>1.0067632850241546</v>
      </c>
      <c r="F3022">
        <v>1042</v>
      </c>
      <c r="G3022">
        <v>1035</v>
      </c>
    </row>
    <row r="3023" spans="1:7" x14ac:dyDescent="0.3">
      <c r="A3023">
        <v>3</v>
      </c>
      <c r="B3023" s="18">
        <v>45352</v>
      </c>
      <c r="C3023" t="s">
        <v>309</v>
      </c>
      <c r="D3023" t="s">
        <v>302</v>
      </c>
      <c r="E3023">
        <v>1.0414657666345226</v>
      </c>
      <c r="F3023">
        <v>1080</v>
      </c>
      <c r="G3023">
        <v>1037</v>
      </c>
    </row>
    <row r="3024" spans="1:7" x14ac:dyDescent="0.3">
      <c r="A3024">
        <v>3</v>
      </c>
      <c r="B3024" s="18">
        <v>45383</v>
      </c>
      <c r="C3024" t="s">
        <v>309</v>
      </c>
      <c r="D3024" t="s">
        <v>302</v>
      </c>
      <c r="E3024">
        <v>1.0368217054263567</v>
      </c>
      <c r="F3024">
        <v>1070</v>
      </c>
      <c r="G3024">
        <v>1032</v>
      </c>
    </row>
    <row r="3025" spans="1:7" x14ac:dyDescent="0.3">
      <c r="A3025">
        <v>3</v>
      </c>
      <c r="B3025" s="18">
        <v>45536</v>
      </c>
      <c r="C3025" t="s">
        <v>309</v>
      </c>
      <c r="D3025" t="s">
        <v>302</v>
      </c>
      <c r="E3025">
        <v>0.98542274052478129</v>
      </c>
      <c r="F3025">
        <v>1014</v>
      </c>
      <c r="G3025">
        <v>1029</v>
      </c>
    </row>
    <row r="3026" spans="1:7" x14ac:dyDescent="0.3">
      <c r="A3026">
        <v>3</v>
      </c>
      <c r="B3026" s="18">
        <v>45413</v>
      </c>
      <c r="C3026" t="s">
        <v>309</v>
      </c>
      <c r="D3026" t="s">
        <v>302</v>
      </c>
      <c r="E3026">
        <v>1.0202702702702704</v>
      </c>
      <c r="F3026">
        <v>1057</v>
      </c>
      <c r="G3026">
        <v>1036</v>
      </c>
    </row>
    <row r="3027" spans="1:7" x14ac:dyDescent="0.3">
      <c r="A3027">
        <v>3</v>
      </c>
      <c r="B3027" s="18">
        <v>45505</v>
      </c>
      <c r="C3027" t="s">
        <v>309</v>
      </c>
      <c r="D3027" t="s">
        <v>302</v>
      </c>
      <c r="E3027">
        <v>0.99611273080660834</v>
      </c>
      <c r="F3027">
        <v>1025</v>
      </c>
      <c r="G3027">
        <v>1029</v>
      </c>
    </row>
    <row r="3028" spans="1:7" x14ac:dyDescent="0.3">
      <c r="A3028">
        <v>3</v>
      </c>
      <c r="B3028" s="18">
        <v>45444</v>
      </c>
      <c r="C3028" t="s">
        <v>309</v>
      </c>
      <c r="D3028" t="s">
        <v>302</v>
      </c>
      <c r="E3028">
        <v>1.0028929604628738</v>
      </c>
      <c r="F3028">
        <v>1040</v>
      </c>
      <c r="G3028">
        <v>1037</v>
      </c>
    </row>
    <row r="3029" spans="1:7" x14ac:dyDescent="0.3">
      <c r="A3029">
        <v>3</v>
      </c>
      <c r="B3029" s="18">
        <v>45566</v>
      </c>
      <c r="C3029" t="s">
        <v>309</v>
      </c>
      <c r="D3029" t="s">
        <v>302</v>
      </c>
      <c r="E3029">
        <v>0.99119373776908026</v>
      </c>
      <c r="F3029">
        <v>1013</v>
      </c>
      <c r="G3029">
        <v>1022</v>
      </c>
    </row>
    <row r="3030" spans="1:7" x14ac:dyDescent="0.3">
      <c r="A3030">
        <v>3</v>
      </c>
      <c r="B3030" s="18">
        <v>45474</v>
      </c>
      <c r="C3030" t="s">
        <v>309</v>
      </c>
      <c r="D3030" t="s">
        <v>302</v>
      </c>
      <c r="E3030">
        <v>1.0125847047434655</v>
      </c>
      <c r="F3030">
        <v>1046</v>
      </c>
      <c r="G3030">
        <v>1033</v>
      </c>
    </row>
    <row r="3031" spans="1:7" x14ac:dyDescent="0.3">
      <c r="A3031">
        <v>4</v>
      </c>
      <c r="B3031" s="18">
        <v>45323</v>
      </c>
      <c r="C3031" t="s">
        <v>309</v>
      </c>
      <c r="D3031" t="s">
        <v>300</v>
      </c>
      <c r="E3031">
        <v>0.91093117408906898</v>
      </c>
      <c r="F3031">
        <v>225</v>
      </c>
      <c r="G3031">
        <v>247</v>
      </c>
    </row>
    <row r="3032" spans="1:7" x14ac:dyDescent="0.3">
      <c r="A3032">
        <v>4</v>
      </c>
      <c r="B3032" s="18">
        <v>45352</v>
      </c>
      <c r="C3032" t="s">
        <v>309</v>
      </c>
      <c r="D3032" t="s">
        <v>300</v>
      </c>
      <c r="E3032">
        <v>0.927215189873418</v>
      </c>
      <c r="F3032">
        <v>293</v>
      </c>
      <c r="G3032">
        <v>316</v>
      </c>
    </row>
    <row r="3033" spans="1:7" x14ac:dyDescent="0.3">
      <c r="A3033">
        <v>4</v>
      </c>
      <c r="B3033" s="18">
        <v>45383</v>
      </c>
      <c r="C3033" t="s">
        <v>309</v>
      </c>
      <c r="D3033" t="s">
        <v>300</v>
      </c>
      <c r="E3033">
        <v>0.91262135922330101</v>
      </c>
      <c r="F3033">
        <v>188</v>
      </c>
      <c r="G3033">
        <v>206</v>
      </c>
    </row>
    <row r="3034" spans="1:7" x14ac:dyDescent="0.3">
      <c r="A3034">
        <v>4</v>
      </c>
      <c r="B3034" s="18">
        <v>45413</v>
      </c>
      <c r="C3034" t="s">
        <v>309</v>
      </c>
      <c r="D3034" t="s">
        <v>300</v>
      </c>
      <c r="E3034">
        <v>0.86008230452674905</v>
      </c>
      <c r="F3034">
        <v>209</v>
      </c>
      <c r="G3034">
        <v>243</v>
      </c>
    </row>
    <row r="3035" spans="1:7" x14ac:dyDescent="0.3">
      <c r="A3035">
        <v>4</v>
      </c>
      <c r="B3035" s="18">
        <v>45444</v>
      </c>
      <c r="C3035" t="s">
        <v>309</v>
      </c>
      <c r="D3035" t="s">
        <v>300</v>
      </c>
      <c r="E3035">
        <v>0.90625</v>
      </c>
      <c r="F3035">
        <v>203</v>
      </c>
      <c r="G3035">
        <v>224</v>
      </c>
    </row>
    <row r="3036" spans="1:7" x14ac:dyDescent="0.3">
      <c r="A3036">
        <v>4</v>
      </c>
      <c r="B3036" s="18">
        <v>45474</v>
      </c>
      <c r="C3036" t="s">
        <v>309</v>
      </c>
      <c r="D3036" t="s">
        <v>300</v>
      </c>
      <c r="E3036">
        <v>0.83168316831683198</v>
      </c>
      <c r="F3036">
        <v>168</v>
      </c>
      <c r="G3036">
        <v>202</v>
      </c>
    </row>
    <row r="3037" spans="1:7" x14ac:dyDescent="0.3">
      <c r="A3037">
        <v>4</v>
      </c>
      <c r="B3037" s="18">
        <v>45505</v>
      </c>
      <c r="C3037" t="s">
        <v>309</v>
      </c>
      <c r="D3037" t="s">
        <v>300</v>
      </c>
      <c r="E3037">
        <v>0.96153846153846201</v>
      </c>
      <c r="F3037">
        <v>25</v>
      </c>
      <c r="G3037">
        <v>26</v>
      </c>
    </row>
    <row r="3038" spans="1:7" x14ac:dyDescent="0.3">
      <c r="A3038">
        <v>4</v>
      </c>
      <c r="B3038" s="18">
        <v>45536</v>
      </c>
      <c r="C3038" t="s">
        <v>309</v>
      </c>
      <c r="D3038" t="s">
        <v>300</v>
      </c>
      <c r="E3038">
        <v>0.91419141914191404</v>
      </c>
      <c r="F3038">
        <v>277</v>
      </c>
      <c r="G3038">
        <v>303</v>
      </c>
    </row>
    <row r="3039" spans="1:7" x14ac:dyDescent="0.3">
      <c r="A3039">
        <v>4</v>
      </c>
      <c r="B3039" s="18">
        <v>45566</v>
      </c>
      <c r="C3039" t="s">
        <v>309</v>
      </c>
      <c r="D3039" t="s">
        <v>300</v>
      </c>
      <c r="E3039">
        <v>0.80991735537190102</v>
      </c>
      <c r="F3039">
        <v>196</v>
      </c>
      <c r="G3039">
        <v>242</v>
      </c>
    </row>
    <row r="3040" spans="1:7" x14ac:dyDescent="0.3">
      <c r="A3040">
        <v>5</v>
      </c>
      <c r="B3040" s="18">
        <v>45383</v>
      </c>
      <c r="C3040" t="s">
        <v>309</v>
      </c>
      <c r="D3040" t="s">
        <v>301</v>
      </c>
      <c r="E3040">
        <v>16.5</v>
      </c>
      <c r="F3040">
        <v>363</v>
      </c>
      <c r="G3040">
        <v>22</v>
      </c>
    </row>
    <row r="3041" spans="1:7" x14ac:dyDescent="0.3">
      <c r="A3041">
        <v>5</v>
      </c>
      <c r="B3041" s="18">
        <v>45444</v>
      </c>
      <c r="C3041" t="s">
        <v>309</v>
      </c>
      <c r="D3041" t="s">
        <v>301</v>
      </c>
      <c r="E3041">
        <v>15.695652173913</v>
      </c>
      <c r="F3041">
        <v>361</v>
      </c>
      <c r="G3041">
        <v>23</v>
      </c>
    </row>
    <row r="3042" spans="1:7" x14ac:dyDescent="0.3">
      <c r="A3042">
        <v>5</v>
      </c>
      <c r="B3042" s="18">
        <v>45566</v>
      </c>
      <c r="C3042" t="s">
        <v>309</v>
      </c>
      <c r="D3042" t="s">
        <v>301</v>
      </c>
      <c r="E3042">
        <v>16.476190476190499</v>
      </c>
      <c r="F3042">
        <v>346</v>
      </c>
      <c r="G3042">
        <v>21</v>
      </c>
    </row>
    <row r="3043" spans="1:7" x14ac:dyDescent="0.3">
      <c r="A3043">
        <v>5</v>
      </c>
      <c r="B3043" s="18">
        <v>45323</v>
      </c>
      <c r="C3043" t="s">
        <v>309</v>
      </c>
      <c r="D3043" t="s">
        <v>301</v>
      </c>
      <c r="E3043">
        <v>16.4583333333333</v>
      </c>
      <c r="F3043">
        <v>395</v>
      </c>
      <c r="G3043">
        <v>24</v>
      </c>
    </row>
    <row r="3044" spans="1:7" x14ac:dyDescent="0.3">
      <c r="A3044">
        <v>5</v>
      </c>
      <c r="B3044" s="18">
        <v>45536</v>
      </c>
      <c r="C3044" t="s">
        <v>309</v>
      </c>
      <c r="D3044" t="s">
        <v>301</v>
      </c>
      <c r="E3044">
        <v>19.636363636363601</v>
      </c>
      <c r="F3044">
        <v>432</v>
      </c>
      <c r="G3044">
        <v>22</v>
      </c>
    </row>
    <row r="3045" spans="1:7" x14ac:dyDescent="0.3">
      <c r="A3045">
        <v>5</v>
      </c>
      <c r="B3045" s="18">
        <v>45413</v>
      </c>
      <c r="C3045" t="s">
        <v>309</v>
      </c>
      <c r="D3045" t="s">
        <v>301</v>
      </c>
      <c r="E3045">
        <v>19.181818181818201</v>
      </c>
      <c r="F3045">
        <v>422</v>
      </c>
      <c r="G3045">
        <v>22</v>
      </c>
    </row>
    <row r="3046" spans="1:7" x14ac:dyDescent="0.3">
      <c r="A3046">
        <v>5</v>
      </c>
      <c r="B3046" s="18">
        <v>45352</v>
      </c>
      <c r="C3046" t="s">
        <v>309</v>
      </c>
      <c r="D3046" t="s">
        <v>301</v>
      </c>
      <c r="E3046">
        <v>23.285714285714299</v>
      </c>
      <c r="F3046">
        <v>489</v>
      </c>
      <c r="G3046">
        <v>21</v>
      </c>
    </row>
    <row r="3047" spans="1:7" x14ac:dyDescent="0.3">
      <c r="A3047">
        <v>5</v>
      </c>
      <c r="B3047" s="18">
        <v>45505</v>
      </c>
      <c r="C3047" t="s">
        <v>309</v>
      </c>
      <c r="D3047" t="s">
        <v>301</v>
      </c>
      <c r="E3047">
        <v>2</v>
      </c>
      <c r="F3047">
        <v>26</v>
      </c>
      <c r="G3047">
        <v>13</v>
      </c>
    </row>
    <row r="3048" spans="1:7" x14ac:dyDescent="0.3">
      <c r="A3048">
        <v>5</v>
      </c>
      <c r="B3048" s="18">
        <v>45474</v>
      </c>
      <c r="C3048" t="s">
        <v>309</v>
      </c>
      <c r="D3048" t="s">
        <v>301</v>
      </c>
      <c r="E3048">
        <v>15.3</v>
      </c>
      <c r="F3048">
        <v>306</v>
      </c>
      <c r="G3048">
        <v>20</v>
      </c>
    </row>
    <row r="3049" spans="1:7" x14ac:dyDescent="0.3">
      <c r="A3049">
        <v>6</v>
      </c>
      <c r="B3049" s="18">
        <v>45536</v>
      </c>
      <c r="C3049" t="s">
        <v>309</v>
      </c>
      <c r="D3049" t="s">
        <v>274</v>
      </c>
      <c r="E3049">
        <v>1</v>
      </c>
      <c r="F3049">
        <v>7</v>
      </c>
      <c r="G3049">
        <v>7</v>
      </c>
    </row>
    <row r="3050" spans="1:7" x14ac:dyDescent="0.3">
      <c r="A3050">
        <v>6</v>
      </c>
      <c r="B3050" s="18">
        <v>45474</v>
      </c>
      <c r="C3050" t="s">
        <v>309</v>
      </c>
      <c r="D3050" t="s">
        <v>274</v>
      </c>
      <c r="E3050">
        <v>1</v>
      </c>
      <c r="F3050">
        <v>6</v>
      </c>
      <c r="G3050">
        <v>6</v>
      </c>
    </row>
    <row r="3051" spans="1:7" x14ac:dyDescent="0.3">
      <c r="A3051">
        <v>6</v>
      </c>
      <c r="B3051" s="18">
        <v>45444</v>
      </c>
      <c r="C3051" t="s">
        <v>309</v>
      </c>
      <c r="D3051" t="s">
        <v>274</v>
      </c>
      <c r="E3051">
        <v>1</v>
      </c>
      <c r="F3051">
        <v>6</v>
      </c>
      <c r="G3051">
        <v>6</v>
      </c>
    </row>
    <row r="3052" spans="1:7" x14ac:dyDescent="0.3">
      <c r="A3052">
        <v>6</v>
      </c>
      <c r="B3052" s="18">
        <v>45352</v>
      </c>
      <c r="C3052" t="s">
        <v>309</v>
      </c>
      <c r="D3052" t="s">
        <v>274</v>
      </c>
      <c r="E3052">
        <v>1</v>
      </c>
      <c r="F3052">
        <v>5</v>
      </c>
      <c r="G3052">
        <v>5</v>
      </c>
    </row>
    <row r="3053" spans="1:7" x14ac:dyDescent="0.3">
      <c r="A3053">
        <v>6</v>
      </c>
      <c r="B3053" s="18">
        <v>45505</v>
      </c>
      <c r="C3053" t="s">
        <v>309</v>
      </c>
      <c r="D3053" t="s">
        <v>274</v>
      </c>
      <c r="E3053">
        <v>1</v>
      </c>
      <c r="F3053">
        <v>7</v>
      </c>
      <c r="G3053">
        <v>7</v>
      </c>
    </row>
    <row r="3054" spans="1:7" x14ac:dyDescent="0.3">
      <c r="A3054">
        <v>6</v>
      </c>
      <c r="B3054" s="18">
        <v>45566</v>
      </c>
      <c r="C3054" t="s">
        <v>309</v>
      </c>
      <c r="D3054" t="s">
        <v>274</v>
      </c>
      <c r="E3054">
        <v>1</v>
      </c>
      <c r="F3054">
        <v>5</v>
      </c>
      <c r="G3054">
        <v>5</v>
      </c>
    </row>
    <row r="3055" spans="1:7" x14ac:dyDescent="0.3">
      <c r="A3055">
        <v>6</v>
      </c>
      <c r="B3055" s="18">
        <v>45413</v>
      </c>
      <c r="C3055" t="s">
        <v>309</v>
      </c>
      <c r="D3055" t="s">
        <v>274</v>
      </c>
      <c r="E3055">
        <v>1</v>
      </c>
      <c r="F3055">
        <v>5</v>
      </c>
      <c r="G3055">
        <v>5</v>
      </c>
    </row>
    <row r="3056" spans="1:7" x14ac:dyDescent="0.3">
      <c r="A3056">
        <v>6</v>
      </c>
      <c r="B3056" s="18">
        <v>45323</v>
      </c>
      <c r="C3056" t="s">
        <v>309</v>
      </c>
      <c r="D3056" t="s">
        <v>274</v>
      </c>
      <c r="E3056">
        <v>1</v>
      </c>
      <c r="F3056">
        <v>4</v>
      </c>
      <c r="G3056">
        <v>4</v>
      </c>
    </row>
    <row r="3057" spans="1:7" x14ac:dyDescent="0.3">
      <c r="A3057">
        <v>6</v>
      </c>
      <c r="B3057" s="18">
        <v>45383</v>
      </c>
      <c r="C3057" t="s">
        <v>309</v>
      </c>
      <c r="D3057" t="s">
        <v>274</v>
      </c>
      <c r="E3057">
        <v>1</v>
      </c>
      <c r="F3057">
        <v>4</v>
      </c>
      <c r="G3057">
        <v>4</v>
      </c>
    </row>
    <row r="3058" spans="1:7" x14ac:dyDescent="0.3">
      <c r="A3058">
        <v>131</v>
      </c>
      <c r="B3058" s="18">
        <v>45597</v>
      </c>
      <c r="C3058" t="s">
        <v>309</v>
      </c>
      <c r="D3058" t="s">
        <v>290</v>
      </c>
      <c r="E3058">
        <v>1</v>
      </c>
    </row>
    <row r="3059" spans="1:7" x14ac:dyDescent="0.3">
      <c r="A3059">
        <v>12</v>
      </c>
      <c r="B3059" s="18">
        <v>45566</v>
      </c>
      <c r="C3059" t="s">
        <v>309</v>
      </c>
      <c r="D3059" t="s">
        <v>296</v>
      </c>
      <c r="E3059">
        <v>0.33191489361702126</v>
      </c>
      <c r="F3059">
        <v>78</v>
      </c>
      <c r="G3059">
        <v>235</v>
      </c>
    </row>
    <row r="3060" spans="1:7" x14ac:dyDescent="0.3">
      <c r="A3060">
        <v>12</v>
      </c>
      <c r="B3060" s="18">
        <v>45352</v>
      </c>
      <c r="C3060" t="s">
        <v>309</v>
      </c>
      <c r="D3060" t="s">
        <v>296</v>
      </c>
      <c r="E3060">
        <v>0.22489959839357429</v>
      </c>
      <c r="F3060">
        <v>56</v>
      </c>
      <c r="G3060">
        <v>249</v>
      </c>
    </row>
    <row r="3061" spans="1:7" x14ac:dyDescent="0.3">
      <c r="A3061">
        <v>132</v>
      </c>
      <c r="B3061" s="18">
        <v>45597</v>
      </c>
      <c r="C3061" t="s">
        <v>309</v>
      </c>
      <c r="D3061" t="s">
        <v>291</v>
      </c>
      <c r="E3061">
        <v>0</v>
      </c>
    </row>
    <row r="3062" spans="1:7" x14ac:dyDescent="0.3">
      <c r="A3062">
        <v>12</v>
      </c>
      <c r="B3062" s="18">
        <v>45505</v>
      </c>
      <c r="C3062" t="s">
        <v>309</v>
      </c>
      <c r="D3062" t="s">
        <v>296</v>
      </c>
      <c r="E3062">
        <v>0.30705394190871371</v>
      </c>
      <c r="F3062">
        <v>74</v>
      </c>
      <c r="G3062">
        <v>241</v>
      </c>
    </row>
    <row r="3063" spans="1:7" x14ac:dyDescent="0.3">
      <c r="A3063">
        <v>133</v>
      </c>
      <c r="B3063" s="18">
        <v>45597</v>
      </c>
      <c r="C3063" t="s">
        <v>309</v>
      </c>
      <c r="D3063" t="s">
        <v>259</v>
      </c>
      <c r="E3063">
        <v>0</v>
      </c>
    </row>
    <row r="3064" spans="1:7" x14ac:dyDescent="0.3">
      <c r="A3064">
        <v>12</v>
      </c>
      <c r="B3064" s="18">
        <v>45413</v>
      </c>
      <c r="C3064" t="s">
        <v>309</v>
      </c>
      <c r="D3064" t="s">
        <v>296</v>
      </c>
      <c r="E3064">
        <v>0.28278688524590162</v>
      </c>
      <c r="F3064">
        <v>69</v>
      </c>
      <c r="G3064">
        <v>244</v>
      </c>
    </row>
    <row r="3065" spans="1:7" x14ac:dyDescent="0.3">
      <c r="A3065">
        <v>12</v>
      </c>
      <c r="B3065" s="18">
        <v>45474</v>
      </c>
      <c r="C3065" t="s">
        <v>309</v>
      </c>
      <c r="D3065" t="s">
        <v>296</v>
      </c>
      <c r="E3065">
        <v>0.30578512396694213</v>
      </c>
      <c r="F3065">
        <v>74</v>
      </c>
      <c r="G3065">
        <v>242</v>
      </c>
    </row>
    <row r="3066" spans="1:7" x14ac:dyDescent="0.3">
      <c r="A3066">
        <v>134</v>
      </c>
      <c r="B3066" s="18">
        <v>45597</v>
      </c>
      <c r="C3066" t="s">
        <v>309</v>
      </c>
      <c r="D3066" t="s">
        <v>260</v>
      </c>
      <c r="E3066">
        <v>0</v>
      </c>
    </row>
    <row r="3067" spans="1:7" x14ac:dyDescent="0.3">
      <c r="A3067">
        <v>12</v>
      </c>
      <c r="B3067" s="18">
        <v>45323</v>
      </c>
      <c r="C3067" t="s">
        <v>309</v>
      </c>
      <c r="D3067" t="s">
        <v>296</v>
      </c>
      <c r="E3067">
        <v>5.737704918032787E-2</v>
      </c>
      <c r="F3067">
        <v>14</v>
      </c>
      <c r="G3067">
        <v>244</v>
      </c>
    </row>
    <row r="3068" spans="1:7" x14ac:dyDescent="0.3">
      <c r="A3068">
        <v>7</v>
      </c>
      <c r="B3068" s="18">
        <v>45536</v>
      </c>
      <c r="C3068" t="s">
        <v>309</v>
      </c>
      <c r="D3068" t="s">
        <v>277</v>
      </c>
      <c r="E3068">
        <v>0.8</v>
      </c>
      <c r="F3068">
        <v>8</v>
      </c>
      <c r="G3068">
        <v>10</v>
      </c>
    </row>
    <row r="3069" spans="1:7" x14ac:dyDescent="0.3">
      <c r="A3069">
        <v>7</v>
      </c>
      <c r="B3069" s="18">
        <v>45474</v>
      </c>
      <c r="C3069" t="s">
        <v>309</v>
      </c>
      <c r="D3069" t="s">
        <v>277</v>
      </c>
      <c r="E3069">
        <v>0.8</v>
      </c>
      <c r="F3069">
        <v>8</v>
      </c>
      <c r="G3069">
        <v>10</v>
      </c>
    </row>
    <row r="3070" spans="1:7" x14ac:dyDescent="0.3">
      <c r="A3070">
        <v>7</v>
      </c>
      <c r="B3070" s="18">
        <v>45413</v>
      </c>
      <c r="C3070" t="s">
        <v>309</v>
      </c>
      <c r="D3070" t="s">
        <v>277</v>
      </c>
      <c r="E3070">
        <v>0.88888888888888884</v>
      </c>
      <c r="F3070">
        <v>8</v>
      </c>
      <c r="G3070">
        <v>9</v>
      </c>
    </row>
    <row r="3071" spans="1:7" x14ac:dyDescent="0.3">
      <c r="A3071">
        <v>7</v>
      </c>
      <c r="B3071" s="18">
        <v>45383</v>
      </c>
      <c r="C3071" t="s">
        <v>309</v>
      </c>
      <c r="D3071" t="s">
        <v>277</v>
      </c>
      <c r="E3071">
        <v>0.88888888888888884</v>
      </c>
      <c r="F3071">
        <v>8</v>
      </c>
      <c r="G3071">
        <v>9</v>
      </c>
    </row>
    <row r="3072" spans="1:7" x14ac:dyDescent="0.3">
      <c r="A3072">
        <v>7</v>
      </c>
      <c r="B3072" s="18">
        <v>45323</v>
      </c>
      <c r="C3072" t="s">
        <v>309</v>
      </c>
      <c r="D3072" t="s">
        <v>277</v>
      </c>
      <c r="E3072">
        <v>0.8</v>
      </c>
      <c r="F3072">
        <v>8</v>
      </c>
      <c r="G3072">
        <v>10</v>
      </c>
    </row>
    <row r="3073" spans="1:7" x14ac:dyDescent="0.3">
      <c r="A3073">
        <v>7</v>
      </c>
      <c r="B3073" s="18">
        <v>45444</v>
      </c>
      <c r="C3073" t="s">
        <v>309</v>
      </c>
      <c r="D3073" t="s">
        <v>277</v>
      </c>
      <c r="E3073">
        <v>0.8</v>
      </c>
      <c r="F3073">
        <v>8</v>
      </c>
      <c r="G3073">
        <v>10</v>
      </c>
    </row>
    <row r="3074" spans="1:7" x14ac:dyDescent="0.3">
      <c r="A3074">
        <v>7</v>
      </c>
      <c r="B3074" s="18">
        <v>45352</v>
      </c>
      <c r="C3074" t="s">
        <v>309</v>
      </c>
      <c r="D3074" t="s">
        <v>277</v>
      </c>
      <c r="E3074">
        <v>0.8</v>
      </c>
      <c r="F3074">
        <v>8</v>
      </c>
      <c r="G3074">
        <v>10</v>
      </c>
    </row>
    <row r="3075" spans="1:7" x14ac:dyDescent="0.3">
      <c r="A3075">
        <v>7</v>
      </c>
      <c r="B3075" s="18">
        <v>45505</v>
      </c>
      <c r="C3075" t="s">
        <v>309</v>
      </c>
      <c r="D3075" t="s">
        <v>277</v>
      </c>
      <c r="E3075">
        <v>0.8</v>
      </c>
      <c r="F3075">
        <v>8</v>
      </c>
      <c r="G3075">
        <v>10</v>
      </c>
    </row>
    <row r="3076" spans="1:7" x14ac:dyDescent="0.3">
      <c r="A3076">
        <v>7</v>
      </c>
      <c r="B3076" s="18">
        <v>45566</v>
      </c>
      <c r="C3076" t="s">
        <v>309</v>
      </c>
      <c r="D3076" t="s">
        <v>277</v>
      </c>
      <c r="E3076">
        <v>0.75</v>
      </c>
      <c r="F3076">
        <v>6</v>
      </c>
      <c r="G3076">
        <v>8</v>
      </c>
    </row>
    <row r="3077" spans="1:7" x14ac:dyDescent="0.3">
      <c r="A3077">
        <v>8</v>
      </c>
      <c r="B3077" s="18">
        <v>45444</v>
      </c>
      <c r="C3077" t="s">
        <v>309</v>
      </c>
      <c r="D3077" t="s">
        <v>278</v>
      </c>
      <c r="E3077">
        <v>0.57999999999999996</v>
      </c>
      <c r="F3077">
        <v>29</v>
      </c>
      <c r="G3077">
        <v>50</v>
      </c>
    </row>
    <row r="3078" spans="1:7" x14ac:dyDescent="0.3">
      <c r="A3078">
        <v>8</v>
      </c>
      <c r="B3078" s="18">
        <v>45323</v>
      </c>
      <c r="C3078" t="s">
        <v>309</v>
      </c>
      <c r="D3078" t="s">
        <v>278</v>
      </c>
      <c r="E3078">
        <v>0.7142857142857143</v>
      </c>
      <c r="F3078">
        <v>35</v>
      </c>
      <c r="G3078">
        <v>49</v>
      </c>
    </row>
    <row r="3079" spans="1:7" x14ac:dyDescent="0.3">
      <c r="A3079">
        <v>8</v>
      </c>
      <c r="B3079" s="18">
        <v>45566</v>
      </c>
      <c r="C3079" t="s">
        <v>309</v>
      </c>
      <c r="D3079" t="s">
        <v>278</v>
      </c>
      <c r="E3079">
        <v>0.60416666666666663</v>
      </c>
      <c r="F3079">
        <v>29</v>
      </c>
      <c r="G3079">
        <v>48</v>
      </c>
    </row>
    <row r="3080" spans="1:7" x14ac:dyDescent="0.3">
      <c r="A3080">
        <v>8</v>
      </c>
      <c r="B3080" s="18">
        <v>45474</v>
      </c>
      <c r="C3080" t="s">
        <v>309</v>
      </c>
      <c r="D3080" t="s">
        <v>278</v>
      </c>
      <c r="E3080">
        <v>0.59183673469387754</v>
      </c>
      <c r="F3080">
        <v>29</v>
      </c>
      <c r="G3080">
        <v>49</v>
      </c>
    </row>
    <row r="3081" spans="1:7" x14ac:dyDescent="0.3">
      <c r="A3081">
        <v>8</v>
      </c>
      <c r="B3081" s="18">
        <v>45352</v>
      </c>
      <c r="C3081" t="s">
        <v>309</v>
      </c>
      <c r="D3081" t="s">
        <v>278</v>
      </c>
      <c r="E3081">
        <v>0.65306122448979587</v>
      </c>
      <c r="F3081">
        <v>32</v>
      </c>
      <c r="G3081">
        <v>49</v>
      </c>
    </row>
    <row r="3082" spans="1:7" x14ac:dyDescent="0.3">
      <c r="A3082">
        <v>26</v>
      </c>
      <c r="B3082" s="18">
        <v>45505</v>
      </c>
      <c r="C3082" t="s">
        <v>309</v>
      </c>
      <c r="D3082" t="s">
        <v>146</v>
      </c>
      <c r="E3082">
        <v>0.26854219948849106</v>
      </c>
      <c r="F3082">
        <v>105</v>
      </c>
      <c r="G3082">
        <v>391</v>
      </c>
    </row>
    <row r="3083" spans="1:7" x14ac:dyDescent="0.3">
      <c r="A3083">
        <v>8</v>
      </c>
      <c r="B3083" s="18">
        <v>45505</v>
      </c>
      <c r="C3083" t="s">
        <v>309</v>
      </c>
      <c r="D3083" t="s">
        <v>278</v>
      </c>
      <c r="E3083">
        <v>0.5714285714285714</v>
      </c>
      <c r="F3083">
        <v>28</v>
      </c>
      <c r="G3083">
        <v>49</v>
      </c>
    </row>
    <row r="3084" spans="1:7" x14ac:dyDescent="0.3">
      <c r="A3084">
        <v>8</v>
      </c>
      <c r="B3084" s="18">
        <v>45536</v>
      </c>
      <c r="C3084" t="s">
        <v>309</v>
      </c>
      <c r="D3084" t="s">
        <v>278</v>
      </c>
      <c r="E3084">
        <v>0.60416666666666663</v>
      </c>
      <c r="F3084">
        <v>29</v>
      </c>
      <c r="G3084">
        <v>48</v>
      </c>
    </row>
    <row r="3085" spans="1:7" x14ac:dyDescent="0.3">
      <c r="A3085">
        <v>8</v>
      </c>
      <c r="B3085" s="18">
        <v>45413</v>
      </c>
      <c r="C3085" t="s">
        <v>309</v>
      </c>
      <c r="D3085" t="s">
        <v>278</v>
      </c>
      <c r="E3085">
        <v>0.62</v>
      </c>
      <c r="F3085">
        <v>31</v>
      </c>
      <c r="G3085">
        <v>50</v>
      </c>
    </row>
    <row r="3086" spans="1:7" x14ac:dyDescent="0.3">
      <c r="A3086">
        <v>8</v>
      </c>
      <c r="B3086" s="18">
        <v>45383</v>
      </c>
      <c r="C3086" t="s">
        <v>309</v>
      </c>
      <c r="D3086" t="s">
        <v>278</v>
      </c>
      <c r="E3086">
        <v>0.61224489795918369</v>
      </c>
      <c r="F3086">
        <v>30</v>
      </c>
      <c r="G3086">
        <v>49</v>
      </c>
    </row>
    <row r="3087" spans="1:7" x14ac:dyDescent="0.3">
      <c r="A3087">
        <v>12</v>
      </c>
      <c r="B3087" s="18">
        <v>45536</v>
      </c>
      <c r="C3087" t="s">
        <v>309</v>
      </c>
      <c r="D3087" t="s">
        <v>296</v>
      </c>
      <c r="E3087">
        <v>0.30962343096234307</v>
      </c>
      <c r="F3087">
        <v>74</v>
      </c>
      <c r="G3087">
        <v>239</v>
      </c>
    </row>
    <row r="3088" spans="1:7" x14ac:dyDescent="0.3">
      <c r="A3088">
        <v>12</v>
      </c>
      <c r="B3088" s="18">
        <v>45383</v>
      </c>
      <c r="C3088" t="s">
        <v>309</v>
      </c>
      <c r="D3088" t="s">
        <v>296</v>
      </c>
      <c r="E3088">
        <v>0.24489795918367346</v>
      </c>
      <c r="F3088">
        <v>60</v>
      </c>
      <c r="G3088">
        <v>245</v>
      </c>
    </row>
    <row r="3089" spans="1:7" x14ac:dyDescent="0.3">
      <c r="A3089">
        <v>12</v>
      </c>
      <c r="B3089" s="18">
        <v>45444</v>
      </c>
      <c r="C3089" t="s">
        <v>309</v>
      </c>
      <c r="D3089" t="s">
        <v>296</v>
      </c>
      <c r="E3089">
        <v>0.2839506172839506</v>
      </c>
      <c r="F3089">
        <v>69</v>
      </c>
      <c r="G3089">
        <v>243</v>
      </c>
    </row>
    <row r="3090" spans="1:7" x14ac:dyDescent="0.3">
      <c r="A3090">
        <v>13</v>
      </c>
      <c r="B3090" s="18">
        <v>45536</v>
      </c>
      <c r="C3090" t="s">
        <v>309</v>
      </c>
      <c r="D3090" t="s">
        <v>275</v>
      </c>
      <c r="E3090">
        <v>1.3513513513513514E-2</v>
      </c>
      <c r="F3090">
        <v>1</v>
      </c>
      <c r="G3090">
        <v>74</v>
      </c>
    </row>
    <row r="3091" spans="1:7" x14ac:dyDescent="0.3">
      <c r="A3091">
        <v>13</v>
      </c>
      <c r="B3091" s="18">
        <v>45474</v>
      </c>
      <c r="C3091" t="s">
        <v>309</v>
      </c>
      <c r="D3091" t="s">
        <v>275</v>
      </c>
      <c r="E3091">
        <v>1.3513513513513514E-2</v>
      </c>
      <c r="F3091">
        <v>1</v>
      </c>
      <c r="G3091">
        <v>74</v>
      </c>
    </row>
    <row r="3092" spans="1:7" x14ac:dyDescent="0.3">
      <c r="A3092">
        <v>13</v>
      </c>
      <c r="B3092" s="18">
        <v>45413</v>
      </c>
      <c r="C3092" t="s">
        <v>309</v>
      </c>
      <c r="D3092" t="s">
        <v>275</v>
      </c>
      <c r="E3092">
        <v>1.4492753623188406E-2</v>
      </c>
      <c r="F3092">
        <v>1</v>
      </c>
      <c r="G3092">
        <v>69</v>
      </c>
    </row>
    <row r="3093" spans="1:7" x14ac:dyDescent="0.3">
      <c r="A3093">
        <v>13</v>
      </c>
      <c r="B3093" s="18">
        <v>45444</v>
      </c>
      <c r="C3093" t="s">
        <v>309</v>
      </c>
      <c r="D3093" t="s">
        <v>275</v>
      </c>
      <c r="E3093">
        <v>1.4492753623188406E-2</v>
      </c>
      <c r="F3093">
        <v>1</v>
      </c>
      <c r="G3093">
        <v>69</v>
      </c>
    </row>
    <row r="3094" spans="1:7" x14ac:dyDescent="0.3">
      <c r="A3094">
        <v>26</v>
      </c>
      <c r="B3094" s="18">
        <v>45536</v>
      </c>
      <c r="C3094" t="s">
        <v>309</v>
      </c>
      <c r="D3094" t="s">
        <v>146</v>
      </c>
      <c r="E3094">
        <v>0.27806122448979592</v>
      </c>
      <c r="F3094">
        <v>109</v>
      </c>
      <c r="G3094">
        <v>392</v>
      </c>
    </row>
    <row r="3095" spans="1:7" x14ac:dyDescent="0.3">
      <c r="A3095">
        <v>13</v>
      </c>
      <c r="B3095" s="18">
        <v>45505</v>
      </c>
      <c r="C3095" t="s">
        <v>309</v>
      </c>
      <c r="D3095" t="s">
        <v>275</v>
      </c>
      <c r="E3095">
        <v>1.3513513513513514E-2</v>
      </c>
      <c r="F3095">
        <v>1</v>
      </c>
      <c r="G3095">
        <v>74</v>
      </c>
    </row>
    <row r="3096" spans="1:7" x14ac:dyDescent="0.3">
      <c r="A3096">
        <v>13</v>
      </c>
      <c r="B3096" s="18">
        <v>45566</v>
      </c>
      <c r="C3096" t="s">
        <v>309</v>
      </c>
      <c r="D3096" t="s">
        <v>275</v>
      </c>
      <c r="E3096">
        <v>1.282051282051282E-2</v>
      </c>
      <c r="F3096">
        <v>1</v>
      </c>
      <c r="G3096">
        <v>78</v>
      </c>
    </row>
    <row r="3097" spans="1:7" x14ac:dyDescent="0.3">
      <c r="A3097">
        <v>26</v>
      </c>
      <c r="B3097" s="18">
        <v>45566</v>
      </c>
      <c r="C3097" t="s">
        <v>309</v>
      </c>
      <c r="D3097" t="s">
        <v>146</v>
      </c>
      <c r="E3097">
        <v>0.29441624365482233</v>
      </c>
      <c r="F3097">
        <v>116</v>
      </c>
      <c r="G3097">
        <v>394</v>
      </c>
    </row>
    <row r="3098" spans="1:7" x14ac:dyDescent="0.3">
      <c r="A3098">
        <v>26</v>
      </c>
      <c r="B3098" s="18">
        <v>45444</v>
      </c>
      <c r="C3098" t="s">
        <v>309</v>
      </c>
      <c r="D3098" t="s">
        <v>146</v>
      </c>
      <c r="E3098">
        <v>0.25641025641025639</v>
      </c>
      <c r="F3098">
        <v>100</v>
      </c>
      <c r="G3098">
        <v>390</v>
      </c>
    </row>
    <row r="3099" spans="1:7" x14ac:dyDescent="0.3">
      <c r="A3099">
        <v>26</v>
      </c>
      <c r="B3099" s="18">
        <v>45383</v>
      </c>
      <c r="C3099" t="s">
        <v>309</v>
      </c>
      <c r="D3099" t="s">
        <v>146</v>
      </c>
      <c r="E3099">
        <v>0.20865139949109415</v>
      </c>
      <c r="F3099">
        <v>82</v>
      </c>
      <c r="G3099">
        <v>393</v>
      </c>
    </row>
    <row r="3100" spans="1:7" x14ac:dyDescent="0.3">
      <c r="A3100">
        <v>26</v>
      </c>
      <c r="B3100" s="18">
        <v>45413</v>
      </c>
      <c r="C3100" t="s">
        <v>309</v>
      </c>
      <c r="D3100" t="s">
        <v>146</v>
      </c>
      <c r="E3100">
        <v>0.24871794871794872</v>
      </c>
      <c r="F3100">
        <v>97</v>
      </c>
      <c r="G3100">
        <v>390</v>
      </c>
    </row>
    <row r="3101" spans="1:7" x14ac:dyDescent="0.3">
      <c r="A3101">
        <v>26</v>
      </c>
      <c r="B3101" s="18">
        <v>45323</v>
      </c>
      <c r="C3101" t="s">
        <v>309</v>
      </c>
      <c r="D3101" t="s">
        <v>146</v>
      </c>
      <c r="E3101">
        <v>0</v>
      </c>
      <c r="F3101">
        <v>0</v>
      </c>
      <c r="G3101">
        <v>377</v>
      </c>
    </row>
    <row r="3102" spans="1:7" x14ac:dyDescent="0.3">
      <c r="A3102">
        <v>26</v>
      </c>
      <c r="B3102" s="18">
        <v>45474</v>
      </c>
      <c r="C3102" t="s">
        <v>309</v>
      </c>
      <c r="D3102" t="s">
        <v>146</v>
      </c>
      <c r="E3102">
        <v>0.26250000000000001</v>
      </c>
      <c r="F3102">
        <v>105</v>
      </c>
      <c r="G3102">
        <v>400</v>
      </c>
    </row>
    <row r="3103" spans="1:7" x14ac:dyDescent="0.3">
      <c r="A3103">
        <v>26</v>
      </c>
      <c r="B3103" s="18">
        <v>45597</v>
      </c>
      <c r="C3103" t="s">
        <v>309</v>
      </c>
      <c r="D3103" t="s">
        <v>146</v>
      </c>
      <c r="E3103">
        <v>0.45098039215686275</v>
      </c>
      <c r="F3103">
        <v>184</v>
      </c>
      <c r="G3103">
        <v>408</v>
      </c>
    </row>
    <row r="3104" spans="1:7" x14ac:dyDescent="0.3">
      <c r="A3104">
        <v>26</v>
      </c>
      <c r="B3104" s="18">
        <v>45352</v>
      </c>
      <c r="C3104" t="s">
        <v>309</v>
      </c>
      <c r="D3104" t="s">
        <v>146</v>
      </c>
      <c r="E3104">
        <v>0.14427860696517414</v>
      </c>
      <c r="F3104">
        <v>58</v>
      </c>
      <c r="G3104">
        <v>402</v>
      </c>
    </row>
    <row r="3105" spans="1:7" x14ac:dyDescent="0.3">
      <c r="A3105">
        <v>27</v>
      </c>
      <c r="B3105" s="18">
        <v>45474</v>
      </c>
      <c r="C3105" t="s">
        <v>309</v>
      </c>
      <c r="D3105" t="s">
        <v>147</v>
      </c>
      <c r="E3105">
        <v>0.18461538461538463</v>
      </c>
      <c r="F3105">
        <v>36</v>
      </c>
      <c r="G3105">
        <v>195</v>
      </c>
    </row>
    <row r="3106" spans="1:7" x14ac:dyDescent="0.3">
      <c r="A3106">
        <v>27</v>
      </c>
      <c r="B3106" s="18">
        <v>45383</v>
      </c>
      <c r="C3106" t="s">
        <v>309</v>
      </c>
      <c r="D3106" t="s">
        <v>147</v>
      </c>
      <c r="E3106">
        <v>0.12060301507537688</v>
      </c>
      <c r="F3106">
        <v>24</v>
      </c>
      <c r="G3106">
        <v>199</v>
      </c>
    </row>
    <row r="3107" spans="1:7" x14ac:dyDescent="0.3">
      <c r="A3107">
        <v>16</v>
      </c>
      <c r="B3107" s="18">
        <v>45505</v>
      </c>
      <c r="C3107" t="s">
        <v>309</v>
      </c>
      <c r="D3107" t="s">
        <v>297</v>
      </c>
      <c r="E3107">
        <v>0.22513089005235601</v>
      </c>
      <c r="F3107">
        <v>43</v>
      </c>
      <c r="G3107">
        <v>191</v>
      </c>
    </row>
    <row r="3108" spans="1:7" x14ac:dyDescent="0.3">
      <c r="A3108">
        <v>16</v>
      </c>
      <c r="B3108" s="18">
        <v>45536</v>
      </c>
      <c r="C3108" t="s">
        <v>309</v>
      </c>
      <c r="D3108" t="s">
        <v>297</v>
      </c>
      <c r="E3108">
        <v>0.23936170212765959</v>
      </c>
      <c r="F3108">
        <v>45</v>
      </c>
      <c r="G3108">
        <v>188</v>
      </c>
    </row>
    <row r="3109" spans="1:7" x14ac:dyDescent="0.3">
      <c r="A3109">
        <v>27</v>
      </c>
      <c r="B3109" s="18">
        <v>45323</v>
      </c>
      <c r="C3109" t="s">
        <v>309</v>
      </c>
      <c r="D3109" t="s">
        <v>147</v>
      </c>
      <c r="E3109">
        <v>0</v>
      </c>
      <c r="F3109">
        <v>0</v>
      </c>
      <c r="G3109">
        <v>192</v>
      </c>
    </row>
    <row r="3110" spans="1:7" x14ac:dyDescent="0.3">
      <c r="A3110">
        <v>16</v>
      </c>
      <c r="B3110" s="18">
        <v>45566</v>
      </c>
      <c r="C3110" t="s">
        <v>309</v>
      </c>
      <c r="D3110" t="s">
        <v>297</v>
      </c>
      <c r="E3110">
        <v>0.24083769633507854</v>
      </c>
      <c r="F3110">
        <v>46</v>
      </c>
      <c r="G3110">
        <v>191</v>
      </c>
    </row>
    <row r="3111" spans="1:7" x14ac:dyDescent="0.3">
      <c r="A3111">
        <v>16</v>
      </c>
      <c r="B3111" s="18">
        <v>45444</v>
      </c>
      <c r="C3111" t="s">
        <v>309</v>
      </c>
      <c r="D3111" t="s">
        <v>297</v>
      </c>
      <c r="E3111">
        <v>0.21354166666666666</v>
      </c>
      <c r="F3111">
        <v>41</v>
      </c>
      <c r="G3111">
        <v>192</v>
      </c>
    </row>
    <row r="3112" spans="1:7" x14ac:dyDescent="0.3">
      <c r="A3112">
        <v>23</v>
      </c>
      <c r="B3112" s="18">
        <v>45413</v>
      </c>
      <c r="C3112" t="s">
        <v>309</v>
      </c>
      <c r="D3112" t="s">
        <v>298</v>
      </c>
      <c r="E3112">
        <v>9.9712368168744014E-2</v>
      </c>
      <c r="F3112">
        <v>104</v>
      </c>
      <c r="G3112">
        <v>1043</v>
      </c>
    </row>
    <row r="3113" spans="1:7" x14ac:dyDescent="0.3">
      <c r="A3113">
        <v>23</v>
      </c>
      <c r="B3113" s="18">
        <v>45474</v>
      </c>
      <c r="C3113" t="s">
        <v>309</v>
      </c>
      <c r="D3113" t="s">
        <v>298</v>
      </c>
      <c r="E3113">
        <v>9.3358999037536097E-2</v>
      </c>
      <c r="F3113">
        <v>97</v>
      </c>
      <c r="G3113">
        <v>1039</v>
      </c>
    </row>
    <row r="3114" spans="1:7" x14ac:dyDescent="0.3">
      <c r="A3114">
        <v>23</v>
      </c>
      <c r="B3114" s="18">
        <v>45536</v>
      </c>
      <c r="C3114" t="s">
        <v>309</v>
      </c>
      <c r="D3114" t="s">
        <v>298</v>
      </c>
      <c r="E3114">
        <v>7.8998073217726394E-2</v>
      </c>
      <c r="F3114">
        <v>82</v>
      </c>
      <c r="G3114">
        <v>1038</v>
      </c>
    </row>
    <row r="3115" spans="1:7" x14ac:dyDescent="0.3">
      <c r="A3115">
        <v>27</v>
      </c>
      <c r="B3115" s="18">
        <v>45413</v>
      </c>
      <c r="C3115" t="s">
        <v>309</v>
      </c>
      <c r="D3115" t="s">
        <v>147</v>
      </c>
      <c r="E3115">
        <v>0.15075376884422109</v>
      </c>
      <c r="F3115">
        <v>30</v>
      </c>
      <c r="G3115">
        <v>199</v>
      </c>
    </row>
    <row r="3116" spans="1:7" x14ac:dyDescent="0.3">
      <c r="A3116">
        <v>23</v>
      </c>
      <c r="B3116" s="18">
        <v>45352</v>
      </c>
      <c r="C3116" t="s">
        <v>309</v>
      </c>
      <c r="D3116" t="s">
        <v>298</v>
      </c>
      <c r="E3116">
        <v>9.6282173498570073E-2</v>
      </c>
      <c r="F3116">
        <v>101</v>
      </c>
      <c r="G3116">
        <v>1049</v>
      </c>
    </row>
    <row r="3117" spans="1:7" x14ac:dyDescent="0.3">
      <c r="A3117">
        <v>23</v>
      </c>
      <c r="B3117" s="18">
        <v>45383</v>
      </c>
      <c r="C3117" t="s">
        <v>309</v>
      </c>
      <c r="D3117" t="s">
        <v>298</v>
      </c>
      <c r="E3117">
        <v>0.10258868648130393</v>
      </c>
      <c r="F3117">
        <v>107</v>
      </c>
      <c r="G3117">
        <v>1043</v>
      </c>
    </row>
    <row r="3118" spans="1:7" x14ac:dyDescent="0.3">
      <c r="A3118">
        <v>27</v>
      </c>
      <c r="B3118" s="18">
        <v>45505</v>
      </c>
      <c r="C3118" t="s">
        <v>309</v>
      </c>
      <c r="D3118" t="s">
        <v>147</v>
      </c>
      <c r="E3118">
        <v>0.17616580310880828</v>
      </c>
      <c r="F3118">
        <v>34</v>
      </c>
      <c r="G3118">
        <v>193</v>
      </c>
    </row>
    <row r="3119" spans="1:7" x14ac:dyDescent="0.3">
      <c r="A3119">
        <v>23</v>
      </c>
      <c r="B3119" s="18">
        <v>45505</v>
      </c>
      <c r="C3119" t="s">
        <v>309</v>
      </c>
      <c r="D3119" t="s">
        <v>298</v>
      </c>
      <c r="E3119">
        <v>7.2184793070259864E-2</v>
      </c>
      <c r="F3119">
        <v>75</v>
      </c>
      <c r="G3119">
        <v>1039</v>
      </c>
    </row>
    <row r="3120" spans="1:7" x14ac:dyDescent="0.3">
      <c r="A3120">
        <v>27</v>
      </c>
      <c r="B3120" s="18">
        <v>45566</v>
      </c>
      <c r="C3120" t="s">
        <v>309</v>
      </c>
      <c r="D3120" t="s">
        <v>147</v>
      </c>
      <c r="E3120">
        <v>0.22222222222222221</v>
      </c>
      <c r="F3120">
        <v>44</v>
      </c>
      <c r="G3120">
        <v>198</v>
      </c>
    </row>
    <row r="3121" spans="1:7" x14ac:dyDescent="0.3">
      <c r="A3121">
        <v>23</v>
      </c>
      <c r="B3121" s="18">
        <v>45566</v>
      </c>
      <c r="C3121" t="s">
        <v>309</v>
      </c>
      <c r="D3121" t="s">
        <v>298</v>
      </c>
      <c r="E3121">
        <v>7.8109932497589199E-2</v>
      </c>
      <c r="F3121">
        <v>81</v>
      </c>
      <c r="G3121">
        <v>1037</v>
      </c>
    </row>
    <row r="3122" spans="1:7" x14ac:dyDescent="0.3">
      <c r="A3122">
        <v>23</v>
      </c>
      <c r="B3122" s="18">
        <v>45444</v>
      </c>
      <c r="C3122" t="s">
        <v>309</v>
      </c>
      <c r="D3122" t="s">
        <v>298</v>
      </c>
      <c r="E3122">
        <v>9.5785440613026823E-2</v>
      </c>
      <c r="F3122">
        <v>100</v>
      </c>
      <c r="G3122">
        <v>1044</v>
      </c>
    </row>
    <row r="3123" spans="1:7" x14ac:dyDescent="0.3">
      <c r="A3123">
        <v>23</v>
      </c>
      <c r="B3123" s="18">
        <v>45323</v>
      </c>
      <c r="C3123" t="s">
        <v>309</v>
      </c>
      <c r="D3123" t="s">
        <v>298</v>
      </c>
      <c r="E3123">
        <v>0.10466222645099905</v>
      </c>
      <c r="F3123">
        <v>110</v>
      </c>
      <c r="G3123">
        <v>1051</v>
      </c>
    </row>
    <row r="3124" spans="1:7" x14ac:dyDescent="0.3">
      <c r="A3124">
        <v>24</v>
      </c>
      <c r="B3124" s="18">
        <v>45566</v>
      </c>
      <c r="C3124" t="s">
        <v>309</v>
      </c>
      <c r="D3124" t="s">
        <v>299</v>
      </c>
      <c r="E3124">
        <v>0.88888888888888884</v>
      </c>
      <c r="F3124">
        <v>72</v>
      </c>
      <c r="G3124">
        <v>81</v>
      </c>
    </row>
    <row r="3125" spans="1:7" x14ac:dyDescent="0.3">
      <c r="A3125">
        <v>24</v>
      </c>
      <c r="B3125" s="18">
        <v>45413</v>
      </c>
      <c r="C3125" t="s">
        <v>309</v>
      </c>
      <c r="D3125" t="s">
        <v>299</v>
      </c>
      <c r="E3125">
        <v>0.86538461538461542</v>
      </c>
      <c r="F3125">
        <v>90</v>
      </c>
      <c r="G3125">
        <v>104</v>
      </c>
    </row>
    <row r="3126" spans="1:7" x14ac:dyDescent="0.3">
      <c r="A3126">
        <v>24</v>
      </c>
      <c r="B3126" s="18">
        <v>45383</v>
      </c>
      <c r="C3126" t="s">
        <v>309</v>
      </c>
      <c r="D3126" t="s">
        <v>299</v>
      </c>
      <c r="E3126">
        <v>0.85981308411214952</v>
      </c>
      <c r="F3126">
        <v>92</v>
      </c>
      <c r="G3126">
        <v>107</v>
      </c>
    </row>
    <row r="3127" spans="1:7" x14ac:dyDescent="0.3">
      <c r="A3127">
        <v>24</v>
      </c>
      <c r="B3127" s="18">
        <v>45505</v>
      </c>
      <c r="C3127" t="s">
        <v>309</v>
      </c>
      <c r="D3127" t="s">
        <v>299</v>
      </c>
      <c r="E3127">
        <v>0.92</v>
      </c>
      <c r="F3127">
        <v>69</v>
      </c>
      <c r="G3127">
        <v>75</v>
      </c>
    </row>
    <row r="3128" spans="1:7" x14ac:dyDescent="0.3">
      <c r="A3128">
        <v>24</v>
      </c>
      <c r="B3128" s="18">
        <v>45536</v>
      </c>
      <c r="C3128" t="s">
        <v>309</v>
      </c>
      <c r="D3128" t="s">
        <v>299</v>
      </c>
      <c r="E3128">
        <v>0.93902439024390238</v>
      </c>
      <c r="F3128">
        <v>77</v>
      </c>
      <c r="G3128">
        <v>82</v>
      </c>
    </row>
    <row r="3129" spans="1:7" x14ac:dyDescent="0.3">
      <c r="A3129">
        <v>24</v>
      </c>
      <c r="B3129" s="18">
        <v>45444</v>
      </c>
      <c r="C3129" t="s">
        <v>309</v>
      </c>
      <c r="D3129" t="s">
        <v>299</v>
      </c>
      <c r="E3129">
        <v>0.89</v>
      </c>
      <c r="F3129">
        <v>89</v>
      </c>
      <c r="G3129">
        <v>100</v>
      </c>
    </row>
    <row r="3130" spans="1:7" x14ac:dyDescent="0.3">
      <c r="A3130">
        <v>24</v>
      </c>
      <c r="B3130" s="18">
        <v>45352</v>
      </c>
      <c r="C3130" t="s">
        <v>309</v>
      </c>
      <c r="D3130" t="s">
        <v>299</v>
      </c>
      <c r="E3130">
        <v>0.80198019801980203</v>
      </c>
      <c r="F3130">
        <v>81</v>
      </c>
      <c r="G3130">
        <v>101</v>
      </c>
    </row>
    <row r="3131" spans="1:7" x14ac:dyDescent="0.3">
      <c r="A3131">
        <v>24</v>
      </c>
      <c r="B3131" s="18">
        <v>45474</v>
      </c>
      <c r="C3131" t="s">
        <v>309</v>
      </c>
      <c r="D3131" t="s">
        <v>299</v>
      </c>
      <c r="E3131">
        <v>0.88659793814432986</v>
      </c>
      <c r="F3131">
        <v>86</v>
      </c>
      <c r="G3131">
        <v>97</v>
      </c>
    </row>
    <row r="3132" spans="1:7" x14ac:dyDescent="0.3">
      <c r="A3132">
        <v>24</v>
      </c>
      <c r="B3132" s="18">
        <v>45323</v>
      </c>
      <c r="C3132" t="s">
        <v>309</v>
      </c>
      <c r="D3132" t="s">
        <v>299</v>
      </c>
      <c r="E3132">
        <v>0.78181818181818186</v>
      </c>
      <c r="F3132">
        <v>86</v>
      </c>
      <c r="G3132">
        <v>110</v>
      </c>
    </row>
    <row r="3133" spans="1:7" x14ac:dyDescent="0.3">
      <c r="A3133">
        <v>27</v>
      </c>
      <c r="B3133" s="18">
        <v>45352</v>
      </c>
      <c r="C3133" t="s">
        <v>309</v>
      </c>
      <c r="D3133" t="s">
        <v>147</v>
      </c>
      <c r="E3133">
        <v>6.1224489795918366E-2</v>
      </c>
      <c r="F3133">
        <v>12</v>
      </c>
      <c r="G3133">
        <v>196</v>
      </c>
    </row>
    <row r="3134" spans="1:7" x14ac:dyDescent="0.3">
      <c r="A3134">
        <v>27</v>
      </c>
      <c r="B3134" s="18">
        <v>45444</v>
      </c>
      <c r="C3134" t="s">
        <v>309</v>
      </c>
      <c r="D3134" t="s">
        <v>147</v>
      </c>
      <c r="E3134">
        <v>0.15816326530612246</v>
      </c>
      <c r="F3134">
        <v>31</v>
      </c>
      <c r="G3134">
        <v>196</v>
      </c>
    </row>
    <row r="3135" spans="1:7" x14ac:dyDescent="0.3">
      <c r="A3135">
        <v>2</v>
      </c>
      <c r="B3135" s="18">
        <v>45627</v>
      </c>
      <c r="C3135" t="s">
        <v>309</v>
      </c>
      <c r="D3135" t="s">
        <v>303</v>
      </c>
      <c r="E3135">
        <v>0.56722222222222218</v>
      </c>
      <c r="F3135">
        <v>1021</v>
      </c>
      <c r="G3135">
        <v>1800</v>
      </c>
    </row>
    <row r="3136" spans="1:7" x14ac:dyDescent="0.3">
      <c r="A3136">
        <v>9</v>
      </c>
      <c r="B3136" s="18">
        <v>45323</v>
      </c>
      <c r="C3136" t="s">
        <v>309</v>
      </c>
      <c r="D3136" t="s">
        <v>280</v>
      </c>
      <c r="E3136">
        <v>2.9850746268656717E-3</v>
      </c>
      <c r="F3136">
        <v>1</v>
      </c>
      <c r="G3136">
        <v>335</v>
      </c>
    </row>
    <row r="3137" spans="1:7" x14ac:dyDescent="0.3">
      <c r="A3137">
        <v>27</v>
      </c>
      <c r="B3137" s="18">
        <v>45536</v>
      </c>
      <c r="C3137" t="s">
        <v>309</v>
      </c>
      <c r="D3137" t="s">
        <v>147</v>
      </c>
      <c r="E3137">
        <v>0.18134715025906736</v>
      </c>
      <c r="F3137">
        <v>35</v>
      </c>
      <c r="G3137">
        <v>193</v>
      </c>
    </row>
    <row r="3138" spans="1:7" x14ac:dyDescent="0.3">
      <c r="A3138">
        <v>9</v>
      </c>
      <c r="B3138" s="18">
        <v>45352</v>
      </c>
      <c r="C3138" t="s">
        <v>309</v>
      </c>
      <c r="D3138" t="s">
        <v>280</v>
      </c>
      <c r="E3138">
        <v>0.16860465116279069</v>
      </c>
      <c r="F3138">
        <v>58</v>
      </c>
      <c r="G3138">
        <v>344</v>
      </c>
    </row>
    <row r="3139" spans="1:7" x14ac:dyDescent="0.3">
      <c r="A3139">
        <v>27</v>
      </c>
      <c r="B3139" s="18">
        <v>45597</v>
      </c>
      <c r="C3139" t="s">
        <v>309</v>
      </c>
      <c r="D3139" t="s">
        <v>147</v>
      </c>
      <c r="E3139">
        <v>0.46798029556650245</v>
      </c>
      <c r="F3139">
        <v>95</v>
      </c>
      <c r="G3139">
        <v>203</v>
      </c>
    </row>
    <row r="3140" spans="1:7" x14ac:dyDescent="0.3">
      <c r="A3140">
        <v>9</v>
      </c>
      <c r="B3140" s="18">
        <v>45383</v>
      </c>
      <c r="C3140" t="s">
        <v>309</v>
      </c>
      <c r="D3140" t="s">
        <v>280</v>
      </c>
      <c r="E3140">
        <v>0.19287833827893175</v>
      </c>
      <c r="F3140">
        <v>65</v>
      </c>
      <c r="G3140">
        <v>337</v>
      </c>
    </row>
    <row r="3141" spans="1:7" x14ac:dyDescent="0.3">
      <c r="A3141">
        <v>111</v>
      </c>
      <c r="B3141" s="18">
        <v>45627</v>
      </c>
      <c r="C3141" t="s">
        <v>309</v>
      </c>
      <c r="D3141" t="s">
        <v>262</v>
      </c>
      <c r="E3141">
        <v>107</v>
      </c>
    </row>
    <row r="3142" spans="1:7" x14ac:dyDescent="0.3">
      <c r="A3142">
        <v>9</v>
      </c>
      <c r="B3142" s="18">
        <v>45566</v>
      </c>
      <c r="C3142" t="s">
        <v>309</v>
      </c>
      <c r="D3142" t="s">
        <v>280</v>
      </c>
      <c r="E3142">
        <v>0.27331189710610931</v>
      </c>
      <c r="F3142">
        <v>85</v>
      </c>
      <c r="G3142">
        <v>311</v>
      </c>
    </row>
    <row r="3143" spans="1:7" x14ac:dyDescent="0.3">
      <c r="A3143">
        <v>9</v>
      </c>
      <c r="B3143" s="18">
        <v>45536</v>
      </c>
      <c r="C3143" t="s">
        <v>309</v>
      </c>
      <c r="D3143" t="s">
        <v>280</v>
      </c>
      <c r="E3143">
        <v>0.25878594249201275</v>
      </c>
      <c r="F3143">
        <v>81</v>
      </c>
      <c r="G3143">
        <v>313</v>
      </c>
    </row>
    <row r="3144" spans="1:7" x14ac:dyDescent="0.3">
      <c r="A3144">
        <v>9</v>
      </c>
      <c r="B3144" s="18">
        <v>45444</v>
      </c>
      <c r="C3144" t="s">
        <v>309</v>
      </c>
      <c r="D3144" t="s">
        <v>280</v>
      </c>
      <c r="E3144">
        <v>0.22153846153846155</v>
      </c>
      <c r="F3144">
        <v>72</v>
      </c>
      <c r="G3144">
        <v>325</v>
      </c>
    </row>
    <row r="3145" spans="1:7" x14ac:dyDescent="0.3">
      <c r="A3145">
        <v>9</v>
      </c>
      <c r="B3145" s="18">
        <v>45474</v>
      </c>
      <c r="C3145" t="s">
        <v>309</v>
      </c>
      <c r="D3145" t="s">
        <v>280</v>
      </c>
      <c r="E3145">
        <v>0.24687500000000001</v>
      </c>
      <c r="F3145">
        <v>79</v>
      </c>
      <c r="G3145">
        <v>320</v>
      </c>
    </row>
    <row r="3146" spans="1:7" x14ac:dyDescent="0.3">
      <c r="A3146">
        <v>112</v>
      </c>
      <c r="B3146" s="18">
        <v>45627</v>
      </c>
      <c r="C3146" t="s">
        <v>309</v>
      </c>
      <c r="D3146" t="s">
        <v>263</v>
      </c>
      <c r="E3146">
        <v>188</v>
      </c>
    </row>
    <row r="3147" spans="1:7" x14ac:dyDescent="0.3">
      <c r="A3147">
        <v>9</v>
      </c>
      <c r="B3147" s="18">
        <v>45413</v>
      </c>
      <c r="C3147" t="s">
        <v>309</v>
      </c>
      <c r="D3147" t="s">
        <v>280</v>
      </c>
      <c r="E3147">
        <v>0.21515151515151515</v>
      </c>
      <c r="F3147">
        <v>71</v>
      </c>
      <c r="G3147">
        <v>330</v>
      </c>
    </row>
    <row r="3148" spans="1:7" x14ac:dyDescent="0.3">
      <c r="A3148">
        <v>110</v>
      </c>
      <c r="B3148" s="18">
        <v>45627</v>
      </c>
      <c r="C3148" t="s">
        <v>309</v>
      </c>
      <c r="D3148" t="s">
        <v>264</v>
      </c>
      <c r="E3148">
        <v>51</v>
      </c>
    </row>
    <row r="3149" spans="1:7" x14ac:dyDescent="0.3">
      <c r="A3149">
        <v>9</v>
      </c>
      <c r="B3149" s="18">
        <v>45505</v>
      </c>
      <c r="C3149" t="s">
        <v>309</v>
      </c>
      <c r="D3149" t="s">
        <v>280</v>
      </c>
      <c r="E3149">
        <v>0.25</v>
      </c>
      <c r="F3149">
        <v>79</v>
      </c>
      <c r="G3149">
        <v>316</v>
      </c>
    </row>
    <row r="3150" spans="1:7" x14ac:dyDescent="0.3">
      <c r="A3150">
        <v>113</v>
      </c>
      <c r="B3150" s="18">
        <v>45627</v>
      </c>
      <c r="C3150" t="s">
        <v>309</v>
      </c>
      <c r="D3150" t="s">
        <v>265</v>
      </c>
      <c r="E3150">
        <v>136</v>
      </c>
    </row>
    <row r="3151" spans="1:7" x14ac:dyDescent="0.3">
      <c r="A3151">
        <v>104</v>
      </c>
      <c r="B3151" s="18">
        <v>45627</v>
      </c>
      <c r="C3151" t="s">
        <v>309</v>
      </c>
      <c r="D3151" t="s">
        <v>266</v>
      </c>
      <c r="E3151">
        <v>17</v>
      </c>
    </row>
    <row r="3152" spans="1:7" x14ac:dyDescent="0.3">
      <c r="A3152">
        <v>11</v>
      </c>
      <c r="B3152" s="18">
        <v>45352</v>
      </c>
      <c r="C3152" t="s">
        <v>309</v>
      </c>
      <c r="D3152" t="s">
        <v>281</v>
      </c>
      <c r="E3152">
        <v>0.1111111111111111</v>
      </c>
      <c r="F3152">
        <v>62</v>
      </c>
      <c r="G3152">
        <v>558</v>
      </c>
    </row>
    <row r="3153" spans="1:7" x14ac:dyDescent="0.3">
      <c r="A3153">
        <v>106</v>
      </c>
      <c r="B3153" s="18">
        <v>45627</v>
      </c>
      <c r="C3153" t="s">
        <v>309</v>
      </c>
      <c r="D3153" t="s">
        <v>267</v>
      </c>
      <c r="E3153">
        <v>145</v>
      </c>
    </row>
    <row r="3154" spans="1:7" x14ac:dyDescent="0.3">
      <c r="A3154">
        <v>11</v>
      </c>
      <c r="B3154" s="18">
        <v>45383</v>
      </c>
      <c r="C3154" t="s">
        <v>309</v>
      </c>
      <c r="D3154" t="s">
        <v>281</v>
      </c>
      <c r="E3154">
        <v>0.16245487364620939</v>
      </c>
      <c r="F3154">
        <v>90</v>
      </c>
      <c r="G3154">
        <v>554</v>
      </c>
    </row>
    <row r="3155" spans="1:7" x14ac:dyDescent="0.3">
      <c r="A3155">
        <v>109</v>
      </c>
      <c r="B3155" s="18">
        <v>45627</v>
      </c>
      <c r="C3155" t="s">
        <v>309</v>
      </c>
      <c r="D3155" t="s">
        <v>261</v>
      </c>
      <c r="E3155">
        <v>15</v>
      </c>
    </row>
    <row r="3156" spans="1:7" x14ac:dyDescent="0.3">
      <c r="A3156">
        <v>11</v>
      </c>
      <c r="B3156" s="18">
        <v>45566</v>
      </c>
      <c r="C3156" t="s">
        <v>309</v>
      </c>
      <c r="D3156" t="s">
        <v>281</v>
      </c>
      <c r="E3156">
        <v>0.26286764705882354</v>
      </c>
      <c r="F3156">
        <v>143</v>
      </c>
      <c r="G3156">
        <v>544</v>
      </c>
    </row>
    <row r="3157" spans="1:7" x14ac:dyDescent="0.3">
      <c r="A3157">
        <v>105</v>
      </c>
      <c r="B3157" s="18">
        <v>45627</v>
      </c>
      <c r="C3157" t="s">
        <v>309</v>
      </c>
      <c r="D3157" t="s">
        <v>269</v>
      </c>
      <c r="E3157">
        <v>72</v>
      </c>
    </row>
    <row r="3158" spans="1:7" x14ac:dyDescent="0.3">
      <c r="A3158">
        <v>11</v>
      </c>
      <c r="B3158" s="18">
        <v>45474</v>
      </c>
      <c r="C3158" t="s">
        <v>309</v>
      </c>
      <c r="D3158" t="s">
        <v>281</v>
      </c>
      <c r="E3158">
        <v>0.22752293577981653</v>
      </c>
      <c r="F3158">
        <v>124</v>
      </c>
      <c r="G3158">
        <v>545</v>
      </c>
    </row>
    <row r="3159" spans="1:7" x14ac:dyDescent="0.3">
      <c r="A3159">
        <v>108</v>
      </c>
      <c r="B3159" s="18">
        <v>45627</v>
      </c>
      <c r="C3159" t="s">
        <v>309</v>
      </c>
      <c r="D3159" t="s">
        <v>270</v>
      </c>
      <c r="E3159">
        <v>85</v>
      </c>
    </row>
    <row r="3160" spans="1:7" x14ac:dyDescent="0.3">
      <c r="A3160">
        <v>11</v>
      </c>
      <c r="B3160" s="18">
        <v>45413</v>
      </c>
      <c r="C3160" t="s">
        <v>309</v>
      </c>
      <c r="D3160" t="s">
        <v>281</v>
      </c>
      <c r="E3160">
        <v>0.2014519056261343</v>
      </c>
      <c r="F3160">
        <v>111</v>
      </c>
      <c r="G3160">
        <v>551</v>
      </c>
    </row>
    <row r="3161" spans="1:7" x14ac:dyDescent="0.3">
      <c r="A3161">
        <v>11</v>
      </c>
      <c r="B3161" s="18">
        <v>45444</v>
      </c>
      <c r="C3161" t="s">
        <v>309</v>
      </c>
      <c r="D3161" t="s">
        <v>281</v>
      </c>
      <c r="E3161">
        <v>0.20955882352941177</v>
      </c>
      <c r="F3161">
        <v>114</v>
      </c>
      <c r="G3161">
        <v>544</v>
      </c>
    </row>
    <row r="3162" spans="1:7" x14ac:dyDescent="0.3">
      <c r="A3162">
        <v>3</v>
      </c>
      <c r="B3162" s="18">
        <v>45627</v>
      </c>
      <c r="C3162" t="s">
        <v>309</v>
      </c>
      <c r="D3162" t="s">
        <v>302</v>
      </c>
      <c r="E3162">
        <v>1.0626836434867777</v>
      </c>
      <c r="F3162">
        <v>1085</v>
      </c>
      <c r="G3162">
        <v>1021</v>
      </c>
    </row>
    <row r="3163" spans="1:7" x14ac:dyDescent="0.3">
      <c r="A3163">
        <v>11</v>
      </c>
      <c r="B3163" s="18">
        <v>45536</v>
      </c>
      <c r="C3163" t="s">
        <v>309</v>
      </c>
      <c r="D3163" t="s">
        <v>281</v>
      </c>
      <c r="E3163">
        <v>0.23572744014732966</v>
      </c>
      <c r="F3163">
        <v>128</v>
      </c>
      <c r="G3163">
        <v>543</v>
      </c>
    </row>
    <row r="3164" spans="1:7" x14ac:dyDescent="0.3">
      <c r="A3164">
        <v>4</v>
      </c>
      <c r="B3164" s="18">
        <v>45627</v>
      </c>
      <c r="C3164" t="s">
        <v>309</v>
      </c>
      <c r="D3164" t="s">
        <v>300</v>
      </c>
      <c r="E3164">
        <v>0.95774647887323938</v>
      </c>
      <c r="F3164">
        <v>272</v>
      </c>
      <c r="G3164">
        <v>284</v>
      </c>
    </row>
    <row r="3165" spans="1:7" x14ac:dyDescent="0.3">
      <c r="A3165">
        <v>11</v>
      </c>
      <c r="B3165" s="18">
        <v>45505</v>
      </c>
      <c r="C3165" t="s">
        <v>309</v>
      </c>
      <c r="D3165" t="s">
        <v>281</v>
      </c>
      <c r="E3165">
        <v>0.23048327137546468</v>
      </c>
      <c r="F3165">
        <v>124</v>
      </c>
      <c r="G3165">
        <v>538</v>
      </c>
    </row>
    <row r="3166" spans="1:7" x14ac:dyDescent="0.3">
      <c r="A3166">
        <v>107</v>
      </c>
      <c r="B3166" s="18">
        <v>45627</v>
      </c>
      <c r="C3166" t="s">
        <v>309</v>
      </c>
      <c r="D3166" t="s">
        <v>268</v>
      </c>
      <c r="E3166">
        <v>205</v>
      </c>
    </row>
    <row r="3167" spans="1:7" x14ac:dyDescent="0.3">
      <c r="A3167">
        <v>5</v>
      </c>
      <c r="B3167" s="18">
        <v>45627</v>
      </c>
      <c r="C3167" t="s">
        <v>309</v>
      </c>
      <c r="D3167" t="s">
        <v>301</v>
      </c>
      <c r="E3167">
        <v>19.333333333333332</v>
      </c>
      <c r="F3167">
        <v>406</v>
      </c>
      <c r="G3167">
        <v>21</v>
      </c>
    </row>
    <row r="3168" spans="1:7" x14ac:dyDescent="0.3">
      <c r="A3168">
        <v>10</v>
      </c>
      <c r="B3168" s="18">
        <v>45413</v>
      </c>
      <c r="C3168" t="s">
        <v>309</v>
      </c>
      <c r="D3168" t="s">
        <v>295</v>
      </c>
      <c r="E3168">
        <v>0.40322580645161288</v>
      </c>
      <c r="F3168">
        <v>75</v>
      </c>
      <c r="G3168">
        <v>186</v>
      </c>
    </row>
    <row r="3169" spans="1:7" x14ac:dyDescent="0.3">
      <c r="A3169">
        <v>10</v>
      </c>
      <c r="B3169" s="18">
        <v>45323</v>
      </c>
      <c r="C3169" t="s">
        <v>309</v>
      </c>
      <c r="D3169" t="s">
        <v>295</v>
      </c>
      <c r="E3169">
        <v>0.10810810810810811</v>
      </c>
      <c r="F3169">
        <v>20</v>
      </c>
      <c r="G3169">
        <v>185</v>
      </c>
    </row>
    <row r="3170" spans="1:7" x14ac:dyDescent="0.3">
      <c r="A3170">
        <v>6</v>
      </c>
      <c r="B3170" s="18">
        <v>45627</v>
      </c>
      <c r="C3170" t="s">
        <v>309</v>
      </c>
      <c r="D3170" t="s">
        <v>274</v>
      </c>
      <c r="E3170">
        <v>1</v>
      </c>
      <c r="F3170">
        <v>6</v>
      </c>
      <c r="G3170">
        <v>6</v>
      </c>
    </row>
    <row r="3171" spans="1:7" x14ac:dyDescent="0.3">
      <c r="A3171">
        <v>10</v>
      </c>
      <c r="B3171" s="18">
        <v>45505</v>
      </c>
      <c r="C3171" t="s">
        <v>309</v>
      </c>
      <c r="D3171" t="s">
        <v>295</v>
      </c>
      <c r="E3171">
        <v>0.39849624060150374</v>
      </c>
      <c r="F3171">
        <v>53</v>
      </c>
      <c r="G3171">
        <v>133</v>
      </c>
    </row>
    <row r="3172" spans="1:7" x14ac:dyDescent="0.3">
      <c r="A3172">
        <v>10</v>
      </c>
      <c r="B3172" s="18">
        <v>45383</v>
      </c>
      <c r="C3172" t="s">
        <v>309</v>
      </c>
      <c r="D3172" t="s">
        <v>295</v>
      </c>
      <c r="E3172">
        <v>0.41530054644808745</v>
      </c>
      <c r="F3172">
        <v>76</v>
      </c>
      <c r="G3172">
        <v>183</v>
      </c>
    </row>
    <row r="3173" spans="1:7" x14ac:dyDescent="0.3">
      <c r="A3173">
        <v>7</v>
      </c>
      <c r="B3173" s="18">
        <v>45627</v>
      </c>
      <c r="C3173" t="s">
        <v>309</v>
      </c>
      <c r="D3173" t="s">
        <v>277</v>
      </c>
      <c r="E3173">
        <v>0.7142857142857143</v>
      </c>
      <c r="F3173">
        <v>5</v>
      </c>
      <c r="G3173">
        <v>7</v>
      </c>
    </row>
    <row r="3174" spans="1:7" x14ac:dyDescent="0.3">
      <c r="A3174">
        <v>10</v>
      </c>
      <c r="B3174" s="18">
        <v>45474</v>
      </c>
      <c r="C3174" t="s">
        <v>309</v>
      </c>
      <c r="D3174" t="s">
        <v>295</v>
      </c>
      <c r="E3174">
        <v>0.3742690058479532</v>
      </c>
      <c r="F3174">
        <v>64</v>
      </c>
      <c r="G3174">
        <v>171</v>
      </c>
    </row>
    <row r="3175" spans="1:7" x14ac:dyDescent="0.3">
      <c r="A3175">
        <v>10</v>
      </c>
      <c r="B3175" s="18">
        <v>45352</v>
      </c>
      <c r="C3175" t="s">
        <v>309</v>
      </c>
      <c r="D3175" t="s">
        <v>295</v>
      </c>
      <c r="E3175">
        <v>0.29608938547486036</v>
      </c>
      <c r="F3175">
        <v>53</v>
      </c>
      <c r="G3175">
        <v>179</v>
      </c>
    </row>
    <row r="3176" spans="1:7" x14ac:dyDescent="0.3">
      <c r="A3176">
        <v>10</v>
      </c>
      <c r="B3176" s="18">
        <v>45536</v>
      </c>
      <c r="C3176" t="s">
        <v>309</v>
      </c>
      <c r="D3176" t="s">
        <v>295</v>
      </c>
      <c r="E3176">
        <v>0.58208955223880599</v>
      </c>
      <c r="F3176">
        <v>78</v>
      </c>
      <c r="G3176">
        <v>134</v>
      </c>
    </row>
    <row r="3177" spans="1:7" x14ac:dyDescent="0.3">
      <c r="A3177">
        <v>10</v>
      </c>
      <c r="B3177" s="18">
        <v>45444</v>
      </c>
      <c r="C3177" t="s">
        <v>309</v>
      </c>
      <c r="D3177" t="s">
        <v>295</v>
      </c>
      <c r="E3177">
        <v>0.40476190476190477</v>
      </c>
      <c r="F3177">
        <v>68</v>
      </c>
      <c r="G3177">
        <v>168</v>
      </c>
    </row>
    <row r="3178" spans="1:7" x14ac:dyDescent="0.3">
      <c r="A3178">
        <v>10</v>
      </c>
      <c r="B3178" s="18">
        <v>45566</v>
      </c>
      <c r="C3178" t="s">
        <v>309</v>
      </c>
      <c r="D3178" t="s">
        <v>295</v>
      </c>
      <c r="E3178">
        <v>0.57746478873239437</v>
      </c>
      <c r="F3178">
        <v>82</v>
      </c>
      <c r="G3178">
        <v>142</v>
      </c>
    </row>
    <row r="3179" spans="1:7" x14ac:dyDescent="0.3">
      <c r="A3179">
        <v>100</v>
      </c>
      <c r="B3179" s="18">
        <v>45627</v>
      </c>
      <c r="C3179" t="s">
        <v>309</v>
      </c>
      <c r="D3179" t="s">
        <v>271</v>
      </c>
      <c r="E3179">
        <v>1</v>
      </c>
    </row>
    <row r="3180" spans="1:7" x14ac:dyDescent="0.3">
      <c r="A3180">
        <v>101</v>
      </c>
      <c r="B3180" s="18">
        <v>45627</v>
      </c>
      <c r="C3180" t="s">
        <v>309</v>
      </c>
      <c r="D3180" t="s">
        <v>272</v>
      </c>
      <c r="E3180">
        <v>1</v>
      </c>
    </row>
    <row r="3181" spans="1:7" x14ac:dyDescent="0.3">
      <c r="A3181">
        <v>102</v>
      </c>
      <c r="B3181" s="18">
        <v>45627</v>
      </c>
      <c r="C3181" t="s">
        <v>309</v>
      </c>
      <c r="D3181" t="s">
        <v>273</v>
      </c>
      <c r="E3181">
        <v>0</v>
      </c>
    </row>
    <row r="3182" spans="1:7" x14ac:dyDescent="0.3">
      <c r="A3182">
        <v>103</v>
      </c>
      <c r="B3182" s="18">
        <v>45627</v>
      </c>
      <c r="C3182" t="s">
        <v>309</v>
      </c>
      <c r="D3182" t="s">
        <v>285</v>
      </c>
      <c r="E3182">
        <v>0</v>
      </c>
    </row>
    <row r="3183" spans="1:7" x14ac:dyDescent="0.3">
      <c r="A3183">
        <v>114</v>
      </c>
      <c r="B3183" s="18">
        <v>45627</v>
      </c>
      <c r="C3183" t="s">
        <v>309</v>
      </c>
      <c r="D3183" t="s">
        <v>292</v>
      </c>
      <c r="E3183">
        <v>413</v>
      </c>
    </row>
    <row r="3184" spans="1:7" x14ac:dyDescent="0.3">
      <c r="A3184">
        <v>115</v>
      </c>
      <c r="B3184" s="18">
        <v>45627</v>
      </c>
      <c r="C3184" t="s">
        <v>309</v>
      </c>
      <c r="D3184" t="s">
        <v>293</v>
      </c>
      <c r="E3184">
        <v>76</v>
      </c>
    </row>
    <row r="3185" spans="1:7" x14ac:dyDescent="0.3">
      <c r="A3185">
        <v>16</v>
      </c>
      <c r="B3185" s="18">
        <v>45474</v>
      </c>
      <c r="C3185" t="s">
        <v>309</v>
      </c>
      <c r="D3185" t="s">
        <v>297</v>
      </c>
      <c r="E3185">
        <v>0.22395833333333334</v>
      </c>
      <c r="F3185">
        <v>43</v>
      </c>
      <c r="G3185">
        <v>192</v>
      </c>
    </row>
    <row r="3186" spans="1:7" x14ac:dyDescent="0.3">
      <c r="A3186">
        <v>16</v>
      </c>
      <c r="B3186" s="18">
        <v>45383</v>
      </c>
      <c r="C3186" t="s">
        <v>309</v>
      </c>
      <c r="D3186" t="s">
        <v>297</v>
      </c>
      <c r="E3186">
        <v>0.1875</v>
      </c>
      <c r="F3186">
        <v>36</v>
      </c>
      <c r="G3186">
        <v>192</v>
      </c>
    </row>
    <row r="3187" spans="1:7" x14ac:dyDescent="0.3">
      <c r="A3187">
        <v>16</v>
      </c>
      <c r="B3187" s="18">
        <v>45352</v>
      </c>
      <c r="C3187" t="s">
        <v>309</v>
      </c>
      <c r="D3187" t="s">
        <v>297</v>
      </c>
      <c r="E3187">
        <v>0.11855670103092783</v>
      </c>
      <c r="F3187">
        <v>23</v>
      </c>
      <c r="G3187">
        <v>194</v>
      </c>
    </row>
    <row r="3188" spans="1:7" x14ac:dyDescent="0.3">
      <c r="A3188">
        <v>116</v>
      </c>
      <c r="B3188" s="18">
        <v>45627</v>
      </c>
      <c r="C3188" t="s">
        <v>309</v>
      </c>
      <c r="D3188" t="s">
        <v>294</v>
      </c>
      <c r="E3188">
        <v>10</v>
      </c>
    </row>
    <row r="3189" spans="1:7" x14ac:dyDescent="0.3">
      <c r="A3189">
        <v>16</v>
      </c>
      <c r="B3189" s="18">
        <v>45413</v>
      </c>
      <c r="C3189" t="s">
        <v>309</v>
      </c>
      <c r="D3189" t="s">
        <v>297</v>
      </c>
      <c r="E3189">
        <v>0.21243523316062177</v>
      </c>
      <c r="F3189">
        <v>41</v>
      </c>
      <c r="G3189">
        <v>193</v>
      </c>
    </row>
    <row r="3190" spans="1:7" x14ac:dyDescent="0.3">
      <c r="A3190">
        <v>16</v>
      </c>
      <c r="B3190" s="18">
        <v>45323</v>
      </c>
      <c r="C3190" t="s">
        <v>309</v>
      </c>
      <c r="D3190" t="s">
        <v>297</v>
      </c>
      <c r="E3190">
        <v>8.7628865979381437E-2</v>
      </c>
      <c r="F3190">
        <v>17</v>
      </c>
      <c r="G3190">
        <v>194</v>
      </c>
    </row>
    <row r="3191" spans="1:7" x14ac:dyDescent="0.3">
      <c r="A3191">
        <v>120</v>
      </c>
      <c r="B3191" s="18">
        <v>45627</v>
      </c>
      <c r="C3191" t="s">
        <v>309</v>
      </c>
      <c r="D3191" t="s">
        <v>20</v>
      </c>
      <c r="E3191">
        <v>413</v>
      </c>
    </row>
    <row r="3192" spans="1:7" x14ac:dyDescent="0.3">
      <c r="A3192">
        <v>127</v>
      </c>
      <c r="B3192" s="18">
        <v>45323</v>
      </c>
      <c r="C3192" t="s">
        <v>309</v>
      </c>
      <c r="D3192" t="s">
        <v>286</v>
      </c>
      <c r="E3192">
        <v>137</v>
      </c>
    </row>
    <row r="3193" spans="1:7" x14ac:dyDescent="0.3">
      <c r="A3193">
        <v>127</v>
      </c>
      <c r="B3193" s="18">
        <v>45352</v>
      </c>
      <c r="C3193" t="s">
        <v>309</v>
      </c>
      <c r="D3193" t="s">
        <v>286</v>
      </c>
      <c r="E3193">
        <v>178</v>
      </c>
    </row>
    <row r="3194" spans="1:7" x14ac:dyDescent="0.3">
      <c r="A3194">
        <v>127</v>
      </c>
      <c r="B3194" s="18">
        <v>45383</v>
      </c>
      <c r="C3194" t="s">
        <v>309</v>
      </c>
      <c r="D3194" t="s">
        <v>286</v>
      </c>
      <c r="E3194">
        <v>133</v>
      </c>
    </row>
    <row r="3195" spans="1:7" x14ac:dyDescent="0.3">
      <c r="A3195">
        <v>127</v>
      </c>
      <c r="B3195" s="18">
        <v>45413</v>
      </c>
      <c r="C3195" t="s">
        <v>309</v>
      </c>
      <c r="D3195" t="s">
        <v>286</v>
      </c>
      <c r="E3195">
        <v>96</v>
      </c>
    </row>
    <row r="3196" spans="1:7" x14ac:dyDescent="0.3">
      <c r="A3196">
        <v>127</v>
      </c>
      <c r="B3196" s="18">
        <v>45444</v>
      </c>
      <c r="C3196" t="s">
        <v>309</v>
      </c>
      <c r="D3196" t="s">
        <v>286</v>
      </c>
      <c r="E3196">
        <v>53</v>
      </c>
    </row>
    <row r="3197" spans="1:7" x14ac:dyDescent="0.3">
      <c r="A3197">
        <v>127</v>
      </c>
      <c r="B3197" s="18">
        <v>45474</v>
      </c>
      <c r="C3197" t="s">
        <v>309</v>
      </c>
      <c r="D3197" t="s">
        <v>286</v>
      </c>
      <c r="E3197">
        <v>139</v>
      </c>
    </row>
    <row r="3198" spans="1:7" x14ac:dyDescent="0.3">
      <c r="A3198">
        <v>127</v>
      </c>
      <c r="B3198" s="18">
        <v>45505</v>
      </c>
      <c r="C3198" t="s">
        <v>309</v>
      </c>
      <c r="D3198" t="s">
        <v>286</v>
      </c>
      <c r="E3198">
        <v>1</v>
      </c>
    </row>
    <row r="3199" spans="1:7" x14ac:dyDescent="0.3">
      <c r="A3199">
        <v>127</v>
      </c>
      <c r="B3199" s="18">
        <v>45536</v>
      </c>
      <c r="C3199" t="s">
        <v>309</v>
      </c>
      <c r="D3199" t="s">
        <v>286</v>
      </c>
      <c r="E3199">
        <v>78</v>
      </c>
    </row>
    <row r="3200" spans="1:7" x14ac:dyDescent="0.3">
      <c r="A3200">
        <v>127</v>
      </c>
      <c r="B3200" s="18">
        <v>45566</v>
      </c>
      <c r="C3200" t="s">
        <v>309</v>
      </c>
      <c r="D3200" t="s">
        <v>286</v>
      </c>
      <c r="E3200">
        <v>77</v>
      </c>
    </row>
    <row r="3201" spans="1:5" x14ac:dyDescent="0.3">
      <c r="A3201">
        <v>128</v>
      </c>
      <c r="B3201" s="18">
        <v>45323</v>
      </c>
      <c r="C3201" t="s">
        <v>309</v>
      </c>
      <c r="D3201" t="s">
        <v>287</v>
      </c>
      <c r="E3201">
        <v>59</v>
      </c>
    </row>
    <row r="3202" spans="1:5" x14ac:dyDescent="0.3">
      <c r="A3202">
        <v>128</v>
      </c>
      <c r="B3202" s="18">
        <v>45352</v>
      </c>
      <c r="C3202" t="s">
        <v>309</v>
      </c>
      <c r="D3202" t="s">
        <v>287</v>
      </c>
      <c r="E3202">
        <v>37</v>
      </c>
    </row>
    <row r="3203" spans="1:5" x14ac:dyDescent="0.3">
      <c r="A3203">
        <v>128</v>
      </c>
      <c r="B3203" s="18">
        <v>45383</v>
      </c>
      <c r="C3203" t="s">
        <v>309</v>
      </c>
      <c r="D3203" t="s">
        <v>287</v>
      </c>
      <c r="E3203">
        <v>37</v>
      </c>
    </row>
    <row r="3204" spans="1:5" x14ac:dyDescent="0.3">
      <c r="A3204">
        <v>128</v>
      </c>
      <c r="B3204" s="18">
        <v>45413</v>
      </c>
      <c r="C3204" t="s">
        <v>309</v>
      </c>
      <c r="D3204" t="s">
        <v>287</v>
      </c>
      <c r="E3204">
        <v>25</v>
      </c>
    </row>
    <row r="3205" spans="1:5" x14ac:dyDescent="0.3">
      <c r="A3205">
        <v>128</v>
      </c>
      <c r="B3205" s="18">
        <v>45444</v>
      </c>
      <c r="C3205" t="s">
        <v>309</v>
      </c>
      <c r="D3205" t="s">
        <v>287</v>
      </c>
      <c r="E3205">
        <v>6</v>
      </c>
    </row>
    <row r="3206" spans="1:5" x14ac:dyDescent="0.3">
      <c r="A3206">
        <v>128</v>
      </c>
      <c r="B3206" s="18">
        <v>45474</v>
      </c>
      <c r="C3206" t="s">
        <v>309</v>
      </c>
      <c r="D3206" t="s">
        <v>287</v>
      </c>
      <c r="E3206">
        <v>23</v>
      </c>
    </row>
    <row r="3207" spans="1:5" x14ac:dyDescent="0.3">
      <c r="A3207">
        <v>128</v>
      </c>
      <c r="B3207" s="18">
        <v>45536</v>
      </c>
      <c r="C3207" t="s">
        <v>309</v>
      </c>
      <c r="D3207" t="s">
        <v>287</v>
      </c>
      <c r="E3207">
        <v>11</v>
      </c>
    </row>
    <row r="3208" spans="1:5" x14ac:dyDescent="0.3">
      <c r="A3208">
        <v>128</v>
      </c>
      <c r="B3208" s="18">
        <v>45566</v>
      </c>
      <c r="C3208" t="s">
        <v>309</v>
      </c>
      <c r="D3208" t="s">
        <v>287</v>
      </c>
      <c r="E3208">
        <v>4</v>
      </c>
    </row>
    <row r="3209" spans="1:5" x14ac:dyDescent="0.3">
      <c r="A3209">
        <v>129</v>
      </c>
      <c r="B3209" s="18">
        <v>45323</v>
      </c>
      <c r="C3209" t="s">
        <v>309</v>
      </c>
      <c r="D3209" t="s">
        <v>288</v>
      </c>
      <c r="E3209">
        <v>52</v>
      </c>
    </row>
    <row r="3210" spans="1:5" x14ac:dyDescent="0.3">
      <c r="A3210">
        <v>129</v>
      </c>
      <c r="B3210" s="18">
        <v>45352</v>
      </c>
      <c r="C3210" t="s">
        <v>309</v>
      </c>
      <c r="D3210" t="s">
        <v>288</v>
      </c>
      <c r="E3210">
        <v>76</v>
      </c>
    </row>
    <row r="3211" spans="1:5" x14ac:dyDescent="0.3">
      <c r="A3211">
        <v>129</v>
      </c>
      <c r="B3211" s="18">
        <v>45383</v>
      </c>
      <c r="C3211" t="s">
        <v>309</v>
      </c>
      <c r="D3211" t="s">
        <v>288</v>
      </c>
      <c r="E3211">
        <v>66</v>
      </c>
    </row>
    <row r="3212" spans="1:5" x14ac:dyDescent="0.3">
      <c r="A3212">
        <v>129</v>
      </c>
      <c r="B3212" s="18">
        <v>45413</v>
      </c>
      <c r="C3212" t="s">
        <v>309</v>
      </c>
      <c r="D3212" t="s">
        <v>288</v>
      </c>
      <c r="E3212">
        <v>57</v>
      </c>
    </row>
    <row r="3213" spans="1:5" x14ac:dyDescent="0.3">
      <c r="A3213">
        <v>129</v>
      </c>
      <c r="B3213" s="18">
        <v>45444</v>
      </c>
      <c r="C3213" t="s">
        <v>309</v>
      </c>
      <c r="D3213" t="s">
        <v>288</v>
      </c>
      <c r="E3213">
        <v>40</v>
      </c>
    </row>
    <row r="3214" spans="1:5" x14ac:dyDescent="0.3">
      <c r="A3214">
        <v>129</v>
      </c>
      <c r="B3214" s="18">
        <v>45474</v>
      </c>
      <c r="C3214" t="s">
        <v>309</v>
      </c>
      <c r="D3214" t="s">
        <v>288</v>
      </c>
      <c r="E3214">
        <v>105</v>
      </c>
    </row>
    <row r="3215" spans="1:5" x14ac:dyDescent="0.3">
      <c r="A3215">
        <v>129</v>
      </c>
      <c r="B3215" s="18">
        <v>45505</v>
      </c>
      <c r="C3215" t="s">
        <v>309</v>
      </c>
      <c r="D3215" t="s">
        <v>288</v>
      </c>
      <c r="E3215">
        <v>1</v>
      </c>
    </row>
    <row r="3216" spans="1:5" x14ac:dyDescent="0.3">
      <c r="A3216">
        <v>129</v>
      </c>
      <c r="B3216" s="18">
        <v>45536</v>
      </c>
      <c r="C3216" t="s">
        <v>309</v>
      </c>
      <c r="D3216" t="s">
        <v>288</v>
      </c>
      <c r="E3216">
        <v>47</v>
      </c>
    </row>
    <row r="3217" spans="1:5" x14ac:dyDescent="0.3">
      <c r="A3217">
        <v>129</v>
      </c>
      <c r="B3217" s="18">
        <v>45566</v>
      </c>
      <c r="C3217" t="s">
        <v>309</v>
      </c>
      <c r="D3217" t="s">
        <v>288</v>
      </c>
      <c r="E3217">
        <v>71</v>
      </c>
    </row>
    <row r="3218" spans="1:5" x14ac:dyDescent="0.3">
      <c r="A3218">
        <v>130</v>
      </c>
      <c r="B3218" s="18">
        <v>45323</v>
      </c>
      <c r="C3218" t="s">
        <v>309</v>
      </c>
      <c r="D3218" t="s">
        <v>289</v>
      </c>
      <c r="E3218">
        <v>20</v>
      </c>
    </row>
    <row r="3219" spans="1:5" x14ac:dyDescent="0.3">
      <c r="A3219">
        <v>130</v>
      </c>
      <c r="B3219" s="18">
        <v>45352</v>
      </c>
      <c r="C3219" t="s">
        <v>309</v>
      </c>
      <c r="D3219" t="s">
        <v>289</v>
      </c>
      <c r="E3219">
        <v>63</v>
      </c>
    </row>
    <row r="3220" spans="1:5" x14ac:dyDescent="0.3">
      <c r="A3220">
        <v>130</v>
      </c>
      <c r="B3220" s="18">
        <v>45383</v>
      </c>
      <c r="C3220" t="s">
        <v>309</v>
      </c>
      <c r="D3220" t="s">
        <v>289</v>
      </c>
      <c r="E3220">
        <v>27</v>
      </c>
    </row>
    <row r="3221" spans="1:5" x14ac:dyDescent="0.3">
      <c r="A3221">
        <v>130</v>
      </c>
      <c r="B3221" s="18">
        <v>45413</v>
      </c>
      <c r="C3221" t="s">
        <v>309</v>
      </c>
      <c r="D3221" t="s">
        <v>289</v>
      </c>
      <c r="E3221">
        <v>13</v>
      </c>
    </row>
    <row r="3222" spans="1:5" x14ac:dyDescent="0.3">
      <c r="A3222">
        <v>130</v>
      </c>
      <c r="B3222" s="18">
        <v>45444</v>
      </c>
      <c r="C3222" t="s">
        <v>309</v>
      </c>
      <c r="D3222" t="s">
        <v>289</v>
      </c>
      <c r="E3222">
        <v>7</v>
      </c>
    </row>
    <row r="3223" spans="1:5" x14ac:dyDescent="0.3">
      <c r="A3223">
        <v>130</v>
      </c>
      <c r="B3223" s="18">
        <v>45474</v>
      </c>
      <c r="C3223" t="s">
        <v>309</v>
      </c>
      <c r="D3223" t="s">
        <v>289</v>
      </c>
      <c r="E3223">
        <v>9</v>
      </c>
    </row>
    <row r="3224" spans="1:5" x14ac:dyDescent="0.3">
      <c r="A3224">
        <v>130</v>
      </c>
      <c r="B3224" s="18">
        <v>45536</v>
      </c>
      <c r="C3224" t="s">
        <v>309</v>
      </c>
      <c r="D3224" t="s">
        <v>289</v>
      </c>
      <c r="E3224">
        <v>19</v>
      </c>
    </row>
    <row r="3225" spans="1:5" x14ac:dyDescent="0.3">
      <c r="A3225">
        <v>130</v>
      </c>
      <c r="B3225" s="18">
        <v>45566</v>
      </c>
      <c r="C3225" t="s">
        <v>309</v>
      </c>
      <c r="D3225" t="s">
        <v>289</v>
      </c>
      <c r="E3225">
        <v>1</v>
      </c>
    </row>
    <row r="3226" spans="1:5" x14ac:dyDescent="0.3">
      <c r="A3226">
        <v>131</v>
      </c>
      <c r="B3226" s="18">
        <v>45323</v>
      </c>
      <c r="C3226" t="s">
        <v>309</v>
      </c>
      <c r="D3226" t="s">
        <v>290</v>
      </c>
      <c r="E3226">
        <v>5</v>
      </c>
    </row>
    <row r="3227" spans="1:5" x14ac:dyDescent="0.3">
      <c r="A3227">
        <v>131</v>
      </c>
      <c r="B3227" s="18">
        <v>45383</v>
      </c>
      <c r="C3227" t="s">
        <v>309</v>
      </c>
      <c r="D3227" t="s">
        <v>290</v>
      </c>
      <c r="E3227">
        <v>2</v>
      </c>
    </row>
    <row r="3228" spans="1:5" x14ac:dyDescent="0.3">
      <c r="A3228">
        <v>131</v>
      </c>
      <c r="B3228" s="18">
        <v>45474</v>
      </c>
      <c r="C3228" t="s">
        <v>309</v>
      </c>
      <c r="D3228" t="s">
        <v>290</v>
      </c>
      <c r="E3228">
        <v>1</v>
      </c>
    </row>
    <row r="3229" spans="1:5" x14ac:dyDescent="0.3">
      <c r="A3229">
        <v>131</v>
      </c>
      <c r="B3229" s="18">
        <v>45536</v>
      </c>
      <c r="C3229" t="s">
        <v>309</v>
      </c>
      <c r="D3229" t="s">
        <v>290</v>
      </c>
      <c r="E3229">
        <v>1</v>
      </c>
    </row>
    <row r="3230" spans="1:5" x14ac:dyDescent="0.3">
      <c r="A3230">
        <v>131</v>
      </c>
      <c r="B3230" s="18">
        <v>45566</v>
      </c>
      <c r="C3230" t="s">
        <v>309</v>
      </c>
      <c r="D3230" t="s">
        <v>290</v>
      </c>
      <c r="E3230">
        <v>1</v>
      </c>
    </row>
    <row r="3231" spans="1:5" x14ac:dyDescent="0.3">
      <c r="A3231">
        <v>132</v>
      </c>
      <c r="B3231" s="18">
        <v>45352</v>
      </c>
      <c r="C3231" t="s">
        <v>309</v>
      </c>
      <c r="D3231" t="s">
        <v>291</v>
      </c>
      <c r="E3231">
        <v>2</v>
      </c>
    </row>
    <row r="3232" spans="1:5" x14ac:dyDescent="0.3">
      <c r="A3232">
        <v>132</v>
      </c>
      <c r="B3232" s="18">
        <v>45383</v>
      </c>
      <c r="C3232" t="s">
        <v>309</v>
      </c>
      <c r="D3232" t="s">
        <v>291</v>
      </c>
      <c r="E3232">
        <v>1</v>
      </c>
    </row>
    <row r="3233" spans="1:5" x14ac:dyDescent="0.3">
      <c r="A3233">
        <v>132</v>
      </c>
      <c r="B3233" s="18">
        <v>45413</v>
      </c>
      <c r="C3233" t="s">
        <v>309</v>
      </c>
      <c r="D3233" t="s">
        <v>291</v>
      </c>
      <c r="E3233">
        <v>1</v>
      </c>
    </row>
    <row r="3234" spans="1:5" x14ac:dyDescent="0.3">
      <c r="A3234">
        <v>134</v>
      </c>
      <c r="B3234" s="18">
        <v>45323</v>
      </c>
      <c r="C3234" t="s">
        <v>309</v>
      </c>
      <c r="D3234" t="s">
        <v>260</v>
      </c>
      <c r="E3234">
        <v>1</v>
      </c>
    </row>
    <row r="3235" spans="1:5" x14ac:dyDescent="0.3">
      <c r="A3235">
        <v>134</v>
      </c>
      <c r="B3235" s="18">
        <v>45474</v>
      </c>
      <c r="C3235" t="s">
        <v>309</v>
      </c>
      <c r="D3235" t="s">
        <v>260</v>
      </c>
      <c r="E3235">
        <v>1</v>
      </c>
    </row>
    <row r="3236" spans="1:5" x14ac:dyDescent="0.3">
      <c r="A3236">
        <v>114</v>
      </c>
      <c r="B3236" s="18">
        <v>45323</v>
      </c>
      <c r="C3236" t="s">
        <v>309</v>
      </c>
      <c r="D3236" t="s">
        <v>292</v>
      </c>
      <c r="E3236">
        <v>459</v>
      </c>
    </row>
    <row r="3237" spans="1:5" x14ac:dyDescent="0.3">
      <c r="A3237">
        <v>114</v>
      </c>
      <c r="B3237" s="18">
        <v>45352</v>
      </c>
      <c r="C3237" t="s">
        <v>309</v>
      </c>
      <c r="D3237" t="s">
        <v>292</v>
      </c>
      <c r="E3237">
        <v>553</v>
      </c>
    </row>
    <row r="3238" spans="1:5" x14ac:dyDescent="0.3">
      <c r="A3238">
        <v>114</v>
      </c>
      <c r="B3238" s="18">
        <v>45383</v>
      </c>
      <c r="C3238" t="s">
        <v>309</v>
      </c>
      <c r="D3238" t="s">
        <v>292</v>
      </c>
      <c r="E3238">
        <v>379</v>
      </c>
    </row>
    <row r="3239" spans="1:5" x14ac:dyDescent="0.3">
      <c r="A3239">
        <v>114</v>
      </c>
      <c r="B3239" s="18">
        <v>45413</v>
      </c>
      <c r="C3239" t="s">
        <v>309</v>
      </c>
      <c r="D3239" t="s">
        <v>292</v>
      </c>
      <c r="E3239">
        <v>425</v>
      </c>
    </row>
    <row r="3240" spans="1:5" x14ac:dyDescent="0.3">
      <c r="A3240">
        <v>114</v>
      </c>
      <c r="B3240" s="18">
        <v>45444</v>
      </c>
      <c r="C3240" t="s">
        <v>309</v>
      </c>
      <c r="D3240" t="s">
        <v>292</v>
      </c>
      <c r="E3240">
        <v>363</v>
      </c>
    </row>
    <row r="3241" spans="1:5" x14ac:dyDescent="0.3">
      <c r="A3241">
        <v>114</v>
      </c>
      <c r="B3241" s="18">
        <v>45474</v>
      </c>
      <c r="C3241" t="s">
        <v>309</v>
      </c>
      <c r="D3241" t="s">
        <v>292</v>
      </c>
      <c r="E3241">
        <v>309</v>
      </c>
    </row>
    <row r="3242" spans="1:5" x14ac:dyDescent="0.3">
      <c r="A3242">
        <v>114</v>
      </c>
      <c r="B3242" s="18">
        <v>45505</v>
      </c>
      <c r="C3242" t="s">
        <v>309</v>
      </c>
      <c r="D3242" t="s">
        <v>292</v>
      </c>
      <c r="E3242">
        <v>26</v>
      </c>
    </row>
    <row r="3243" spans="1:5" x14ac:dyDescent="0.3">
      <c r="A3243">
        <v>114</v>
      </c>
      <c r="B3243" s="18">
        <v>45536</v>
      </c>
      <c r="C3243" t="s">
        <v>309</v>
      </c>
      <c r="D3243" t="s">
        <v>292</v>
      </c>
      <c r="E3243">
        <v>435</v>
      </c>
    </row>
    <row r="3244" spans="1:5" x14ac:dyDescent="0.3">
      <c r="A3244">
        <v>114</v>
      </c>
      <c r="B3244" s="18">
        <v>45566</v>
      </c>
      <c r="C3244" t="s">
        <v>309</v>
      </c>
      <c r="D3244" t="s">
        <v>292</v>
      </c>
      <c r="E3244">
        <v>357</v>
      </c>
    </row>
    <row r="3245" spans="1:5" x14ac:dyDescent="0.3">
      <c r="A3245">
        <v>115</v>
      </c>
      <c r="B3245" s="18">
        <v>45323</v>
      </c>
      <c r="C3245" t="s">
        <v>309</v>
      </c>
      <c r="D3245" t="s">
        <v>293</v>
      </c>
      <c r="E3245">
        <v>58</v>
      </c>
    </row>
    <row r="3246" spans="1:5" x14ac:dyDescent="0.3">
      <c r="A3246">
        <v>115</v>
      </c>
      <c r="B3246" s="18">
        <v>45352</v>
      </c>
      <c r="C3246" t="s">
        <v>309</v>
      </c>
      <c r="D3246" t="s">
        <v>293</v>
      </c>
      <c r="E3246">
        <v>68</v>
      </c>
    </row>
    <row r="3247" spans="1:5" x14ac:dyDescent="0.3">
      <c r="A3247">
        <v>115</v>
      </c>
      <c r="B3247" s="18">
        <v>45383</v>
      </c>
      <c r="C3247" t="s">
        <v>309</v>
      </c>
      <c r="D3247" t="s">
        <v>293</v>
      </c>
      <c r="E3247">
        <v>68</v>
      </c>
    </row>
    <row r="3248" spans="1:5" x14ac:dyDescent="0.3">
      <c r="A3248">
        <v>115</v>
      </c>
      <c r="B3248" s="18">
        <v>45413</v>
      </c>
      <c r="C3248" t="s">
        <v>309</v>
      </c>
      <c r="D3248" t="s">
        <v>293</v>
      </c>
      <c r="E3248">
        <v>82</v>
      </c>
    </row>
    <row r="3249" spans="1:5" x14ac:dyDescent="0.3">
      <c r="A3249">
        <v>115</v>
      </c>
      <c r="B3249" s="18">
        <v>45444</v>
      </c>
      <c r="C3249" t="s">
        <v>309</v>
      </c>
      <c r="D3249" t="s">
        <v>293</v>
      </c>
      <c r="E3249">
        <v>92</v>
      </c>
    </row>
    <row r="3250" spans="1:5" x14ac:dyDescent="0.3">
      <c r="A3250">
        <v>115</v>
      </c>
      <c r="B3250" s="18">
        <v>45474</v>
      </c>
      <c r="C3250" t="s">
        <v>309</v>
      </c>
      <c r="D3250" t="s">
        <v>293</v>
      </c>
      <c r="E3250">
        <v>49</v>
      </c>
    </row>
    <row r="3251" spans="1:5" x14ac:dyDescent="0.3">
      <c r="A3251">
        <v>115</v>
      </c>
      <c r="B3251" s="18">
        <v>45505</v>
      </c>
      <c r="C3251" t="s">
        <v>309</v>
      </c>
      <c r="D3251" t="s">
        <v>293</v>
      </c>
      <c r="E3251">
        <v>22</v>
      </c>
    </row>
    <row r="3252" spans="1:5" x14ac:dyDescent="0.3">
      <c r="A3252">
        <v>115</v>
      </c>
      <c r="B3252" s="18">
        <v>45536</v>
      </c>
      <c r="C3252" t="s">
        <v>309</v>
      </c>
      <c r="D3252" t="s">
        <v>293</v>
      </c>
      <c r="E3252">
        <v>55</v>
      </c>
    </row>
    <row r="3253" spans="1:5" x14ac:dyDescent="0.3">
      <c r="A3253">
        <v>115</v>
      </c>
      <c r="B3253" s="18">
        <v>45566</v>
      </c>
      <c r="C3253" t="s">
        <v>309</v>
      </c>
      <c r="D3253" t="s">
        <v>293</v>
      </c>
      <c r="E3253">
        <v>60</v>
      </c>
    </row>
    <row r="3254" spans="1:5" x14ac:dyDescent="0.3">
      <c r="A3254">
        <v>116</v>
      </c>
      <c r="B3254" s="18">
        <v>45323</v>
      </c>
      <c r="C3254" t="s">
        <v>309</v>
      </c>
      <c r="D3254" t="s">
        <v>294</v>
      </c>
      <c r="E3254">
        <v>52</v>
      </c>
    </row>
    <row r="3255" spans="1:5" x14ac:dyDescent="0.3">
      <c r="A3255">
        <v>116</v>
      </c>
      <c r="B3255" s="18">
        <v>45352</v>
      </c>
      <c r="C3255" t="s">
        <v>309</v>
      </c>
      <c r="D3255" t="s">
        <v>294</v>
      </c>
      <c r="E3255">
        <v>124</v>
      </c>
    </row>
    <row r="3256" spans="1:5" x14ac:dyDescent="0.3">
      <c r="A3256">
        <v>116</v>
      </c>
      <c r="B3256" s="18">
        <v>45383</v>
      </c>
      <c r="C3256" t="s">
        <v>309</v>
      </c>
      <c r="D3256" t="s">
        <v>294</v>
      </c>
      <c r="E3256">
        <v>16</v>
      </c>
    </row>
    <row r="3257" spans="1:5" x14ac:dyDescent="0.3">
      <c r="A3257">
        <v>116</v>
      </c>
      <c r="B3257" s="18">
        <v>45413</v>
      </c>
      <c r="C3257" t="s">
        <v>309</v>
      </c>
      <c r="D3257" t="s">
        <v>294</v>
      </c>
      <c r="E3257">
        <v>27</v>
      </c>
    </row>
    <row r="3258" spans="1:5" x14ac:dyDescent="0.3">
      <c r="A3258">
        <v>116</v>
      </c>
      <c r="B3258" s="18">
        <v>45444</v>
      </c>
      <c r="C3258" t="s">
        <v>309</v>
      </c>
      <c r="D3258" t="s">
        <v>294</v>
      </c>
      <c r="E3258">
        <v>18</v>
      </c>
    </row>
    <row r="3259" spans="1:5" x14ac:dyDescent="0.3">
      <c r="A3259">
        <v>116</v>
      </c>
      <c r="B3259" s="18">
        <v>45474</v>
      </c>
      <c r="C3259" t="s">
        <v>309</v>
      </c>
      <c r="D3259" t="s">
        <v>294</v>
      </c>
      <c r="E3259">
        <v>14</v>
      </c>
    </row>
    <row r="3260" spans="1:5" x14ac:dyDescent="0.3">
      <c r="A3260">
        <v>116</v>
      </c>
      <c r="B3260" s="18">
        <v>45536</v>
      </c>
      <c r="C3260" t="s">
        <v>309</v>
      </c>
      <c r="D3260" t="s">
        <v>294</v>
      </c>
      <c r="E3260">
        <v>12</v>
      </c>
    </row>
    <row r="3261" spans="1:5" x14ac:dyDescent="0.3">
      <c r="A3261">
        <v>116</v>
      </c>
      <c r="B3261" s="18">
        <v>45566</v>
      </c>
      <c r="C3261" t="s">
        <v>309</v>
      </c>
      <c r="D3261" t="s">
        <v>294</v>
      </c>
      <c r="E3261">
        <v>5</v>
      </c>
    </row>
    <row r="3262" spans="1:5" x14ac:dyDescent="0.3">
      <c r="A3262">
        <v>120</v>
      </c>
      <c r="B3262" s="18">
        <v>45323</v>
      </c>
      <c r="C3262" t="s">
        <v>309</v>
      </c>
      <c r="D3262" t="s">
        <v>20</v>
      </c>
      <c r="E3262">
        <v>459</v>
      </c>
    </row>
    <row r="3263" spans="1:5" x14ac:dyDescent="0.3">
      <c r="A3263">
        <v>120</v>
      </c>
      <c r="B3263" s="18">
        <v>45352</v>
      </c>
      <c r="C3263" t="s">
        <v>309</v>
      </c>
      <c r="D3263" t="s">
        <v>20</v>
      </c>
      <c r="E3263">
        <v>553</v>
      </c>
    </row>
    <row r="3264" spans="1:5" x14ac:dyDescent="0.3">
      <c r="A3264">
        <v>120</v>
      </c>
      <c r="B3264" s="18">
        <v>45383</v>
      </c>
      <c r="C3264" t="s">
        <v>309</v>
      </c>
      <c r="D3264" t="s">
        <v>20</v>
      </c>
      <c r="E3264">
        <v>364</v>
      </c>
    </row>
    <row r="3265" spans="1:5" x14ac:dyDescent="0.3">
      <c r="A3265">
        <v>120</v>
      </c>
      <c r="B3265" s="18">
        <v>45413</v>
      </c>
      <c r="C3265" t="s">
        <v>309</v>
      </c>
      <c r="D3265" t="s">
        <v>20</v>
      </c>
      <c r="E3265">
        <v>421</v>
      </c>
    </row>
    <row r="3266" spans="1:5" x14ac:dyDescent="0.3">
      <c r="A3266">
        <v>120</v>
      </c>
      <c r="B3266" s="18">
        <v>45444</v>
      </c>
      <c r="C3266" t="s">
        <v>309</v>
      </c>
      <c r="D3266" t="s">
        <v>20</v>
      </c>
      <c r="E3266">
        <v>363</v>
      </c>
    </row>
    <row r="3267" spans="1:5" x14ac:dyDescent="0.3">
      <c r="A3267">
        <v>120</v>
      </c>
      <c r="B3267" s="18">
        <v>45474</v>
      </c>
      <c r="C3267" t="s">
        <v>309</v>
      </c>
      <c r="D3267" t="s">
        <v>20</v>
      </c>
      <c r="E3267">
        <v>309</v>
      </c>
    </row>
    <row r="3268" spans="1:5" x14ac:dyDescent="0.3">
      <c r="A3268">
        <v>120</v>
      </c>
      <c r="B3268" s="18">
        <v>45505</v>
      </c>
      <c r="C3268" t="s">
        <v>309</v>
      </c>
      <c r="D3268" t="s">
        <v>20</v>
      </c>
      <c r="E3268">
        <v>26</v>
      </c>
    </row>
    <row r="3269" spans="1:5" x14ac:dyDescent="0.3">
      <c r="A3269">
        <v>120</v>
      </c>
      <c r="B3269" s="18">
        <v>45536</v>
      </c>
      <c r="C3269" t="s">
        <v>309</v>
      </c>
      <c r="D3269" t="s">
        <v>20</v>
      </c>
      <c r="E3269">
        <v>435</v>
      </c>
    </row>
    <row r="3270" spans="1:5" x14ac:dyDescent="0.3">
      <c r="A3270">
        <v>120</v>
      </c>
      <c r="B3270" s="18">
        <v>45566</v>
      </c>
      <c r="C3270" t="s">
        <v>309</v>
      </c>
      <c r="D3270" t="s">
        <v>20</v>
      </c>
      <c r="E3270">
        <v>357</v>
      </c>
    </row>
    <row r="3271" spans="1:5" x14ac:dyDescent="0.3">
      <c r="A3271">
        <v>122</v>
      </c>
      <c r="B3271" s="18">
        <v>45383</v>
      </c>
      <c r="C3271" t="s">
        <v>309</v>
      </c>
      <c r="D3271" t="s">
        <v>22</v>
      </c>
      <c r="E3271">
        <v>15</v>
      </c>
    </row>
    <row r="3272" spans="1:5" x14ac:dyDescent="0.3">
      <c r="A3272">
        <v>122</v>
      </c>
      <c r="B3272" s="18">
        <v>45413</v>
      </c>
      <c r="C3272" t="s">
        <v>309</v>
      </c>
      <c r="D3272" t="s">
        <v>22</v>
      </c>
      <c r="E3272">
        <v>4</v>
      </c>
    </row>
    <row r="3273" spans="1:5" x14ac:dyDescent="0.3">
      <c r="A3273">
        <v>126</v>
      </c>
      <c r="B3273" s="18">
        <v>45323</v>
      </c>
      <c r="C3273" t="s">
        <v>309</v>
      </c>
      <c r="D3273" t="s">
        <v>26</v>
      </c>
      <c r="E3273">
        <v>2</v>
      </c>
    </row>
    <row r="3274" spans="1:5" x14ac:dyDescent="0.3">
      <c r="A3274">
        <v>126</v>
      </c>
      <c r="B3274" s="18">
        <v>45352</v>
      </c>
      <c r="C3274" t="s">
        <v>309</v>
      </c>
      <c r="D3274" t="s">
        <v>26</v>
      </c>
      <c r="E3274">
        <v>3</v>
      </c>
    </row>
    <row r="3275" spans="1:5" x14ac:dyDescent="0.3">
      <c r="A3275">
        <v>126</v>
      </c>
      <c r="B3275" s="18">
        <v>45383</v>
      </c>
      <c r="C3275" t="s">
        <v>309</v>
      </c>
      <c r="D3275" t="s">
        <v>26</v>
      </c>
      <c r="E3275">
        <v>5</v>
      </c>
    </row>
    <row r="3276" spans="1:5" x14ac:dyDescent="0.3">
      <c r="A3276">
        <v>126</v>
      </c>
      <c r="B3276" s="18">
        <v>45444</v>
      </c>
      <c r="C3276" t="s">
        <v>309</v>
      </c>
      <c r="D3276" t="s">
        <v>26</v>
      </c>
      <c r="E3276">
        <v>1</v>
      </c>
    </row>
    <row r="3277" spans="1:5" x14ac:dyDescent="0.3">
      <c r="A3277">
        <v>126</v>
      </c>
      <c r="B3277" s="18">
        <v>45474</v>
      </c>
      <c r="C3277" t="s">
        <v>309</v>
      </c>
      <c r="D3277" t="s">
        <v>26</v>
      </c>
      <c r="E3277">
        <v>1</v>
      </c>
    </row>
    <row r="3278" spans="1:5" x14ac:dyDescent="0.3">
      <c r="A3278">
        <v>126</v>
      </c>
      <c r="B3278" s="18">
        <v>45536</v>
      </c>
      <c r="C3278" t="s">
        <v>309</v>
      </c>
      <c r="D3278" t="s">
        <v>26</v>
      </c>
      <c r="E3278">
        <v>7</v>
      </c>
    </row>
    <row r="3279" spans="1:5" x14ac:dyDescent="0.3">
      <c r="A3279">
        <v>126</v>
      </c>
      <c r="B3279" s="18">
        <v>45566</v>
      </c>
      <c r="C3279" t="s">
        <v>309</v>
      </c>
      <c r="D3279" t="s">
        <v>26</v>
      </c>
      <c r="E3279">
        <v>2</v>
      </c>
    </row>
    <row r="3280" spans="1:5" x14ac:dyDescent="0.3">
      <c r="A3280">
        <v>121</v>
      </c>
      <c r="B3280" s="18">
        <v>45627</v>
      </c>
      <c r="C3280" t="s">
        <v>309</v>
      </c>
      <c r="D3280" t="s">
        <v>21</v>
      </c>
      <c r="E3280">
        <v>0</v>
      </c>
    </row>
    <row r="3281" spans="1:7" x14ac:dyDescent="0.3">
      <c r="A3281">
        <v>122</v>
      </c>
      <c r="B3281" s="18">
        <v>45627</v>
      </c>
      <c r="C3281" t="s">
        <v>309</v>
      </c>
      <c r="D3281" t="s">
        <v>22</v>
      </c>
      <c r="E3281">
        <v>0</v>
      </c>
    </row>
    <row r="3282" spans="1:7" x14ac:dyDescent="0.3">
      <c r="A3282">
        <v>123</v>
      </c>
      <c r="B3282" s="18">
        <v>45627</v>
      </c>
      <c r="C3282" t="s">
        <v>309</v>
      </c>
      <c r="D3282" t="s">
        <v>23</v>
      </c>
      <c r="E3282">
        <v>0</v>
      </c>
    </row>
    <row r="3283" spans="1:7" x14ac:dyDescent="0.3">
      <c r="A3283">
        <v>124</v>
      </c>
      <c r="B3283" s="18">
        <v>45627</v>
      </c>
      <c r="C3283" t="s">
        <v>309</v>
      </c>
      <c r="D3283" t="s">
        <v>24</v>
      </c>
      <c r="E3283">
        <v>0</v>
      </c>
    </row>
    <row r="3284" spans="1:7" x14ac:dyDescent="0.3">
      <c r="A3284">
        <v>125</v>
      </c>
      <c r="B3284" s="18">
        <v>45627</v>
      </c>
      <c r="C3284" t="s">
        <v>309</v>
      </c>
      <c r="D3284" t="s">
        <v>25</v>
      </c>
      <c r="E3284">
        <v>0</v>
      </c>
    </row>
    <row r="3285" spans="1:7" x14ac:dyDescent="0.3">
      <c r="A3285">
        <v>126</v>
      </c>
      <c r="B3285" s="18">
        <v>45627</v>
      </c>
      <c r="C3285" t="s">
        <v>309</v>
      </c>
      <c r="D3285" t="s">
        <v>26</v>
      </c>
      <c r="E3285">
        <v>0</v>
      </c>
    </row>
    <row r="3286" spans="1:7" x14ac:dyDescent="0.3">
      <c r="A3286">
        <v>127</v>
      </c>
      <c r="B3286" s="18">
        <v>45627</v>
      </c>
      <c r="C3286" t="s">
        <v>309</v>
      </c>
      <c r="D3286" t="s">
        <v>286</v>
      </c>
      <c r="E3286">
        <v>91</v>
      </c>
    </row>
    <row r="3287" spans="1:7" x14ac:dyDescent="0.3">
      <c r="A3287">
        <v>128</v>
      </c>
      <c r="B3287" s="18">
        <v>45627</v>
      </c>
      <c r="C3287" t="s">
        <v>309</v>
      </c>
      <c r="D3287" t="s">
        <v>287</v>
      </c>
      <c r="E3287">
        <v>35</v>
      </c>
    </row>
    <row r="3288" spans="1:7" x14ac:dyDescent="0.3">
      <c r="A3288">
        <v>129</v>
      </c>
      <c r="B3288" s="18">
        <v>45627</v>
      </c>
      <c r="C3288" t="s">
        <v>309</v>
      </c>
      <c r="D3288" t="s">
        <v>288</v>
      </c>
      <c r="E3288">
        <v>28</v>
      </c>
    </row>
    <row r="3289" spans="1:7" x14ac:dyDescent="0.3">
      <c r="A3289">
        <v>130</v>
      </c>
      <c r="B3289" s="18">
        <v>45627</v>
      </c>
      <c r="C3289" t="s">
        <v>309</v>
      </c>
      <c r="D3289" t="s">
        <v>289</v>
      </c>
      <c r="E3289">
        <v>27</v>
      </c>
    </row>
    <row r="3290" spans="1:7" x14ac:dyDescent="0.3">
      <c r="A3290">
        <v>131</v>
      </c>
      <c r="B3290" s="18">
        <v>45627</v>
      </c>
      <c r="C3290" t="s">
        <v>309</v>
      </c>
      <c r="D3290" t="s">
        <v>290</v>
      </c>
      <c r="E3290">
        <v>1</v>
      </c>
    </row>
    <row r="3291" spans="1:7" x14ac:dyDescent="0.3">
      <c r="A3291">
        <v>132</v>
      </c>
      <c r="B3291" s="18">
        <v>45627</v>
      </c>
      <c r="C3291" t="s">
        <v>309</v>
      </c>
      <c r="D3291" t="s">
        <v>291</v>
      </c>
      <c r="E3291">
        <v>0</v>
      </c>
    </row>
    <row r="3292" spans="1:7" x14ac:dyDescent="0.3">
      <c r="A3292">
        <v>133</v>
      </c>
      <c r="B3292" s="18">
        <v>45627</v>
      </c>
      <c r="C3292" t="s">
        <v>309</v>
      </c>
      <c r="D3292" t="s">
        <v>259</v>
      </c>
      <c r="E3292">
        <v>0</v>
      </c>
    </row>
    <row r="3293" spans="1:7" x14ac:dyDescent="0.3">
      <c r="A3293">
        <v>134</v>
      </c>
      <c r="B3293" s="18">
        <v>45627</v>
      </c>
      <c r="C3293" t="s">
        <v>309</v>
      </c>
      <c r="D3293" t="s">
        <v>260</v>
      </c>
      <c r="E3293">
        <v>0</v>
      </c>
    </row>
    <row r="3294" spans="1:7" x14ac:dyDescent="0.3">
      <c r="A3294">
        <v>8</v>
      </c>
      <c r="B3294" s="18">
        <v>45627</v>
      </c>
      <c r="C3294" t="s">
        <v>309</v>
      </c>
      <c r="D3294" t="s">
        <v>278</v>
      </c>
      <c r="E3294">
        <v>0.58139534883720934</v>
      </c>
      <c r="F3294">
        <v>25</v>
      </c>
      <c r="G3294">
        <v>43</v>
      </c>
    </row>
    <row r="3295" spans="1:7" x14ac:dyDescent="0.3">
      <c r="A3295">
        <v>9</v>
      </c>
      <c r="B3295" s="18">
        <v>45627</v>
      </c>
      <c r="C3295" t="s">
        <v>309</v>
      </c>
      <c r="D3295" t="s">
        <v>280</v>
      </c>
      <c r="E3295">
        <v>0.48125000000000001</v>
      </c>
      <c r="F3295">
        <v>154</v>
      </c>
      <c r="G3295">
        <v>320</v>
      </c>
    </row>
    <row r="3296" spans="1:7" x14ac:dyDescent="0.3">
      <c r="A3296">
        <v>10</v>
      </c>
      <c r="B3296" s="18">
        <v>45627</v>
      </c>
      <c r="C3296" t="s">
        <v>309</v>
      </c>
      <c r="D3296" t="s">
        <v>295</v>
      </c>
      <c r="E3296">
        <v>0.56521739130434778</v>
      </c>
      <c r="F3296">
        <v>130</v>
      </c>
      <c r="G3296">
        <v>230</v>
      </c>
    </row>
    <row r="3297" spans="1:7" x14ac:dyDescent="0.3">
      <c r="A3297">
        <v>11</v>
      </c>
      <c r="B3297" s="18">
        <v>45627</v>
      </c>
      <c r="C3297" t="s">
        <v>309</v>
      </c>
      <c r="D3297" t="s">
        <v>281</v>
      </c>
      <c r="E3297">
        <v>0.4982698961937716</v>
      </c>
      <c r="F3297">
        <v>288</v>
      </c>
      <c r="G3297">
        <v>578</v>
      </c>
    </row>
    <row r="3298" spans="1:7" x14ac:dyDescent="0.3">
      <c r="A3298">
        <v>12</v>
      </c>
      <c r="B3298" s="18">
        <v>45627</v>
      </c>
      <c r="C3298" t="s">
        <v>309</v>
      </c>
      <c r="D3298" t="s">
        <v>296</v>
      </c>
      <c r="E3298">
        <v>0.44444444444444442</v>
      </c>
      <c r="F3298">
        <v>108</v>
      </c>
      <c r="G3298">
        <v>243</v>
      </c>
    </row>
    <row r="3299" spans="1:7" x14ac:dyDescent="0.3">
      <c r="A3299">
        <v>13</v>
      </c>
      <c r="B3299" s="18">
        <v>45627</v>
      </c>
      <c r="C3299" t="s">
        <v>309</v>
      </c>
      <c r="D3299" t="s">
        <v>275</v>
      </c>
      <c r="E3299">
        <v>9.2592592592592587E-3</v>
      </c>
      <c r="F3299">
        <v>1</v>
      </c>
      <c r="G3299">
        <v>108</v>
      </c>
    </row>
    <row r="3300" spans="1:7" x14ac:dyDescent="0.3">
      <c r="A3300">
        <v>14</v>
      </c>
      <c r="B3300" s="18">
        <v>45627</v>
      </c>
      <c r="C3300" t="s">
        <v>309</v>
      </c>
      <c r="D3300" t="s">
        <v>279</v>
      </c>
      <c r="E3300">
        <v>0</v>
      </c>
      <c r="F3300">
        <v>0</v>
      </c>
      <c r="G3300">
        <v>443</v>
      </c>
    </row>
    <row r="3301" spans="1:7" x14ac:dyDescent="0.3">
      <c r="A3301">
        <v>16</v>
      </c>
      <c r="B3301" s="18">
        <v>45627</v>
      </c>
      <c r="C3301" t="s">
        <v>309</v>
      </c>
      <c r="D3301" t="s">
        <v>297</v>
      </c>
      <c r="E3301">
        <v>0.33333333333333331</v>
      </c>
      <c r="F3301">
        <v>64</v>
      </c>
      <c r="G3301">
        <v>192</v>
      </c>
    </row>
    <row r="3302" spans="1:7" x14ac:dyDescent="0.3">
      <c r="A3302">
        <v>17</v>
      </c>
      <c r="B3302" s="18">
        <v>45627</v>
      </c>
      <c r="C3302" t="s">
        <v>309</v>
      </c>
      <c r="D3302" t="s">
        <v>276</v>
      </c>
      <c r="E3302">
        <v>0</v>
      </c>
      <c r="F3302">
        <v>0</v>
      </c>
      <c r="G3302">
        <v>64</v>
      </c>
    </row>
    <row r="3303" spans="1:7" x14ac:dyDescent="0.3">
      <c r="A3303">
        <v>18</v>
      </c>
      <c r="B3303" s="18">
        <v>45627</v>
      </c>
      <c r="C3303" t="s">
        <v>309</v>
      </c>
      <c r="D3303" t="s">
        <v>282</v>
      </c>
      <c r="E3303">
        <v>0</v>
      </c>
      <c r="F3303">
        <v>0</v>
      </c>
      <c r="G3303">
        <v>3</v>
      </c>
    </row>
    <row r="3304" spans="1:7" x14ac:dyDescent="0.3">
      <c r="A3304">
        <v>20</v>
      </c>
      <c r="B3304" s="18">
        <v>45627</v>
      </c>
      <c r="C3304" t="s">
        <v>309</v>
      </c>
      <c r="D3304" t="s">
        <v>283</v>
      </c>
      <c r="E3304">
        <v>0</v>
      </c>
      <c r="F3304">
        <v>0</v>
      </c>
      <c r="G3304">
        <v>3</v>
      </c>
    </row>
    <row r="3305" spans="1:7" x14ac:dyDescent="0.3">
      <c r="A3305">
        <v>23</v>
      </c>
      <c r="B3305" s="18">
        <v>45627</v>
      </c>
      <c r="C3305" t="s">
        <v>309</v>
      </c>
      <c r="D3305" t="s">
        <v>298</v>
      </c>
      <c r="E3305">
        <v>0.10531400966183575</v>
      </c>
      <c r="F3305">
        <v>109</v>
      </c>
      <c r="G3305">
        <v>1035</v>
      </c>
    </row>
    <row r="3306" spans="1:7" x14ac:dyDescent="0.3">
      <c r="A3306">
        <v>24</v>
      </c>
      <c r="B3306" s="18">
        <v>45627</v>
      </c>
      <c r="C3306" t="s">
        <v>309</v>
      </c>
      <c r="D3306" t="s">
        <v>299</v>
      </c>
      <c r="E3306">
        <v>0.88990825688073394</v>
      </c>
      <c r="F3306">
        <v>97</v>
      </c>
      <c r="G3306">
        <v>109</v>
      </c>
    </row>
    <row r="3307" spans="1:7" x14ac:dyDescent="0.3">
      <c r="A3307">
        <v>25</v>
      </c>
      <c r="B3307" s="18">
        <v>45627</v>
      </c>
      <c r="C3307" t="s">
        <v>309</v>
      </c>
      <c r="D3307" t="s">
        <v>284</v>
      </c>
      <c r="E3307">
        <v>0.5</v>
      </c>
      <c r="F3307">
        <v>1</v>
      </c>
      <c r="G3307">
        <v>2</v>
      </c>
    </row>
    <row r="3308" spans="1:7" x14ac:dyDescent="0.3">
      <c r="A3308">
        <v>26</v>
      </c>
      <c r="B3308" s="18">
        <v>45627</v>
      </c>
      <c r="C3308" t="s">
        <v>309</v>
      </c>
      <c r="D3308" t="s">
        <v>146</v>
      </c>
      <c r="E3308">
        <v>0.49878934624697335</v>
      </c>
      <c r="F3308">
        <v>206</v>
      </c>
      <c r="G3308">
        <v>413</v>
      </c>
    </row>
    <row r="3309" spans="1:7" x14ac:dyDescent="0.3">
      <c r="A3309">
        <v>27</v>
      </c>
      <c r="B3309" s="18">
        <v>45627</v>
      </c>
      <c r="C3309" t="s">
        <v>309</v>
      </c>
      <c r="D3309" t="s">
        <v>147</v>
      </c>
      <c r="E3309">
        <v>0.47596153846153844</v>
      </c>
      <c r="F3309">
        <v>99</v>
      </c>
      <c r="G3309">
        <v>208</v>
      </c>
    </row>
    <row r="3310" spans="1:7" x14ac:dyDescent="0.3">
      <c r="A3310">
        <v>4</v>
      </c>
      <c r="B3310" s="18">
        <v>45658</v>
      </c>
      <c r="C3310" t="s">
        <v>309</v>
      </c>
      <c r="D3310" t="s">
        <v>300</v>
      </c>
      <c r="E3310">
        <v>0.88421052631578945</v>
      </c>
      <c r="F3310">
        <v>168</v>
      </c>
      <c r="G3310">
        <v>190</v>
      </c>
    </row>
    <row r="3311" spans="1:7" x14ac:dyDescent="0.3">
      <c r="A3311">
        <v>5</v>
      </c>
      <c r="B3311" s="18">
        <v>45658</v>
      </c>
      <c r="C3311" t="s">
        <v>309</v>
      </c>
      <c r="D3311" t="s">
        <v>301</v>
      </c>
      <c r="E3311">
        <v>14.363636363636363</v>
      </c>
      <c r="F3311">
        <v>316</v>
      </c>
      <c r="G3311">
        <v>22</v>
      </c>
    </row>
    <row r="3312" spans="1:7" x14ac:dyDescent="0.3">
      <c r="A3312">
        <v>6</v>
      </c>
      <c r="B3312" s="18">
        <v>45658</v>
      </c>
      <c r="C3312" t="s">
        <v>309</v>
      </c>
      <c r="D3312" t="s">
        <v>274</v>
      </c>
      <c r="E3312">
        <v>1</v>
      </c>
      <c r="F3312">
        <v>6</v>
      </c>
      <c r="G3312">
        <v>6</v>
      </c>
    </row>
    <row r="3313" spans="1:7" x14ac:dyDescent="0.3">
      <c r="A3313">
        <v>7</v>
      </c>
      <c r="B3313" s="18">
        <v>45658</v>
      </c>
      <c r="C3313" t="s">
        <v>309</v>
      </c>
      <c r="D3313" t="s">
        <v>277</v>
      </c>
      <c r="E3313">
        <v>0.7142857142857143</v>
      </c>
      <c r="F3313">
        <v>5</v>
      </c>
      <c r="G3313">
        <v>7</v>
      </c>
    </row>
    <row r="3314" spans="1:7" x14ac:dyDescent="0.3">
      <c r="A3314">
        <v>8</v>
      </c>
      <c r="B3314" s="18">
        <v>45658</v>
      </c>
      <c r="C3314" t="s">
        <v>309</v>
      </c>
      <c r="D3314" t="s">
        <v>278</v>
      </c>
      <c r="E3314">
        <v>0.48837209302325579</v>
      </c>
      <c r="F3314">
        <v>21</v>
      </c>
      <c r="G3314">
        <v>43</v>
      </c>
    </row>
    <row r="3315" spans="1:7" x14ac:dyDescent="0.3">
      <c r="A3315">
        <v>9</v>
      </c>
      <c r="B3315" s="18">
        <v>45658</v>
      </c>
      <c r="C3315" t="s">
        <v>309</v>
      </c>
      <c r="D3315" t="s">
        <v>280</v>
      </c>
      <c r="E3315">
        <v>0.4952681388012618</v>
      </c>
      <c r="F3315">
        <v>157</v>
      </c>
      <c r="G3315">
        <v>317</v>
      </c>
    </row>
    <row r="3316" spans="1:7" x14ac:dyDescent="0.3">
      <c r="A3316">
        <v>10</v>
      </c>
      <c r="B3316" s="18">
        <v>45658</v>
      </c>
      <c r="C3316" t="s">
        <v>309</v>
      </c>
      <c r="D3316" t="s">
        <v>295</v>
      </c>
      <c r="E3316">
        <v>0.63888888888888884</v>
      </c>
      <c r="F3316">
        <v>138</v>
      </c>
      <c r="G3316">
        <v>216</v>
      </c>
    </row>
    <row r="3317" spans="1:7" x14ac:dyDescent="0.3">
      <c r="A3317">
        <v>11</v>
      </c>
      <c r="B3317" s="18">
        <v>45658</v>
      </c>
      <c r="C3317" t="s">
        <v>309</v>
      </c>
      <c r="D3317" t="s">
        <v>281</v>
      </c>
      <c r="E3317">
        <v>0.50777202072538863</v>
      </c>
      <c r="F3317">
        <v>294</v>
      </c>
      <c r="G3317">
        <v>579</v>
      </c>
    </row>
    <row r="3318" spans="1:7" x14ac:dyDescent="0.3">
      <c r="A3318">
        <v>12</v>
      </c>
      <c r="B3318" s="18">
        <v>45658</v>
      </c>
      <c r="C3318" t="s">
        <v>309</v>
      </c>
      <c r="D3318" t="s">
        <v>296</v>
      </c>
      <c r="E3318">
        <v>0.44855967078189302</v>
      </c>
      <c r="F3318">
        <v>109</v>
      </c>
      <c r="G3318">
        <v>243</v>
      </c>
    </row>
    <row r="3319" spans="1:7" x14ac:dyDescent="0.3">
      <c r="A3319">
        <v>13</v>
      </c>
      <c r="B3319" s="18">
        <v>45658</v>
      </c>
      <c r="C3319" t="s">
        <v>309</v>
      </c>
      <c r="D3319" t="s">
        <v>275</v>
      </c>
      <c r="E3319">
        <v>9.1743119266055051E-3</v>
      </c>
      <c r="F3319">
        <v>1</v>
      </c>
      <c r="G3319">
        <v>109</v>
      </c>
    </row>
    <row r="3320" spans="1:7" x14ac:dyDescent="0.3">
      <c r="A3320">
        <v>14</v>
      </c>
      <c r="B3320" s="18">
        <v>45658</v>
      </c>
      <c r="C3320" t="s">
        <v>309</v>
      </c>
      <c r="D3320" t="s">
        <v>279</v>
      </c>
      <c r="E3320">
        <v>0</v>
      </c>
      <c r="F3320">
        <v>0</v>
      </c>
      <c r="G3320">
        <v>444</v>
      </c>
    </row>
    <row r="3321" spans="1:7" x14ac:dyDescent="0.3">
      <c r="A3321">
        <v>16</v>
      </c>
      <c r="B3321" s="18">
        <v>45658</v>
      </c>
      <c r="C3321" t="s">
        <v>309</v>
      </c>
      <c r="D3321" t="s">
        <v>297</v>
      </c>
      <c r="E3321">
        <v>0.33507853403141363</v>
      </c>
      <c r="F3321">
        <v>64</v>
      </c>
      <c r="G3321">
        <v>191</v>
      </c>
    </row>
    <row r="3322" spans="1:7" x14ac:dyDescent="0.3">
      <c r="A3322">
        <v>17</v>
      </c>
      <c r="B3322" s="18">
        <v>45658</v>
      </c>
      <c r="C3322" t="s">
        <v>309</v>
      </c>
      <c r="D3322" t="s">
        <v>276</v>
      </c>
      <c r="E3322">
        <v>0</v>
      </c>
      <c r="F3322">
        <v>0</v>
      </c>
      <c r="G3322">
        <v>64</v>
      </c>
    </row>
    <row r="3323" spans="1:7" x14ac:dyDescent="0.3">
      <c r="A3323">
        <v>18</v>
      </c>
      <c r="B3323" s="18">
        <v>45658</v>
      </c>
      <c r="C3323" t="s">
        <v>309</v>
      </c>
      <c r="D3323" t="s">
        <v>282</v>
      </c>
      <c r="E3323">
        <v>0</v>
      </c>
      <c r="F3323">
        <v>0</v>
      </c>
      <c r="G3323">
        <v>3</v>
      </c>
    </row>
    <row r="3324" spans="1:7" x14ac:dyDescent="0.3">
      <c r="A3324">
        <v>20</v>
      </c>
      <c r="B3324" s="18">
        <v>45658</v>
      </c>
      <c r="C3324" t="s">
        <v>309</v>
      </c>
      <c r="D3324" t="s">
        <v>283</v>
      </c>
      <c r="E3324">
        <v>0</v>
      </c>
      <c r="F3324">
        <v>0</v>
      </c>
      <c r="G3324">
        <v>3</v>
      </c>
    </row>
    <row r="3325" spans="1:7" x14ac:dyDescent="0.3">
      <c r="A3325">
        <v>23</v>
      </c>
      <c r="B3325" s="18">
        <v>45658</v>
      </c>
      <c r="C3325" t="s">
        <v>309</v>
      </c>
      <c r="D3325" t="s">
        <v>298</v>
      </c>
      <c r="E3325">
        <v>0.11306042884990253</v>
      </c>
      <c r="F3325">
        <v>116</v>
      </c>
      <c r="G3325">
        <v>1026</v>
      </c>
    </row>
    <row r="3326" spans="1:7" x14ac:dyDescent="0.3">
      <c r="A3326">
        <v>24</v>
      </c>
      <c r="B3326" s="18">
        <v>45658</v>
      </c>
      <c r="C3326" t="s">
        <v>309</v>
      </c>
      <c r="D3326" t="s">
        <v>299</v>
      </c>
      <c r="E3326">
        <v>0.90517241379310343</v>
      </c>
      <c r="F3326">
        <v>105</v>
      </c>
      <c r="G3326">
        <v>116</v>
      </c>
    </row>
    <row r="3327" spans="1:7" x14ac:dyDescent="0.3">
      <c r="A3327">
        <v>25</v>
      </c>
      <c r="B3327" s="18">
        <v>45658</v>
      </c>
      <c r="C3327" t="s">
        <v>309</v>
      </c>
      <c r="D3327" t="s">
        <v>284</v>
      </c>
      <c r="E3327">
        <v>0.5</v>
      </c>
      <c r="F3327">
        <v>2</v>
      </c>
      <c r="G3327">
        <v>4</v>
      </c>
    </row>
    <row r="3328" spans="1:7" x14ac:dyDescent="0.3">
      <c r="A3328">
        <v>3</v>
      </c>
      <c r="B3328" s="18">
        <v>45658</v>
      </c>
      <c r="C3328" t="s">
        <v>309</v>
      </c>
      <c r="D3328" t="s">
        <v>302</v>
      </c>
      <c r="E3328">
        <v>1.0577864838393731</v>
      </c>
      <c r="F3328">
        <v>1080</v>
      </c>
      <c r="G3328">
        <v>1021</v>
      </c>
    </row>
    <row r="3329" spans="1:7" x14ac:dyDescent="0.3">
      <c r="A3329">
        <v>2</v>
      </c>
      <c r="B3329" s="18">
        <v>45658</v>
      </c>
      <c r="C3329" t="s">
        <v>309</v>
      </c>
      <c r="D3329" t="s">
        <v>303</v>
      </c>
      <c r="E3329">
        <v>0.56722222222222218</v>
      </c>
      <c r="F3329">
        <v>1021</v>
      </c>
      <c r="G3329">
        <v>1800</v>
      </c>
    </row>
    <row r="3330" spans="1:7" x14ac:dyDescent="0.3">
      <c r="A3330">
        <v>109</v>
      </c>
      <c r="B3330" s="18">
        <v>45658</v>
      </c>
      <c r="C3330" t="s">
        <v>309</v>
      </c>
      <c r="D3330" t="s">
        <v>261</v>
      </c>
      <c r="E3330">
        <v>15</v>
      </c>
    </row>
    <row r="3331" spans="1:7" x14ac:dyDescent="0.3">
      <c r="A3331">
        <v>111</v>
      </c>
      <c r="B3331" s="18">
        <v>45658</v>
      </c>
      <c r="C3331" t="s">
        <v>309</v>
      </c>
      <c r="D3331" t="s">
        <v>262</v>
      </c>
      <c r="E3331">
        <v>107</v>
      </c>
    </row>
    <row r="3332" spans="1:7" x14ac:dyDescent="0.3">
      <c r="A3332">
        <v>112</v>
      </c>
      <c r="B3332" s="18">
        <v>45658</v>
      </c>
      <c r="C3332" t="s">
        <v>309</v>
      </c>
      <c r="D3332" t="s">
        <v>263</v>
      </c>
      <c r="E3332">
        <v>189</v>
      </c>
    </row>
    <row r="3333" spans="1:7" x14ac:dyDescent="0.3">
      <c r="A3333">
        <v>110</v>
      </c>
      <c r="B3333" s="18">
        <v>45658</v>
      </c>
      <c r="C3333" t="s">
        <v>309</v>
      </c>
      <c r="D3333" t="s">
        <v>264</v>
      </c>
      <c r="E3333">
        <v>51</v>
      </c>
    </row>
    <row r="3334" spans="1:7" x14ac:dyDescent="0.3">
      <c r="A3334">
        <v>113</v>
      </c>
      <c r="B3334" s="18">
        <v>45658</v>
      </c>
      <c r="C3334" t="s">
        <v>309</v>
      </c>
      <c r="D3334" t="s">
        <v>265</v>
      </c>
      <c r="E3334">
        <v>136</v>
      </c>
    </row>
    <row r="3335" spans="1:7" x14ac:dyDescent="0.3">
      <c r="A3335">
        <v>104</v>
      </c>
      <c r="B3335" s="18">
        <v>45658</v>
      </c>
      <c r="C3335" t="s">
        <v>309</v>
      </c>
      <c r="D3335" t="s">
        <v>266</v>
      </c>
      <c r="E3335">
        <v>17</v>
      </c>
    </row>
    <row r="3336" spans="1:7" x14ac:dyDescent="0.3">
      <c r="A3336">
        <v>106</v>
      </c>
      <c r="B3336" s="18">
        <v>45658</v>
      </c>
      <c r="C3336" t="s">
        <v>309</v>
      </c>
      <c r="D3336" t="s">
        <v>267</v>
      </c>
      <c r="E3336">
        <v>143</v>
      </c>
    </row>
    <row r="3337" spans="1:7" x14ac:dyDescent="0.3">
      <c r="A3337">
        <v>107</v>
      </c>
      <c r="B3337" s="18">
        <v>45658</v>
      </c>
      <c r="C3337" t="s">
        <v>309</v>
      </c>
      <c r="D3337" t="s">
        <v>268</v>
      </c>
      <c r="E3337">
        <v>206</v>
      </c>
    </row>
    <row r="3338" spans="1:7" x14ac:dyDescent="0.3">
      <c r="A3338">
        <v>105</v>
      </c>
      <c r="B3338" s="18">
        <v>45658</v>
      </c>
      <c r="C3338" t="s">
        <v>309</v>
      </c>
      <c r="D3338" t="s">
        <v>269</v>
      </c>
      <c r="E3338">
        <v>72</v>
      </c>
    </row>
    <row r="3339" spans="1:7" x14ac:dyDescent="0.3">
      <c r="A3339">
        <v>108</v>
      </c>
      <c r="B3339" s="18">
        <v>45658</v>
      </c>
      <c r="C3339" t="s">
        <v>309</v>
      </c>
      <c r="D3339" t="s">
        <v>270</v>
      </c>
      <c r="E3339">
        <v>85</v>
      </c>
    </row>
    <row r="3340" spans="1:7" x14ac:dyDescent="0.3">
      <c r="A3340">
        <v>100</v>
      </c>
      <c r="B3340" s="18">
        <v>45658</v>
      </c>
      <c r="C3340" t="s">
        <v>309</v>
      </c>
      <c r="D3340" t="s">
        <v>271</v>
      </c>
      <c r="E3340">
        <v>1</v>
      </c>
    </row>
    <row r="3341" spans="1:7" x14ac:dyDescent="0.3">
      <c r="A3341">
        <v>101</v>
      </c>
      <c r="B3341" s="18">
        <v>45658</v>
      </c>
      <c r="C3341" t="s">
        <v>309</v>
      </c>
      <c r="D3341" t="s">
        <v>272</v>
      </c>
      <c r="E3341">
        <v>1</v>
      </c>
    </row>
    <row r="3342" spans="1:7" x14ac:dyDescent="0.3">
      <c r="A3342">
        <v>13</v>
      </c>
      <c r="B3342" s="18">
        <v>45352</v>
      </c>
      <c r="C3342" t="s">
        <v>309</v>
      </c>
      <c r="D3342" t="s">
        <v>275</v>
      </c>
      <c r="E3342">
        <v>0</v>
      </c>
      <c r="F3342">
        <v>0</v>
      </c>
      <c r="G3342">
        <v>56</v>
      </c>
    </row>
    <row r="3343" spans="1:7" x14ac:dyDescent="0.3">
      <c r="A3343">
        <v>13</v>
      </c>
      <c r="B3343" s="18">
        <v>45383</v>
      </c>
      <c r="C3343" t="s">
        <v>309</v>
      </c>
      <c r="D3343" t="s">
        <v>275</v>
      </c>
      <c r="E3343">
        <v>0</v>
      </c>
      <c r="F3343">
        <v>0</v>
      </c>
      <c r="G3343">
        <v>60</v>
      </c>
    </row>
    <row r="3344" spans="1:7" x14ac:dyDescent="0.3">
      <c r="A3344">
        <v>13</v>
      </c>
      <c r="B3344" s="18">
        <v>45323</v>
      </c>
      <c r="C3344" t="s">
        <v>309</v>
      </c>
      <c r="D3344" t="s">
        <v>275</v>
      </c>
      <c r="E3344">
        <v>0</v>
      </c>
      <c r="F3344">
        <v>0</v>
      </c>
      <c r="G3344">
        <v>14</v>
      </c>
    </row>
    <row r="3345" spans="1:7" x14ac:dyDescent="0.3">
      <c r="A3345">
        <v>17</v>
      </c>
      <c r="B3345" s="18">
        <v>45323</v>
      </c>
      <c r="C3345" t="s">
        <v>309</v>
      </c>
      <c r="D3345" t="s">
        <v>276</v>
      </c>
      <c r="E3345">
        <v>0</v>
      </c>
      <c r="F3345">
        <v>0</v>
      </c>
      <c r="G3345">
        <v>17</v>
      </c>
    </row>
    <row r="3346" spans="1:7" x14ac:dyDescent="0.3">
      <c r="A3346">
        <v>17</v>
      </c>
      <c r="B3346" s="18">
        <v>45474</v>
      </c>
      <c r="C3346" t="s">
        <v>309</v>
      </c>
      <c r="D3346" t="s">
        <v>276</v>
      </c>
      <c r="E3346">
        <v>0</v>
      </c>
      <c r="F3346">
        <v>0</v>
      </c>
      <c r="G3346">
        <v>43</v>
      </c>
    </row>
    <row r="3347" spans="1:7" x14ac:dyDescent="0.3">
      <c r="A3347">
        <v>17</v>
      </c>
      <c r="B3347" s="18">
        <v>45444</v>
      </c>
      <c r="C3347" t="s">
        <v>309</v>
      </c>
      <c r="D3347" t="s">
        <v>276</v>
      </c>
      <c r="E3347">
        <v>0</v>
      </c>
      <c r="F3347">
        <v>0</v>
      </c>
      <c r="G3347">
        <v>41</v>
      </c>
    </row>
    <row r="3348" spans="1:7" x14ac:dyDescent="0.3">
      <c r="A3348">
        <v>17</v>
      </c>
      <c r="B3348" s="18">
        <v>45413</v>
      </c>
      <c r="C3348" t="s">
        <v>309</v>
      </c>
      <c r="D3348" t="s">
        <v>276</v>
      </c>
      <c r="E3348">
        <v>0</v>
      </c>
      <c r="F3348">
        <v>0</v>
      </c>
      <c r="G3348">
        <v>41</v>
      </c>
    </row>
    <row r="3349" spans="1:7" x14ac:dyDescent="0.3">
      <c r="A3349">
        <v>17</v>
      </c>
      <c r="B3349" s="18">
        <v>45566</v>
      </c>
      <c r="C3349" t="s">
        <v>309</v>
      </c>
      <c r="D3349" t="s">
        <v>276</v>
      </c>
      <c r="E3349">
        <v>0</v>
      </c>
      <c r="F3349">
        <v>0</v>
      </c>
      <c r="G3349">
        <v>46</v>
      </c>
    </row>
    <row r="3350" spans="1:7" x14ac:dyDescent="0.3">
      <c r="A3350">
        <v>17</v>
      </c>
      <c r="B3350" s="18">
        <v>45536</v>
      </c>
      <c r="C3350" t="s">
        <v>309</v>
      </c>
      <c r="D3350" t="s">
        <v>276</v>
      </c>
      <c r="E3350">
        <v>0</v>
      </c>
      <c r="F3350">
        <v>0</v>
      </c>
      <c r="G3350">
        <v>45</v>
      </c>
    </row>
    <row r="3351" spans="1:7" x14ac:dyDescent="0.3">
      <c r="A3351">
        <v>17</v>
      </c>
      <c r="B3351" s="18">
        <v>45383</v>
      </c>
      <c r="C3351" t="s">
        <v>309</v>
      </c>
      <c r="D3351" t="s">
        <v>276</v>
      </c>
      <c r="E3351">
        <v>0</v>
      </c>
      <c r="F3351">
        <v>0</v>
      </c>
      <c r="G3351">
        <v>36</v>
      </c>
    </row>
    <row r="3352" spans="1:7" x14ac:dyDescent="0.3">
      <c r="A3352">
        <v>17</v>
      </c>
      <c r="B3352" s="18">
        <v>45352</v>
      </c>
      <c r="C3352" t="s">
        <v>309</v>
      </c>
      <c r="D3352" t="s">
        <v>276</v>
      </c>
      <c r="E3352">
        <v>0</v>
      </c>
      <c r="F3352">
        <v>0</v>
      </c>
      <c r="G3352">
        <v>23</v>
      </c>
    </row>
    <row r="3353" spans="1:7" x14ac:dyDescent="0.3">
      <c r="A3353">
        <v>17</v>
      </c>
      <c r="B3353" s="18">
        <v>45505</v>
      </c>
      <c r="C3353" t="s">
        <v>309</v>
      </c>
      <c r="D3353" t="s">
        <v>276</v>
      </c>
      <c r="E3353">
        <v>0</v>
      </c>
      <c r="F3353">
        <v>0</v>
      </c>
      <c r="G3353">
        <v>43</v>
      </c>
    </row>
    <row r="3354" spans="1:7" x14ac:dyDescent="0.3">
      <c r="A3354">
        <v>14</v>
      </c>
      <c r="B3354" s="18">
        <v>45352</v>
      </c>
      <c r="C3354" t="s">
        <v>309</v>
      </c>
      <c r="D3354" t="s">
        <v>279</v>
      </c>
      <c r="E3354">
        <v>0</v>
      </c>
      <c r="F3354">
        <v>0</v>
      </c>
      <c r="G3354">
        <v>450</v>
      </c>
    </row>
    <row r="3355" spans="1:7" x14ac:dyDescent="0.3">
      <c r="A3355">
        <v>14</v>
      </c>
      <c r="B3355" s="18">
        <v>45474</v>
      </c>
      <c r="C3355" t="s">
        <v>309</v>
      </c>
      <c r="D3355" t="s">
        <v>279</v>
      </c>
      <c r="E3355">
        <v>0</v>
      </c>
      <c r="F3355">
        <v>0</v>
      </c>
      <c r="G3355">
        <v>443</v>
      </c>
    </row>
    <row r="3356" spans="1:7" x14ac:dyDescent="0.3">
      <c r="A3356">
        <v>14</v>
      </c>
      <c r="B3356" s="18">
        <v>45536</v>
      </c>
      <c r="C3356" t="s">
        <v>309</v>
      </c>
      <c r="D3356" t="s">
        <v>279</v>
      </c>
      <c r="E3356">
        <v>0</v>
      </c>
      <c r="F3356">
        <v>0</v>
      </c>
      <c r="G3356">
        <v>436</v>
      </c>
    </row>
    <row r="3357" spans="1:7" x14ac:dyDescent="0.3">
      <c r="A3357">
        <v>14</v>
      </c>
      <c r="B3357" s="18">
        <v>45413</v>
      </c>
      <c r="C3357" t="s">
        <v>309</v>
      </c>
      <c r="D3357" t="s">
        <v>279</v>
      </c>
      <c r="E3357">
        <v>0</v>
      </c>
      <c r="F3357">
        <v>0</v>
      </c>
      <c r="G3357">
        <v>444</v>
      </c>
    </row>
    <row r="3358" spans="1:7" x14ac:dyDescent="0.3">
      <c r="A3358">
        <v>14</v>
      </c>
      <c r="B3358" s="18">
        <v>45444</v>
      </c>
      <c r="C3358" t="s">
        <v>309</v>
      </c>
      <c r="D3358" t="s">
        <v>279</v>
      </c>
      <c r="E3358">
        <v>0</v>
      </c>
      <c r="F3358">
        <v>0</v>
      </c>
      <c r="G3358">
        <v>444</v>
      </c>
    </row>
    <row r="3359" spans="1:7" x14ac:dyDescent="0.3">
      <c r="A3359">
        <v>14</v>
      </c>
      <c r="B3359" s="18">
        <v>45566</v>
      </c>
      <c r="C3359" t="s">
        <v>309</v>
      </c>
      <c r="D3359" t="s">
        <v>279</v>
      </c>
      <c r="E3359">
        <v>0</v>
      </c>
      <c r="F3359">
        <v>0</v>
      </c>
      <c r="G3359">
        <v>433</v>
      </c>
    </row>
    <row r="3360" spans="1:7" x14ac:dyDescent="0.3">
      <c r="A3360">
        <v>14</v>
      </c>
      <c r="B3360" s="18">
        <v>45505</v>
      </c>
      <c r="C3360" t="s">
        <v>309</v>
      </c>
      <c r="D3360" t="s">
        <v>279</v>
      </c>
      <c r="E3360">
        <v>0</v>
      </c>
      <c r="F3360">
        <v>0</v>
      </c>
      <c r="G3360">
        <v>441</v>
      </c>
    </row>
    <row r="3361" spans="1:7" x14ac:dyDescent="0.3">
      <c r="A3361">
        <v>14</v>
      </c>
      <c r="B3361" s="18">
        <v>45323</v>
      </c>
      <c r="C3361" t="s">
        <v>309</v>
      </c>
      <c r="D3361" t="s">
        <v>279</v>
      </c>
      <c r="E3361">
        <v>0</v>
      </c>
      <c r="F3361">
        <v>0</v>
      </c>
      <c r="G3361">
        <v>444</v>
      </c>
    </row>
    <row r="3362" spans="1:7" x14ac:dyDescent="0.3">
      <c r="A3362">
        <v>14</v>
      </c>
      <c r="B3362" s="18">
        <v>45383</v>
      </c>
      <c r="C3362" t="s">
        <v>309</v>
      </c>
      <c r="D3362" t="s">
        <v>279</v>
      </c>
      <c r="E3362">
        <v>0</v>
      </c>
      <c r="F3362">
        <v>0</v>
      </c>
      <c r="G3362">
        <v>446</v>
      </c>
    </row>
    <row r="3363" spans="1:7" x14ac:dyDescent="0.3">
      <c r="A3363">
        <v>11</v>
      </c>
      <c r="B3363" s="18">
        <v>45323</v>
      </c>
      <c r="C3363" t="s">
        <v>309</v>
      </c>
      <c r="D3363" t="s">
        <v>281</v>
      </c>
      <c r="E3363">
        <v>0</v>
      </c>
      <c r="F3363">
        <v>0</v>
      </c>
      <c r="G3363">
        <v>534</v>
      </c>
    </row>
    <row r="3364" spans="1:7" x14ac:dyDescent="0.3">
      <c r="A3364">
        <v>18</v>
      </c>
      <c r="B3364" s="18">
        <v>45444</v>
      </c>
      <c r="C3364" t="s">
        <v>309</v>
      </c>
      <c r="D3364" t="s">
        <v>282</v>
      </c>
      <c r="E3364">
        <v>0</v>
      </c>
      <c r="F3364">
        <v>0</v>
      </c>
      <c r="G3364">
        <v>3</v>
      </c>
    </row>
    <row r="3365" spans="1:7" x14ac:dyDescent="0.3">
      <c r="A3365">
        <v>18</v>
      </c>
      <c r="B3365" s="18">
        <v>45566</v>
      </c>
      <c r="C3365" t="s">
        <v>309</v>
      </c>
      <c r="D3365" t="s">
        <v>282</v>
      </c>
      <c r="E3365">
        <v>0</v>
      </c>
      <c r="F3365">
        <v>0</v>
      </c>
      <c r="G3365">
        <v>4</v>
      </c>
    </row>
    <row r="3366" spans="1:7" x14ac:dyDescent="0.3">
      <c r="A3366">
        <v>18</v>
      </c>
      <c r="B3366" s="18">
        <v>45352</v>
      </c>
      <c r="C3366" t="s">
        <v>309</v>
      </c>
      <c r="D3366" t="s">
        <v>282</v>
      </c>
      <c r="E3366">
        <v>0</v>
      </c>
      <c r="F3366">
        <v>0</v>
      </c>
      <c r="G3366">
        <v>4</v>
      </c>
    </row>
    <row r="3367" spans="1:7" x14ac:dyDescent="0.3">
      <c r="A3367">
        <v>18</v>
      </c>
      <c r="B3367" s="18">
        <v>45505</v>
      </c>
      <c r="C3367" t="s">
        <v>309</v>
      </c>
      <c r="D3367" t="s">
        <v>282</v>
      </c>
      <c r="E3367">
        <v>0</v>
      </c>
      <c r="F3367">
        <v>0</v>
      </c>
      <c r="G3367">
        <v>3</v>
      </c>
    </row>
    <row r="3368" spans="1:7" x14ac:dyDescent="0.3">
      <c r="A3368">
        <v>18</v>
      </c>
      <c r="B3368" s="18">
        <v>45536</v>
      </c>
      <c r="C3368" t="s">
        <v>309</v>
      </c>
      <c r="D3368" t="s">
        <v>282</v>
      </c>
      <c r="E3368">
        <v>0</v>
      </c>
      <c r="F3368">
        <v>0</v>
      </c>
      <c r="G3368">
        <v>4</v>
      </c>
    </row>
    <row r="3369" spans="1:7" x14ac:dyDescent="0.3">
      <c r="A3369">
        <v>18</v>
      </c>
      <c r="B3369" s="18">
        <v>45413</v>
      </c>
      <c r="C3369" t="s">
        <v>309</v>
      </c>
      <c r="D3369" t="s">
        <v>282</v>
      </c>
      <c r="E3369">
        <v>0</v>
      </c>
      <c r="F3369">
        <v>0</v>
      </c>
      <c r="G3369">
        <v>2</v>
      </c>
    </row>
    <row r="3370" spans="1:7" x14ac:dyDescent="0.3">
      <c r="A3370">
        <v>18</v>
      </c>
      <c r="B3370" s="18">
        <v>45383</v>
      </c>
      <c r="C3370" t="s">
        <v>309</v>
      </c>
      <c r="D3370" t="s">
        <v>282</v>
      </c>
      <c r="E3370">
        <v>0</v>
      </c>
      <c r="F3370">
        <v>0</v>
      </c>
      <c r="G3370">
        <v>4</v>
      </c>
    </row>
    <row r="3371" spans="1:7" x14ac:dyDescent="0.3">
      <c r="A3371">
        <v>18</v>
      </c>
      <c r="B3371" s="18">
        <v>45323</v>
      </c>
      <c r="C3371" t="s">
        <v>309</v>
      </c>
      <c r="D3371" t="s">
        <v>282</v>
      </c>
      <c r="E3371">
        <v>0</v>
      </c>
      <c r="F3371">
        <v>0</v>
      </c>
      <c r="G3371">
        <v>6</v>
      </c>
    </row>
    <row r="3372" spans="1:7" x14ac:dyDescent="0.3">
      <c r="A3372">
        <v>18</v>
      </c>
      <c r="B3372" s="18">
        <v>45474</v>
      </c>
      <c r="C3372" t="s">
        <v>309</v>
      </c>
      <c r="D3372" t="s">
        <v>282</v>
      </c>
      <c r="E3372">
        <v>0</v>
      </c>
      <c r="F3372">
        <v>0</v>
      </c>
      <c r="G3372">
        <v>3</v>
      </c>
    </row>
    <row r="3373" spans="1:7" x14ac:dyDescent="0.3">
      <c r="A3373">
        <v>20</v>
      </c>
      <c r="B3373" s="18">
        <v>45352</v>
      </c>
      <c r="C3373" t="s">
        <v>309</v>
      </c>
      <c r="D3373" t="s">
        <v>283</v>
      </c>
      <c r="E3373">
        <v>0</v>
      </c>
      <c r="F3373">
        <v>0</v>
      </c>
      <c r="G3373">
        <v>2</v>
      </c>
    </row>
    <row r="3374" spans="1:7" x14ac:dyDescent="0.3">
      <c r="A3374">
        <v>20</v>
      </c>
      <c r="B3374" s="18">
        <v>45536</v>
      </c>
      <c r="C3374" t="s">
        <v>309</v>
      </c>
      <c r="D3374" t="s">
        <v>283</v>
      </c>
      <c r="E3374">
        <v>0</v>
      </c>
      <c r="F3374">
        <v>0</v>
      </c>
      <c r="G3374">
        <v>4</v>
      </c>
    </row>
    <row r="3375" spans="1:7" x14ac:dyDescent="0.3">
      <c r="A3375">
        <v>20</v>
      </c>
      <c r="B3375" s="18">
        <v>45566</v>
      </c>
      <c r="C3375" t="s">
        <v>309</v>
      </c>
      <c r="D3375" t="s">
        <v>283</v>
      </c>
      <c r="E3375">
        <v>0</v>
      </c>
      <c r="F3375">
        <v>0</v>
      </c>
      <c r="G3375">
        <v>5</v>
      </c>
    </row>
    <row r="3376" spans="1:7" x14ac:dyDescent="0.3">
      <c r="A3376">
        <v>20</v>
      </c>
      <c r="B3376" s="18">
        <v>45383</v>
      </c>
      <c r="C3376" t="s">
        <v>309</v>
      </c>
      <c r="D3376" t="s">
        <v>283</v>
      </c>
      <c r="E3376">
        <v>0</v>
      </c>
      <c r="F3376">
        <v>0</v>
      </c>
      <c r="G3376">
        <v>2</v>
      </c>
    </row>
    <row r="3377" spans="1:7" x14ac:dyDescent="0.3">
      <c r="A3377">
        <v>20</v>
      </c>
      <c r="B3377" s="18">
        <v>45444</v>
      </c>
      <c r="C3377" t="s">
        <v>309</v>
      </c>
      <c r="D3377" t="s">
        <v>283</v>
      </c>
      <c r="E3377">
        <v>0</v>
      </c>
      <c r="F3377">
        <v>0</v>
      </c>
      <c r="G3377">
        <v>1</v>
      </c>
    </row>
    <row r="3378" spans="1:7" x14ac:dyDescent="0.3">
      <c r="A3378">
        <v>20</v>
      </c>
      <c r="B3378" s="18">
        <v>45505</v>
      </c>
      <c r="C3378" t="s">
        <v>309</v>
      </c>
      <c r="D3378" t="s">
        <v>283</v>
      </c>
      <c r="E3378">
        <v>0</v>
      </c>
      <c r="F3378">
        <v>0</v>
      </c>
      <c r="G3378">
        <v>1</v>
      </c>
    </row>
    <row r="3379" spans="1:7" x14ac:dyDescent="0.3">
      <c r="A3379">
        <v>20</v>
      </c>
      <c r="B3379" s="18">
        <v>45474</v>
      </c>
      <c r="C3379" t="s">
        <v>309</v>
      </c>
      <c r="D3379" t="s">
        <v>283</v>
      </c>
      <c r="E3379">
        <v>0</v>
      </c>
      <c r="F3379">
        <v>0</v>
      </c>
      <c r="G3379">
        <v>1</v>
      </c>
    </row>
    <row r="3380" spans="1:7" x14ac:dyDescent="0.3">
      <c r="A3380">
        <v>102</v>
      </c>
      <c r="B3380" s="18">
        <v>45658</v>
      </c>
      <c r="C3380" t="s">
        <v>309</v>
      </c>
      <c r="D3380" t="s">
        <v>273</v>
      </c>
      <c r="E3380">
        <v>0</v>
      </c>
    </row>
    <row r="3381" spans="1:7" x14ac:dyDescent="0.3">
      <c r="A3381">
        <v>25</v>
      </c>
      <c r="B3381" s="18">
        <v>45413</v>
      </c>
      <c r="C3381" t="s">
        <v>309</v>
      </c>
      <c r="D3381" t="s">
        <v>284</v>
      </c>
      <c r="E3381">
        <v>0.33333333333333331</v>
      </c>
      <c r="F3381">
        <v>1</v>
      </c>
      <c r="G3381">
        <v>3</v>
      </c>
    </row>
    <row r="3382" spans="1:7" x14ac:dyDescent="0.3">
      <c r="A3382">
        <v>25</v>
      </c>
      <c r="B3382" s="18">
        <v>45474</v>
      </c>
      <c r="C3382" t="s">
        <v>309</v>
      </c>
      <c r="D3382" t="s">
        <v>284</v>
      </c>
      <c r="E3382">
        <v>0.33333333333333331</v>
      </c>
      <c r="F3382">
        <v>1</v>
      </c>
      <c r="G3382">
        <v>3</v>
      </c>
    </row>
    <row r="3383" spans="1:7" x14ac:dyDescent="0.3">
      <c r="A3383">
        <v>25</v>
      </c>
      <c r="B3383" s="18">
        <v>45444</v>
      </c>
      <c r="C3383" t="s">
        <v>309</v>
      </c>
      <c r="D3383" t="s">
        <v>284</v>
      </c>
      <c r="E3383">
        <v>0.25</v>
      </c>
      <c r="F3383">
        <v>1</v>
      </c>
      <c r="G3383">
        <v>4</v>
      </c>
    </row>
    <row r="3384" spans="1:7" x14ac:dyDescent="0.3">
      <c r="A3384">
        <v>103</v>
      </c>
      <c r="B3384" s="18">
        <v>45658</v>
      </c>
      <c r="C3384" t="s">
        <v>309</v>
      </c>
      <c r="D3384" t="s">
        <v>285</v>
      </c>
      <c r="E3384">
        <v>0</v>
      </c>
    </row>
    <row r="3385" spans="1:7" x14ac:dyDescent="0.3">
      <c r="A3385">
        <v>127</v>
      </c>
      <c r="B3385" s="18">
        <v>45658</v>
      </c>
      <c r="C3385" t="s">
        <v>309</v>
      </c>
      <c r="D3385" t="s">
        <v>286</v>
      </c>
      <c r="E3385">
        <v>64</v>
      </c>
    </row>
    <row r="3386" spans="1:7" x14ac:dyDescent="0.3">
      <c r="A3386">
        <v>128</v>
      </c>
      <c r="B3386" s="18">
        <v>45658</v>
      </c>
      <c r="C3386" t="s">
        <v>309</v>
      </c>
      <c r="D3386" t="s">
        <v>287</v>
      </c>
      <c r="E3386">
        <v>19</v>
      </c>
    </row>
    <row r="3387" spans="1:7" x14ac:dyDescent="0.3">
      <c r="A3387">
        <v>129</v>
      </c>
      <c r="B3387" s="18">
        <v>45658</v>
      </c>
      <c r="C3387" t="s">
        <v>309</v>
      </c>
      <c r="D3387" t="s">
        <v>288</v>
      </c>
      <c r="E3387">
        <v>36</v>
      </c>
    </row>
    <row r="3388" spans="1:7" x14ac:dyDescent="0.3">
      <c r="A3388">
        <v>130</v>
      </c>
      <c r="B3388" s="18">
        <v>45658</v>
      </c>
      <c r="C3388" t="s">
        <v>309</v>
      </c>
      <c r="D3388" t="s">
        <v>289</v>
      </c>
      <c r="E3388">
        <v>8</v>
      </c>
    </row>
    <row r="3389" spans="1:7" x14ac:dyDescent="0.3">
      <c r="A3389">
        <v>131</v>
      </c>
      <c r="B3389" s="18">
        <v>45658</v>
      </c>
      <c r="C3389" t="s">
        <v>309</v>
      </c>
      <c r="D3389" t="s">
        <v>290</v>
      </c>
      <c r="E3389">
        <v>0</v>
      </c>
    </row>
    <row r="3390" spans="1:7" x14ac:dyDescent="0.3">
      <c r="A3390">
        <v>132</v>
      </c>
      <c r="B3390" s="18">
        <v>45658</v>
      </c>
      <c r="C3390" t="s">
        <v>309</v>
      </c>
      <c r="D3390" t="s">
        <v>291</v>
      </c>
      <c r="E3390">
        <v>1</v>
      </c>
    </row>
    <row r="3391" spans="1:7" x14ac:dyDescent="0.3">
      <c r="A3391">
        <v>133</v>
      </c>
      <c r="B3391" s="18">
        <v>45658</v>
      </c>
      <c r="C3391" t="s">
        <v>309</v>
      </c>
      <c r="D3391" t="s">
        <v>259</v>
      </c>
      <c r="E3391">
        <v>0</v>
      </c>
    </row>
    <row r="3392" spans="1:7" x14ac:dyDescent="0.3">
      <c r="A3392">
        <v>134</v>
      </c>
      <c r="B3392" s="18">
        <v>45658</v>
      </c>
      <c r="C3392" t="s">
        <v>309</v>
      </c>
      <c r="D3392" t="s">
        <v>260</v>
      </c>
      <c r="E3392">
        <v>0</v>
      </c>
    </row>
    <row r="3393" spans="1:7" x14ac:dyDescent="0.3">
      <c r="A3393">
        <v>26</v>
      </c>
      <c r="B3393" s="18">
        <v>45658</v>
      </c>
      <c r="C3393" t="s">
        <v>309</v>
      </c>
      <c r="D3393" t="s">
        <v>146</v>
      </c>
      <c r="E3393">
        <v>0.51196172248803828</v>
      </c>
      <c r="F3393">
        <v>214</v>
      </c>
      <c r="G3393">
        <v>418</v>
      </c>
    </row>
    <row r="3394" spans="1:7" x14ac:dyDescent="0.3">
      <c r="A3394">
        <v>27</v>
      </c>
      <c r="B3394" s="18">
        <v>45658</v>
      </c>
      <c r="C3394" t="s">
        <v>310</v>
      </c>
      <c r="D3394" t="s">
        <v>147</v>
      </c>
      <c r="E3394">
        <v>3.6363636363636362E-2</v>
      </c>
      <c r="F3394">
        <v>8</v>
      </c>
      <c r="G3394">
        <v>220</v>
      </c>
    </row>
    <row r="3395" spans="1:7" x14ac:dyDescent="0.3">
      <c r="A3395">
        <v>114</v>
      </c>
      <c r="B3395" s="18">
        <v>45658</v>
      </c>
      <c r="C3395" t="s">
        <v>310</v>
      </c>
      <c r="D3395" t="s">
        <v>292</v>
      </c>
      <c r="E3395">
        <v>159</v>
      </c>
    </row>
    <row r="3396" spans="1:7" x14ac:dyDescent="0.3">
      <c r="A3396">
        <v>115</v>
      </c>
      <c r="B3396" s="18">
        <v>45658</v>
      </c>
      <c r="C3396" t="s">
        <v>310</v>
      </c>
      <c r="D3396" t="s">
        <v>293</v>
      </c>
      <c r="E3396">
        <v>42</v>
      </c>
    </row>
    <row r="3397" spans="1:7" x14ac:dyDescent="0.3">
      <c r="A3397">
        <v>116</v>
      </c>
      <c r="B3397" s="18">
        <v>45658</v>
      </c>
      <c r="C3397" t="s">
        <v>310</v>
      </c>
      <c r="D3397" t="s">
        <v>294</v>
      </c>
      <c r="E3397">
        <v>18</v>
      </c>
    </row>
    <row r="3398" spans="1:7" x14ac:dyDescent="0.3">
      <c r="A3398">
        <v>120</v>
      </c>
      <c r="B3398" s="18">
        <v>45658</v>
      </c>
      <c r="C3398" t="s">
        <v>310</v>
      </c>
      <c r="D3398" t="s">
        <v>20</v>
      </c>
      <c r="E3398">
        <v>159</v>
      </c>
    </row>
    <row r="3399" spans="1:7" x14ac:dyDescent="0.3">
      <c r="A3399">
        <v>121</v>
      </c>
      <c r="B3399" s="18">
        <v>45658</v>
      </c>
      <c r="C3399" t="s">
        <v>310</v>
      </c>
      <c r="D3399" t="s">
        <v>21</v>
      </c>
      <c r="E3399">
        <v>0</v>
      </c>
    </row>
    <row r="3400" spans="1:7" x14ac:dyDescent="0.3">
      <c r="A3400">
        <v>122</v>
      </c>
      <c r="B3400" s="18">
        <v>45658</v>
      </c>
      <c r="C3400" t="s">
        <v>310</v>
      </c>
      <c r="D3400" t="s">
        <v>22</v>
      </c>
      <c r="E3400">
        <v>0</v>
      </c>
    </row>
    <row r="3401" spans="1:7" x14ac:dyDescent="0.3">
      <c r="A3401">
        <v>123</v>
      </c>
      <c r="B3401" s="18">
        <v>45658</v>
      </c>
      <c r="C3401" t="s">
        <v>310</v>
      </c>
      <c r="D3401" t="s">
        <v>23</v>
      </c>
      <c r="E3401">
        <v>0</v>
      </c>
    </row>
    <row r="3402" spans="1:7" x14ac:dyDescent="0.3">
      <c r="A3402">
        <v>124</v>
      </c>
      <c r="B3402" s="18">
        <v>45658</v>
      </c>
      <c r="C3402" t="s">
        <v>310</v>
      </c>
      <c r="D3402" t="s">
        <v>24</v>
      </c>
      <c r="E3402">
        <v>0</v>
      </c>
    </row>
    <row r="3403" spans="1:7" x14ac:dyDescent="0.3">
      <c r="A3403">
        <v>125</v>
      </c>
      <c r="B3403" s="18">
        <v>45658</v>
      </c>
      <c r="C3403" t="s">
        <v>310</v>
      </c>
      <c r="D3403" t="s">
        <v>25</v>
      </c>
      <c r="E3403">
        <v>0</v>
      </c>
    </row>
    <row r="3404" spans="1:7" x14ac:dyDescent="0.3">
      <c r="A3404">
        <v>126</v>
      </c>
      <c r="B3404" s="18">
        <v>45658</v>
      </c>
      <c r="C3404" t="s">
        <v>310</v>
      </c>
      <c r="D3404" t="s">
        <v>26</v>
      </c>
      <c r="E3404">
        <v>0</v>
      </c>
    </row>
    <row r="3405" spans="1:7" x14ac:dyDescent="0.3">
      <c r="A3405">
        <v>9</v>
      </c>
      <c r="B3405" s="18">
        <v>45597</v>
      </c>
      <c r="C3405" t="s">
        <v>310</v>
      </c>
      <c r="D3405" t="s">
        <v>280</v>
      </c>
      <c r="E3405">
        <v>8.6956521739130436E-3</v>
      </c>
      <c r="F3405">
        <v>4</v>
      </c>
      <c r="G3405">
        <v>460</v>
      </c>
    </row>
    <row r="3406" spans="1:7" x14ac:dyDescent="0.3">
      <c r="A3406">
        <v>100</v>
      </c>
      <c r="B3406" s="18">
        <v>45323</v>
      </c>
      <c r="C3406" t="s">
        <v>310</v>
      </c>
      <c r="D3406" t="s">
        <v>271</v>
      </c>
      <c r="E3406">
        <v>1</v>
      </c>
    </row>
    <row r="3407" spans="1:7" x14ac:dyDescent="0.3">
      <c r="A3407">
        <v>100</v>
      </c>
      <c r="B3407" s="18">
        <v>45352</v>
      </c>
      <c r="C3407" t="s">
        <v>310</v>
      </c>
      <c r="D3407" t="s">
        <v>271</v>
      </c>
      <c r="E3407">
        <v>1</v>
      </c>
    </row>
    <row r="3408" spans="1:7" x14ac:dyDescent="0.3">
      <c r="A3408">
        <v>100</v>
      </c>
      <c r="B3408" s="18">
        <v>45383</v>
      </c>
      <c r="C3408" t="s">
        <v>310</v>
      </c>
      <c r="D3408" t="s">
        <v>271</v>
      </c>
      <c r="E3408">
        <v>1</v>
      </c>
    </row>
    <row r="3409" spans="1:5" x14ac:dyDescent="0.3">
      <c r="A3409">
        <v>100</v>
      </c>
      <c r="B3409" s="18">
        <v>45413</v>
      </c>
      <c r="C3409" t="s">
        <v>310</v>
      </c>
      <c r="D3409" t="s">
        <v>271</v>
      </c>
      <c r="E3409">
        <v>1</v>
      </c>
    </row>
    <row r="3410" spans="1:5" x14ac:dyDescent="0.3">
      <c r="A3410">
        <v>100</v>
      </c>
      <c r="B3410" s="18">
        <v>45444</v>
      </c>
      <c r="C3410" t="s">
        <v>310</v>
      </c>
      <c r="D3410" t="s">
        <v>271</v>
      </c>
      <c r="E3410">
        <v>1</v>
      </c>
    </row>
    <row r="3411" spans="1:5" x14ac:dyDescent="0.3">
      <c r="A3411">
        <v>100</v>
      </c>
      <c r="B3411" s="18">
        <v>45474</v>
      </c>
      <c r="C3411" t="s">
        <v>310</v>
      </c>
      <c r="D3411" t="s">
        <v>271</v>
      </c>
      <c r="E3411">
        <v>1</v>
      </c>
    </row>
    <row r="3412" spans="1:5" x14ac:dyDescent="0.3">
      <c r="A3412">
        <v>100</v>
      </c>
      <c r="B3412" s="18">
        <v>45505</v>
      </c>
      <c r="C3412" t="s">
        <v>310</v>
      </c>
      <c r="D3412" t="s">
        <v>271</v>
      </c>
      <c r="E3412">
        <v>1</v>
      </c>
    </row>
    <row r="3413" spans="1:5" x14ac:dyDescent="0.3">
      <c r="A3413">
        <v>100</v>
      </c>
      <c r="B3413" s="18">
        <v>45536</v>
      </c>
      <c r="C3413" t="s">
        <v>310</v>
      </c>
      <c r="D3413" t="s">
        <v>271</v>
      </c>
      <c r="E3413">
        <v>1</v>
      </c>
    </row>
    <row r="3414" spans="1:5" x14ac:dyDescent="0.3">
      <c r="A3414">
        <v>100</v>
      </c>
      <c r="B3414" s="18">
        <v>45566</v>
      </c>
      <c r="C3414" t="s">
        <v>310</v>
      </c>
      <c r="D3414" t="s">
        <v>271</v>
      </c>
      <c r="E3414">
        <v>1</v>
      </c>
    </row>
    <row r="3415" spans="1:5" x14ac:dyDescent="0.3">
      <c r="A3415">
        <v>101</v>
      </c>
      <c r="B3415" s="18">
        <v>45323</v>
      </c>
      <c r="C3415" t="s">
        <v>310</v>
      </c>
      <c r="D3415" t="s">
        <v>272</v>
      </c>
      <c r="E3415">
        <v>1</v>
      </c>
    </row>
    <row r="3416" spans="1:5" x14ac:dyDescent="0.3">
      <c r="A3416">
        <v>101</v>
      </c>
      <c r="B3416" s="18">
        <v>45352</v>
      </c>
      <c r="C3416" t="s">
        <v>310</v>
      </c>
      <c r="D3416" t="s">
        <v>272</v>
      </c>
      <c r="E3416">
        <v>1</v>
      </c>
    </row>
    <row r="3417" spans="1:5" x14ac:dyDescent="0.3">
      <c r="A3417">
        <v>101</v>
      </c>
      <c r="B3417" s="18">
        <v>45383</v>
      </c>
      <c r="C3417" t="s">
        <v>310</v>
      </c>
      <c r="D3417" t="s">
        <v>272</v>
      </c>
      <c r="E3417">
        <v>1</v>
      </c>
    </row>
    <row r="3418" spans="1:5" x14ac:dyDescent="0.3">
      <c r="A3418">
        <v>101</v>
      </c>
      <c r="B3418" s="18">
        <v>45413</v>
      </c>
      <c r="C3418" t="s">
        <v>310</v>
      </c>
      <c r="D3418" t="s">
        <v>272</v>
      </c>
      <c r="E3418">
        <v>1</v>
      </c>
    </row>
    <row r="3419" spans="1:5" x14ac:dyDescent="0.3">
      <c r="A3419">
        <v>101</v>
      </c>
      <c r="B3419" s="18">
        <v>45444</v>
      </c>
      <c r="C3419" t="s">
        <v>310</v>
      </c>
      <c r="D3419" t="s">
        <v>272</v>
      </c>
      <c r="E3419">
        <v>1</v>
      </c>
    </row>
    <row r="3420" spans="1:5" x14ac:dyDescent="0.3">
      <c r="A3420">
        <v>101</v>
      </c>
      <c r="B3420" s="18">
        <v>45474</v>
      </c>
      <c r="C3420" t="s">
        <v>310</v>
      </c>
      <c r="D3420" t="s">
        <v>272</v>
      </c>
      <c r="E3420">
        <v>1</v>
      </c>
    </row>
    <row r="3421" spans="1:5" x14ac:dyDescent="0.3">
      <c r="A3421">
        <v>101</v>
      </c>
      <c r="B3421" s="18">
        <v>45505</v>
      </c>
      <c r="C3421" t="s">
        <v>310</v>
      </c>
      <c r="D3421" t="s">
        <v>272</v>
      </c>
      <c r="E3421">
        <v>1</v>
      </c>
    </row>
    <row r="3422" spans="1:5" x14ac:dyDescent="0.3">
      <c r="A3422">
        <v>101</v>
      </c>
      <c r="B3422" s="18">
        <v>45536</v>
      </c>
      <c r="C3422" t="s">
        <v>310</v>
      </c>
      <c r="D3422" t="s">
        <v>272</v>
      </c>
      <c r="E3422">
        <v>1</v>
      </c>
    </row>
    <row r="3423" spans="1:5" x14ac:dyDescent="0.3">
      <c r="A3423">
        <v>101</v>
      </c>
      <c r="B3423" s="18">
        <v>45566</v>
      </c>
      <c r="C3423" t="s">
        <v>310</v>
      </c>
      <c r="D3423" t="s">
        <v>272</v>
      </c>
      <c r="E3423">
        <v>1</v>
      </c>
    </row>
    <row r="3424" spans="1:5" x14ac:dyDescent="0.3">
      <c r="A3424">
        <v>102</v>
      </c>
      <c r="B3424" s="18">
        <v>45323</v>
      </c>
      <c r="C3424" t="s">
        <v>310</v>
      </c>
      <c r="D3424" t="s">
        <v>273</v>
      </c>
      <c r="E3424">
        <v>0</v>
      </c>
    </row>
    <row r="3425" spans="1:5" x14ac:dyDescent="0.3">
      <c r="A3425">
        <v>102</v>
      </c>
      <c r="B3425" s="18">
        <v>45352</v>
      </c>
      <c r="C3425" t="s">
        <v>310</v>
      </c>
      <c r="D3425" t="s">
        <v>273</v>
      </c>
      <c r="E3425">
        <v>0</v>
      </c>
    </row>
    <row r="3426" spans="1:5" x14ac:dyDescent="0.3">
      <c r="A3426">
        <v>102</v>
      </c>
      <c r="B3426" s="18">
        <v>45383</v>
      </c>
      <c r="C3426" t="s">
        <v>310</v>
      </c>
      <c r="D3426" t="s">
        <v>273</v>
      </c>
      <c r="E3426">
        <v>0</v>
      </c>
    </row>
    <row r="3427" spans="1:5" x14ac:dyDescent="0.3">
      <c r="A3427">
        <v>102</v>
      </c>
      <c r="B3427" s="18">
        <v>45413</v>
      </c>
      <c r="C3427" t="s">
        <v>310</v>
      </c>
      <c r="D3427" t="s">
        <v>273</v>
      </c>
      <c r="E3427">
        <v>0</v>
      </c>
    </row>
    <row r="3428" spans="1:5" x14ac:dyDescent="0.3">
      <c r="A3428">
        <v>102</v>
      </c>
      <c r="B3428" s="18">
        <v>45444</v>
      </c>
      <c r="C3428" t="s">
        <v>310</v>
      </c>
      <c r="D3428" t="s">
        <v>273</v>
      </c>
      <c r="E3428">
        <v>0</v>
      </c>
    </row>
    <row r="3429" spans="1:5" x14ac:dyDescent="0.3">
      <c r="A3429">
        <v>102</v>
      </c>
      <c r="B3429" s="18">
        <v>45474</v>
      </c>
      <c r="C3429" t="s">
        <v>310</v>
      </c>
      <c r="D3429" t="s">
        <v>273</v>
      </c>
      <c r="E3429">
        <v>0</v>
      </c>
    </row>
    <row r="3430" spans="1:5" x14ac:dyDescent="0.3">
      <c r="A3430">
        <v>102</v>
      </c>
      <c r="B3430" s="18">
        <v>45505</v>
      </c>
      <c r="C3430" t="s">
        <v>310</v>
      </c>
      <c r="D3430" t="s">
        <v>273</v>
      </c>
      <c r="E3430">
        <v>0</v>
      </c>
    </row>
    <row r="3431" spans="1:5" x14ac:dyDescent="0.3">
      <c r="A3431">
        <v>102</v>
      </c>
      <c r="B3431" s="18">
        <v>45536</v>
      </c>
      <c r="C3431" t="s">
        <v>310</v>
      </c>
      <c r="D3431" t="s">
        <v>273</v>
      </c>
      <c r="E3431">
        <v>0</v>
      </c>
    </row>
    <row r="3432" spans="1:5" x14ac:dyDescent="0.3">
      <c r="A3432">
        <v>102</v>
      </c>
      <c r="B3432" s="18">
        <v>45566</v>
      </c>
      <c r="C3432" t="s">
        <v>310</v>
      </c>
      <c r="D3432" t="s">
        <v>273</v>
      </c>
      <c r="E3432">
        <v>0</v>
      </c>
    </row>
    <row r="3433" spans="1:5" x14ac:dyDescent="0.3">
      <c r="A3433">
        <v>103</v>
      </c>
      <c r="B3433" s="18">
        <v>45323</v>
      </c>
      <c r="C3433" t="s">
        <v>310</v>
      </c>
      <c r="D3433" t="s">
        <v>285</v>
      </c>
      <c r="E3433">
        <v>0</v>
      </c>
    </row>
    <row r="3434" spans="1:5" x14ac:dyDescent="0.3">
      <c r="A3434">
        <v>103</v>
      </c>
      <c r="B3434" s="18">
        <v>45352</v>
      </c>
      <c r="C3434" t="s">
        <v>310</v>
      </c>
      <c r="D3434" t="s">
        <v>285</v>
      </c>
      <c r="E3434">
        <v>0</v>
      </c>
    </row>
    <row r="3435" spans="1:5" x14ac:dyDescent="0.3">
      <c r="A3435">
        <v>103</v>
      </c>
      <c r="B3435" s="18">
        <v>45383</v>
      </c>
      <c r="C3435" t="s">
        <v>310</v>
      </c>
      <c r="D3435" t="s">
        <v>285</v>
      </c>
      <c r="E3435">
        <v>0</v>
      </c>
    </row>
    <row r="3436" spans="1:5" x14ac:dyDescent="0.3">
      <c r="A3436">
        <v>103</v>
      </c>
      <c r="B3436" s="18">
        <v>45413</v>
      </c>
      <c r="C3436" t="s">
        <v>310</v>
      </c>
      <c r="D3436" t="s">
        <v>285</v>
      </c>
      <c r="E3436">
        <v>0</v>
      </c>
    </row>
    <row r="3437" spans="1:5" x14ac:dyDescent="0.3">
      <c r="A3437">
        <v>103</v>
      </c>
      <c r="B3437" s="18">
        <v>45444</v>
      </c>
      <c r="C3437" t="s">
        <v>310</v>
      </c>
      <c r="D3437" t="s">
        <v>285</v>
      </c>
      <c r="E3437">
        <v>0</v>
      </c>
    </row>
    <row r="3438" spans="1:5" x14ac:dyDescent="0.3">
      <c r="A3438">
        <v>103</v>
      </c>
      <c r="B3438" s="18">
        <v>45474</v>
      </c>
      <c r="C3438" t="s">
        <v>310</v>
      </c>
      <c r="D3438" t="s">
        <v>285</v>
      </c>
      <c r="E3438">
        <v>0</v>
      </c>
    </row>
    <row r="3439" spans="1:5" x14ac:dyDescent="0.3">
      <c r="A3439">
        <v>103</v>
      </c>
      <c r="B3439" s="18">
        <v>45505</v>
      </c>
      <c r="C3439" t="s">
        <v>310</v>
      </c>
      <c r="D3439" t="s">
        <v>285</v>
      </c>
      <c r="E3439">
        <v>0</v>
      </c>
    </row>
    <row r="3440" spans="1:5" x14ac:dyDescent="0.3">
      <c r="A3440">
        <v>103</v>
      </c>
      <c r="B3440" s="18">
        <v>45536</v>
      </c>
      <c r="C3440" t="s">
        <v>310</v>
      </c>
      <c r="D3440" t="s">
        <v>285</v>
      </c>
      <c r="E3440">
        <v>0</v>
      </c>
    </row>
    <row r="3441" spans="1:7" x14ac:dyDescent="0.3">
      <c r="A3441">
        <v>103</v>
      </c>
      <c r="B3441" s="18">
        <v>45566</v>
      </c>
      <c r="C3441" t="s">
        <v>310</v>
      </c>
      <c r="D3441" t="s">
        <v>285</v>
      </c>
      <c r="E3441">
        <v>0</v>
      </c>
    </row>
    <row r="3442" spans="1:7" x14ac:dyDescent="0.3">
      <c r="A3442">
        <v>2</v>
      </c>
      <c r="B3442" s="18">
        <v>45323</v>
      </c>
      <c r="C3442" t="s">
        <v>310</v>
      </c>
      <c r="D3442" t="s">
        <v>303</v>
      </c>
      <c r="E3442">
        <v>0.72444444444444445</v>
      </c>
      <c r="F3442">
        <v>1304</v>
      </c>
      <c r="G3442">
        <v>1800</v>
      </c>
    </row>
    <row r="3443" spans="1:7" x14ac:dyDescent="0.3">
      <c r="A3443">
        <v>2</v>
      </c>
      <c r="B3443" s="18">
        <v>45352</v>
      </c>
      <c r="C3443" t="s">
        <v>310</v>
      </c>
      <c r="D3443" t="s">
        <v>303</v>
      </c>
      <c r="E3443">
        <v>0.72388888888888892</v>
      </c>
      <c r="F3443">
        <v>1303</v>
      </c>
      <c r="G3443">
        <v>1800</v>
      </c>
    </row>
    <row r="3444" spans="1:7" x14ac:dyDescent="0.3">
      <c r="A3444">
        <v>2</v>
      </c>
      <c r="B3444" s="18">
        <v>45383</v>
      </c>
      <c r="C3444" t="s">
        <v>310</v>
      </c>
      <c r="D3444" t="s">
        <v>303</v>
      </c>
      <c r="E3444">
        <v>0.72333333333333338</v>
      </c>
      <c r="F3444">
        <v>1302</v>
      </c>
      <c r="G3444">
        <v>1800</v>
      </c>
    </row>
    <row r="3445" spans="1:7" x14ac:dyDescent="0.3">
      <c r="A3445">
        <v>2</v>
      </c>
      <c r="B3445" s="18">
        <v>45413</v>
      </c>
      <c r="C3445" t="s">
        <v>310</v>
      </c>
      <c r="D3445" t="s">
        <v>303</v>
      </c>
      <c r="E3445">
        <v>0.72111111111111115</v>
      </c>
      <c r="F3445">
        <v>1298</v>
      </c>
      <c r="G3445">
        <v>1800</v>
      </c>
    </row>
    <row r="3446" spans="1:7" x14ac:dyDescent="0.3">
      <c r="A3446">
        <v>2</v>
      </c>
      <c r="B3446" s="18">
        <v>45444</v>
      </c>
      <c r="C3446" t="s">
        <v>310</v>
      </c>
      <c r="D3446" t="s">
        <v>303</v>
      </c>
      <c r="E3446">
        <v>0.71944444444444444</v>
      </c>
      <c r="F3446">
        <v>1295</v>
      </c>
      <c r="G3446">
        <v>1800</v>
      </c>
    </row>
    <row r="3447" spans="1:7" x14ac:dyDescent="0.3">
      <c r="A3447">
        <v>2</v>
      </c>
      <c r="B3447" s="18">
        <v>45474</v>
      </c>
      <c r="C3447" t="s">
        <v>310</v>
      </c>
      <c r="D3447" t="s">
        <v>303</v>
      </c>
      <c r="E3447">
        <v>0.71888888888888891</v>
      </c>
      <c r="F3447">
        <v>1294</v>
      </c>
      <c r="G3447">
        <v>1800</v>
      </c>
    </row>
    <row r="3448" spans="1:7" x14ac:dyDescent="0.3">
      <c r="A3448">
        <v>2</v>
      </c>
      <c r="B3448" s="18">
        <v>45505</v>
      </c>
      <c r="C3448" t="s">
        <v>310</v>
      </c>
      <c r="D3448" t="s">
        <v>303</v>
      </c>
      <c r="E3448">
        <v>0.71722222222222221</v>
      </c>
      <c r="F3448">
        <v>1291</v>
      </c>
      <c r="G3448">
        <v>1800</v>
      </c>
    </row>
    <row r="3449" spans="1:7" x14ac:dyDescent="0.3">
      <c r="A3449">
        <v>2</v>
      </c>
      <c r="B3449" s="18">
        <v>45536</v>
      </c>
      <c r="C3449" t="s">
        <v>310</v>
      </c>
      <c r="D3449" t="s">
        <v>303</v>
      </c>
      <c r="E3449">
        <v>0.7155555555555555</v>
      </c>
      <c r="F3449">
        <v>1288</v>
      </c>
      <c r="G3449">
        <v>1800</v>
      </c>
    </row>
    <row r="3450" spans="1:7" x14ac:dyDescent="0.3">
      <c r="A3450">
        <v>2</v>
      </c>
      <c r="B3450" s="18">
        <v>45566</v>
      </c>
      <c r="C3450" t="s">
        <v>310</v>
      </c>
      <c r="D3450" t="s">
        <v>303</v>
      </c>
      <c r="E3450">
        <v>0.71611111111111114</v>
      </c>
      <c r="F3450">
        <v>1289</v>
      </c>
      <c r="G3450">
        <v>1800</v>
      </c>
    </row>
    <row r="3451" spans="1:7" x14ac:dyDescent="0.3">
      <c r="A3451">
        <v>109</v>
      </c>
      <c r="B3451" s="18">
        <v>45323</v>
      </c>
      <c r="C3451" t="s">
        <v>310</v>
      </c>
      <c r="D3451" t="s">
        <v>261</v>
      </c>
      <c r="E3451">
        <v>26</v>
      </c>
    </row>
    <row r="3452" spans="1:7" x14ac:dyDescent="0.3">
      <c r="A3452">
        <v>109</v>
      </c>
      <c r="B3452" s="18">
        <v>45352</v>
      </c>
      <c r="C3452" t="s">
        <v>310</v>
      </c>
      <c r="D3452" t="s">
        <v>261</v>
      </c>
      <c r="E3452">
        <v>26</v>
      </c>
    </row>
    <row r="3453" spans="1:7" x14ac:dyDescent="0.3">
      <c r="A3453">
        <v>109</v>
      </c>
      <c r="B3453" s="18">
        <v>45383</v>
      </c>
      <c r="C3453" t="s">
        <v>310</v>
      </c>
      <c r="D3453" t="s">
        <v>261</v>
      </c>
      <c r="E3453">
        <v>25</v>
      </c>
    </row>
    <row r="3454" spans="1:7" x14ac:dyDescent="0.3">
      <c r="A3454">
        <v>109</v>
      </c>
      <c r="B3454" s="18">
        <v>45413</v>
      </c>
      <c r="C3454" t="s">
        <v>310</v>
      </c>
      <c r="D3454" t="s">
        <v>261</v>
      </c>
      <c r="E3454">
        <v>24</v>
      </c>
    </row>
    <row r="3455" spans="1:7" x14ac:dyDescent="0.3">
      <c r="A3455">
        <v>109</v>
      </c>
      <c r="B3455" s="18">
        <v>45444</v>
      </c>
      <c r="C3455" t="s">
        <v>310</v>
      </c>
      <c r="D3455" t="s">
        <v>261</v>
      </c>
      <c r="E3455">
        <v>24</v>
      </c>
    </row>
    <row r="3456" spans="1:7" x14ac:dyDescent="0.3">
      <c r="A3456">
        <v>109</v>
      </c>
      <c r="B3456" s="18">
        <v>45474</v>
      </c>
      <c r="C3456" t="s">
        <v>310</v>
      </c>
      <c r="D3456" t="s">
        <v>261</v>
      </c>
      <c r="E3456">
        <v>24</v>
      </c>
    </row>
    <row r="3457" spans="1:5" x14ac:dyDescent="0.3">
      <c r="A3457">
        <v>109</v>
      </c>
      <c r="B3457" s="18">
        <v>45505</v>
      </c>
      <c r="C3457" t="s">
        <v>310</v>
      </c>
      <c r="D3457" t="s">
        <v>261</v>
      </c>
      <c r="E3457">
        <v>23</v>
      </c>
    </row>
    <row r="3458" spans="1:5" x14ac:dyDescent="0.3">
      <c r="A3458">
        <v>109</v>
      </c>
      <c r="B3458" s="18">
        <v>45536</v>
      </c>
      <c r="C3458" t="s">
        <v>310</v>
      </c>
      <c r="D3458" t="s">
        <v>261</v>
      </c>
      <c r="E3458">
        <v>23</v>
      </c>
    </row>
    <row r="3459" spans="1:5" x14ac:dyDescent="0.3">
      <c r="A3459">
        <v>109</v>
      </c>
      <c r="B3459" s="18">
        <v>45566</v>
      </c>
      <c r="C3459" t="s">
        <v>310</v>
      </c>
      <c r="D3459" t="s">
        <v>261</v>
      </c>
      <c r="E3459">
        <v>23</v>
      </c>
    </row>
    <row r="3460" spans="1:5" x14ac:dyDescent="0.3">
      <c r="A3460">
        <v>111</v>
      </c>
      <c r="B3460" s="18">
        <v>45323</v>
      </c>
      <c r="C3460" t="s">
        <v>310</v>
      </c>
      <c r="D3460" t="s">
        <v>262</v>
      </c>
      <c r="E3460">
        <v>135</v>
      </c>
    </row>
    <row r="3461" spans="1:5" x14ac:dyDescent="0.3">
      <c r="A3461">
        <v>111</v>
      </c>
      <c r="B3461" s="18">
        <v>45352</v>
      </c>
      <c r="C3461" t="s">
        <v>310</v>
      </c>
      <c r="D3461" t="s">
        <v>262</v>
      </c>
      <c r="E3461">
        <v>134</v>
      </c>
    </row>
    <row r="3462" spans="1:5" x14ac:dyDescent="0.3">
      <c r="A3462">
        <v>111</v>
      </c>
      <c r="B3462" s="18">
        <v>45383</v>
      </c>
      <c r="C3462" t="s">
        <v>310</v>
      </c>
      <c r="D3462" t="s">
        <v>262</v>
      </c>
      <c r="E3462">
        <v>133</v>
      </c>
    </row>
    <row r="3463" spans="1:5" x14ac:dyDescent="0.3">
      <c r="A3463">
        <v>111</v>
      </c>
      <c r="B3463" s="18">
        <v>45413</v>
      </c>
      <c r="C3463" t="s">
        <v>310</v>
      </c>
      <c r="D3463" t="s">
        <v>262</v>
      </c>
      <c r="E3463">
        <v>130</v>
      </c>
    </row>
    <row r="3464" spans="1:5" x14ac:dyDescent="0.3">
      <c r="A3464">
        <v>111</v>
      </c>
      <c r="B3464" s="18">
        <v>45444</v>
      </c>
      <c r="C3464" t="s">
        <v>310</v>
      </c>
      <c r="D3464" t="s">
        <v>262</v>
      </c>
      <c r="E3464">
        <v>129</v>
      </c>
    </row>
    <row r="3465" spans="1:5" x14ac:dyDescent="0.3">
      <c r="A3465">
        <v>111</v>
      </c>
      <c r="B3465" s="18">
        <v>45474</v>
      </c>
      <c r="C3465" t="s">
        <v>310</v>
      </c>
      <c r="D3465" t="s">
        <v>262</v>
      </c>
      <c r="E3465">
        <v>129</v>
      </c>
    </row>
    <row r="3466" spans="1:5" x14ac:dyDescent="0.3">
      <c r="A3466">
        <v>111</v>
      </c>
      <c r="B3466" s="18">
        <v>45505</v>
      </c>
      <c r="C3466" t="s">
        <v>310</v>
      </c>
      <c r="D3466" t="s">
        <v>262</v>
      </c>
      <c r="E3466">
        <v>128</v>
      </c>
    </row>
    <row r="3467" spans="1:5" x14ac:dyDescent="0.3">
      <c r="A3467">
        <v>111</v>
      </c>
      <c r="B3467" s="18">
        <v>45536</v>
      </c>
      <c r="C3467" t="s">
        <v>310</v>
      </c>
      <c r="D3467" t="s">
        <v>262</v>
      </c>
      <c r="E3467">
        <v>127</v>
      </c>
    </row>
    <row r="3468" spans="1:5" x14ac:dyDescent="0.3">
      <c r="A3468">
        <v>111</v>
      </c>
      <c r="B3468" s="18">
        <v>45566</v>
      </c>
      <c r="C3468" t="s">
        <v>310</v>
      </c>
      <c r="D3468" t="s">
        <v>262</v>
      </c>
      <c r="E3468">
        <v>128</v>
      </c>
    </row>
    <row r="3469" spans="1:5" x14ac:dyDescent="0.3">
      <c r="A3469">
        <v>112</v>
      </c>
      <c r="B3469" s="18">
        <v>45323</v>
      </c>
      <c r="C3469" t="s">
        <v>310</v>
      </c>
      <c r="D3469" t="s">
        <v>263</v>
      </c>
      <c r="E3469">
        <v>245</v>
      </c>
    </row>
    <row r="3470" spans="1:5" x14ac:dyDescent="0.3">
      <c r="A3470">
        <v>112</v>
      </c>
      <c r="B3470" s="18">
        <v>45352</v>
      </c>
      <c r="C3470" t="s">
        <v>310</v>
      </c>
      <c r="D3470" t="s">
        <v>263</v>
      </c>
      <c r="E3470">
        <v>247</v>
      </c>
    </row>
    <row r="3471" spans="1:5" x14ac:dyDescent="0.3">
      <c r="A3471">
        <v>112</v>
      </c>
      <c r="B3471" s="18">
        <v>45383</v>
      </c>
      <c r="C3471" t="s">
        <v>310</v>
      </c>
      <c r="D3471" t="s">
        <v>263</v>
      </c>
      <c r="E3471">
        <v>247</v>
      </c>
    </row>
    <row r="3472" spans="1:5" x14ac:dyDescent="0.3">
      <c r="A3472">
        <v>112</v>
      </c>
      <c r="B3472" s="18">
        <v>45413</v>
      </c>
      <c r="C3472" t="s">
        <v>310</v>
      </c>
      <c r="D3472" t="s">
        <v>263</v>
      </c>
      <c r="E3472">
        <v>249</v>
      </c>
    </row>
    <row r="3473" spans="1:5" x14ac:dyDescent="0.3">
      <c r="A3473">
        <v>112</v>
      </c>
      <c r="B3473" s="18">
        <v>45444</v>
      </c>
      <c r="C3473" t="s">
        <v>310</v>
      </c>
      <c r="D3473" t="s">
        <v>263</v>
      </c>
      <c r="E3473">
        <v>248</v>
      </c>
    </row>
    <row r="3474" spans="1:5" x14ac:dyDescent="0.3">
      <c r="A3474">
        <v>112</v>
      </c>
      <c r="B3474" s="18">
        <v>45474</v>
      </c>
      <c r="C3474" t="s">
        <v>310</v>
      </c>
      <c r="D3474" t="s">
        <v>263</v>
      </c>
      <c r="E3474">
        <v>248</v>
      </c>
    </row>
    <row r="3475" spans="1:5" x14ac:dyDescent="0.3">
      <c r="A3475">
        <v>112</v>
      </c>
      <c r="B3475" s="18">
        <v>45505</v>
      </c>
      <c r="C3475" t="s">
        <v>310</v>
      </c>
      <c r="D3475" t="s">
        <v>263</v>
      </c>
      <c r="E3475">
        <v>248</v>
      </c>
    </row>
    <row r="3476" spans="1:5" x14ac:dyDescent="0.3">
      <c r="A3476">
        <v>112</v>
      </c>
      <c r="B3476" s="18">
        <v>45536</v>
      </c>
      <c r="C3476" t="s">
        <v>310</v>
      </c>
      <c r="D3476" t="s">
        <v>263</v>
      </c>
      <c r="E3476">
        <v>245</v>
      </c>
    </row>
    <row r="3477" spans="1:5" x14ac:dyDescent="0.3">
      <c r="A3477">
        <v>112</v>
      </c>
      <c r="B3477" s="18">
        <v>45566</v>
      </c>
      <c r="C3477" t="s">
        <v>310</v>
      </c>
      <c r="D3477" t="s">
        <v>263</v>
      </c>
      <c r="E3477">
        <v>244</v>
      </c>
    </row>
    <row r="3478" spans="1:5" x14ac:dyDescent="0.3">
      <c r="A3478">
        <v>110</v>
      </c>
      <c r="B3478" s="18">
        <v>45323</v>
      </c>
      <c r="C3478" t="s">
        <v>310</v>
      </c>
      <c r="D3478" t="s">
        <v>264</v>
      </c>
      <c r="E3478">
        <v>64</v>
      </c>
    </row>
    <row r="3479" spans="1:5" x14ac:dyDescent="0.3">
      <c r="A3479">
        <v>110</v>
      </c>
      <c r="B3479" s="18">
        <v>45352</v>
      </c>
      <c r="C3479" t="s">
        <v>310</v>
      </c>
      <c r="D3479" t="s">
        <v>264</v>
      </c>
      <c r="E3479">
        <v>64</v>
      </c>
    </row>
    <row r="3480" spans="1:5" x14ac:dyDescent="0.3">
      <c r="A3480">
        <v>110</v>
      </c>
      <c r="B3480" s="18">
        <v>45383</v>
      </c>
      <c r="C3480" t="s">
        <v>310</v>
      </c>
      <c r="D3480" t="s">
        <v>264</v>
      </c>
      <c r="E3480">
        <v>64</v>
      </c>
    </row>
    <row r="3481" spans="1:5" x14ac:dyDescent="0.3">
      <c r="A3481">
        <v>110</v>
      </c>
      <c r="B3481" s="18">
        <v>45413</v>
      </c>
      <c r="C3481" t="s">
        <v>310</v>
      </c>
      <c r="D3481" t="s">
        <v>264</v>
      </c>
      <c r="E3481">
        <v>65</v>
      </c>
    </row>
    <row r="3482" spans="1:5" x14ac:dyDescent="0.3">
      <c r="A3482">
        <v>110</v>
      </c>
      <c r="B3482" s="18">
        <v>45444</v>
      </c>
      <c r="C3482" t="s">
        <v>310</v>
      </c>
      <c r="D3482" t="s">
        <v>264</v>
      </c>
      <c r="E3482">
        <v>66</v>
      </c>
    </row>
    <row r="3483" spans="1:5" x14ac:dyDescent="0.3">
      <c r="A3483">
        <v>110</v>
      </c>
      <c r="B3483" s="18">
        <v>45474</v>
      </c>
      <c r="C3483" t="s">
        <v>310</v>
      </c>
      <c r="D3483" t="s">
        <v>264</v>
      </c>
      <c r="E3483">
        <v>65</v>
      </c>
    </row>
    <row r="3484" spans="1:5" x14ac:dyDescent="0.3">
      <c r="A3484">
        <v>110</v>
      </c>
      <c r="B3484" s="18">
        <v>45505</v>
      </c>
      <c r="C3484" t="s">
        <v>310</v>
      </c>
      <c r="D3484" t="s">
        <v>264</v>
      </c>
      <c r="E3484">
        <v>66</v>
      </c>
    </row>
    <row r="3485" spans="1:5" x14ac:dyDescent="0.3">
      <c r="A3485">
        <v>110</v>
      </c>
      <c r="B3485" s="18">
        <v>45536</v>
      </c>
      <c r="C3485" t="s">
        <v>310</v>
      </c>
      <c r="D3485" t="s">
        <v>264</v>
      </c>
      <c r="E3485">
        <v>66</v>
      </c>
    </row>
    <row r="3486" spans="1:5" x14ac:dyDescent="0.3">
      <c r="A3486">
        <v>110</v>
      </c>
      <c r="B3486" s="18">
        <v>45566</v>
      </c>
      <c r="C3486" t="s">
        <v>310</v>
      </c>
      <c r="D3486" t="s">
        <v>264</v>
      </c>
      <c r="E3486">
        <v>64</v>
      </c>
    </row>
    <row r="3487" spans="1:5" x14ac:dyDescent="0.3">
      <c r="A3487">
        <v>113</v>
      </c>
      <c r="B3487" s="18">
        <v>45323</v>
      </c>
      <c r="C3487" t="s">
        <v>310</v>
      </c>
      <c r="D3487" t="s">
        <v>265</v>
      </c>
      <c r="E3487">
        <v>231</v>
      </c>
    </row>
    <row r="3488" spans="1:5" x14ac:dyDescent="0.3">
      <c r="A3488">
        <v>113</v>
      </c>
      <c r="B3488" s="18">
        <v>45352</v>
      </c>
      <c r="C3488" t="s">
        <v>310</v>
      </c>
      <c r="D3488" t="s">
        <v>265</v>
      </c>
      <c r="E3488">
        <v>230</v>
      </c>
    </row>
    <row r="3489" spans="1:5" x14ac:dyDescent="0.3">
      <c r="A3489">
        <v>113</v>
      </c>
      <c r="B3489" s="18">
        <v>45383</v>
      </c>
      <c r="C3489" t="s">
        <v>310</v>
      </c>
      <c r="D3489" t="s">
        <v>265</v>
      </c>
      <c r="E3489">
        <v>229</v>
      </c>
    </row>
    <row r="3490" spans="1:5" x14ac:dyDescent="0.3">
      <c r="A3490">
        <v>113</v>
      </c>
      <c r="B3490" s="18">
        <v>45413</v>
      </c>
      <c r="C3490" t="s">
        <v>310</v>
      </c>
      <c r="D3490" t="s">
        <v>265</v>
      </c>
      <c r="E3490">
        <v>227</v>
      </c>
    </row>
    <row r="3491" spans="1:5" x14ac:dyDescent="0.3">
      <c r="A3491">
        <v>113</v>
      </c>
      <c r="B3491" s="18">
        <v>45444</v>
      </c>
      <c r="C3491" t="s">
        <v>310</v>
      </c>
      <c r="D3491" t="s">
        <v>265</v>
      </c>
      <c r="E3491">
        <v>228</v>
      </c>
    </row>
    <row r="3492" spans="1:5" x14ac:dyDescent="0.3">
      <c r="A3492">
        <v>113</v>
      </c>
      <c r="B3492" s="18">
        <v>45474</v>
      </c>
      <c r="C3492" t="s">
        <v>310</v>
      </c>
      <c r="D3492" t="s">
        <v>265</v>
      </c>
      <c r="E3492">
        <v>228</v>
      </c>
    </row>
    <row r="3493" spans="1:5" x14ac:dyDescent="0.3">
      <c r="A3493">
        <v>113</v>
      </c>
      <c r="B3493" s="18">
        <v>45505</v>
      </c>
      <c r="C3493" t="s">
        <v>310</v>
      </c>
      <c r="D3493" t="s">
        <v>265</v>
      </c>
      <c r="E3493">
        <v>227</v>
      </c>
    </row>
    <row r="3494" spans="1:5" x14ac:dyDescent="0.3">
      <c r="A3494">
        <v>113</v>
      </c>
      <c r="B3494" s="18">
        <v>45536</v>
      </c>
      <c r="C3494" t="s">
        <v>310</v>
      </c>
      <c r="D3494" t="s">
        <v>265</v>
      </c>
      <c r="E3494">
        <v>228</v>
      </c>
    </row>
    <row r="3495" spans="1:5" x14ac:dyDescent="0.3">
      <c r="A3495">
        <v>113</v>
      </c>
      <c r="B3495" s="18">
        <v>45566</v>
      </c>
      <c r="C3495" t="s">
        <v>310</v>
      </c>
      <c r="D3495" t="s">
        <v>265</v>
      </c>
      <c r="E3495">
        <v>232</v>
      </c>
    </row>
    <row r="3496" spans="1:5" x14ac:dyDescent="0.3">
      <c r="A3496">
        <v>104</v>
      </c>
      <c r="B3496" s="18">
        <v>45323</v>
      </c>
      <c r="C3496" t="s">
        <v>310</v>
      </c>
      <c r="D3496" t="s">
        <v>266</v>
      </c>
      <c r="E3496">
        <v>8</v>
      </c>
    </row>
    <row r="3497" spans="1:5" x14ac:dyDescent="0.3">
      <c r="A3497">
        <v>104</v>
      </c>
      <c r="B3497" s="18">
        <v>45352</v>
      </c>
      <c r="C3497" t="s">
        <v>310</v>
      </c>
      <c r="D3497" t="s">
        <v>266</v>
      </c>
      <c r="E3497">
        <v>8</v>
      </c>
    </row>
    <row r="3498" spans="1:5" x14ac:dyDescent="0.3">
      <c r="A3498">
        <v>104</v>
      </c>
      <c r="B3498" s="18">
        <v>45383</v>
      </c>
      <c r="C3498" t="s">
        <v>310</v>
      </c>
      <c r="D3498" t="s">
        <v>266</v>
      </c>
      <c r="E3498">
        <v>8</v>
      </c>
    </row>
    <row r="3499" spans="1:5" x14ac:dyDescent="0.3">
      <c r="A3499">
        <v>104</v>
      </c>
      <c r="B3499" s="18">
        <v>45413</v>
      </c>
      <c r="C3499" t="s">
        <v>310</v>
      </c>
      <c r="D3499" t="s">
        <v>266</v>
      </c>
      <c r="E3499">
        <v>9</v>
      </c>
    </row>
    <row r="3500" spans="1:5" x14ac:dyDescent="0.3">
      <c r="A3500">
        <v>104</v>
      </c>
      <c r="B3500" s="18">
        <v>45444</v>
      </c>
      <c r="C3500" t="s">
        <v>310</v>
      </c>
      <c r="D3500" t="s">
        <v>266</v>
      </c>
      <c r="E3500">
        <v>9</v>
      </c>
    </row>
    <row r="3501" spans="1:5" x14ac:dyDescent="0.3">
      <c r="A3501">
        <v>104</v>
      </c>
      <c r="B3501" s="18">
        <v>45474</v>
      </c>
      <c r="C3501" t="s">
        <v>310</v>
      </c>
      <c r="D3501" t="s">
        <v>266</v>
      </c>
      <c r="E3501">
        <v>8</v>
      </c>
    </row>
    <row r="3502" spans="1:5" x14ac:dyDescent="0.3">
      <c r="A3502">
        <v>104</v>
      </c>
      <c r="B3502" s="18">
        <v>45505</v>
      </c>
      <c r="C3502" t="s">
        <v>310</v>
      </c>
      <c r="D3502" t="s">
        <v>266</v>
      </c>
      <c r="E3502">
        <v>8</v>
      </c>
    </row>
    <row r="3503" spans="1:5" x14ac:dyDescent="0.3">
      <c r="A3503">
        <v>104</v>
      </c>
      <c r="B3503" s="18">
        <v>45536</v>
      </c>
      <c r="C3503" t="s">
        <v>310</v>
      </c>
      <c r="D3503" t="s">
        <v>266</v>
      </c>
      <c r="E3503">
        <v>8</v>
      </c>
    </row>
    <row r="3504" spans="1:5" x14ac:dyDescent="0.3">
      <c r="A3504">
        <v>104</v>
      </c>
      <c r="B3504" s="18">
        <v>45566</v>
      </c>
      <c r="C3504" t="s">
        <v>310</v>
      </c>
      <c r="D3504" t="s">
        <v>266</v>
      </c>
      <c r="E3504">
        <v>8</v>
      </c>
    </row>
    <row r="3505" spans="1:5" x14ac:dyDescent="0.3">
      <c r="A3505">
        <v>106</v>
      </c>
      <c r="B3505" s="18">
        <v>45323</v>
      </c>
      <c r="C3505" t="s">
        <v>310</v>
      </c>
      <c r="D3505" t="s">
        <v>267</v>
      </c>
      <c r="E3505">
        <v>174</v>
      </c>
    </row>
    <row r="3506" spans="1:5" x14ac:dyDescent="0.3">
      <c r="A3506">
        <v>106</v>
      </c>
      <c r="B3506" s="18">
        <v>45352</v>
      </c>
      <c r="C3506" t="s">
        <v>310</v>
      </c>
      <c r="D3506" t="s">
        <v>267</v>
      </c>
      <c r="E3506">
        <v>175</v>
      </c>
    </row>
    <row r="3507" spans="1:5" x14ac:dyDescent="0.3">
      <c r="A3507">
        <v>106</v>
      </c>
      <c r="B3507" s="18">
        <v>45383</v>
      </c>
      <c r="C3507" t="s">
        <v>310</v>
      </c>
      <c r="D3507" t="s">
        <v>267</v>
      </c>
      <c r="E3507">
        <v>175</v>
      </c>
    </row>
    <row r="3508" spans="1:5" x14ac:dyDescent="0.3">
      <c r="A3508">
        <v>106</v>
      </c>
      <c r="B3508" s="18">
        <v>45413</v>
      </c>
      <c r="C3508" t="s">
        <v>310</v>
      </c>
      <c r="D3508" t="s">
        <v>267</v>
      </c>
      <c r="E3508">
        <v>175</v>
      </c>
    </row>
    <row r="3509" spans="1:5" x14ac:dyDescent="0.3">
      <c r="A3509">
        <v>106</v>
      </c>
      <c r="B3509" s="18">
        <v>45444</v>
      </c>
      <c r="C3509" t="s">
        <v>310</v>
      </c>
      <c r="D3509" t="s">
        <v>267</v>
      </c>
      <c r="E3509">
        <v>173</v>
      </c>
    </row>
    <row r="3510" spans="1:5" x14ac:dyDescent="0.3">
      <c r="A3510">
        <v>106</v>
      </c>
      <c r="B3510" s="18">
        <v>45474</v>
      </c>
      <c r="C3510" t="s">
        <v>310</v>
      </c>
      <c r="D3510" t="s">
        <v>267</v>
      </c>
      <c r="E3510">
        <v>175</v>
      </c>
    </row>
    <row r="3511" spans="1:5" x14ac:dyDescent="0.3">
      <c r="A3511">
        <v>106</v>
      </c>
      <c r="B3511" s="18">
        <v>45505</v>
      </c>
      <c r="C3511" t="s">
        <v>310</v>
      </c>
      <c r="D3511" t="s">
        <v>267</v>
      </c>
      <c r="E3511">
        <v>176</v>
      </c>
    </row>
    <row r="3512" spans="1:5" x14ac:dyDescent="0.3">
      <c r="A3512">
        <v>106</v>
      </c>
      <c r="B3512" s="18">
        <v>45536</v>
      </c>
      <c r="C3512" t="s">
        <v>310</v>
      </c>
      <c r="D3512" t="s">
        <v>267</v>
      </c>
      <c r="E3512">
        <v>177</v>
      </c>
    </row>
    <row r="3513" spans="1:5" x14ac:dyDescent="0.3">
      <c r="A3513">
        <v>106</v>
      </c>
      <c r="B3513" s="18">
        <v>45566</v>
      </c>
      <c r="C3513" t="s">
        <v>310</v>
      </c>
      <c r="D3513" t="s">
        <v>267</v>
      </c>
      <c r="E3513">
        <v>179</v>
      </c>
    </row>
    <row r="3514" spans="1:5" x14ac:dyDescent="0.3">
      <c r="A3514">
        <v>107</v>
      </c>
      <c r="B3514" s="18">
        <v>45323</v>
      </c>
      <c r="C3514" t="s">
        <v>310</v>
      </c>
      <c r="D3514" t="s">
        <v>268</v>
      </c>
      <c r="E3514">
        <v>233</v>
      </c>
    </row>
    <row r="3515" spans="1:5" x14ac:dyDescent="0.3">
      <c r="A3515">
        <v>107</v>
      </c>
      <c r="B3515" s="18">
        <v>45352</v>
      </c>
      <c r="C3515" t="s">
        <v>310</v>
      </c>
      <c r="D3515" t="s">
        <v>268</v>
      </c>
      <c r="E3515">
        <v>233</v>
      </c>
    </row>
    <row r="3516" spans="1:5" x14ac:dyDescent="0.3">
      <c r="A3516">
        <v>107</v>
      </c>
      <c r="B3516" s="18">
        <v>45383</v>
      </c>
      <c r="C3516" t="s">
        <v>310</v>
      </c>
      <c r="D3516" t="s">
        <v>268</v>
      </c>
      <c r="E3516">
        <v>235</v>
      </c>
    </row>
    <row r="3517" spans="1:5" x14ac:dyDescent="0.3">
      <c r="A3517">
        <v>107</v>
      </c>
      <c r="B3517" s="18">
        <v>45413</v>
      </c>
      <c r="C3517" t="s">
        <v>310</v>
      </c>
      <c r="D3517" t="s">
        <v>268</v>
      </c>
      <c r="E3517">
        <v>234</v>
      </c>
    </row>
    <row r="3518" spans="1:5" x14ac:dyDescent="0.3">
      <c r="A3518">
        <v>107</v>
      </c>
      <c r="B3518" s="18">
        <v>45444</v>
      </c>
      <c r="C3518" t="s">
        <v>310</v>
      </c>
      <c r="D3518" t="s">
        <v>268</v>
      </c>
      <c r="E3518">
        <v>232</v>
      </c>
    </row>
    <row r="3519" spans="1:5" x14ac:dyDescent="0.3">
      <c r="A3519">
        <v>107</v>
      </c>
      <c r="B3519" s="18">
        <v>45474</v>
      </c>
      <c r="C3519" t="s">
        <v>310</v>
      </c>
      <c r="D3519" t="s">
        <v>268</v>
      </c>
      <c r="E3519">
        <v>230</v>
      </c>
    </row>
    <row r="3520" spans="1:5" x14ac:dyDescent="0.3">
      <c r="A3520">
        <v>107</v>
      </c>
      <c r="B3520" s="18">
        <v>45505</v>
      </c>
      <c r="C3520" t="s">
        <v>310</v>
      </c>
      <c r="D3520" t="s">
        <v>268</v>
      </c>
      <c r="E3520">
        <v>228</v>
      </c>
    </row>
    <row r="3521" spans="1:5" x14ac:dyDescent="0.3">
      <c r="A3521">
        <v>107</v>
      </c>
      <c r="B3521" s="18">
        <v>45536</v>
      </c>
      <c r="C3521" t="s">
        <v>310</v>
      </c>
      <c r="D3521" t="s">
        <v>268</v>
      </c>
      <c r="E3521">
        <v>228</v>
      </c>
    </row>
    <row r="3522" spans="1:5" x14ac:dyDescent="0.3">
      <c r="A3522">
        <v>107</v>
      </c>
      <c r="B3522" s="18">
        <v>45566</v>
      </c>
      <c r="C3522" t="s">
        <v>310</v>
      </c>
      <c r="D3522" t="s">
        <v>268</v>
      </c>
      <c r="E3522">
        <v>226</v>
      </c>
    </row>
    <row r="3523" spans="1:5" x14ac:dyDescent="0.3">
      <c r="A3523">
        <v>105</v>
      </c>
      <c r="B3523" s="18">
        <v>45323</v>
      </c>
      <c r="C3523" t="s">
        <v>310</v>
      </c>
      <c r="D3523" t="s">
        <v>269</v>
      </c>
      <c r="E3523">
        <v>79</v>
      </c>
    </row>
    <row r="3524" spans="1:5" x14ac:dyDescent="0.3">
      <c r="A3524">
        <v>105</v>
      </c>
      <c r="B3524" s="18">
        <v>45352</v>
      </c>
      <c r="C3524" t="s">
        <v>310</v>
      </c>
      <c r="D3524" t="s">
        <v>269</v>
      </c>
      <c r="E3524">
        <v>77</v>
      </c>
    </row>
    <row r="3525" spans="1:5" x14ac:dyDescent="0.3">
      <c r="A3525">
        <v>105</v>
      </c>
      <c r="B3525" s="18">
        <v>45383</v>
      </c>
      <c r="C3525" t="s">
        <v>310</v>
      </c>
      <c r="D3525" t="s">
        <v>269</v>
      </c>
      <c r="E3525">
        <v>75</v>
      </c>
    </row>
    <row r="3526" spans="1:5" x14ac:dyDescent="0.3">
      <c r="A3526">
        <v>105</v>
      </c>
      <c r="B3526" s="18">
        <v>45413</v>
      </c>
      <c r="C3526" t="s">
        <v>310</v>
      </c>
      <c r="D3526" t="s">
        <v>269</v>
      </c>
      <c r="E3526">
        <v>74</v>
      </c>
    </row>
    <row r="3527" spans="1:5" x14ac:dyDescent="0.3">
      <c r="A3527">
        <v>105</v>
      </c>
      <c r="B3527" s="18">
        <v>45444</v>
      </c>
      <c r="C3527" t="s">
        <v>310</v>
      </c>
      <c r="D3527" t="s">
        <v>269</v>
      </c>
      <c r="E3527">
        <v>74</v>
      </c>
    </row>
    <row r="3528" spans="1:5" x14ac:dyDescent="0.3">
      <c r="A3528">
        <v>105</v>
      </c>
      <c r="B3528" s="18">
        <v>45474</v>
      </c>
      <c r="C3528" t="s">
        <v>310</v>
      </c>
      <c r="D3528" t="s">
        <v>269</v>
      </c>
      <c r="E3528">
        <v>73</v>
      </c>
    </row>
    <row r="3529" spans="1:5" x14ac:dyDescent="0.3">
      <c r="A3529">
        <v>105</v>
      </c>
      <c r="B3529" s="18">
        <v>45505</v>
      </c>
      <c r="C3529" t="s">
        <v>310</v>
      </c>
      <c r="D3529" t="s">
        <v>269</v>
      </c>
      <c r="E3529">
        <v>72</v>
      </c>
    </row>
    <row r="3530" spans="1:5" x14ac:dyDescent="0.3">
      <c r="A3530">
        <v>105</v>
      </c>
      <c r="B3530" s="18">
        <v>45536</v>
      </c>
      <c r="C3530" t="s">
        <v>310</v>
      </c>
      <c r="D3530" t="s">
        <v>269</v>
      </c>
      <c r="E3530">
        <v>71</v>
      </c>
    </row>
    <row r="3531" spans="1:5" x14ac:dyDescent="0.3">
      <c r="A3531">
        <v>105</v>
      </c>
      <c r="B3531" s="18">
        <v>45566</v>
      </c>
      <c r="C3531" t="s">
        <v>310</v>
      </c>
      <c r="D3531" t="s">
        <v>269</v>
      </c>
      <c r="E3531">
        <v>70</v>
      </c>
    </row>
    <row r="3532" spans="1:5" x14ac:dyDescent="0.3">
      <c r="A3532">
        <v>108</v>
      </c>
      <c r="B3532" s="18">
        <v>45323</v>
      </c>
      <c r="C3532" t="s">
        <v>310</v>
      </c>
      <c r="D3532" t="s">
        <v>270</v>
      </c>
      <c r="E3532">
        <v>109</v>
      </c>
    </row>
    <row r="3533" spans="1:5" x14ac:dyDescent="0.3">
      <c r="A3533">
        <v>108</v>
      </c>
      <c r="B3533" s="18">
        <v>45352</v>
      </c>
      <c r="C3533" t="s">
        <v>310</v>
      </c>
      <c r="D3533" t="s">
        <v>270</v>
      </c>
      <c r="E3533">
        <v>109</v>
      </c>
    </row>
    <row r="3534" spans="1:5" x14ac:dyDescent="0.3">
      <c r="A3534">
        <v>108</v>
      </c>
      <c r="B3534" s="18">
        <v>45383</v>
      </c>
      <c r="C3534" t="s">
        <v>310</v>
      </c>
      <c r="D3534" t="s">
        <v>270</v>
      </c>
      <c r="E3534">
        <v>111</v>
      </c>
    </row>
    <row r="3535" spans="1:5" x14ac:dyDescent="0.3">
      <c r="A3535">
        <v>108</v>
      </c>
      <c r="B3535" s="18">
        <v>45413</v>
      </c>
      <c r="C3535" t="s">
        <v>310</v>
      </c>
      <c r="D3535" t="s">
        <v>270</v>
      </c>
      <c r="E3535">
        <v>111</v>
      </c>
    </row>
    <row r="3536" spans="1:5" x14ac:dyDescent="0.3">
      <c r="A3536">
        <v>108</v>
      </c>
      <c r="B3536" s="18">
        <v>45444</v>
      </c>
      <c r="C3536" t="s">
        <v>310</v>
      </c>
      <c r="D3536" t="s">
        <v>270</v>
      </c>
      <c r="E3536">
        <v>112</v>
      </c>
    </row>
    <row r="3537" spans="1:7" x14ac:dyDescent="0.3">
      <c r="A3537">
        <v>108</v>
      </c>
      <c r="B3537" s="18">
        <v>45474</v>
      </c>
      <c r="C3537" t="s">
        <v>310</v>
      </c>
      <c r="D3537" t="s">
        <v>270</v>
      </c>
      <c r="E3537">
        <v>114</v>
      </c>
    </row>
    <row r="3538" spans="1:7" x14ac:dyDescent="0.3">
      <c r="A3538">
        <v>108</v>
      </c>
      <c r="B3538" s="18">
        <v>45505</v>
      </c>
      <c r="C3538" t="s">
        <v>310</v>
      </c>
      <c r="D3538" t="s">
        <v>270</v>
      </c>
      <c r="E3538">
        <v>115</v>
      </c>
    </row>
    <row r="3539" spans="1:7" x14ac:dyDescent="0.3">
      <c r="A3539">
        <v>108</v>
      </c>
      <c r="B3539" s="18">
        <v>45536</v>
      </c>
      <c r="C3539" t="s">
        <v>310</v>
      </c>
      <c r="D3539" t="s">
        <v>270</v>
      </c>
      <c r="E3539">
        <v>115</v>
      </c>
    </row>
    <row r="3540" spans="1:7" x14ac:dyDescent="0.3">
      <c r="A3540">
        <v>108</v>
      </c>
      <c r="B3540" s="18">
        <v>45566</v>
      </c>
      <c r="C3540" t="s">
        <v>310</v>
      </c>
      <c r="D3540" t="s">
        <v>270</v>
      </c>
      <c r="E3540">
        <v>115</v>
      </c>
    </row>
    <row r="3541" spans="1:7" x14ac:dyDescent="0.3">
      <c r="A3541">
        <v>12</v>
      </c>
      <c r="B3541" s="18">
        <v>45597</v>
      </c>
      <c r="C3541" t="s">
        <v>310</v>
      </c>
      <c r="D3541" t="s">
        <v>296</v>
      </c>
      <c r="E3541">
        <v>0.60569105691056913</v>
      </c>
      <c r="F3541">
        <v>149</v>
      </c>
      <c r="G3541">
        <v>246</v>
      </c>
    </row>
    <row r="3542" spans="1:7" x14ac:dyDescent="0.3">
      <c r="A3542">
        <v>13</v>
      </c>
      <c r="B3542" s="18">
        <v>45597</v>
      </c>
      <c r="C3542" t="s">
        <v>310</v>
      </c>
      <c r="D3542" t="s">
        <v>275</v>
      </c>
      <c r="E3542">
        <v>0</v>
      </c>
      <c r="F3542">
        <v>0</v>
      </c>
      <c r="G3542">
        <v>149</v>
      </c>
    </row>
    <row r="3543" spans="1:7" x14ac:dyDescent="0.3">
      <c r="A3543">
        <v>14</v>
      </c>
      <c r="B3543" s="18">
        <v>45597</v>
      </c>
      <c r="C3543" t="s">
        <v>310</v>
      </c>
      <c r="D3543" t="s">
        <v>279</v>
      </c>
      <c r="E3543">
        <v>0</v>
      </c>
      <c r="F3543">
        <v>0</v>
      </c>
      <c r="G3543">
        <v>456</v>
      </c>
    </row>
    <row r="3544" spans="1:7" x14ac:dyDescent="0.3">
      <c r="A3544">
        <v>16</v>
      </c>
      <c r="B3544" s="18">
        <v>45597</v>
      </c>
      <c r="C3544" t="s">
        <v>310</v>
      </c>
      <c r="D3544" t="s">
        <v>297</v>
      </c>
      <c r="E3544">
        <v>0.64766839378238339</v>
      </c>
      <c r="F3544">
        <v>125</v>
      </c>
      <c r="G3544">
        <v>193</v>
      </c>
    </row>
    <row r="3545" spans="1:7" x14ac:dyDescent="0.3">
      <c r="A3545">
        <v>17</v>
      </c>
      <c r="B3545" s="18">
        <v>45597</v>
      </c>
      <c r="C3545" t="s">
        <v>310</v>
      </c>
      <c r="D3545" t="s">
        <v>276</v>
      </c>
      <c r="E3545">
        <v>8.0000000000000002E-3</v>
      </c>
      <c r="F3545">
        <v>1</v>
      </c>
      <c r="G3545">
        <v>125</v>
      </c>
    </row>
    <row r="3546" spans="1:7" x14ac:dyDescent="0.3">
      <c r="A3546">
        <v>18</v>
      </c>
      <c r="B3546" s="18">
        <v>45597</v>
      </c>
      <c r="C3546" t="s">
        <v>310</v>
      </c>
      <c r="D3546" t="s">
        <v>282</v>
      </c>
      <c r="E3546">
        <v>0.5</v>
      </c>
      <c r="F3546">
        <v>1</v>
      </c>
      <c r="G3546">
        <v>2</v>
      </c>
    </row>
    <row r="3547" spans="1:7" x14ac:dyDescent="0.3">
      <c r="A3547">
        <v>20</v>
      </c>
      <c r="B3547" s="18">
        <v>45597</v>
      </c>
      <c r="C3547" t="s">
        <v>310</v>
      </c>
      <c r="D3547" t="s">
        <v>283</v>
      </c>
      <c r="E3547">
        <v>0</v>
      </c>
      <c r="F3547">
        <v>0</v>
      </c>
      <c r="G3547">
        <v>2</v>
      </c>
    </row>
    <row r="3548" spans="1:7" x14ac:dyDescent="0.3">
      <c r="A3548">
        <v>8</v>
      </c>
      <c r="B3548" s="18">
        <v>45597</v>
      </c>
      <c r="C3548" t="s">
        <v>310</v>
      </c>
      <c r="D3548" t="s">
        <v>278</v>
      </c>
      <c r="E3548">
        <v>0.4</v>
      </c>
      <c r="F3548">
        <v>16</v>
      </c>
      <c r="G3548">
        <v>40</v>
      </c>
    </row>
    <row r="3549" spans="1:7" x14ac:dyDescent="0.3">
      <c r="A3549">
        <v>10</v>
      </c>
      <c r="B3549" s="18">
        <v>45597</v>
      </c>
      <c r="C3549" t="s">
        <v>310</v>
      </c>
      <c r="D3549" t="s">
        <v>295</v>
      </c>
      <c r="E3549">
        <v>4.8951048951048952E-2</v>
      </c>
      <c r="F3549">
        <v>7</v>
      </c>
      <c r="G3549">
        <v>143</v>
      </c>
    </row>
    <row r="3550" spans="1:7" x14ac:dyDescent="0.3">
      <c r="A3550">
        <v>11</v>
      </c>
      <c r="B3550" s="18">
        <v>45597</v>
      </c>
      <c r="C3550" t="s">
        <v>310</v>
      </c>
      <c r="D3550" t="s">
        <v>281</v>
      </c>
      <c r="E3550">
        <v>1.5384615384615385E-2</v>
      </c>
      <c r="F3550">
        <v>8</v>
      </c>
      <c r="G3550">
        <v>520</v>
      </c>
    </row>
    <row r="3551" spans="1:7" x14ac:dyDescent="0.3">
      <c r="A3551">
        <v>23</v>
      </c>
      <c r="B3551" s="18">
        <v>45597</v>
      </c>
      <c r="C3551" t="s">
        <v>310</v>
      </c>
      <c r="D3551" t="s">
        <v>298</v>
      </c>
      <c r="E3551">
        <v>9.1743119266055051E-2</v>
      </c>
      <c r="F3551">
        <v>120</v>
      </c>
      <c r="G3551">
        <v>1308</v>
      </c>
    </row>
    <row r="3552" spans="1:7" x14ac:dyDescent="0.3">
      <c r="A3552">
        <v>24</v>
      </c>
      <c r="B3552" s="18">
        <v>45597</v>
      </c>
      <c r="C3552" t="s">
        <v>310</v>
      </c>
      <c r="D3552" t="s">
        <v>299</v>
      </c>
      <c r="E3552">
        <v>0.42499999999999999</v>
      </c>
      <c r="F3552">
        <v>51</v>
      </c>
      <c r="G3552">
        <v>120</v>
      </c>
    </row>
    <row r="3553" spans="1:7" x14ac:dyDescent="0.3">
      <c r="A3553">
        <v>7</v>
      </c>
      <c r="B3553" s="18">
        <v>45597</v>
      </c>
      <c r="C3553" t="s">
        <v>310</v>
      </c>
      <c r="D3553" t="s">
        <v>277</v>
      </c>
      <c r="E3553">
        <v>0.875</v>
      </c>
      <c r="F3553">
        <v>7</v>
      </c>
      <c r="G3553">
        <v>8</v>
      </c>
    </row>
    <row r="3554" spans="1:7" x14ac:dyDescent="0.3">
      <c r="A3554">
        <v>6</v>
      </c>
      <c r="B3554" s="18">
        <v>45597</v>
      </c>
      <c r="C3554" t="s">
        <v>310</v>
      </c>
      <c r="D3554" t="s">
        <v>274</v>
      </c>
      <c r="E3554">
        <v>0.6</v>
      </c>
      <c r="F3554">
        <v>3</v>
      </c>
      <c r="G3554">
        <v>5</v>
      </c>
    </row>
    <row r="3555" spans="1:7" x14ac:dyDescent="0.3">
      <c r="A3555">
        <v>3</v>
      </c>
      <c r="B3555" s="18">
        <v>45597</v>
      </c>
      <c r="C3555" t="s">
        <v>310</v>
      </c>
      <c r="D3555" t="s">
        <v>302</v>
      </c>
      <c r="E3555">
        <v>0.64551083591331271</v>
      </c>
      <c r="F3555">
        <v>834</v>
      </c>
      <c r="G3555">
        <v>1292</v>
      </c>
    </row>
    <row r="3556" spans="1:7" x14ac:dyDescent="0.3">
      <c r="A3556">
        <v>5</v>
      </c>
      <c r="B3556" s="18">
        <v>45597</v>
      </c>
      <c r="C3556" t="s">
        <v>310</v>
      </c>
      <c r="D3556" t="s">
        <v>301</v>
      </c>
      <c r="E3556">
        <v>11.681818181818182</v>
      </c>
      <c r="F3556">
        <v>257</v>
      </c>
      <c r="G3556">
        <v>22</v>
      </c>
    </row>
    <row r="3557" spans="1:7" x14ac:dyDescent="0.3">
      <c r="A3557">
        <v>114</v>
      </c>
      <c r="B3557" s="18">
        <v>45597</v>
      </c>
      <c r="C3557" t="s">
        <v>310</v>
      </c>
      <c r="D3557" t="s">
        <v>292</v>
      </c>
      <c r="E3557">
        <v>310</v>
      </c>
    </row>
    <row r="3558" spans="1:7" x14ac:dyDescent="0.3">
      <c r="A3558">
        <v>4</v>
      </c>
      <c r="B3558" s="18">
        <v>45597</v>
      </c>
      <c r="C3558" t="s">
        <v>310</v>
      </c>
      <c r="D3558" t="s">
        <v>300</v>
      </c>
      <c r="E3558">
        <v>0.88888888888888884</v>
      </c>
      <c r="F3558">
        <v>208</v>
      </c>
      <c r="G3558">
        <v>234</v>
      </c>
    </row>
    <row r="3559" spans="1:7" x14ac:dyDescent="0.3">
      <c r="A3559">
        <v>100</v>
      </c>
      <c r="B3559" s="18">
        <v>45597</v>
      </c>
      <c r="C3559" t="s">
        <v>310</v>
      </c>
      <c r="D3559" t="s">
        <v>271</v>
      </c>
      <c r="E3559">
        <v>1</v>
      </c>
    </row>
    <row r="3560" spans="1:7" x14ac:dyDescent="0.3">
      <c r="A3560">
        <v>101</v>
      </c>
      <c r="B3560" s="18">
        <v>45597</v>
      </c>
      <c r="C3560" t="s">
        <v>310</v>
      </c>
      <c r="D3560" t="s">
        <v>272</v>
      </c>
      <c r="E3560">
        <v>1</v>
      </c>
    </row>
    <row r="3561" spans="1:7" x14ac:dyDescent="0.3">
      <c r="A3561">
        <v>102</v>
      </c>
      <c r="B3561" s="18">
        <v>45597</v>
      </c>
      <c r="C3561" t="s">
        <v>310</v>
      </c>
      <c r="D3561" t="s">
        <v>273</v>
      </c>
      <c r="E3561">
        <v>0</v>
      </c>
    </row>
    <row r="3562" spans="1:7" x14ac:dyDescent="0.3">
      <c r="A3562">
        <v>103</v>
      </c>
      <c r="B3562" s="18">
        <v>45597</v>
      </c>
      <c r="C3562" t="s">
        <v>310</v>
      </c>
      <c r="D3562" t="s">
        <v>285</v>
      </c>
      <c r="E3562">
        <v>0</v>
      </c>
    </row>
    <row r="3563" spans="1:7" x14ac:dyDescent="0.3">
      <c r="A3563">
        <v>2</v>
      </c>
      <c r="B3563" s="18">
        <v>45597</v>
      </c>
      <c r="C3563" t="s">
        <v>310</v>
      </c>
      <c r="D3563" t="s">
        <v>303</v>
      </c>
      <c r="E3563">
        <v>0.71777777777777774</v>
      </c>
      <c r="F3563">
        <v>1292</v>
      </c>
      <c r="G3563">
        <v>1800</v>
      </c>
    </row>
    <row r="3564" spans="1:7" x14ac:dyDescent="0.3">
      <c r="A3564">
        <v>109</v>
      </c>
      <c r="B3564" s="18">
        <v>45597</v>
      </c>
      <c r="C3564" t="s">
        <v>310</v>
      </c>
      <c r="D3564" t="s">
        <v>261</v>
      </c>
      <c r="E3564">
        <v>22</v>
      </c>
    </row>
    <row r="3565" spans="1:7" x14ac:dyDescent="0.3">
      <c r="A3565">
        <v>111</v>
      </c>
      <c r="B3565" s="18">
        <v>45597</v>
      </c>
      <c r="C3565" t="s">
        <v>310</v>
      </c>
      <c r="D3565" t="s">
        <v>262</v>
      </c>
      <c r="E3565">
        <v>127</v>
      </c>
    </row>
    <row r="3566" spans="1:7" x14ac:dyDescent="0.3">
      <c r="A3566">
        <v>112</v>
      </c>
      <c r="B3566" s="18">
        <v>45597</v>
      </c>
      <c r="C3566" t="s">
        <v>310</v>
      </c>
      <c r="D3566" t="s">
        <v>263</v>
      </c>
      <c r="E3566">
        <v>245</v>
      </c>
    </row>
    <row r="3567" spans="1:7" x14ac:dyDescent="0.3">
      <c r="A3567">
        <v>110</v>
      </c>
      <c r="B3567" s="18">
        <v>45597</v>
      </c>
      <c r="C3567" t="s">
        <v>310</v>
      </c>
      <c r="D3567" t="s">
        <v>264</v>
      </c>
      <c r="E3567">
        <v>66</v>
      </c>
    </row>
    <row r="3568" spans="1:7" x14ac:dyDescent="0.3">
      <c r="A3568">
        <v>113</v>
      </c>
      <c r="B3568" s="18">
        <v>45597</v>
      </c>
      <c r="C3568" t="s">
        <v>310</v>
      </c>
      <c r="D3568" t="s">
        <v>265</v>
      </c>
      <c r="E3568">
        <v>234</v>
      </c>
    </row>
    <row r="3569" spans="1:5" x14ac:dyDescent="0.3">
      <c r="A3569">
        <v>104</v>
      </c>
      <c r="B3569" s="18">
        <v>45597</v>
      </c>
      <c r="C3569" t="s">
        <v>310</v>
      </c>
      <c r="D3569" t="s">
        <v>266</v>
      </c>
      <c r="E3569">
        <v>8</v>
      </c>
    </row>
    <row r="3570" spans="1:5" x14ac:dyDescent="0.3">
      <c r="A3570">
        <v>106</v>
      </c>
      <c r="B3570" s="18">
        <v>45597</v>
      </c>
      <c r="C3570" t="s">
        <v>310</v>
      </c>
      <c r="D3570" t="s">
        <v>267</v>
      </c>
      <c r="E3570">
        <v>181</v>
      </c>
    </row>
    <row r="3571" spans="1:5" x14ac:dyDescent="0.3">
      <c r="A3571">
        <v>107</v>
      </c>
      <c r="B3571" s="18">
        <v>45597</v>
      </c>
      <c r="C3571" t="s">
        <v>310</v>
      </c>
      <c r="D3571" t="s">
        <v>268</v>
      </c>
      <c r="E3571">
        <v>225</v>
      </c>
    </row>
    <row r="3572" spans="1:5" x14ac:dyDescent="0.3">
      <c r="A3572">
        <v>105</v>
      </c>
      <c r="B3572" s="18">
        <v>45597</v>
      </c>
      <c r="C3572" t="s">
        <v>310</v>
      </c>
      <c r="D3572" t="s">
        <v>269</v>
      </c>
      <c r="E3572">
        <v>70</v>
      </c>
    </row>
    <row r="3573" spans="1:5" x14ac:dyDescent="0.3">
      <c r="A3573">
        <v>108</v>
      </c>
      <c r="B3573" s="18">
        <v>45597</v>
      </c>
      <c r="C3573" t="s">
        <v>310</v>
      </c>
      <c r="D3573" t="s">
        <v>270</v>
      </c>
      <c r="E3573">
        <v>114</v>
      </c>
    </row>
    <row r="3574" spans="1:5" x14ac:dyDescent="0.3">
      <c r="A3574">
        <v>115</v>
      </c>
      <c r="B3574" s="18">
        <v>45597</v>
      </c>
      <c r="C3574" t="s">
        <v>310</v>
      </c>
      <c r="D3574" t="s">
        <v>293</v>
      </c>
      <c r="E3574">
        <v>42</v>
      </c>
    </row>
    <row r="3575" spans="1:5" x14ac:dyDescent="0.3">
      <c r="A3575">
        <v>116</v>
      </c>
      <c r="B3575" s="18">
        <v>45597</v>
      </c>
      <c r="C3575" t="s">
        <v>310</v>
      </c>
      <c r="D3575" t="s">
        <v>294</v>
      </c>
      <c r="E3575">
        <v>29</v>
      </c>
    </row>
    <row r="3576" spans="1:5" x14ac:dyDescent="0.3">
      <c r="A3576">
        <v>120</v>
      </c>
      <c r="B3576" s="18">
        <v>45597</v>
      </c>
      <c r="C3576" t="s">
        <v>310</v>
      </c>
      <c r="D3576" t="s">
        <v>20</v>
      </c>
      <c r="E3576">
        <v>310</v>
      </c>
    </row>
    <row r="3577" spans="1:5" x14ac:dyDescent="0.3">
      <c r="A3577">
        <v>121</v>
      </c>
      <c r="B3577" s="18">
        <v>45597</v>
      </c>
      <c r="C3577" t="s">
        <v>310</v>
      </c>
      <c r="D3577" t="s">
        <v>21</v>
      </c>
      <c r="E3577">
        <v>0</v>
      </c>
    </row>
    <row r="3578" spans="1:5" x14ac:dyDescent="0.3">
      <c r="A3578">
        <v>122</v>
      </c>
      <c r="B3578" s="18">
        <v>45597</v>
      </c>
      <c r="C3578" t="s">
        <v>310</v>
      </c>
      <c r="D3578" t="s">
        <v>22</v>
      </c>
      <c r="E3578">
        <v>0</v>
      </c>
    </row>
    <row r="3579" spans="1:5" x14ac:dyDescent="0.3">
      <c r="A3579">
        <v>123</v>
      </c>
      <c r="B3579" s="18">
        <v>45597</v>
      </c>
      <c r="C3579" t="s">
        <v>310</v>
      </c>
      <c r="D3579" t="s">
        <v>23</v>
      </c>
      <c r="E3579">
        <v>0</v>
      </c>
    </row>
    <row r="3580" spans="1:5" x14ac:dyDescent="0.3">
      <c r="A3580">
        <v>124</v>
      </c>
      <c r="B3580" s="18">
        <v>45597</v>
      </c>
      <c r="C3580" t="s">
        <v>310</v>
      </c>
      <c r="D3580" t="s">
        <v>24</v>
      </c>
      <c r="E3580">
        <v>0</v>
      </c>
    </row>
    <row r="3581" spans="1:5" x14ac:dyDescent="0.3">
      <c r="A3581">
        <v>125</v>
      </c>
      <c r="B3581" s="18">
        <v>45597</v>
      </c>
      <c r="C3581" t="s">
        <v>310</v>
      </c>
      <c r="D3581" t="s">
        <v>25</v>
      </c>
      <c r="E3581">
        <v>0</v>
      </c>
    </row>
    <row r="3582" spans="1:5" x14ac:dyDescent="0.3">
      <c r="A3582">
        <v>126</v>
      </c>
      <c r="B3582" s="18">
        <v>45597</v>
      </c>
      <c r="C3582" t="s">
        <v>310</v>
      </c>
      <c r="D3582" t="s">
        <v>26</v>
      </c>
      <c r="E3582">
        <v>0</v>
      </c>
    </row>
    <row r="3583" spans="1:5" x14ac:dyDescent="0.3">
      <c r="A3583">
        <v>127</v>
      </c>
      <c r="B3583" s="18">
        <v>45597</v>
      </c>
      <c r="C3583" t="s">
        <v>310</v>
      </c>
      <c r="D3583" t="s">
        <v>286</v>
      </c>
      <c r="E3583">
        <v>371</v>
      </c>
    </row>
    <row r="3584" spans="1:5" x14ac:dyDescent="0.3">
      <c r="A3584">
        <v>128</v>
      </c>
      <c r="B3584" s="18">
        <v>45597</v>
      </c>
      <c r="C3584" t="s">
        <v>310</v>
      </c>
      <c r="D3584" t="s">
        <v>287</v>
      </c>
      <c r="E3584">
        <v>229</v>
      </c>
    </row>
    <row r="3585" spans="1:7" x14ac:dyDescent="0.3">
      <c r="A3585">
        <v>129</v>
      </c>
      <c r="B3585" s="18">
        <v>45597</v>
      </c>
      <c r="C3585" t="s">
        <v>310</v>
      </c>
      <c r="D3585" t="s">
        <v>288</v>
      </c>
      <c r="E3585">
        <v>48</v>
      </c>
    </row>
    <row r="3586" spans="1:7" x14ac:dyDescent="0.3">
      <c r="A3586">
        <v>130</v>
      </c>
      <c r="B3586" s="18">
        <v>45597</v>
      </c>
      <c r="C3586" t="s">
        <v>310</v>
      </c>
      <c r="D3586" t="s">
        <v>289</v>
      </c>
      <c r="E3586">
        <v>87</v>
      </c>
    </row>
    <row r="3587" spans="1:7" x14ac:dyDescent="0.3">
      <c r="A3587">
        <v>3</v>
      </c>
      <c r="B3587" s="18">
        <v>45536</v>
      </c>
      <c r="C3587" t="s">
        <v>310</v>
      </c>
      <c r="D3587" t="s">
        <v>302</v>
      </c>
      <c r="E3587">
        <v>0.56832298136645965</v>
      </c>
      <c r="F3587">
        <v>732</v>
      </c>
      <c r="G3587">
        <v>1288</v>
      </c>
    </row>
    <row r="3588" spans="1:7" x14ac:dyDescent="0.3">
      <c r="A3588">
        <v>3</v>
      </c>
      <c r="B3588" s="18">
        <v>45383</v>
      </c>
      <c r="C3588" t="s">
        <v>310</v>
      </c>
      <c r="D3588" t="s">
        <v>302</v>
      </c>
      <c r="E3588">
        <v>0.5161290322580645</v>
      </c>
      <c r="F3588">
        <v>672</v>
      </c>
      <c r="G3588">
        <v>1302</v>
      </c>
    </row>
    <row r="3589" spans="1:7" x14ac:dyDescent="0.3">
      <c r="A3589">
        <v>3</v>
      </c>
      <c r="B3589" s="18">
        <v>45413</v>
      </c>
      <c r="C3589" t="s">
        <v>310</v>
      </c>
      <c r="D3589" t="s">
        <v>302</v>
      </c>
      <c r="E3589">
        <v>0.5</v>
      </c>
      <c r="F3589">
        <v>649</v>
      </c>
      <c r="G3589">
        <v>1298</v>
      </c>
    </row>
    <row r="3590" spans="1:7" x14ac:dyDescent="0.3">
      <c r="A3590">
        <v>3</v>
      </c>
      <c r="B3590" s="18">
        <v>45505</v>
      </c>
      <c r="C3590" t="s">
        <v>310</v>
      </c>
      <c r="D3590" t="s">
        <v>302</v>
      </c>
      <c r="E3590">
        <v>0.52439969016266463</v>
      </c>
      <c r="F3590">
        <v>677</v>
      </c>
      <c r="G3590">
        <v>1291</v>
      </c>
    </row>
    <row r="3591" spans="1:7" x14ac:dyDescent="0.3">
      <c r="A3591">
        <v>3</v>
      </c>
      <c r="B3591" s="18">
        <v>45352</v>
      </c>
      <c r="C3591" t="s">
        <v>310</v>
      </c>
      <c r="D3591" t="s">
        <v>302</v>
      </c>
      <c r="E3591">
        <v>0.49808135072908671</v>
      </c>
      <c r="F3591">
        <v>649</v>
      </c>
      <c r="G3591">
        <v>1303</v>
      </c>
    </row>
    <row r="3592" spans="1:7" x14ac:dyDescent="0.3">
      <c r="A3592">
        <v>3</v>
      </c>
      <c r="B3592" s="18">
        <v>45474</v>
      </c>
      <c r="C3592" t="s">
        <v>310</v>
      </c>
      <c r="D3592" t="s">
        <v>302</v>
      </c>
      <c r="E3592">
        <v>0.49304482225656876</v>
      </c>
      <c r="F3592">
        <v>638</v>
      </c>
      <c r="G3592">
        <v>1294</v>
      </c>
    </row>
    <row r="3593" spans="1:7" x14ac:dyDescent="0.3">
      <c r="A3593">
        <v>3</v>
      </c>
      <c r="B3593" s="18">
        <v>45323</v>
      </c>
      <c r="C3593" t="s">
        <v>310</v>
      </c>
      <c r="D3593" t="s">
        <v>302</v>
      </c>
      <c r="E3593">
        <v>0.47699386503067487</v>
      </c>
      <c r="F3593">
        <v>622</v>
      </c>
      <c r="G3593">
        <v>1304</v>
      </c>
    </row>
    <row r="3594" spans="1:7" x14ac:dyDescent="0.3">
      <c r="A3594">
        <v>3</v>
      </c>
      <c r="B3594" s="18">
        <v>45566</v>
      </c>
      <c r="C3594" t="s">
        <v>310</v>
      </c>
      <c r="D3594" t="s">
        <v>302</v>
      </c>
      <c r="E3594">
        <v>0.58262218774243602</v>
      </c>
      <c r="F3594">
        <v>751</v>
      </c>
      <c r="G3594">
        <v>1289</v>
      </c>
    </row>
    <row r="3595" spans="1:7" x14ac:dyDescent="0.3">
      <c r="A3595">
        <v>3</v>
      </c>
      <c r="B3595" s="18">
        <v>45444</v>
      </c>
      <c r="C3595" t="s">
        <v>310</v>
      </c>
      <c r="D3595" t="s">
        <v>302</v>
      </c>
      <c r="E3595">
        <v>0.49575289575289577</v>
      </c>
      <c r="F3595">
        <v>642</v>
      </c>
      <c r="G3595">
        <v>1295</v>
      </c>
    </row>
    <row r="3596" spans="1:7" x14ac:dyDescent="0.3">
      <c r="A3596">
        <v>4</v>
      </c>
      <c r="B3596" s="18">
        <v>45323</v>
      </c>
      <c r="C3596" t="s">
        <v>310</v>
      </c>
      <c r="D3596" t="s">
        <v>300</v>
      </c>
      <c r="E3596">
        <v>0.76836158192090398</v>
      </c>
      <c r="F3596">
        <v>136</v>
      </c>
      <c r="G3596">
        <v>177</v>
      </c>
    </row>
    <row r="3597" spans="1:7" x14ac:dyDescent="0.3">
      <c r="A3597">
        <v>4</v>
      </c>
      <c r="B3597" s="18">
        <v>45352</v>
      </c>
      <c r="C3597" t="s">
        <v>310</v>
      </c>
      <c r="D3597" t="s">
        <v>300</v>
      </c>
      <c r="E3597">
        <v>0.72558139534883703</v>
      </c>
      <c r="F3597">
        <v>156</v>
      </c>
      <c r="G3597">
        <v>215</v>
      </c>
    </row>
    <row r="3598" spans="1:7" x14ac:dyDescent="0.3">
      <c r="A3598">
        <v>4</v>
      </c>
      <c r="B3598" s="18">
        <v>45383</v>
      </c>
      <c r="C3598" t="s">
        <v>310</v>
      </c>
      <c r="D3598" t="s">
        <v>300</v>
      </c>
      <c r="E3598">
        <v>0.783625730994152</v>
      </c>
      <c r="F3598">
        <v>134</v>
      </c>
      <c r="G3598">
        <v>171</v>
      </c>
    </row>
    <row r="3599" spans="1:7" x14ac:dyDescent="0.3">
      <c r="A3599">
        <v>4</v>
      </c>
      <c r="B3599" s="18">
        <v>45413</v>
      </c>
      <c r="C3599" t="s">
        <v>310</v>
      </c>
      <c r="D3599" t="s">
        <v>300</v>
      </c>
      <c r="E3599">
        <v>0.8</v>
      </c>
      <c r="F3599">
        <v>28</v>
      </c>
      <c r="G3599">
        <v>35</v>
      </c>
    </row>
    <row r="3600" spans="1:7" x14ac:dyDescent="0.3">
      <c r="A3600">
        <v>4</v>
      </c>
      <c r="B3600" s="18">
        <v>45444</v>
      </c>
      <c r="C3600" t="s">
        <v>310</v>
      </c>
      <c r="D3600" t="s">
        <v>300</v>
      </c>
      <c r="E3600">
        <v>0.72727272727272696</v>
      </c>
      <c r="F3600">
        <v>64</v>
      </c>
      <c r="G3600">
        <v>88</v>
      </c>
    </row>
    <row r="3601" spans="1:7" x14ac:dyDescent="0.3">
      <c r="A3601">
        <v>4</v>
      </c>
      <c r="B3601" s="18">
        <v>45474</v>
      </c>
      <c r="C3601" t="s">
        <v>310</v>
      </c>
      <c r="D3601" t="s">
        <v>300</v>
      </c>
      <c r="E3601">
        <v>0.84615384615384603</v>
      </c>
      <c r="F3601">
        <v>22</v>
      </c>
      <c r="G3601">
        <v>26</v>
      </c>
    </row>
    <row r="3602" spans="1:7" x14ac:dyDescent="0.3">
      <c r="A3602">
        <v>4</v>
      </c>
      <c r="B3602" s="18">
        <v>45505</v>
      </c>
      <c r="C3602" t="s">
        <v>310</v>
      </c>
      <c r="D3602" t="s">
        <v>300</v>
      </c>
      <c r="E3602">
        <v>0.79738562091503296</v>
      </c>
      <c r="F3602">
        <v>122</v>
      </c>
      <c r="G3602">
        <v>153</v>
      </c>
    </row>
    <row r="3603" spans="1:7" x14ac:dyDescent="0.3">
      <c r="A3603">
        <v>4</v>
      </c>
      <c r="B3603" s="18">
        <v>45536</v>
      </c>
      <c r="C3603" t="s">
        <v>310</v>
      </c>
      <c r="D3603" t="s">
        <v>300</v>
      </c>
      <c r="E3603">
        <v>0.86666666666666703</v>
      </c>
      <c r="F3603">
        <v>208</v>
      </c>
      <c r="G3603">
        <v>240</v>
      </c>
    </row>
    <row r="3604" spans="1:7" x14ac:dyDescent="0.3">
      <c r="A3604">
        <v>4</v>
      </c>
      <c r="B3604" s="18">
        <v>45566</v>
      </c>
      <c r="C3604" t="s">
        <v>310</v>
      </c>
      <c r="D3604" t="s">
        <v>300</v>
      </c>
      <c r="E3604">
        <v>0.85483870967741904</v>
      </c>
      <c r="F3604">
        <v>106</v>
      </c>
      <c r="G3604">
        <v>124</v>
      </c>
    </row>
    <row r="3605" spans="1:7" x14ac:dyDescent="0.3">
      <c r="A3605">
        <v>5</v>
      </c>
      <c r="B3605" s="18">
        <v>45444</v>
      </c>
      <c r="C3605" t="s">
        <v>310</v>
      </c>
      <c r="D3605" t="s">
        <v>301</v>
      </c>
      <c r="E3605">
        <v>5.6666666666666696</v>
      </c>
      <c r="F3605">
        <v>102</v>
      </c>
      <c r="G3605">
        <v>18</v>
      </c>
    </row>
    <row r="3606" spans="1:7" x14ac:dyDescent="0.3">
      <c r="A3606">
        <v>5</v>
      </c>
      <c r="B3606" s="18">
        <v>45413</v>
      </c>
      <c r="C3606" t="s">
        <v>310</v>
      </c>
      <c r="D3606" t="s">
        <v>301</v>
      </c>
      <c r="E3606">
        <v>3.8461538461538498</v>
      </c>
      <c r="F3606">
        <v>50</v>
      </c>
      <c r="G3606">
        <v>13</v>
      </c>
    </row>
    <row r="3607" spans="1:7" x14ac:dyDescent="0.3">
      <c r="A3607">
        <v>5</v>
      </c>
      <c r="B3607" s="18">
        <v>45566</v>
      </c>
      <c r="C3607" t="s">
        <v>310</v>
      </c>
      <c r="D3607" t="s">
        <v>301</v>
      </c>
      <c r="E3607">
        <v>6.8095238095238102</v>
      </c>
      <c r="F3607">
        <v>143</v>
      </c>
      <c r="G3607">
        <v>21</v>
      </c>
    </row>
    <row r="3608" spans="1:7" x14ac:dyDescent="0.3">
      <c r="A3608">
        <v>5</v>
      </c>
      <c r="B3608" s="18">
        <v>45474</v>
      </c>
      <c r="C3608" t="s">
        <v>310</v>
      </c>
      <c r="D3608" t="s">
        <v>301</v>
      </c>
      <c r="E3608">
        <v>3.375</v>
      </c>
      <c r="F3608">
        <v>27</v>
      </c>
      <c r="G3608">
        <v>8</v>
      </c>
    </row>
    <row r="3609" spans="1:7" x14ac:dyDescent="0.3">
      <c r="A3609">
        <v>5</v>
      </c>
      <c r="B3609" s="18">
        <v>45383</v>
      </c>
      <c r="C3609" t="s">
        <v>310</v>
      </c>
      <c r="D3609" t="s">
        <v>301</v>
      </c>
      <c r="E3609">
        <v>11.2380952380952</v>
      </c>
      <c r="F3609">
        <v>236</v>
      </c>
      <c r="G3609">
        <v>21</v>
      </c>
    </row>
    <row r="3610" spans="1:7" x14ac:dyDescent="0.3">
      <c r="A3610">
        <v>5</v>
      </c>
      <c r="B3610" s="18">
        <v>45323</v>
      </c>
      <c r="C3610" t="s">
        <v>310</v>
      </c>
      <c r="D3610" t="s">
        <v>301</v>
      </c>
      <c r="E3610">
        <v>13.590909090909101</v>
      </c>
      <c r="F3610">
        <v>299</v>
      </c>
      <c r="G3610">
        <v>22</v>
      </c>
    </row>
    <row r="3611" spans="1:7" x14ac:dyDescent="0.3">
      <c r="A3611">
        <v>5</v>
      </c>
      <c r="B3611" s="18">
        <v>45352</v>
      </c>
      <c r="C3611" t="s">
        <v>310</v>
      </c>
      <c r="D3611" t="s">
        <v>301</v>
      </c>
      <c r="E3611">
        <v>17.095238095238098</v>
      </c>
      <c r="F3611">
        <v>359</v>
      </c>
      <c r="G3611">
        <v>21</v>
      </c>
    </row>
    <row r="3612" spans="1:7" x14ac:dyDescent="0.3">
      <c r="A3612">
        <v>5</v>
      </c>
      <c r="B3612" s="18">
        <v>45536</v>
      </c>
      <c r="C3612" t="s">
        <v>310</v>
      </c>
      <c r="D3612" t="s">
        <v>301</v>
      </c>
      <c r="E3612">
        <v>12.136363636363599</v>
      </c>
      <c r="F3612">
        <v>267</v>
      </c>
      <c r="G3612">
        <v>22</v>
      </c>
    </row>
    <row r="3613" spans="1:7" x14ac:dyDescent="0.3">
      <c r="A3613">
        <v>5</v>
      </c>
      <c r="B3613" s="18">
        <v>45505</v>
      </c>
      <c r="C3613" t="s">
        <v>310</v>
      </c>
      <c r="D3613" t="s">
        <v>301</v>
      </c>
      <c r="E3613">
        <v>7.7391304347826102</v>
      </c>
      <c r="F3613">
        <v>178</v>
      </c>
      <c r="G3613">
        <v>23</v>
      </c>
    </row>
    <row r="3614" spans="1:7" x14ac:dyDescent="0.3">
      <c r="A3614">
        <v>6</v>
      </c>
      <c r="B3614" s="18">
        <v>45536</v>
      </c>
      <c r="C3614" t="s">
        <v>310</v>
      </c>
      <c r="D3614" t="s">
        <v>274</v>
      </c>
      <c r="E3614">
        <v>0.6</v>
      </c>
      <c r="F3614">
        <v>3</v>
      </c>
      <c r="G3614">
        <v>5</v>
      </c>
    </row>
    <row r="3615" spans="1:7" x14ac:dyDescent="0.3">
      <c r="A3615">
        <v>6</v>
      </c>
      <c r="B3615" s="18">
        <v>45383</v>
      </c>
      <c r="C3615" t="s">
        <v>310</v>
      </c>
      <c r="D3615" t="s">
        <v>274</v>
      </c>
      <c r="E3615">
        <v>0.66666666666666663</v>
      </c>
      <c r="F3615">
        <v>2</v>
      </c>
      <c r="G3615">
        <v>3</v>
      </c>
    </row>
    <row r="3616" spans="1:7" x14ac:dyDescent="0.3">
      <c r="A3616">
        <v>6</v>
      </c>
      <c r="B3616" s="18">
        <v>45413</v>
      </c>
      <c r="C3616" t="s">
        <v>310</v>
      </c>
      <c r="D3616" t="s">
        <v>274</v>
      </c>
      <c r="E3616">
        <v>0.66666666666666663</v>
      </c>
      <c r="F3616">
        <v>2</v>
      </c>
      <c r="G3616">
        <v>3</v>
      </c>
    </row>
    <row r="3617" spans="1:7" x14ac:dyDescent="0.3">
      <c r="A3617">
        <v>6</v>
      </c>
      <c r="B3617" s="18">
        <v>45323</v>
      </c>
      <c r="C3617" t="s">
        <v>310</v>
      </c>
      <c r="D3617" t="s">
        <v>274</v>
      </c>
      <c r="E3617">
        <v>0.66666666666666663</v>
      </c>
      <c r="F3617">
        <v>2</v>
      </c>
      <c r="G3617">
        <v>3</v>
      </c>
    </row>
    <row r="3618" spans="1:7" x14ac:dyDescent="0.3">
      <c r="A3618">
        <v>6</v>
      </c>
      <c r="B3618" s="18">
        <v>45474</v>
      </c>
      <c r="C3618" t="s">
        <v>310</v>
      </c>
      <c r="D3618" t="s">
        <v>274</v>
      </c>
      <c r="E3618">
        <v>0.5</v>
      </c>
      <c r="F3618">
        <v>2</v>
      </c>
      <c r="G3618">
        <v>4</v>
      </c>
    </row>
    <row r="3619" spans="1:7" x14ac:dyDescent="0.3">
      <c r="A3619">
        <v>6</v>
      </c>
      <c r="B3619" s="18">
        <v>45444</v>
      </c>
      <c r="C3619" t="s">
        <v>310</v>
      </c>
      <c r="D3619" t="s">
        <v>274</v>
      </c>
      <c r="E3619">
        <v>0.66666666666666663</v>
      </c>
      <c r="F3619">
        <v>2</v>
      </c>
      <c r="G3619">
        <v>3</v>
      </c>
    </row>
    <row r="3620" spans="1:7" x14ac:dyDescent="0.3">
      <c r="A3620">
        <v>6</v>
      </c>
      <c r="B3620" s="18">
        <v>45505</v>
      </c>
      <c r="C3620" t="s">
        <v>310</v>
      </c>
      <c r="D3620" t="s">
        <v>274</v>
      </c>
      <c r="E3620">
        <v>0.5</v>
      </c>
      <c r="F3620">
        <v>2</v>
      </c>
      <c r="G3620">
        <v>4</v>
      </c>
    </row>
    <row r="3621" spans="1:7" x14ac:dyDescent="0.3">
      <c r="A3621">
        <v>6</v>
      </c>
      <c r="B3621" s="18">
        <v>45352</v>
      </c>
      <c r="C3621" t="s">
        <v>310</v>
      </c>
      <c r="D3621" t="s">
        <v>274</v>
      </c>
      <c r="E3621">
        <v>0.66666666666666663</v>
      </c>
      <c r="F3621">
        <v>2</v>
      </c>
      <c r="G3621">
        <v>3</v>
      </c>
    </row>
    <row r="3622" spans="1:7" x14ac:dyDescent="0.3">
      <c r="A3622">
        <v>6</v>
      </c>
      <c r="B3622" s="18">
        <v>45566</v>
      </c>
      <c r="C3622" t="s">
        <v>310</v>
      </c>
      <c r="D3622" t="s">
        <v>274</v>
      </c>
      <c r="E3622">
        <v>0.6</v>
      </c>
      <c r="F3622">
        <v>3</v>
      </c>
      <c r="G3622">
        <v>5</v>
      </c>
    </row>
    <row r="3623" spans="1:7" x14ac:dyDescent="0.3">
      <c r="A3623">
        <v>131</v>
      </c>
      <c r="B3623" s="18">
        <v>45597</v>
      </c>
      <c r="C3623" t="s">
        <v>310</v>
      </c>
      <c r="D3623" t="s">
        <v>290</v>
      </c>
      <c r="E3623">
        <v>6</v>
      </c>
    </row>
    <row r="3624" spans="1:7" x14ac:dyDescent="0.3">
      <c r="A3624">
        <v>12</v>
      </c>
      <c r="B3624" s="18">
        <v>45352</v>
      </c>
      <c r="C3624" t="s">
        <v>310</v>
      </c>
      <c r="D3624" t="s">
        <v>296</v>
      </c>
      <c r="E3624">
        <v>5.4726368159203981E-2</v>
      </c>
      <c r="F3624">
        <v>11</v>
      </c>
      <c r="G3624">
        <v>201</v>
      </c>
    </row>
    <row r="3625" spans="1:7" x14ac:dyDescent="0.3">
      <c r="A3625">
        <v>132</v>
      </c>
      <c r="B3625" s="18">
        <v>45597</v>
      </c>
      <c r="C3625" t="s">
        <v>310</v>
      </c>
      <c r="D3625" t="s">
        <v>291</v>
      </c>
      <c r="E3625">
        <v>0</v>
      </c>
    </row>
    <row r="3626" spans="1:7" x14ac:dyDescent="0.3">
      <c r="A3626">
        <v>133</v>
      </c>
      <c r="B3626" s="18">
        <v>45597</v>
      </c>
      <c r="C3626" t="s">
        <v>310</v>
      </c>
      <c r="D3626" t="s">
        <v>259</v>
      </c>
      <c r="E3626">
        <v>0</v>
      </c>
    </row>
    <row r="3627" spans="1:7" x14ac:dyDescent="0.3">
      <c r="A3627">
        <v>134</v>
      </c>
      <c r="B3627" s="18">
        <v>45597</v>
      </c>
      <c r="C3627" t="s">
        <v>310</v>
      </c>
      <c r="D3627" t="s">
        <v>260</v>
      </c>
      <c r="E3627">
        <v>1</v>
      </c>
    </row>
    <row r="3628" spans="1:7" x14ac:dyDescent="0.3">
      <c r="A3628">
        <v>12</v>
      </c>
      <c r="B3628" s="18">
        <v>45536</v>
      </c>
      <c r="C3628" t="s">
        <v>310</v>
      </c>
      <c r="D3628" t="s">
        <v>296</v>
      </c>
      <c r="E3628">
        <v>0.3811659192825112</v>
      </c>
      <c r="F3628">
        <v>85</v>
      </c>
      <c r="G3628">
        <v>223</v>
      </c>
    </row>
    <row r="3629" spans="1:7" x14ac:dyDescent="0.3">
      <c r="A3629">
        <v>12</v>
      </c>
      <c r="B3629" s="18">
        <v>45505</v>
      </c>
      <c r="C3629" t="s">
        <v>310</v>
      </c>
      <c r="D3629" t="s">
        <v>296</v>
      </c>
      <c r="E3629">
        <v>0.26108374384236455</v>
      </c>
      <c r="F3629">
        <v>53</v>
      </c>
      <c r="G3629">
        <v>203</v>
      </c>
    </row>
    <row r="3630" spans="1:7" x14ac:dyDescent="0.3">
      <c r="A3630">
        <v>7</v>
      </c>
      <c r="B3630" s="18">
        <v>45383</v>
      </c>
      <c r="C3630" t="s">
        <v>310</v>
      </c>
      <c r="D3630" t="s">
        <v>277</v>
      </c>
      <c r="E3630">
        <v>1</v>
      </c>
      <c r="F3630">
        <v>6</v>
      </c>
      <c r="G3630">
        <v>6</v>
      </c>
    </row>
    <row r="3631" spans="1:7" x14ac:dyDescent="0.3">
      <c r="A3631">
        <v>7</v>
      </c>
      <c r="B3631" s="18">
        <v>45323</v>
      </c>
      <c r="C3631" t="s">
        <v>310</v>
      </c>
      <c r="D3631" t="s">
        <v>277</v>
      </c>
      <c r="E3631">
        <v>0.8571428571428571</v>
      </c>
      <c r="F3631">
        <v>6</v>
      </c>
      <c r="G3631">
        <v>7</v>
      </c>
    </row>
    <row r="3632" spans="1:7" x14ac:dyDescent="0.3">
      <c r="A3632">
        <v>7</v>
      </c>
      <c r="B3632" s="18">
        <v>45444</v>
      </c>
      <c r="C3632" t="s">
        <v>310</v>
      </c>
      <c r="D3632" t="s">
        <v>277</v>
      </c>
      <c r="E3632">
        <v>0.75</v>
      </c>
      <c r="F3632">
        <v>6</v>
      </c>
      <c r="G3632">
        <v>8</v>
      </c>
    </row>
    <row r="3633" spans="1:7" x14ac:dyDescent="0.3">
      <c r="A3633">
        <v>7</v>
      </c>
      <c r="B3633" s="18">
        <v>45474</v>
      </c>
      <c r="C3633" t="s">
        <v>310</v>
      </c>
      <c r="D3633" t="s">
        <v>277</v>
      </c>
      <c r="E3633">
        <v>0.875</v>
      </c>
      <c r="F3633">
        <v>7</v>
      </c>
      <c r="G3633">
        <v>8</v>
      </c>
    </row>
    <row r="3634" spans="1:7" x14ac:dyDescent="0.3">
      <c r="A3634">
        <v>7</v>
      </c>
      <c r="B3634" s="18">
        <v>45352</v>
      </c>
      <c r="C3634" t="s">
        <v>310</v>
      </c>
      <c r="D3634" t="s">
        <v>277</v>
      </c>
      <c r="E3634">
        <v>1</v>
      </c>
      <c r="F3634">
        <v>6</v>
      </c>
      <c r="G3634">
        <v>6</v>
      </c>
    </row>
    <row r="3635" spans="1:7" x14ac:dyDescent="0.3">
      <c r="A3635">
        <v>7</v>
      </c>
      <c r="B3635" s="18">
        <v>45505</v>
      </c>
      <c r="C3635" t="s">
        <v>310</v>
      </c>
      <c r="D3635" t="s">
        <v>277</v>
      </c>
      <c r="E3635">
        <v>1</v>
      </c>
      <c r="F3635">
        <v>8</v>
      </c>
      <c r="G3635">
        <v>8</v>
      </c>
    </row>
    <row r="3636" spans="1:7" x14ac:dyDescent="0.3">
      <c r="A3636">
        <v>7</v>
      </c>
      <c r="B3636" s="18">
        <v>45566</v>
      </c>
      <c r="C3636" t="s">
        <v>310</v>
      </c>
      <c r="D3636" t="s">
        <v>277</v>
      </c>
      <c r="E3636">
        <v>1</v>
      </c>
      <c r="F3636">
        <v>8</v>
      </c>
      <c r="G3636">
        <v>8</v>
      </c>
    </row>
    <row r="3637" spans="1:7" x14ac:dyDescent="0.3">
      <c r="A3637">
        <v>7</v>
      </c>
      <c r="B3637" s="18">
        <v>45413</v>
      </c>
      <c r="C3637" t="s">
        <v>310</v>
      </c>
      <c r="D3637" t="s">
        <v>277</v>
      </c>
      <c r="E3637">
        <v>0.8571428571428571</v>
      </c>
      <c r="F3637">
        <v>6</v>
      </c>
      <c r="G3637">
        <v>7</v>
      </c>
    </row>
    <row r="3638" spans="1:7" x14ac:dyDescent="0.3">
      <c r="A3638">
        <v>7</v>
      </c>
      <c r="B3638" s="18">
        <v>45536</v>
      </c>
      <c r="C3638" t="s">
        <v>310</v>
      </c>
      <c r="D3638" t="s">
        <v>277</v>
      </c>
      <c r="E3638">
        <v>1</v>
      </c>
      <c r="F3638">
        <v>8</v>
      </c>
      <c r="G3638">
        <v>8</v>
      </c>
    </row>
    <row r="3639" spans="1:7" x14ac:dyDescent="0.3">
      <c r="A3639">
        <v>8</v>
      </c>
      <c r="B3639" s="18">
        <v>45444</v>
      </c>
      <c r="C3639" t="s">
        <v>310</v>
      </c>
      <c r="D3639" t="s">
        <v>278</v>
      </c>
      <c r="E3639">
        <v>0.51111111111111107</v>
      </c>
      <c r="F3639">
        <v>23</v>
      </c>
      <c r="G3639">
        <v>45</v>
      </c>
    </row>
    <row r="3640" spans="1:7" x14ac:dyDescent="0.3">
      <c r="A3640">
        <v>8</v>
      </c>
      <c r="B3640" s="18">
        <v>45536</v>
      </c>
      <c r="C3640" t="s">
        <v>310</v>
      </c>
      <c r="D3640" t="s">
        <v>278</v>
      </c>
      <c r="E3640">
        <v>0.40909090909090912</v>
      </c>
      <c r="F3640">
        <v>18</v>
      </c>
      <c r="G3640">
        <v>44</v>
      </c>
    </row>
    <row r="3641" spans="1:7" x14ac:dyDescent="0.3">
      <c r="A3641">
        <v>8</v>
      </c>
      <c r="B3641" s="18">
        <v>45323</v>
      </c>
      <c r="C3641" t="s">
        <v>310</v>
      </c>
      <c r="D3641" t="s">
        <v>278</v>
      </c>
      <c r="E3641">
        <v>0.37777777777777777</v>
      </c>
      <c r="F3641">
        <v>17</v>
      </c>
      <c r="G3641">
        <v>45</v>
      </c>
    </row>
    <row r="3642" spans="1:7" x14ac:dyDescent="0.3">
      <c r="A3642">
        <v>8</v>
      </c>
      <c r="B3642" s="18">
        <v>45505</v>
      </c>
      <c r="C3642" t="s">
        <v>310</v>
      </c>
      <c r="D3642" t="s">
        <v>278</v>
      </c>
      <c r="E3642">
        <v>0.42222222222222222</v>
      </c>
      <c r="F3642">
        <v>19</v>
      </c>
      <c r="G3642">
        <v>45</v>
      </c>
    </row>
    <row r="3643" spans="1:7" x14ac:dyDescent="0.3">
      <c r="A3643">
        <v>8</v>
      </c>
      <c r="B3643" s="18">
        <v>45566</v>
      </c>
      <c r="C3643" t="s">
        <v>310</v>
      </c>
      <c r="D3643" t="s">
        <v>278</v>
      </c>
      <c r="E3643">
        <v>0.3902439024390244</v>
      </c>
      <c r="F3643">
        <v>16</v>
      </c>
      <c r="G3643">
        <v>41</v>
      </c>
    </row>
    <row r="3644" spans="1:7" x14ac:dyDescent="0.3">
      <c r="A3644">
        <v>8</v>
      </c>
      <c r="B3644" s="18">
        <v>45474</v>
      </c>
      <c r="C3644" t="s">
        <v>310</v>
      </c>
      <c r="D3644" t="s">
        <v>278</v>
      </c>
      <c r="E3644">
        <v>0.4</v>
      </c>
      <c r="F3644">
        <v>18</v>
      </c>
      <c r="G3644">
        <v>45</v>
      </c>
    </row>
    <row r="3645" spans="1:7" x14ac:dyDescent="0.3">
      <c r="A3645">
        <v>8</v>
      </c>
      <c r="B3645" s="18">
        <v>45352</v>
      </c>
      <c r="C3645" t="s">
        <v>310</v>
      </c>
      <c r="D3645" t="s">
        <v>278</v>
      </c>
      <c r="E3645">
        <v>0.39130434782608697</v>
      </c>
      <c r="F3645">
        <v>18</v>
      </c>
      <c r="G3645">
        <v>46</v>
      </c>
    </row>
    <row r="3646" spans="1:7" x14ac:dyDescent="0.3">
      <c r="A3646">
        <v>8</v>
      </c>
      <c r="B3646" s="18">
        <v>45413</v>
      </c>
      <c r="C3646" t="s">
        <v>310</v>
      </c>
      <c r="D3646" t="s">
        <v>278</v>
      </c>
      <c r="E3646">
        <v>0.51111111111111107</v>
      </c>
      <c r="F3646">
        <v>23</v>
      </c>
      <c r="G3646">
        <v>45</v>
      </c>
    </row>
    <row r="3647" spans="1:7" x14ac:dyDescent="0.3">
      <c r="A3647">
        <v>8</v>
      </c>
      <c r="B3647" s="18">
        <v>45383</v>
      </c>
      <c r="C3647" t="s">
        <v>310</v>
      </c>
      <c r="D3647" t="s">
        <v>278</v>
      </c>
      <c r="E3647">
        <v>0.52272727272727271</v>
      </c>
      <c r="F3647">
        <v>23</v>
      </c>
      <c r="G3647">
        <v>44</v>
      </c>
    </row>
    <row r="3648" spans="1:7" x14ac:dyDescent="0.3">
      <c r="A3648">
        <v>12</v>
      </c>
      <c r="B3648" s="18">
        <v>45566</v>
      </c>
      <c r="C3648" t="s">
        <v>310</v>
      </c>
      <c r="D3648" t="s">
        <v>296</v>
      </c>
      <c r="E3648">
        <v>0.45021645021645024</v>
      </c>
      <c r="F3648">
        <v>104</v>
      </c>
      <c r="G3648">
        <v>231</v>
      </c>
    </row>
    <row r="3649" spans="1:7" x14ac:dyDescent="0.3">
      <c r="A3649">
        <v>26</v>
      </c>
      <c r="B3649" s="18">
        <v>45566</v>
      </c>
      <c r="C3649" t="s">
        <v>310</v>
      </c>
      <c r="D3649" t="s">
        <v>146</v>
      </c>
      <c r="E3649">
        <v>1.4925373134328358E-2</v>
      </c>
      <c r="F3649">
        <v>4</v>
      </c>
      <c r="G3649">
        <v>268</v>
      </c>
    </row>
    <row r="3650" spans="1:7" x14ac:dyDescent="0.3">
      <c r="A3650">
        <v>12</v>
      </c>
      <c r="B3650" s="18">
        <v>45413</v>
      </c>
      <c r="C3650" t="s">
        <v>310</v>
      </c>
      <c r="D3650" t="s">
        <v>296</v>
      </c>
      <c r="E3650">
        <v>0.11398963730569948</v>
      </c>
      <c r="F3650">
        <v>22</v>
      </c>
      <c r="G3650">
        <v>193</v>
      </c>
    </row>
    <row r="3651" spans="1:7" x14ac:dyDescent="0.3">
      <c r="A3651">
        <v>12</v>
      </c>
      <c r="B3651" s="18">
        <v>45383</v>
      </c>
      <c r="C3651" t="s">
        <v>310</v>
      </c>
      <c r="D3651" t="s">
        <v>296</v>
      </c>
      <c r="E3651">
        <v>0.11055276381909548</v>
      </c>
      <c r="F3651">
        <v>22</v>
      </c>
      <c r="G3651">
        <v>199</v>
      </c>
    </row>
    <row r="3652" spans="1:7" x14ac:dyDescent="0.3">
      <c r="A3652">
        <v>12</v>
      </c>
      <c r="B3652" s="18">
        <v>45444</v>
      </c>
      <c r="C3652" t="s">
        <v>310</v>
      </c>
      <c r="D3652" t="s">
        <v>296</v>
      </c>
      <c r="E3652">
        <v>0.125</v>
      </c>
      <c r="F3652">
        <v>24</v>
      </c>
      <c r="G3652">
        <v>192</v>
      </c>
    </row>
    <row r="3653" spans="1:7" x14ac:dyDescent="0.3">
      <c r="A3653">
        <v>12</v>
      </c>
      <c r="B3653" s="18">
        <v>45474</v>
      </c>
      <c r="C3653" t="s">
        <v>310</v>
      </c>
      <c r="D3653" t="s">
        <v>296</v>
      </c>
      <c r="E3653">
        <v>0.125</v>
      </c>
      <c r="F3653">
        <v>24</v>
      </c>
      <c r="G3653">
        <v>192</v>
      </c>
    </row>
    <row r="3654" spans="1:7" x14ac:dyDescent="0.3">
      <c r="A3654">
        <v>26</v>
      </c>
      <c r="B3654" s="18">
        <v>45352</v>
      </c>
      <c r="C3654" t="s">
        <v>310</v>
      </c>
      <c r="D3654" t="s">
        <v>146</v>
      </c>
      <c r="E3654">
        <v>0</v>
      </c>
      <c r="F3654">
        <v>0</v>
      </c>
      <c r="G3654">
        <v>218</v>
      </c>
    </row>
    <row r="3655" spans="1:7" x14ac:dyDescent="0.3">
      <c r="A3655">
        <v>26</v>
      </c>
      <c r="B3655" s="18">
        <v>45505</v>
      </c>
      <c r="C3655" t="s">
        <v>310</v>
      </c>
      <c r="D3655" t="s">
        <v>146</v>
      </c>
      <c r="E3655">
        <v>1.2658227848101266E-2</v>
      </c>
      <c r="F3655">
        <v>3</v>
      </c>
      <c r="G3655">
        <v>237</v>
      </c>
    </row>
    <row r="3656" spans="1:7" x14ac:dyDescent="0.3">
      <c r="A3656">
        <v>26</v>
      </c>
      <c r="B3656" s="18">
        <v>45597</v>
      </c>
      <c r="C3656" t="s">
        <v>310</v>
      </c>
      <c r="D3656" t="s">
        <v>146</v>
      </c>
      <c r="E3656">
        <v>1.812688821752266E-2</v>
      </c>
      <c r="F3656">
        <v>6</v>
      </c>
      <c r="G3656">
        <v>331</v>
      </c>
    </row>
    <row r="3657" spans="1:7" x14ac:dyDescent="0.3">
      <c r="A3657">
        <v>26</v>
      </c>
      <c r="B3657" s="18">
        <v>45536</v>
      </c>
      <c r="C3657" t="s">
        <v>310</v>
      </c>
      <c r="D3657" t="s">
        <v>146</v>
      </c>
      <c r="E3657">
        <v>1.5625E-2</v>
      </c>
      <c r="F3657">
        <v>4</v>
      </c>
      <c r="G3657">
        <v>256</v>
      </c>
    </row>
    <row r="3658" spans="1:7" x14ac:dyDescent="0.3">
      <c r="A3658">
        <v>26</v>
      </c>
      <c r="B3658" s="18">
        <v>45474</v>
      </c>
      <c r="C3658" t="s">
        <v>310</v>
      </c>
      <c r="D3658" t="s">
        <v>146</v>
      </c>
      <c r="E3658">
        <v>9.2592592592592587E-3</v>
      </c>
      <c r="F3658">
        <v>2</v>
      </c>
      <c r="G3658">
        <v>216</v>
      </c>
    </row>
    <row r="3659" spans="1:7" x14ac:dyDescent="0.3">
      <c r="A3659">
        <v>26</v>
      </c>
      <c r="B3659" s="18">
        <v>45444</v>
      </c>
      <c r="C3659" t="s">
        <v>310</v>
      </c>
      <c r="D3659" t="s">
        <v>146</v>
      </c>
      <c r="E3659">
        <v>9.1743119266055051E-3</v>
      </c>
      <c r="F3659">
        <v>2</v>
      </c>
      <c r="G3659">
        <v>218</v>
      </c>
    </row>
    <row r="3660" spans="1:7" x14ac:dyDescent="0.3">
      <c r="A3660">
        <v>26</v>
      </c>
      <c r="B3660" s="18">
        <v>45383</v>
      </c>
      <c r="C3660" t="s">
        <v>310</v>
      </c>
      <c r="D3660" t="s">
        <v>146</v>
      </c>
      <c r="E3660">
        <v>4.4247787610619468E-3</v>
      </c>
      <c r="F3660">
        <v>1</v>
      </c>
      <c r="G3660">
        <v>226</v>
      </c>
    </row>
    <row r="3661" spans="1:7" x14ac:dyDescent="0.3">
      <c r="A3661">
        <v>26</v>
      </c>
      <c r="B3661" s="18">
        <v>45323</v>
      </c>
      <c r="C3661" t="s">
        <v>310</v>
      </c>
      <c r="D3661" t="s">
        <v>146</v>
      </c>
      <c r="E3661">
        <v>0</v>
      </c>
      <c r="F3661">
        <v>0</v>
      </c>
      <c r="G3661">
        <v>222</v>
      </c>
    </row>
    <row r="3662" spans="1:7" x14ac:dyDescent="0.3">
      <c r="A3662">
        <v>26</v>
      </c>
      <c r="B3662" s="18">
        <v>45413</v>
      </c>
      <c r="C3662" t="s">
        <v>310</v>
      </c>
      <c r="D3662" t="s">
        <v>146</v>
      </c>
      <c r="E3662">
        <v>4.608294930875576E-3</v>
      </c>
      <c r="F3662">
        <v>1</v>
      </c>
      <c r="G3662">
        <v>217</v>
      </c>
    </row>
    <row r="3663" spans="1:7" x14ac:dyDescent="0.3">
      <c r="A3663">
        <v>27</v>
      </c>
      <c r="B3663" s="18">
        <v>45352</v>
      </c>
      <c r="C3663" t="s">
        <v>310</v>
      </c>
      <c r="D3663" t="s">
        <v>147</v>
      </c>
      <c r="E3663">
        <v>0</v>
      </c>
      <c r="F3663">
        <v>0</v>
      </c>
      <c r="G3663">
        <v>126</v>
      </c>
    </row>
    <row r="3664" spans="1:7" x14ac:dyDescent="0.3">
      <c r="A3664">
        <v>27</v>
      </c>
      <c r="B3664" s="18">
        <v>45505</v>
      </c>
      <c r="C3664" t="s">
        <v>310</v>
      </c>
      <c r="D3664" t="s">
        <v>147</v>
      </c>
      <c r="E3664">
        <v>1.3793103448275862E-2</v>
      </c>
      <c r="F3664">
        <v>2</v>
      </c>
      <c r="G3664">
        <v>145</v>
      </c>
    </row>
    <row r="3665" spans="1:7" x14ac:dyDescent="0.3">
      <c r="A3665">
        <v>27</v>
      </c>
      <c r="B3665" s="18">
        <v>45536</v>
      </c>
      <c r="C3665" t="s">
        <v>310</v>
      </c>
      <c r="D3665" t="s">
        <v>147</v>
      </c>
      <c r="E3665">
        <v>1.8867924528301886E-2</v>
      </c>
      <c r="F3665">
        <v>3</v>
      </c>
      <c r="G3665">
        <v>159</v>
      </c>
    </row>
    <row r="3666" spans="1:7" x14ac:dyDescent="0.3">
      <c r="A3666">
        <v>27</v>
      </c>
      <c r="B3666" s="18">
        <v>45323</v>
      </c>
      <c r="C3666" t="s">
        <v>310</v>
      </c>
      <c r="D3666" t="s">
        <v>147</v>
      </c>
      <c r="E3666">
        <v>0</v>
      </c>
      <c r="F3666">
        <v>0</v>
      </c>
      <c r="G3666">
        <v>120</v>
      </c>
    </row>
    <row r="3667" spans="1:7" x14ac:dyDescent="0.3">
      <c r="A3667">
        <v>27</v>
      </c>
      <c r="B3667" s="18">
        <v>45474</v>
      </c>
      <c r="C3667" t="s">
        <v>310</v>
      </c>
      <c r="D3667" t="s">
        <v>147</v>
      </c>
      <c r="E3667">
        <v>1.5267175572519083E-2</v>
      </c>
      <c r="F3667">
        <v>2</v>
      </c>
      <c r="G3667">
        <v>131</v>
      </c>
    </row>
    <row r="3668" spans="1:7" x14ac:dyDescent="0.3">
      <c r="A3668">
        <v>16</v>
      </c>
      <c r="B3668" s="18">
        <v>45352</v>
      </c>
      <c r="C3668" t="s">
        <v>310</v>
      </c>
      <c r="D3668" t="s">
        <v>297</v>
      </c>
      <c r="E3668">
        <v>6.9767441860465115E-2</v>
      </c>
      <c r="F3668">
        <v>12</v>
      </c>
      <c r="G3668">
        <v>172</v>
      </c>
    </row>
    <row r="3669" spans="1:7" x14ac:dyDescent="0.3">
      <c r="A3669">
        <v>16</v>
      </c>
      <c r="B3669" s="18">
        <v>45474</v>
      </c>
      <c r="C3669" t="s">
        <v>310</v>
      </c>
      <c r="D3669" t="s">
        <v>297</v>
      </c>
      <c r="E3669">
        <v>0.19135802469135801</v>
      </c>
      <c r="F3669">
        <v>31</v>
      </c>
      <c r="G3669">
        <v>162</v>
      </c>
    </row>
    <row r="3670" spans="1:7" x14ac:dyDescent="0.3">
      <c r="A3670">
        <v>23</v>
      </c>
      <c r="B3670" s="18">
        <v>45383</v>
      </c>
      <c r="C3670" t="s">
        <v>310</v>
      </c>
      <c r="D3670" t="s">
        <v>298</v>
      </c>
      <c r="E3670">
        <v>9.0771558245083206E-2</v>
      </c>
      <c r="F3670">
        <v>120</v>
      </c>
      <c r="G3670">
        <v>1322</v>
      </c>
    </row>
    <row r="3671" spans="1:7" x14ac:dyDescent="0.3">
      <c r="A3671">
        <v>23</v>
      </c>
      <c r="B3671" s="18">
        <v>45444</v>
      </c>
      <c r="C3671" t="s">
        <v>310</v>
      </c>
      <c r="D3671" t="s">
        <v>298</v>
      </c>
      <c r="E3671">
        <v>6.793893129770992E-2</v>
      </c>
      <c r="F3671">
        <v>89</v>
      </c>
      <c r="G3671">
        <v>1310</v>
      </c>
    </row>
    <row r="3672" spans="1:7" x14ac:dyDescent="0.3">
      <c r="A3672">
        <v>27</v>
      </c>
      <c r="B3672" s="18">
        <v>45413</v>
      </c>
      <c r="C3672" t="s">
        <v>310</v>
      </c>
      <c r="D3672" t="s">
        <v>147</v>
      </c>
      <c r="E3672">
        <v>1.4814814814814815E-2</v>
      </c>
      <c r="F3672">
        <v>2</v>
      </c>
      <c r="G3672">
        <v>135</v>
      </c>
    </row>
    <row r="3673" spans="1:7" x14ac:dyDescent="0.3">
      <c r="A3673">
        <v>23</v>
      </c>
      <c r="B3673" s="18">
        <v>45536</v>
      </c>
      <c r="C3673" t="s">
        <v>310</v>
      </c>
      <c r="D3673" t="s">
        <v>298</v>
      </c>
      <c r="E3673">
        <v>8.7895142636854273E-2</v>
      </c>
      <c r="F3673">
        <v>114</v>
      </c>
      <c r="G3673">
        <v>1297</v>
      </c>
    </row>
    <row r="3674" spans="1:7" x14ac:dyDescent="0.3">
      <c r="A3674">
        <v>23</v>
      </c>
      <c r="B3674" s="18">
        <v>45505</v>
      </c>
      <c r="C3674" t="s">
        <v>310</v>
      </c>
      <c r="D3674" t="s">
        <v>298</v>
      </c>
      <c r="E3674">
        <v>6.3797079169869333E-2</v>
      </c>
      <c r="F3674">
        <v>83</v>
      </c>
      <c r="G3674">
        <v>1301</v>
      </c>
    </row>
    <row r="3675" spans="1:7" x14ac:dyDescent="0.3">
      <c r="A3675">
        <v>23</v>
      </c>
      <c r="B3675" s="18">
        <v>45323</v>
      </c>
      <c r="C3675" t="s">
        <v>310</v>
      </c>
      <c r="D3675" t="s">
        <v>298</v>
      </c>
      <c r="E3675">
        <v>6.2215477996965099E-2</v>
      </c>
      <c r="F3675">
        <v>82</v>
      </c>
      <c r="G3675">
        <v>1318</v>
      </c>
    </row>
    <row r="3676" spans="1:7" x14ac:dyDescent="0.3">
      <c r="A3676">
        <v>23</v>
      </c>
      <c r="B3676" s="18">
        <v>45566</v>
      </c>
      <c r="C3676" t="s">
        <v>310</v>
      </c>
      <c r="D3676" t="s">
        <v>298</v>
      </c>
      <c r="E3676">
        <v>0.10230769230769231</v>
      </c>
      <c r="F3676">
        <v>133</v>
      </c>
      <c r="G3676">
        <v>1300</v>
      </c>
    </row>
    <row r="3677" spans="1:7" x14ac:dyDescent="0.3">
      <c r="A3677">
        <v>23</v>
      </c>
      <c r="B3677" s="18">
        <v>45413</v>
      </c>
      <c r="C3677" t="s">
        <v>310</v>
      </c>
      <c r="D3677" t="s">
        <v>298</v>
      </c>
      <c r="E3677">
        <v>8.0485952923310553E-2</v>
      </c>
      <c r="F3677">
        <v>106</v>
      </c>
      <c r="G3677">
        <v>1317</v>
      </c>
    </row>
    <row r="3678" spans="1:7" x14ac:dyDescent="0.3">
      <c r="A3678">
        <v>23</v>
      </c>
      <c r="B3678" s="18">
        <v>45352</v>
      </c>
      <c r="C3678" t="s">
        <v>310</v>
      </c>
      <c r="D3678" t="s">
        <v>298</v>
      </c>
      <c r="E3678">
        <v>7.657316148597422E-2</v>
      </c>
      <c r="F3678">
        <v>101</v>
      </c>
      <c r="G3678">
        <v>1319</v>
      </c>
    </row>
    <row r="3679" spans="1:7" x14ac:dyDescent="0.3">
      <c r="A3679">
        <v>23</v>
      </c>
      <c r="B3679" s="18">
        <v>45474</v>
      </c>
      <c r="C3679" t="s">
        <v>310</v>
      </c>
      <c r="D3679" t="s">
        <v>298</v>
      </c>
      <c r="E3679">
        <v>4.0613026819923369E-2</v>
      </c>
      <c r="F3679">
        <v>53</v>
      </c>
      <c r="G3679">
        <v>1305</v>
      </c>
    </row>
    <row r="3680" spans="1:7" x14ac:dyDescent="0.3">
      <c r="A3680">
        <v>27</v>
      </c>
      <c r="B3680" s="18">
        <v>45444</v>
      </c>
      <c r="C3680" t="s">
        <v>310</v>
      </c>
      <c r="D3680" t="s">
        <v>147</v>
      </c>
      <c r="E3680">
        <v>1.5503875968992248E-2</v>
      </c>
      <c r="F3680">
        <v>2</v>
      </c>
      <c r="G3680">
        <v>129</v>
      </c>
    </row>
    <row r="3681" spans="1:7" x14ac:dyDescent="0.3">
      <c r="A3681">
        <v>24</v>
      </c>
      <c r="B3681" s="18">
        <v>45444</v>
      </c>
      <c r="C3681" t="s">
        <v>310</v>
      </c>
      <c r="D3681" t="s">
        <v>299</v>
      </c>
      <c r="E3681">
        <v>0.5955056179775281</v>
      </c>
      <c r="F3681">
        <v>53</v>
      </c>
      <c r="G3681">
        <v>89</v>
      </c>
    </row>
    <row r="3682" spans="1:7" x14ac:dyDescent="0.3">
      <c r="A3682">
        <v>24</v>
      </c>
      <c r="B3682" s="18">
        <v>45505</v>
      </c>
      <c r="C3682" t="s">
        <v>310</v>
      </c>
      <c r="D3682" t="s">
        <v>299</v>
      </c>
      <c r="E3682">
        <v>0.53012048192771088</v>
      </c>
      <c r="F3682">
        <v>44</v>
      </c>
      <c r="G3682">
        <v>83</v>
      </c>
    </row>
    <row r="3683" spans="1:7" x14ac:dyDescent="0.3">
      <c r="A3683">
        <v>24</v>
      </c>
      <c r="B3683" s="18">
        <v>45323</v>
      </c>
      <c r="C3683" t="s">
        <v>310</v>
      </c>
      <c r="D3683" t="s">
        <v>299</v>
      </c>
      <c r="E3683">
        <v>0.84146341463414631</v>
      </c>
      <c r="F3683">
        <v>69</v>
      </c>
      <c r="G3683">
        <v>82</v>
      </c>
    </row>
    <row r="3684" spans="1:7" x14ac:dyDescent="0.3">
      <c r="A3684">
        <v>24</v>
      </c>
      <c r="B3684" s="18">
        <v>45383</v>
      </c>
      <c r="C3684" t="s">
        <v>310</v>
      </c>
      <c r="D3684" t="s">
        <v>299</v>
      </c>
      <c r="E3684">
        <v>0.6333333333333333</v>
      </c>
      <c r="F3684">
        <v>76</v>
      </c>
      <c r="G3684">
        <v>120</v>
      </c>
    </row>
    <row r="3685" spans="1:7" x14ac:dyDescent="0.3">
      <c r="A3685">
        <v>24</v>
      </c>
      <c r="B3685" s="18">
        <v>45566</v>
      </c>
      <c r="C3685" t="s">
        <v>310</v>
      </c>
      <c r="D3685" t="s">
        <v>299</v>
      </c>
      <c r="E3685">
        <v>0.40601503759398494</v>
      </c>
      <c r="F3685">
        <v>54</v>
      </c>
      <c r="G3685">
        <v>133</v>
      </c>
    </row>
    <row r="3686" spans="1:7" x14ac:dyDescent="0.3">
      <c r="A3686">
        <v>24</v>
      </c>
      <c r="B3686" s="18">
        <v>45413</v>
      </c>
      <c r="C3686" t="s">
        <v>310</v>
      </c>
      <c r="D3686" t="s">
        <v>299</v>
      </c>
      <c r="E3686">
        <v>0.57547169811320753</v>
      </c>
      <c r="F3686">
        <v>61</v>
      </c>
      <c r="G3686">
        <v>106</v>
      </c>
    </row>
    <row r="3687" spans="1:7" x14ac:dyDescent="0.3">
      <c r="A3687">
        <v>24</v>
      </c>
      <c r="B3687" s="18">
        <v>45536</v>
      </c>
      <c r="C3687" t="s">
        <v>310</v>
      </c>
      <c r="D3687" t="s">
        <v>299</v>
      </c>
      <c r="E3687">
        <v>0.42982456140350878</v>
      </c>
      <c r="F3687">
        <v>49</v>
      </c>
      <c r="G3687">
        <v>114</v>
      </c>
    </row>
    <row r="3688" spans="1:7" x14ac:dyDescent="0.3">
      <c r="A3688">
        <v>24</v>
      </c>
      <c r="B3688" s="18">
        <v>45352</v>
      </c>
      <c r="C3688" t="s">
        <v>310</v>
      </c>
      <c r="D3688" t="s">
        <v>299</v>
      </c>
      <c r="E3688">
        <v>0.71287128712871284</v>
      </c>
      <c r="F3688">
        <v>72</v>
      </c>
      <c r="G3688">
        <v>101</v>
      </c>
    </row>
    <row r="3689" spans="1:7" x14ac:dyDescent="0.3">
      <c r="A3689">
        <v>24</v>
      </c>
      <c r="B3689" s="18">
        <v>45474</v>
      </c>
      <c r="C3689" t="s">
        <v>310</v>
      </c>
      <c r="D3689" t="s">
        <v>299</v>
      </c>
      <c r="E3689">
        <v>0.71698113207547165</v>
      </c>
      <c r="F3689">
        <v>38</v>
      </c>
      <c r="G3689">
        <v>53</v>
      </c>
    </row>
    <row r="3690" spans="1:7" x14ac:dyDescent="0.3">
      <c r="A3690">
        <v>27</v>
      </c>
      <c r="B3690" s="18">
        <v>45597</v>
      </c>
      <c r="C3690" t="s">
        <v>310</v>
      </c>
      <c r="D3690" t="s">
        <v>147</v>
      </c>
      <c r="E3690">
        <v>2.564102564102564E-2</v>
      </c>
      <c r="F3690">
        <v>5</v>
      </c>
      <c r="G3690">
        <v>195</v>
      </c>
    </row>
    <row r="3691" spans="1:7" x14ac:dyDescent="0.3">
      <c r="A3691">
        <v>27</v>
      </c>
      <c r="B3691" s="18">
        <v>45566</v>
      </c>
      <c r="C3691" t="s">
        <v>310</v>
      </c>
      <c r="D3691" t="s">
        <v>147</v>
      </c>
      <c r="E3691">
        <v>2.2988505747126436E-2</v>
      </c>
      <c r="F3691">
        <v>4</v>
      </c>
      <c r="G3691">
        <v>174</v>
      </c>
    </row>
    <row r="3692" spans="1:7" x14ac:dyDescent="0.3">
      <c r="A3692">
        <v>2</v>
      </c>
      <c r="B3692" s="18">
        <v>45627</v>
      </c>
      <c r="C3692" t="s">
        <v>310</v>
      </c>
      <c r="D3692" t="s">
        <v>303</v>
      </c>
      <c r="E3692">
        <v>0.71111111111111114</v>
      </c>
      <c r="F3692">
        <v>1280</v>
      </c>
      <c r="G3692">
        <v>1800</v>
      </c>
    </row>
    <row r="3693" spans="1:7" x14ac:dyDescent="0.3">
      <c r="A3693">
        <v>9</v>
      </c>
      <c r="B3693" s="18">
        <v>45413</v>
      </c>
      <c r="C3693" t="s">
        <v>310</v>
      </c>
      <c r="D3693" t="s">
        <v>280</v>
      </c>
      <c r="E3693">
        <v>1.0309278350515464E-2</v>
      </c>
      <c r="F3693">
        <v>4</v>
      </c>
      <c r="G3693">
        <v>388</v>
      </c>
    </row>
    <row r="3694" spans="1:7" x14ac:dyDescent="0.3">
      <c r="A3694">
        <v>9</v>
      </c>
      <c r="B3694" s="18">
        <v>45474</v>
      </c>
      <c r="C3694" t="s">
        <v>310</v>
      </c>
      <c r="D3694" t="s">
        <v>280</v>
      </c>
      <c r="E3694">
        <v>1.0498687664041995E-2</v>
      </c>
      <c r="F3694">
        <v>4</v>
      </c>
      <c r="G3694">
        <v>381</v>
      </c>
    </row>
    <row r="3695" spans="1:7" x14ac:dyDescent="0.3">
      <c r="A3695">
        <v>9</v>
      </c>
      <c r="B3695" s="18">
        <v>45566</v>
      </c>
      <c r="C3695" t="s">
        <v>310</v>
      </c>
      <c r="D3695" t="s">
        <v>280</v>
      </c>
      <c r="E3695">
        <v>9.1533180778032037E-3</v>
      </c>
      <c r="F3695">
        <v>4</v>
      </c>
      <c r="G3695">
        <v>437</v>
      </c>
    </row>
    <row r="3696" spans="1:7" x14ac:dyDescent="0.3">
      <c r="A3696">
        <v>27</v>
      </c>
      <c r="B3696" s="18">
        <v>45383</v>
      </c>
      <c r="C3696" t="s">
        <v>310</v>
      </c>
      <c r="D3696" t="s">
        <v>147</v>
      </c>
      <c r="E3696">
        <v>1.4598540145985401E-2</v>
      </c>
      <c r="F3696">
        <v>2</v>
      </c>
      <c r="G3696">
        <v>137</v>
      </c>
    </row>
    <row r="3697" spans="1:7" x14ac:dyDescent="0.3">
      <c r="A3697">
        <v>9</v>
      </c>
      <c r="B3697" s="18">
        <v>45444</v>
      </c>
      <c r="C3697" t="s">
        <v>310</v>
      </c>
      <c r="D3697" t="s">
        <v>280</v>
      </c>
      <c r="E3697">
        <v>1.0443864229765013E-2</v>
      </c>
      <c r="F3697">
        <v>4</v>
      </c>
      <c r="G3697">
        <v>383</v>
      </c>
    </row>
    <row r="3698" spans="1:7" x14ac:dyDescent="0.3">
      <c r="A3698">
        <v>9</v>
      </c>
      <c r="B3698" s="18">
        <v>45536</v>
      </c>
      <c r="C3698" t="s">
        <v>310</v>
      </c>
      <c r="D3698" t="s">
        <v>280</v>
      </c>
      <c r="E3698">
        <v>9.433962264150943E-3</v>
      </c>
      <c r="F3698">
        <v>4</v>
      </c>
      <c r="G3698">
        <v>424</v>
      </c>
    </row>
    <row r="3699" spans="1:7" x14ac:dyDescent="0.3">
      <c r="A3699">
        <v>111</v>
      </c>
      <c r="B3699" s="18">
        <v>45627</v>
      </c>
      <c r="C3699" t="s">
        <v>310</v>
      </c>
      <c r="D3699" t="s">
        <v>262</v>
      </c>
      <c r="E3699">
        <v>128</v>
      </c>
    </row>
    <row r="3700" spans="1:7" x14ac:dyDescent="0.3">
      <c r="A3700">
        <v>9</v>
      </c>
      <c r="B3700" s="18">
        <v>45505</v>
      </c>
      <c r="C3700" t="s">
        <v>310</v>
      </c>
      <c r="D3700" t="s">
        <v>280</v>
      </c>
      <c r="E3700">
        <v>9.9255583126550868E-3</v>
      </c>
      <c r="F3700">
        <v>4</v>
      </c>
      <c r="G3700">
        <v>403</v>
      </c>
    </row>
    <row r="3701" spans="1:7" x14ac:dyDescent="0.3">
      <c r="A3701">
        <v>112</v>
      </c>
      <c r="B3701" s="18">
        <v>45627</v>
      </c>
      <c r="C3701" t="s">
        <v>310</v>
      </c>
      <c r="D3701" t="s">
        <v>263</v>
      </c>
      <c r="E3701">
        <v>242</v>
      </c>
    </row>
    <row r="3702" spans="1:7" x14ac:dyDescent="0.3">
      <c r="A3702">
        <v>110</v>
      </c>
      <c r="B3702" s="18">
        <v>45627</v>
      </c>
      <c r="C3702" t="s">
        <v>310</v>
      </c>
      <c r="D3702" t="s">
        <v>264</v>
      </c>
      <c r="E3702">
        <v>62</v>
      </c>
    </row>
    <row r="3703" spans="1:7" x14ac:dyDescent="0.3">
      <c r="A3703">
        <v>9</v>
      </c>
      <c r="B3703" s="18">
        <v>45383</v>
      </c>
      <c r="C3703" t="s">
        <v>310</v>
      </c>
      <c r="D3703" t="s">
        <v>280</v>
      </c>
      <c r="E3703">
        <v>9.7799511002444987E-3</v>
      </c>
      <c r="F3703">
        <v>4</v>
      </c>
      <c r="G3703">
        <v>409</v>
      </c>
    </row>
    <row r="3704" spans="1:7" x14ac:dyDescent="0.3">
      <c r="A3704">
        <v>113</v>
      </c>
      <c r="B3704" s="18">
        <v>45627</v>
      </c>
      <c r="C3704" t="s">
        <v>310</v>
      </c>
      <c r="D3704" t="s">
        <v>265</v>
      </c>
      <c r="E3704">
        <v>232</v>
      </c>
    </row>
    <row r="3705" spans="1:7" x14ac:dyDescent="0.3">
      <c r="A3705">
        <v>104</v>
      </c>
      <c r="B3705" s="18">
        <v>45627</v>
      </c>
      <c r="C3705" t="s">
        <v>310</v>
      </c>
      <c r="D3705" t="s">
        <v>266</v>
      </c>
      <c r="E3705">
        <v>8</v>
      </c>
    </row>
    <row r="3706" spans="1:7" x14ac:dyDescent="0.3">
      <c r="A3706">
        <v>106</v>
      </c>
      <c r="B3706" s="18">
        <v>45627</v>
      </c>
      <c r="C3706" t="s">
        <v>310</v>
      </c>
      <c r="D3706" t="s">
        <v>267</v>
      </c>
      <c r="E3706">
        <v>180</v>
      </c>
    </row>
    <row r="3707" spans="1:7" x14ac:dyDescent="0.3">
      <c r="A3707">
        <v>109</v>
      </c>
      <c r="B3707" s="18">
        <v>45627</v>
      </c>
      <c r="C3707" t="s">
        <v>310</v>
      </c>
      <c r="D3707" t="s">
        <v>261</v>
      </c>
      <c r="E3707">
        <v>22</v>
      </c>
    </row>
    <row r="3708" spans="1:7" x14ac:dyDescent="0.3">
      <c r="A3708">
        <v>105</v>
      </c>
      <c r="B3708" s="18">
        <v>45627</v>
      </c>
      <c r="C3708" t="s">
        <v>310</v>
      </c>
      <c r="D3708" t="s">
        <v>269</v>
      </c>
      <c r="E3708">
        <v>68</v>
      </c>
    </row>
    <row r="3709" spans="1:7" x14ac:dyDescent="0.3">
      <c r="A3709">
        <v>11</v>
      </c>
      <c r="B3709" s="18">
        <v>45413</v>
      </c>
      <c r="C3709" t="s">
        <v>310</v>
      </c>
      <c r="D3709" t="s">
        <v>281</v>
      </c>
      <c r="E3709">
        <v>1.9553072625698324E-2</v>
      </c>
      <c r="F3709">
        <v>7</v>
      </c>
      <c r="G3709">
        <v>358</v>
      </c>
    </row>
    <row r="3710" spans="1:7" x14ac:dyDescent="0.3">
      <c r="A3710">
        <v>108</v>
      </c>
      <c r="B3710" s="18">
        <v>45627</v>
      </c>
      <c r="C3710" t="s">
        <v>310</v>
      </c>
      <c r="D3710" t="s">
        <v>270</v>
      </c>
      <c r="E3710">
        <v>115</v>
      </c>
    </row>
    <row r="3711" spans="1:7" x14ac:dyDescent="0.3">
      <c r="A3711">
        <v>11</v>
      </c>
      <c r="B3711" s="18">
        <v>45536</v>
      </c>
      <c r="C3711" t="s">
        <v>310</v>
      </c>
      <c r="D3711" t="s">
        <v>281</v>
      </c>
      <c r="E3711">
        <v>1.8823529411764704E-2</v>
      </c>
      <c r="F3711">
        <v>8</v>
      </c>
      <c r="G3711">
        <v>425</v>
      </c>
    </row>
    <row r="3712" spans="1:7" x14ac:dyDescent="0.3">
      <c r="A3712">
        <v>11</v>
      </c>
      <c r="B3712" s="18">
        <v>45505</v>
      </c>
      <c r="C3712" t="s">
        <v>310</v>
      </c>
      <c r="D3712" t="s">
        <v>281</v>
      </c>
      <c r="E3712">
        <v>1.8134715025906734E-2</v>
      </c>
      <c r="F3712">
        <v>7</v>
      </c>
      <c r="G3712">
        <v>386</v>
      </c>
    </row>
    <row r="3713" spans="1:7" x14ac:dyDescent="0.3">
      <c r="A3713">
        <v>11</v>
      </c>
      <c r="B3713" s="18">
        <v>45383</v>
      </c>
      <c r="C3713" t="s">
        <v>310</v>
      </c>
      <c r="D3713" t="s">
        <v>281</v>
      </c>
      <c r="E3713">
        <v>1.8867924528301886E-2</v>
      </c>
      <c r="F3713">
        <v>7</v>
      </c>
      <c r="G3713">
        <v>371</v>
      </c>
    </row>
    <row r="3714" spans="1:7" x14ac:dyDescent="0.3">
      <c r="A3714">
        <v>3</v>
      </c>
      <c r="B3714" s="18">
        <v>45627</v>
      </c>
      <c r="C3714" t="s">
        <v>310</v>
      </c>
      <c r="D3714" t="s">
        <v>302</v>
      </c>
      <c r="E3714">
        <v>0.69609374999999996</v>
      </c>
      <c r="F3714">
        <v>891</v>
      </c>
      <c r="G3714">
        <v>1280</v>
      </c>
    </row>
    <row r="3715" spans="1:7" x14ac:dyDescent="0.3">
      <c r="A3715">
        <v>11</v>
      </c>
      <c r="B3715" s="18">
        <v>45474</v>
      </c>
      <c r="C3715" t="s">
        <v>310</v>
      </c>
      <c r="D3715" t="s">
        <v>281</v>
      </c>
      <c r="E3715">
        <v>1.9886363636363636E-2</v>
      </c>
      <c r="F3715">
        <v>7</v>
      </c>
      <c r="G3715">
        <v>352</v>
      </c>
    </row>
    <row r="3716" spans="1:7" x14ac:dyDescent="0.3">
      <c r="A3716">
        <v>4</v>
      </c>
      <c r="B3716" s="18">
        <v>45627</v>
      </c>
      <c r="C3716" t="s">
        <v>310</v>
      </c>
      <c r="D3716" t="s">
        <v>300</v>
      </c>
      <c r="E3716">
        <v>0.82352941176470584</v>
      </c>
      <c r="F3716">
        <v>168</v>
      </c>
      <c r="G3716">
        <v>204</v>
      </c>
    </row>
    <row r="3717" spans="1:7" x14ac:dyDescent="0.3">
      <c r="A3717">
        <v>5</v>
      </c>
      <c r="B3717" s="18">
        <v>45627</v>
      </c>
      <c r="C3717" t="s">
        <v>310</v>
      </c>
      <c r="D3717" t="s">
        <v>301</v>
      </c>
      <c r="E3717">
        <v>11.428571428571429</v>
      </c>
      <c r="F3717">
        <v>240</v>
      </c>
      <c r="G3717">
        <v>21</v>
      </c>
    </row>
    <row r="3718" spans="1:7" x14ac:dyDescent="0.3">
      <c r="A3718">
        <v>11</v>
      </c>
      <c r="B3718" s="18">
        <v>45444</v>
      </c>
      <c r="C3718" t="s">
        <v>310</v>
      </c>
      <c r="D3718" t="s">
        <v>281</v>
      </c>
      <c r="E3718">
        <v>1.9830028328611898E-2</v>
      </c>
      <c r="F3718">
        <v>7</v>
      </c>
      <c r="G3718">
        <v>353</v>
      </c>
    </row>
    <row r="3719" spans="1:7" x14ac:dyDescent="0.3">
      <c r="A3719">
        <v>107</v>
      </c>
      <c r="B3719" s="18">
        <v>45627</v>
      </c>
      <c r="C3719" t="s">
        <v>310</v>
      </c>
      <c r="D3719" t="s">
        <v>268</v>
      </c>
      <c r="E3719">
        <v>223</v>
      </c>
    </row>
    <row r="3720" spans="1:7" x14ac:dyDescent="0.3">
      <c r="A3720">
        <v>11</v>
      </c>
      <c r="B3720" s="18">
        <v>45566</v>
      </c>
      <c r="C3720" t="s">
        <v>310</v>
      </c>
      <c r="D3720" t="s">
        <v>281</v>
      </c>
      <c r="E3720">
        <v>1.7777777777777778E-2</v>
      </c>
      <c r="F3720">
        <v>8</v>
      </c>
      <c r="G3720">
        <v>450</v>
      </c>
    </row>
    <row r="3721" spans="1:7" x14ac:dyDescent="0.3">
      <c r="A3721">
        <v>6</v>
      </c>
      <c r="B3721" s="18">
        <v>45627</v>
      </c>
      <c r="C3721" t="s">
        <v>310</v>
      </c>
      <c r="D3721" t="s">
        <v>274</v>
      </c>
      <c r="E3721">
        <v>0.6</v>
      </c>
      <c r="F3721">
        <v>3</v>
      </c>
      <c r="G3721">
        <v>5</v>
      </c>
    </row>
    <row r="3722" spans="1:7" x14ac:dyDescent="0.3">
      <c r="A3722">
        <v>7</v>
      </c>
      <c r="B3722" s="18">
        <v>45627</v>
      </c>
      <c r="C3722" t="s">
        <v>310</v>
      </c>
      <c r="D3722" t="s">
        <v>277</v>
      </c>
      <c r="E3722">
        <v>0.875</v>
      </c>
      <c r="F3722">
        <v>7</v>
      </c>
      <c r="G3722">
        <v>8</v>
      </c>
    </row>
    <row r="3723" spans="1:7" x14ac:dyDescent="0.3">
      <c r="A3723">
        <v>10</v>
      </c>
      <c r="B3723" s="18">
        <v>45566</v>
      </c>
      <c r="C3723" t="s">
        <v>310</v>
      </c>
      <c r="D3723" t="s">
        <v>295</v>
      </c>
      <c r="E3723">
        <v>3.2000000000000001E-2</v>
      </c>
      <c r="F3723">
        <v>4</v>
      </c>
      <c r="G3723">
        <v>125</v>
      </c>
    </row>
    <row r="3724" spans="1:7" x14ac:dyDescent="0.3">
      <c r="A3724">
        <v>10</v>
      </c>
      <c r="B3724" s="18">
        <v>45383</v>
      </c>
      <c r="C3724" t="s">
        <v>310</v>
      </c>
      <c r="D3724" t="s">
        <v>295</v>
      </c>
      <c r="E3724">
        <v>4.5454545454545456E-2</v>
      </c>
      <c r="F3724">
        <v>5</v>
      </c>
      <c r="G3724">
        <v>110</v>
      </c>
    </row>
    <row r="3725" spans="1:7" x14ac:dyDescent="0.3">
      <c r="A3725">
        <v>10</v>
      </c>
      <c r="B3725" s="18">
        <v>45352</v>
      </c>
      <c r="C3725" t="s">
        <v>310</v>
      </c>
      <c r="D3725" t="s">
        <v>295</v>
      </c>
      <c r="E3725">
        <v>3.0927835051546393E-2</v>
      </c>
      <c r="F3725">
        <v>3</v>
      </c>
      <c r="G3725">
        <v>97</v>
      </c>
    </row>
    <row r="3726" spans="1:7" x14ac:dyDescent="0.3">
      <c r="A3726">
        <v>10</v>
      </c>
      <c r="B3726" s="18">
        <v>45323</v>
      </c>
      <c r="C3726" t="s">
        <v>310</v>
      </c>
      <c r="D3726" t="s">
        <v>295</v>
      </c>
      <c r="E3726">
        <v>1.2048192771084338E-2</v>
      </c>
      <c r="F3726">
        <v>1</v>
      </c>
      <c r="G3726">
        <v>83</v>
      </c>
    </row>
    <row r="3727" spans="1:7" x14ac:dyDescent="0.3">
      <c r="A3727">
        <v>10</v>
      </c>
      <c r="B3727" s="18">
        <v>45536</v>
      </c>
      <c r="C3727" t="s">
        <v>310</v>
      </c>
      <c r="D3727" t="s">
        <v>295</v>
      </c>
      <c r="E3727">
        <v>2.8846153846153848E-2</v>
      </c>
      <c r="F3727">
        <v>3</v>
      </c>
      <c r="G3727">
        <v>104</v>
      </c>
    </row>
    <row r="3728" spans="1:7" x14ac:dyDescent="0.3">
      <c r="A3728">
        <v>10</v>
      </c>
      <c r="B3728" s="18">
        <v>45444</v>
      </c>
      <c r="C3728" t="s">
        <v>310</v>
      </c>
      <c r="D3728" t="s">
        <v>295</v>
      </c>
      <c r="E3728">
        <v>2.4691358024691357E-2</v>
      </c>
      <c r="F3728">
        <v>2</v>
      </c>
      <c r="G3728">
        <v>81</v>
      </c>
    </row>
    <row r="3729" spans="1:7" x14ac:dyDescent="0.3">
      <c r="A3729">
        <v>10</v>
      </c>
      <c r="B3729" s="18">
        <v>45413</v>
      </c>
      <c r="C3729" t="s">
        <v>310</v>
      </c>
      <c r="D3729" t="s">
        <v>295</v>
      </c>
      <c r="E3729">
        <v>3.0927835051546393E-2</v>
      </c>
      <c r="F3729">
        <v>3</v>
      </c>
      <c r="G3729">
        <v>97</v>
      </c>
    </row>
    <row r="3730" spans="1:7" x14ac:dyDescent="0.3">
      <c r="A3730">
        <v>10</v>
      </c>
      <c r="B3730" s="18">
        <v>45505</v>
      </c>
      <c r="C3730" t="s">
        <v>310</v>
      </c>
      <c r="D3730" t="s">
        <v>295</v>
      </c>
      <c r="E3730">
        <v>1.1764705882352941E-2</v>
      </c>
      <c r="F3730">
        <v>1</v>
      </c>
      <c r="G3730">
        <v>85</v>
      </c>
    </row>
    <row r="3731" spans="1:7" x14ac:dyDescent="0.3">
      <c r="A3731">
        <v>18</v>
      </c>
      <c r="B3731" s="18">
        <v>45566</v>
      </c>
      <c r="C3731" t="s">
        <v>310</v>
      </c>
      <c r="D3731" t="s">
        <v>282</v>
      </c>
      <c r="E3731">
        <v>0.5</v>
      </c>
      <c r="F3731">
        <v>1</v>
      </c>
      <c r="G3731">
        <v>2</v>
      </c>
    </row>
    <row r="3732" spans="1:7" x14ac:dyDescent="0.3">
      <c r="A3732">
        <v>100</v>
      </c>
      <c r="B3732" s="18">
        <v>45627</v>
      </c>
      <c r="C3732" t="s">
        <v>310</v>
      </c>
      <c r="D3732" t="s">
        <v>271</v>
      </c>
      <c r="E3732">
        <v>1</v>
      </c>
    </row>
    <row r="3733" spans="1:7" x14ac:dyDescent="0.3">
      <c r="A3733">
        <v>101</v>
      </c>
      <c r="B3733" s="18">
        <v>45627</v>
      </c>
      <c r="C3733" t="s">
        <v>310</v>
      </c>
      <c r="D3733" t="s">
        <v>272</v>
      </c>
      <c r="E3733">
        <v>1</v>
      </c>
    </row>
    <row r="3734" spans="1:7" x14ac:dyDescent="0.3">
      <c r="A3734">
        <v>102</v>
      </c>
      <c r="B3734" s="18">
        <v>45627</v>
      </c>
      <c r="C3734" t="s">
        <v>310</v>
      </c>
      <c r="D3734" t="s">
        <v>273</v>
      </c>
      <c r="E3734">
        <v>0</v>
      </c>
    </row>
    <row r="3735" spans="1:7" x14ac:dyDescent="0.3">
      <c r="A3735">
        <v>103</v>
      </c>
      <c r="B3735" s="18">
        <v>45627</v>
      </c>
      <c r="C3735" t="s">
        <v>310</v>
      </c>
      <c r="D3735" t="s">
        <v>285</v>
      </c>
      <c r="E3735">
        <v>0</v>
      </c>
    </row>
    <row r="3736" spans="1:7" x14ac:dyDescent="0.3">
      <c r="A3736">
        <v>114</v>
      </c>
      <c r="B3736" s="18">
        <v>45627</v>
      </c>
      <c r="C3736" t="s">
        <v>310</v>
      </c>
      <c r="D3736" t="s">
        <v>292</v>
      </c>
      <c r="E3736">
        <v>292</v>
      </c>
    </row>
    <row r="3737" spans="1:7" x14ac:dyDescent="0.3">
      <c r="A3737">
        <v>115</v>
      </c>
      <c r="B3737" s="18">
        <v>45627</v>
      </c>
      <c r="C3737" t="s">
        <v>310</v>
      </c>
      <c r="D3737" t="s">
        <v>293</v>
      </c>
      <c r="E3737">
        <v>77</v>
      </c>
    </row>
    <row r="3738" spans="1:7" x14ac:dyDescent="0.3">
      <c r="A3738">
        <v>16</v>
      </c>
      <c r="B3738" s="18">
        <v>45323</v>
      </c>
      <c r="C3738" t="s">
        <v>310</v>
      </c>
      <c r="D3738" t="s">
        <v>297</v>
      </c>
      <c r="E3738">
        <v>6.024096385542169E-3</v>
      </c>
      <c r="F3738">
        <v>1</v>
      </c>
      <c r="G3738">
        <v>166</v>
      </c>
    </row>
    <row r="3739" spans="1:7" x14ac:dyDescent="0.3">
      <c r="A3739">
        <v>16</v>
      </c>
      <c r="B3739" s="18">
        <v>45383</v>
      </c>
      <c r="C3739" t="s">
        <v>310</v>
      </c>
      <c r="D3739" t="s">
        <v>297</v>
      </c>
      <c r="E3739">
        <v>0.1317365269461078</v>
      </c>
      <c r="F3739">
        <v>22</v>
      </c>
      <c r="G3739">
        <v>167</v>
      </c>
    </row>
    <row r="3740" spans="1:7" x14ac:dyDescent="0.3">
      <c r="A3740">
        <v>16</v>
      </c>
      <c r="B3740" s="18">
        <v>45505</v>
      </c>
      <c r="C3740" t="s">
        <v>310</v>
      </c>
      <c r="D3740" t="s">
        <v>297</v>
      </c>
      <c r="E3740">
        <v>0.29239766081871343</v>
      </c>
      <c r="F3740">
        <v>50</v>
      </c>
      <c r="G3740">
        <v>171</v>
      </c>
    </row>
    <row r="3741" spans="1:7" x14ac:dyDescent="0.3">
      <c r="A3741">
        <v>16</v>
      </c>
      <c r="B3741" s="18">
        <v>45444</v>
      </c>
      <c r="C3741" t="s">
        <v>310</v>
      </c>
      <c r="D3741" t="s">
        <v>297</v>
      </c>
      <c r="E3741">
        <v>0.19018404907975461</v>
      </c>
      <c r="F3741">
        <v>31</v>
      </c>
      <c r="G3741">
        <v>163</v>
      </c>
    </row>
    <row r="3742" spans="1:7" x14ac:dyDescent="0.3">
      <c r="A3742">
        <v>16</v>
      </c>
      <c r="B3742" s="18">
        <v>45566</v>
      </c>
      <c r="C3742" t="s">
        <v>310</v>
      </c>
      <c r="D3742" t="s">
        <v>297</v>
      </c>
      <c r="E3742">
        <v>0.50555555555555554</v>
      </c>
      <c r="F3742">
        <v>91</v>
      </c>
      <c r="G3742">
        <v>180</v>
      </c>
    </row>
    <row r="3743" spans="1:7" x14ac:dyDescent="0.3">
      <c r="A3743">
        <v>16</v>
      </c>
      <c r="B3743" s="18">
        <v>45536</v>
      </c>
      <c r="C3743" t="s">
        <v>310</v>
      </c>
      <c r="D3743" t="s">
        <v>297</v>
      </c>
      <c r="E3743">
        <v>0.42285714285714288</v>
      </c>
      <c r="F3743">
        <v>74</v>
      </c>
      <c r="G3743">
        <v>175</v>
      </c>
    </row>
    <row r="3744" spans="1:7" x14ac:dyDescent="0.3">
      <c r="A3744">
        <v>116</v>
      </c>
      <c r="B3744" s="18">
        <v>45627</v>
      </c>
      <c r="C3744" t="s">
        <v>310</v>
      </c>
      <c r="D3744" t="s">
        <v>294</v>
      </c>
      <c r="E3744">
        <v>46</v>
      </c>
    </row>
    <row r="3745" spans="1:7" x14ac:dyDescent="0.3">
      <c r="A3745">
        <v>16</v>
      </c>
      <c r="B3745" s="18">
        <v>45413</v>
      </c>
      <c r="C3745" t="s">
        <v>310</v>
      </c>
      <c r="D3745" t="s">
        <v>297</v>
      </c>
      <c r="E3745">
        <v>0.1419753086419753</v>
      </c>
      <c r="F3745">
        <v>23</v>
      </c>
      <c r="G3745">
        <v>162</v>
      </c>
    </row>
    <row r="3746" spans="1:7" x14ac:dyDescent="0.3">
      <c r="A3746">
        <v>17</v>
      </c>
      <c r="B3746" s="18">
        <v>45383</v>
      </c>
      <c r="C3746" t="s">
        <v>310</v>
      </c>
      <c r="D3746" t="s">
        <v>276</v>
      </c>
      <c r="E3746">
        <v>4.5454545454545456E-2</v>
      </c>
      <c r="F3746">
        <v>1</v>
      </c>
      <c r="G3746">
        <v>22</v>
      </c>
    </row>
    <row r="3747" spans="1:7" x14ac:dyDescent="0.3">
      <c r="A3747">
        <v>17</v>
      </c>
      <c r="B3747" s="18">
        <v>45323</v>
      </c>
      <c r="C3747" t="s">
        <v>310</v>
      </c>
      <c r="D3747" t="s">
        <v>276</v>
      </c>
      <c r="E3747">
        <v>1</v>
      </c>
      <c r="F3747">
        <v>1</v>
      </c>
      <c r="G3747">
        <v>1</v>
      </c>
    </row>
    <row r="3748" spans="1:7" x14ac:dyDescent="0.3">
      <c r="A3748">
        <v>17</v>
      </c>
      <c r="B3748" s="18">
        <v>45536</v>
      </c>
      <c r="C3748" t="s">
        <v>310</v>
      </c>
      <c r="D3748" t="s">
        <v>276</v>
      </c>
      <c r="E3748">
        <v>1.3513513513513514E-2</v>
      </c>
      <c r="F3748">
        <v>1</v>
      </c>
      <c r="G3748">
        <v>74</v>
      </c>
    </row>
    <row r="3749" spans="1:7" x14ac:dyDescent="0.3">
      <c r="A3749">
        <v>17</v>
      </c>
      <c r="B3749" s="18">
        <v>45352</v>
      </c>
      <c r="C3749" t="s">
        <v>310</v>
      </c>
      <c r="D3749" t="s">
        <v>276</v>
      </c>
      <c r="E3749">
        <v>8.3333333333333329E-2</v>
      </c>
      <c r="F3749">
        <v>1</v>
      </c>
      <c r="G3749">
        <v>12</v>
      </c>
    </row>
    <row r="3750" spans="1:7" x14ac:dyDescent="0.3">
      <c r="A3750">
        <v>17</v>
      </c>
      <c r="B3750" s="18">
        <v>45474</v>
      </c>
      <c r="C3750" t="s">
        <v>310</v>
      </c>
      <c r="D3750" t="s">
        <v>276</v>
      </c>
      <c r="E3750">
        <v>3.2258064516129031E-2</v>
      </c>
      <c r="F3750">
        <v>1</v>
      </c>
      <c r="G3750">
        <v>31</v>
      </c>
    </row>
    <row r="3751" spans="1:7" x14ac:dyDescent="0.3">
      <c r="A3751">
        <v>17</v>
      </c>
      <c r="B3751" s="18">
        <v>45413</v>
      </c>
      <c r="C3751" t="s">
        <v>310</v>
      </c>
      <c r="D3751" t="s">
        <v>276</v>
      </c>
      <c r="E3751">
        <v>4.3478260869565216E-2</v>
      </c>
      <c r="F3751">
        <v>1</v>
      </c>
      <c r="G3751">
        <v>23</v>
      </c>
    </row>
    <row r="3752" spans="1:7" x14ac:dyDescent="0.3">
      <c r="A3752">
        <v>17</v>
      </c>
      <c r="B3752" s="18">
        <v>45444</v>
      </c>
      <c r="C3752" t="s">
        <v>310</v>
      </c>
      <c r="D3752" t="s">
        <v>276</v>
      </c>
      <c r="E3752">
        <v>3.2258064516129031E-2</v>
      </c>
      <c r="F3752">
        <v>1</v>
      </c>
      <c r="G3752">
        <v>31</v>
      </c>
    </row>
    <row r="3753" spans="1:7" x14ac:dyDescent="0.3">
      <c r="A3753">
        <v>17</v>
      </c>
      <c r="B3753" s="18">
        <v>45566</v>
      </c>
      <c r="C3753" t="s">
        <v>310</v>
      </c>
      <c r="D3753" t="s">
        <v>276</v>
      </c>
      <c r="E3753">
        <v>1.098901098901099E-2</v>
      </c>
      <c r="F3753">
        <v>1</v>
      </c>
      <c r="G3753">
        <v>91</v>
      </c>
    </row>
    <row r="3754" spans="1:7" x14ac:dyDescent="0.3">
      <c r="A3754">
        <v>17</v>
      </c>
      <c r="B3754" s="18">
        <v>45505</v>
      </c>
      <c r="C3754" t="s">
        <v>310</v>
      </c>
      <c r="D3754" t="s">
        <v>276</v>
      </c>
      <c r="E3754">
        <v>0.02</v>
      </c>
      <c r="F3754">
        <v>1</v>
      </c>
      <c r="G3754">
        <v>50</v>
      </c>
    </row>
    <row r="3755" spans="1:7" x14ac:dyDescent="0.3">
      <c r="A3755">
        <v>120</v>
      </c>
      <c r="B3755" s="18">
        <v>45627</v>
      </c>
      <c r="C3755" t="s">
        <v>310</v>
      </c>
      <c r="D3755" t="s">
        <v>20</v>
      </c>
      <c r="E3755">
        <v>292</v>
      </c>
    </row>
    <row r="3756" spans="1:7" x14ac:dyDescent="0.3">
      <c r="A3756">
        <v>127</v>
      </c>
      <c r="B3756" s="18">
        <v>45323</v>
      </c>
      <c r="C3756" t="s">
        <v>310</v>
      </c>
      <c r="D3756" t="s">
        <v>286</v>
      </c>
      <c r="E3756">
        <v>67</v>
      </c>
    </row>
    <row r="3757" spans="1:7" x14ac:dyDescent="0.3">
      <c r="A3757">
        <v>127</v>
      </c>
      <c r="B3757" s="18">
        <v>45352</v>
      </c>
      <c r="C3757" t="s">
        <v>310</v>
      </c>
      <c r="D3757" t="s">
        <v>286</v>
      </c>
      <c r="E3757">
        <v>224</v>
      </c>
    </row>
    <row r="3758" spans="1:7" x14ac:dyDescent="0.3">
      <c r="A3758">
        <v>127</v>
      </c>
      <c r="B3758" s="18">
        <v>45383</v>
      </c>
      <c r="C3758" t="s">
        <v>310</v>
      </c>
      <c r="D3758" t="s">
        <v>286</v>
      </c>
      <c r="E3758">
        <v>195</v>
      </c>
    </row>
    <row r="3759" spans="1:7" x14ac:dyDescent="0.3">
      <c r="A3759">
        <v>127</v>
      </c>
      <c r="B3759" s="18">
        <v>45413</v>
      </c>
      <c r="C3759" t="s">
        <v>310</v>
      </c>
      <c r="D3759" t="s">
        <v>286</v>
      </c>
      <c r="E3759">
        <v>16</v>
      </c>
    </row>
    <row r="3760" spans="1:7" x14ac:dyDescent="0.3">
      <c r="A3760">
        <v>127</v>
      </c>
      <c r="B3760" s="18">
        <v>45444</v>
      </c>
      <c r="C3760" t="s">
        <v>310</v>
      </c>
      <c r="D3760" t="s">
        <v>286</v>
      </c>
      <c r="E3760">
        <v>79</v>
      </c>
    </row>
    <row r="3761" spans="1:5" x14ac:dyDescent="0.3">
      <c r="A3761">
        <v>127</v>
      </c>
      <c r="B3761" s="18">
        <v>45474</v>
      </c>
      <c r="C3761" t="s">
        <v>310</v>
      </c>
      <c r="D3761" t="s">
        <v>286</v>
      </c>
      <c r="E3761">
        <v>4</v>
      </c>
    </row>
    <row r="3762" spans="1:5" x14ac:dyDescent="0.3">
      <c r="A3762">
        <v>127</v>
      </c>
      <c r="B3762" s="18">
        <v>45505</v>
      </c>
      <c r="C3762" t="s">
        <v>310</v>
      </c>
      <c r="D3762" t="s">
        <v>286</v>
      </c>
      <c r="E3762">
        <v>244</v>
      </c>
    </row>
    <row r="3763" spans="1:5" x14ac:dyDescent="0.3">
      <c r="A3763">
        <v>127</v>
      </c>
      <c r="B3763" s="18">
        <v>45536</v>
      </c>
      <c r="C3763" t="s">
        <v>310</v>
      </c>
      <c r="D3763" t="s">
        <v>286</v>
      </c>
      <c r="E3763">
        <v>242</v>
      </c>
    </row>
    <row r="3764" spans="1:5" x14ac:dyDescent="0.3">
      <c r="A3764">
        <v>127</v>
      </c>
      <c r="B3764" s="18">
        <v>45566</v>
      </c>
      <c r="C3764" t="s">
        <v>310</v>
      </c>
      <c r="D3764" t="s">
        <v>286</v>
      </c>
      <c r="E3764">
        <v>238</v>
      </c>
    </row>
    <row r="3765" spans="1:5" x14ac:dyDescent="0.3">
      <c r="A3765">
        <v>128</v>
      </c>
      <c r="B3765" s="18">
        <v>45323</v>
      </c>
      <c r="C3765" t="s">
        <v>310</v>
      </c>
      <c r="D3765" t="s">
        <v>287</v>
      </c>
      <c r="E3765">
        <v>4</v>
      </c>
    </row>
    <row r="3766" spans="1:5" x14ac:dyDescent="0.3">
      <c r="A3766">
        <v>128</v>
      </c>
      <c r="B3766" s="18">
        <v>45352</v>
      </c>
      <c r="C3766" t="s">
        <v>310</v>
      </c>
      <c r="D3766" t="s">
        <v>287</v>
      </c>
      <c r="E3766">
        <v>110</v>
      </c>
    </row>
    <row r="3767" spans="1:5" x14ac:dyDescent="0.3">
      <c r="A3767">
        <v>128</v>
      </c>
      <c r="B3767" s="18">
        <v>45383</v>
      </c>
      <c r="C3767" t="s">
        <v>310</v>
      </c>
      <c r="D3767" t="s">
        <v>287</v>
      </c>
      <c r="E3767">
        <v>67</v>
      </c>
    </row>
    <row r="3768" spans="1:5" x14ac:dyDescent="0.3">
      <c r="A3768">
        <v>128</v>
      </c>
      <c r="B3768" s="18">
        <v>45413</v>
      </c>
      <c r="C3768" t="s">
        <v>310</v>
      </c>
      <c r="D3768" t="s">
        <v>287</v>
      </c>
      <c r="E3768">
        <v>7</v>
      </c>
    </row>
    <row r="3769" spans="1:5" x14ac:dyDescent="0.3">
      <c r="A3769">
        <v>128</v>
      </c>
      <c r="B3769" s="18">
        <v>45444</v>
      </c>
      <c r="C3769" t="s">
        <v>310</v>
      </c>
      <c r="D3769" t="s">
        <v>287</v>
      </c>
      <c r="E3769">
        <v>33</v>
      </c>
    </row>
    <row r="3770" spans="1:5" x14ac:dyDescent="0.3">
      <c r="A3770">
        <v>128</v>
      </c>
      <c r="B3770" s="18">
        <v>45505</v>
      </c>
      <c r="C3770" t="s">
        <v>310</v>
      </c>
      <c r="D3770" t="s">
        <v>287</v>
      </c>
      <c r="E3770">
        <v>91</v>
      </c>
    </row>
    <row r="3771" spans="1:5" x14ac:dyDescent="0.3">
      <c r="A3771">
        <v>128</v>
      </c>
      <c r="B3771" s="18">
        <v>45536</v>
      </c>
      <c r="C3771" t="s">
        <v>310</v>
      </c>
      <c r="D3771" t="s">
        <v>287</v>
      </c>
      <c r="E3771">
        <v>112</v>
      </c>
    </row>
    <row r="3772" spans="1:5" x14ac:dyDescent="0.3">
      <c r="A3772">
        <v>128</v>
      </c>
      <c r="B3772" s="18">
        <v>45566</v>
      </c>
      <c r="C3772" t="s">
        <v>310</v>
      </c>
      <c r="D3772" t="s">
        <v>287</v>
      </c>
      <c r="E3772">
        <v>143</v>
      </c>
    </row>
    <row r="3773" spans="1:5" x14ac:dyDescent="0.3">
      <c r="A3773">
        <v>129</v>
      </c>
      <c r="B3773" s="18">
        <v>45323</v>
      </c>
      <c r="C3773" t="s">
        <v>310</v>
      </c>
      <c r="D3773" t="s">
        <v>288</v>
      </c>
      <c r="E3773">
        <v>62</v>
      </c>
    </row>
    <row r="3774" spans="1:5" x14ac:dyDescent="0.3">
      <c r="A3774">
        <v>129</v>
      </c>
      <c r="B3774" s="18">
        <v>45352</v>
      </c>
      <c r="C3774" t="s">
        <v>310</v>
      </c>
      <c r="D3774" t="s">
        <v>288</v>
      </c>
      <c r="E3774">
        <v>104</v>
      </c>
    </row>
    <row r="3775" spans="1:5" x14ac:dyDescent="0.3">
      <c r="A3775">
        <v>129</v>
      </c>
      <c r="B3775" s="18">
        <v>45383</v>
      </c>
      <c r="C3775" t="s">
        <v>310</v>
      </c>
      <c r="D3775" t="s">
        <v>288</v>
      </c>
      <c r="E3775">
        <v>106</v>
      </c>
    </row>
    <row r="3776" spans="1:5" x14ac:dyDescent="0.3">
      <c r="A3776">
        <v>129</v>
      </c>
      <c r="B3776" s="18">
        <v>45413</v>
      </c>
      <c r="C3776" t="s">
        <v>310</v>
      </c>
      <c r="D3776" t="s">
        <v>288</v>
      </c>
      <c r="E3776">
        <v>9</v>
      </c>
    </row>
    <row r="3777" spans="1:5" x14ac:dyDescent="0.3">
      <c r="A3777">
        <v>129</v>
      </c>
      <c r="B3777" s="18">
        <v>45444</v>
      </c>
      <c r="C3777" t="s">
        <v>310</v>
      </c>
      <c r="D3777" t="s">
        <v>288</v>
      </c>
      <c r="E3777">
        <v>41</v>
      </c>
    </row>
    <row r="3778" spans="1:5" x14ac:dyDescent="0.3">
      <c r="A3778">
        <v>129</v>
      </c>
      <c r="B3778" s="18">
        <v>45474</v>
      </c>
      <c r="C3778" t="s">
        <v>310</v>
      </c>
      <c r="D3778" t="s">
        <v>288</v>
      </c>
      <c r="E3778">
        <v>4</v>
      </c>
    </row>
    <row r="3779" spans="1:5" x14ac:dyDescent="0.3">
      <c r="A3779">
        <v>129</v>
      </c>
      <c r="B3779" s="18">
        <v>45505</v>
      </c>
      <c r="C3779" t="s">
        <v>310</v>
      </c>
      <c r="D3779" t="s">
        <v>288</v>
      </c>
      <c r="E3779">
        <v>117</v>
      </c>
    </row>
    <row r="3780" spans="1:5" x14ac:dyDescent="0.3">
      <c r="A3780">
        <v>129</v>
      </c>
      <c r="B3780" s="18">
        <v>45536</v>
      </c>
      <c r="C3780" t="s">
        <v>310</v>
      </c>
      <c r="D3780" t="s">
        <v>288</v>
      </c>
      <c r="E3780">
        <v>93</v>
      </c>
    </row>
    <row r="3781" spans="1:5" x14ac:dyDescent="0.3">
      <c r="A3781">
        <v>129</v>
      </c>
      <c r="B3781" s="18">
        <v>45566</v>
      </c>
      <c r="C3781" t="s">
        <v>310</v>
      </c>
      <c r="D3781" t="s">
        <v>288</v>
      </c>
      <c r="E3781">
        <v>49</v>
      </c>
    </row>
    <row r="3782" spans="1:5" x14ac:dyDescent="0.3">
      <c r="A3782">
        <v>130</v>
      </c>
      <c r="B3782" s="18">
        <v>45352</v>
      </c>
      <c r="C3782" t="s">
        <v>310</v>
      </c>
      <c r="D3782" t="s">
        <v>289</v>
      </c>
      <c r="E3782">
        <v>9</v>
      </c>
    </row>
    <row r="3783" spans="1:5" x14ac:dyDescent="0.3">
      <c r="A3783">
        <v>130</v>
      </c>
      <c r="B3783" s="18">
        <v>45383</v>
      </c>
      <c r="C3783" t="s">
        <v>310</v>
      </c>
      <c r="D3783" t="s">
        <v>289</v>
      </c>
      <c r="E3783">
        <v>19</v>
      </c>
    </row>
    <row r="3784" spans="1:5" x14ac:dyDescent="0.3">
      <c r="A3784">
        <v>130</v>
      </c>
      <c r="B3784" s="18">
        <v>45444</v>
      </c>
      <c r="C3784" t="s">
        <v>310</v>
      </c>
      <c r="D3784" t="s">
        <v>289</v>
      </c>
      <c r="E3784">
        <v>2</v>
      </c>
    </row>
    <row r="3785" spans="1:5" x14ac:dyDescent="0.3">
      <c r="A3785">
        <v>130</v>
      </c>
      <c r="B3785" s="18">
        <v>45505</v>
      </c>
      <c r="C3785" t="s">
        <v>310</v>
      </c>
      <c r="D3785" t="s">
        <v>289</v>
      </c>
      <c r="E3785">
        <v>35</v>
      </c>
    </row>
    <row r="3786" spans="1:5" x14ac:dyDescent="0.3">
      <c r="A3786">
        <v>130</v>
      </c>
      <c r="B3786" s="18">
        <v>45536</v>
      </c>
      <c r="C3786" t="s">
        <v>310</v>
      </c>
      <c r="D3786" t="s">
        <v>289</v>
      </c>
      <c r="E3786">
        <v>35</v>
      </c>
    </row>
    <row r="3787" spans="1:5" x14ac:dyDescent="0.3">
      <c r="A3787">
        <v>130</v>
      </c>
      <c r="B3787" s="18">
        <v>45566</v>
      </c>
      <c r="C3787" t="s">
        <v>310</v>
      </c>
      <c r="D3787" t="s">
        <v>289</v>
      </c>
      <c r="E3787">
        <v>46</v>
      </c>
    </row>
    <row r="3788" spans="1:5" x14ac:dyDescent="0.3">
      <c r="A3788">
        <v>131</v>
      </c>
      <c r="B3788" s="18">
        <v>45323</v>
      </c>
      <c r="C3788" t="s">
        <v>310</v>
      </c>
      <c r="D3788" t="s">
        <v>290</v>
      </c>
      <c r="E3788">
        <v>1</v>
      </c>
    </row>
    <row r="3789" spans="1:5" x14ac:dyDescent="0.3">
      <c r="A3789">
        <v>131</v>
      </c>
      <c r="B3789" s="18">
        <v>45352</v>
      </c>
      <c r="C3789" t="s">
        <v>310</v>
      </c>
      <c r="D3789" t="s">
        <v>290</v>
      </c>
      <c r="E3789">
        <v>1</v>
      </c>
    </row>
    <row r="3790" spans="1:5" x14ac:dyDescent="0.3">
      <c r="A3790">
        <v>131</v>
      </c>
      <c r="B3790" s="18">
        <v>45383</v>
      </c>
      <c r="C3790" t="s">
        <v>310</v>
      </c>
      <c r="D3790" t="s">
        <v>290</v>
      </c>
      <c r="E3790">
        <v>1</v>
      </c>
    </row>
    <row r="3791" spans="1:5" x14ac:dyDescent="0.3">
      <c r="A3791">
        <v>131</v>
      </c>
      <c r="B3791" s="18">
        <v>45444</v>
      </c>
      <c r="C3791" t="s">
        <v>310</v>
      </c>
      <c r="D3791" t="s">
        <v>290</v>
      </c>
      <c r="E3791">
        <v>3</v>
      </c>
    </row>
    <row r="3792" spans="1:5" x14ac:dyDescent="0.3">
      <c r="A3792">
        <v>131</v>
      </c>
      <c r="B3792" s="18">
        <v>45536</v>
      </c>
      <c r="C3792" t="s">
        <v>310</v>
      </c>
      <c r="D3792" t="s">
        <v>290</v>
      </c>
      <c r="E3792">
        <v>2</v>
      </c>
    </row>
    <row r="3793" spans="1:5" x14ac:dyDescent="0.3">
      <c r="A3793">
        <v>134</v>
      </c>
      <c r="B3793" s="18">
        <v>45383</v>
      </c>
      <c r="C3793" t="s">
        <v>310</v>
      </c>
      <c r="D3793" t="s">
        <v>260</v>
      </c>
      <c r="E3793">
        <v>2</v>
      </c>
    </row>
    <row r="3794" spans="1:5" x14ac:dyDescent="0.3">
      <c r="A3794">
        <v>134</v>
      </c>
      <c r="B3794" s="18">
        <v>45505</v>
      </c>
      <c r="C3794" t="s">
        <v>310</v>
      </c>
      <c r="D3794" t="s">
        <v>260</v>
      </c>
      <c r="E3794">
        <v>1</v>
      </c>
    </row>
    <row r="3795" spans="1:5" x14ac:dyDescent="0.3">
      <c r="A3795">
        <v>114</v>
      </c>
      <c r="B3795" s="18">
        <v>45323</v>
      </c>
      <c r="C3795" t="s">
        <v>310</v>
      </c>
      <c r="D3795" t="s">
        <v>292</v>
      </c>
      <c r="E3795">
        <v>321</v>
      </c>
    </row>
    <row r="3796" spans="1:5" x14ac:dyDescent="0.3">
      <c r="A3796">
        <v>114</v>
      </c>
      <c r="B3796" s="18">
        <v>45352</v>
      </c>
      <c r="C3796" t="s">
        <v>310</v>
      </c>
      <c r="D3796" t="s">
        <v>292</v>
      </c>
      <c r="E3796">
        <v>401</v>
      </c>
    </row>
    <row r="3797" spans="1:5" x14ac:dyDescent="0.3">
      <c r="A3797">
        <v>114</v>
      </c>
      <c r="B3797" s="18">
        <v>45383</v>
      </c>
      <c r="C3797" t="s">
        <v>310</v>
      </c>
      <c r="D3797" t="s">
        <v>292</v>
      </c>
      <c r="E3797">
        <v>288</v>
      </c>
    </row>
    <row r="3798" spans="1:5" x14ac:dyDescent="0.3">
      <c r="A3798">
        <v>114</v>
      </c>
      <c r="B3798" s="18">
        <v>45413</v>
      </c>
      <c r="C3798" t="s">
        <v>310</v>
      </c>
      <c r="D3798" t="s">
        <v>292</v>
      </c>
      <c r="E3798">
        <v>53</v>
      </c>
    </row>
    <row r="3799" spans="1:5" x14ac:dyDescent="0.3">
      <c r="A3799">
        <v>114</v>
      </c>
      <c r="B3799" s="18">
        <v>45444</v>
      </c>
      <c r="C3799" t="s">
        <v>310</v>
      </c>
      <c r="D3799" t="s">
        <v>292</v>
      </c>
      <c r="E3799">
        <v>118</v>
      </c>
    </row>
    <row r="3800" spans="1:5" x14ac:dyDescent="0.3">
      <c r="A3800">
        <v>114</v>
      </c>
      <c r="B3800" s="18">
        <v>45474</v>
      </c>
      <c r="C3800" t="s">
        <v>310</v>
      </c>
      <c r="D3800" t="s">
        <v>292</v>
      </c>
      <c r="E3800">
        <v>29</v>
      </c>
    </row>
    <row r="3801" spans="1:5" x14ac:dyDescent="0.3">
      <c r="A3801">
        <v>114</v>
      </c>
      <c r="B3801" s="18">
        <v>45505</v>
      </c>
      <c r="C3801" t="s">
        <v>310</v>
      </c>
      <c r="D3801" t="s">
        <v>292</v>
      </c>
      <c r="E3801">
        <v>241</v>
      </c>
    </row>
    <row r="3802" spans="1:5" x14ac:dyDescent="0.3">
      <c r="A3802">
        <v>114</v>
      </c>
      <c r="B3802" s="18">
        <v>45536</v>
      </c>
      <c r="C3802" t="s">
        <v>310</v>
      </c>
      <c r="D3802" t="s">
        <v>292</v>
      </c>
      <c r="E3802">
        <v>338</v>
      </c>
    </row>
    <row r="3803" spans="1:5" x14ac:dyDescent="0.3">
      <c r="A3803">
        <v>114</v>
      </c>
      <c r="B3803" s="18">
        <v>45566</v>
      </c>
      <c r="C3803" t="s">
        <v>310</v>
      </c>
      <c r="D3803" t="s">
        <v>292</v>
      </c>
      <c r="E3803">
        <v>189</v>
      </c>
    </row>
    <row r="3804" spans="1:5" x14ac:dyDescent="0.3">
      <c r="A3804">
        <v>115</v>
      </c>
      <c r="B3804" s="18">
        <v>45323</v>
      </c>
      <c r="C3804" t="s">
        <v>310</v>
      </c>
      <c r="D3804" t="s">
        <v>293</v>
      </c>
      <c r="E3804">
        <v>126</v>
      </c>
    </row>
    <row r="3805" spans="1:5" x14ac:dyDescent="0.3">
      <c r="A3805">
        <v>115</v>
      </c>
      <c r="B3805" s="18">
        <v>45352</v>
      </c>
      <c r="C3805" t="s">
        <v>310</v>
      </c>
      <c r="D3805" t="s">
        <v>293</v>
      </c>
      <c r="E3805">
        <v>118</v>
      </c>
    </row>
    <row r="3806" spans="1:5" x14ac:dyDescent="0.3">
      <c r="A3806">
        <v>115</v>
      </c>
      <c r="B3806" s="18">
        <v>45383</v>
      </c>
      <c r="C3806" t="s">
        <v>310</v>
      </c>
      <c r="D3806" t="s">
        <v>293</v>
      </c>
      <c r="E3806">
        <v>99</v>
      </c>
    </row>
    <row r="3807" spans="1:5" x14ac:dyDescent="0.3">
      <c r="A3807">
        <v>115</v>
      </c>
      <c r="B3807" s="18">
        <v>45413</v>
      </c>
      <c r="C3807" t="s">
        <v>310</v>
      </c>
      <c r="D3807" t="s">
        <v>293</v>
      </c>
      <c r="E3807">
        <v>18</v>
      </c>
    </row>
    <row r="3808" spans="1:5" x14ac:dyDescent="0.3">
      <c r="A3808">
        <v>115</v>
      </c>
      <c r="B3808" s="18">
        <v>45444</v>
      </c>
      <c r="C3808" t="s">
        <v>310</v>
      </c>
      <c r="D3808" t="s">
        <v>293</v>
      </c>
      <c r="E3808">
        <v>42</v>
      </c>
    </row>
    <row r="3809" spans="1:5" x14ac:dyDescent="0.3">
      <c r="A3809">
        <v>115</v>
      </c>
      <c r="B3809" s="18">
        <v>45474</v>
      </c>
      <c r="C3809" t="s">
        <v>310</v>
      </c>
      <c r="D3809" t="s">
        <v>293</v>
      </c>
      <c r="E3809">
        <v>19</v>
      </c>
    </row>
    <row r="3810" spans="1:5" x14ac:dyDescent="0.3">
      <c r="A3810">
        <v>115</v>
      </c>
      <c r="B3810" s="18">
        <v>45505</v>
      </c>
      <c r="C3810" t="s">
        <v>310</v>
      </c>
      <c r="D3810" t="s">
        <v>293</v>
      </c>
      <c r="E3810">
        <v>31</v>
      </c>
    </row>
    <row r="3811" spans="1:5" x14ac:dyDescent="0.3">
      <c r="A3811">
        <v>115</v>
      </c>
      <c r="B3811" s="18">
        <v>45536</v>
      </c>
      <c r="C3811" t="s">
        <v>310</v>
      </c>
      <c r="D3811" t="s">
        <v>293</v>
      </c>
      <c r="E3811">
        <v>31</v>
      </c>
    </row>
    <row r="3812" spans="1:5" x14ac:dyDescent="0.3">
      <c r="A3812">
        <v>115</v>
      </c>
      <c r="B3812" s="18">
        <v>45566</v>
      </c>
      <c r="C3812" t="s">
        <v>310</v>
      </c>
      <c r="D3812" t="s">
        <v>293</v>
      </c>
      <c r="E3812">
        <v>51</v>
      </c>
    </row>
    <row r="3813" spans="1:5" x14ac:dyDescent="0.3">
      <c r="A3813">
        <v>116</v>
      </c>
      <c r="B3813" s="18">
        <v>45323</v>
      </c>
      <c r="C3813" t="s">
        <v>310</v>
      </c>
      <c r="D3813" t="s">
        <v>294</v>
      </c>
      <c r="E3813">
        <v>23</v>
      </c>
    </row>
    <row r="3814" spans="1:5" x14ac:dyDescent="0.3">
      <c r="A3814">
        <v>116</v>
      </c>
      <c r="B3814" s="18">
        <v>45352</v>
      </c>
      <c r="C3814" t="s">
        <v>310</v>
      </c>
      <c r="D3814" t="s">
        <v>294</v>
      </c>
      <c r="E3814">
        <v>14</v>
      </c>
    </row>
    <row r="3815" spans="1:5" x14ac:dyDescent="0.3">
      <c r="A3815">
        <v>116</v>
      </c>
      <c r="B3815" s="18">
        <v>45383</v>
      </c>
      <c r="C3815" t="s">
        <v>310</v>
      </c>
      <c r="D3815" t="s">
        <v>294</v>
      </c>
      <c r="E3815">
        <v>33</v>
      </c>
    </row>
    <row r="3816" spans="1:5" x14ac:dyDescent="0.3">
      <c r="A3816">
        <v>116</v>
      </c>
      <c r="B3816" s="18">
        <v>45413</v>
      </c>
      <c r="C3816" t="s">
        <v>310</v>
      </c>
      <c r="D3816" t="s">
        <v>294</v>
      </c>
      <c r="E3816">
        <v>1</v>
      </c>
    </row>
    <row r="3817" spans="1:5" x14ac:dyDescent="0.3">
      <c r="A3817">
        <v>116</v>
      </c>
      <c r="B3817" s="18">
        <v>45444</v>
      </c>
      <c r="C3817" t="s">
        <v>310</v>
      </c>
      <c r="D3817" t="s">
        <v>294</v>
      </c>
      <c r="E3817">
        <v>9</v>
      </c>
    </row>
    <row r="3818" spans="1:5" x14ac:dyDescent="0.3">
      <c r="A3818">
        <v>116</v>
      </c>
      <c r="B3818" s="18">
        <v>45505</v>
      </c>
      <c r="C3818" t="s">
        <v>310</v>
      </c>
      <c r="D3818" t="s">
        <v>294</v>
      </c>
      <c r="E3818">
        <v>12</v>
      </c>
    </row>
    <row r="3819" spans="1:5" x14ac:dyDescent="0.3">
      <c r="A3819">
        <v>116</v>
      </c>
      <c r="B3819" s="18">
        <v>45536</v>
      </c>
      <c r="C3819" t="s">
        <v>310</v>
      </c>
      <c r="D3819" t="s">
        <v>294</v>
      </c>
      <c r="E3819">
        <v>9</v>
      </c>
    </row>
    <row r="3820" spans="1:5" x14ac:dyDescent="0.3">
      <c r="A3820">
        <v>116</v>
      </c>
      <c r="B3820" s="18">
        <v>45566</v>
      </c>
      <c r="C3820" t="s">
        <v>310</v>
      </c>
      <c r="D3820" t="s">
        <v>294</v>
      </c>
      <c r="E3820">
        <v>13</v>
      </c>
    </row>
    <row r="3821" spans="1:5" x14ac:dyDescent="0.3">
      <c r="A3821">
        <v>120</v>
      </c>
      <c r="B3821" s="18">
        <v>45323</v>
      </c>
      <c r="C3821" t="s">
        <v>310</v>
      </c>
      <c r="D3821" t="s">
        <v>20</v>
      </c>
      <c r="E3821">
        <v>321</v>
      </c>
    </row>
    <row r="3822" spans="1:5" x14ac:dyDescent="0.3">
      <c r="A3822">
        <v>120</v>
      </c>
      <c r="B3822" s="18">
        <v>45352</v>
      </c>
      <c r="C3822" t="s">
        <v>310</v>
      </c>
      <c r="D3822" t="s">
        <v>20</v>
      </c>
      <c r="E3822">
        <v>401</v>
      </c>
    </row>
    <row r="3823" spans="1:5" x14ac:dyDescent="0.3">
      <c r="A3823">
        <v>120</v>
      </c>
      <c r="B3823" s="18">
        <v>45383</v>
      </c>
      <c r="C3823" t="s">
        <v>310</v>
      </c>
      <c r="D3823" t="s">
        <v>20</v>
      </c>
      <c r="E3823">
        <v>288</v>
      </c>
    </row>
    <row r="3824" spans="1:5" x14ac:dyDescent="0.3">
      <c r="A3824">
        <v>120</v>
      </c>
      <c r="B3824" s="18">
        <v>45413</v>
      </c>
      <c r="C3824" t="s">
        <v>310</v>
      </c>
      <c r="D3824" t="s">
        <v>20</v>
      </c>
      <c r="E3824">
        <v>53</v>
      </c>
    </row>
    <row r="3825" spans="1:5" x14ac:dyDescent="0.3">
      <c r="A3825">
        <v>120</v>
      </c>
      <c r="B3825" s="18">
        <v>45444</v>
      </c>
      <c r="C3825" t="s">
        <v>310</v>
      </c>
      <c r="D3825" t="s">
        <v>20</v>
      </c>
      <c r="E3825">
        <v>118</v>
      </c>
    </row>
    <row r="3826" spans="1:5" x14ac:dyDescent="0.3">
      <c r="A3826">
        <v>120</v>
      </c>
      <c r="B3826" s="18">
        <v>45474</v>
      </c>
      <c r="C3826" t="s">
        <v>310</v>
      </c>
      <c r="D3826" t="s">
        <v>20</v>
      </c>
      <c r="E3826">
        <v>29</v>
      </c>
    </row>
    <row r="3827" spans="1:5" x14ac:dyDescent="0.3">
      <c r="A3827">
        <v>120</v>
      </c>
      <c r="B3827" s="18">
        <v>45505</v>
      </c>
      <c r="C3827" t="s">
        <v>310</v>
      </c>
      <c r="D3827" t="s">
        <v>20</v>
      </c>
      <c r="E3827">
        <v>241</v>
      </c>
    </row>
    <row r="3828" spans="1:5" x14ac:dyDescent="0.3">
      <c r="A3828">
        <v>120</v>
      </c>
      <c r="B3828" s="18">
        <v>45536</v>
      </c>
      <c r="C3828" t="s">
        <v>310</v>
      </c>
      <c r="D3828" t="s">
        <v>20</v>
      </c>
      <c r="E3828">
        <v>338</v>
      </c>
    </row>
    <row r="3829" spans="1:5" x14ac:dyDescent="0.3">
      <c r="A3829">
        <v>120</v>
      </c>
      <c r="B3829" s="18">
        <v>45566</v>
      </c>
      <c r="C3829" t="s">
        <v>310</v>
      </c>
      <c r="D3829" t="s">
        <v>20</v>
      </c>
      <c r="E3829">
        <v>189</v>
      </c>
    </row>
    <row r="3830" spans="1:5" x14ac:dyDescent="0.3">
      <c r="A3830">
        <v>126</v>
      </c>
      <c r="B3830" s="18">
        <v>45323</v>
      </c>
      <c r="C3830" t="s">
        <v>310</v>
      </c>
      <c r="D3830" t="s">
        <v>26</v>
      </c>
      <c r="E3830">
        <v>1</v>
      </c>
    </row>
    <row r="3831" spans="1:5" x14ac:dyDescent="0.3">
      <c r="A3831">
        <v>126</v>
      </c>
      <c r="B3831" s="18">
        <v>45352</v>
      </c>
      <c r="C3831" t="s">
        <v>310</v>
      </c>
      <c r="D3831" t="s">
        <v>26</v>
      </c>
      <c r="E3831">
        <v>4</v>
      </c>
    </row>
    <row r="3832" spans="1:5" x14ac:dyDescent="0.3">
      <c r="A3832">
        <v>121</v>
      </c>
      <c r="B3832" s="18">
        <v>45627</v>
      </c>
      <c r="C3832" t="s">
        <v>310</v>
      </c>
      <c r="D3832" t="s">
        <v>21</v>
      </c>
      <c r="E3832">
        <v>0</v>
      </c>
    </row>
    <row r="3833" spans="1:5" x14ac:dyDescent="0.3">
      <c r="A3833">
        <v>122</v>
      </c>
      <c r="B3833" s="18">
        <v>45627</v>
      </c>
      <c r="C3833" t="s">
        <v>310</v>
      </c>
      <c r="D3833" t="s">
        <v>22</v>
      </c>
      <c r="E3833">
        <v>0</v>
      </c>
    </row>
    <row r="3834" spans="1:5" x14ac:dyDescent="0.3">
      <c r="A3834">
        <v>123</v>
      </c>
      <c r="B3834" s="18">
        <v>45627</v>
      </c>
      <c r="C3834" t="s">
        <v>310</v>
      </c>
      <c r="D3834" t="s">
        <v>23</v>
      </c>
      <c r="E3834">
        <v>0</v>
      </c>
    </row>
    <row r="3835" spans="1:5" x14ac:dyDescent="0.3">
      <c r="A3835">
        <v>124</v>
      </c>
      <c r="B3835" s="18">
        <v>45627</v>
      </c>
      <c r="C3835" t="s">
        <v>310</v>
      </c>
      <c r="D3835" t="s">
        <v>24</v>
      </c>
      <c r="E3835">
        <v>0</v>
      </c>
    </row>
    <row r="3836" spans="1:5" x14ac:dyDescent="0.3">
      <c r="A3836">
        <v>125</v>
      </c>
      <c r="B3836" s="18">
        <v>45627</v>
      </c>
      <c r="C3836" t="s">
        <v>310</v>
      </c>
      <c r="D3836" t="s">
        <v>25</v>
      </c>
      <c r="E3836">
        <v>0</v>
      </c>
    </row>
    <row r="3837" spans="1:5" x14ac:dyDescent="0.3">
      <c r="A3837">
        <v>126</v>
      </c>
      <c r="B3837" s="18">
        <v>45627</v>
      </c>
      <c r="C3837" t="s">
        <v>310</v>
      </c>
      <c r="D3837" t="s">
        <v>26</v>
      </c>
      <c r="E3837">
        <v>0</v>
      </c>
    </row>
    <row r="3838" spans="1:5" x14ac:dyDescent="0.3">
      <c r="A3838">
        <v>127</v>
      </c>
      <c r="B3838" s="18">
        <v>45627</v>
      </c>
      <c r="C3838" t="s">
        <v>310</v>
      </c>
      <c r="D3838" t="s">
        <v>286</v>
      </c>
      <c r="E3838">
        <v>269</v>
      </c>
    </row>
    <row r="3839" spans="1:5" x14ac:dyDescent="0.3">
      <c r="A3839">
        <v>128</v>
      </c>
      <c r="B3839" s="18">
        <v>45627</v>
      </c>
      <c r="C3839" t="s">
        <v>310</v>
      </c>
      <c r="D3839" t="s">
        <v>287</v>
      </c>
      <c r="E3839">
        <v>152</v>
      </c>
    </row>
    <row r="3840" spans="1:5" x14ac:dyDescent="0.3">
      <c r="A3840">
        <v>129</v>
      </c>
      <c r="B3840" s="18">
        <v>45627</v>
      </c>
      <c r="C3840" t="s">
        <v>310</v>
      </c>
      <c r="D3840" t="s">
        <v>288</v>
      </c>
      <c r="E3840">
        <v>64</v>
      </c>
    </row>
    <row r="3841" spans="1:7" x14ac:dyDescent="0.3">
      <c r="A3841">
        <v>130</v>
      </c>
      <c r="B3841" s="18">
        <v>45627</v>
      </c>
      <c r="C3841" t="s">
        <v>310</v>
      </c>
      <c r="D3841" t="s">
        <v>289</v>
      </c>
      <c r="E3841">
        <v>47</v>
      </c>
    </row>
    <row r="3842" spans="1:7" x14ac:dyDescent="0.3">
      <c r="A3842">
        <v>131</v>
      </c>
      <c r="B3842" s="18">
        <v>45627</v>
      </c>
      <c r="C3842" t="s">
        <v>310</v>
      </c>
      <c r="D3842" t="s">
        <v>290</v>
      </c>
      <c r="E3842">
        <v>5</v>
      </c>
    </row>
    <row r="3843" spans="1:7" x14ac:dyDescent="0.3">
      <c r="A3843">
        <v>132</v>
      </c>
      <c r="B3843" s="18">
        <v>45627</v>
      </c>
      <c r="C3843" t="s">
        <v>310</v>
      </c>
      <c r="D3843" t="s">
        <v>291</v>
      </c>
      <c r="E3843">
        <v>0</v>
      </c>
    </row>
    <row r="3844" spans="1:7" x14ac:dyDescent="0.3">
      <c r="A3844">
        <v>133</v>
      </c>
      <c r="B3844" s="18">
        <v>45627</v>
      </c>
      <c r="C3844" t="s">
        <v>310</v>
      </c>
      <c r="D3844" t="s">
        <v>259</v>
      </c>
      <c r="E3844">
        <v>0</v>
      </c>
    </row>
    <row r="3845" spans="1:7" x14ac:dyDescent="0.3">
      <c r="A3845">
        <v>134</v>
      </c>
      <c r="B3845" s="18">
        <v>45627</v>
      </c>
      <c r="C3845" t="s">
        <v>310</v>
      </c>
      <c r="D3845" t="s">
        <v>260</v>
      </c>
      <c r="E3845">
        <v>1</v>
      </c>
    </row>
    <row r="3846" spans="1:7" x14ac:dyDescent="0.3">
      <c r="A3846">
        <v>8</v>
      </c>
      <c r="B3846" s="18">
        <v>45627</v>
      </c>
      <c r="C3846" t="s">
        <v>310</v>
      </c>
      <c r="D3846" t="s">
        <v>278</v>
      </c>
      <c r="E3846">
        <v>0.4</v>
      </c>
      <c r="F3846">
        <v>16</v>
      </c>
      <c r="G3846">
        <v>40</v>
      </c>
    </row>
    <row r="3847" spans="1:7" x14ac:dyDescent="0.3">
      <c r="A3847">
        <v>9</v>
      </c>
      <c r="B3847" s="18">
        <v>45627</v>
      </c>
      <c r="C3847" t="s">
        <v>310</v>
      </c>
      <c r="D3847" t="s">
        <v>280</v>
      </c>
      <c r="E3847">
        <v>0.29554655870445345</v>
      </c>
      <c r="F3847">
        <v>146</v>
      </c>
      <c r="G3847">
        <v>494</v>
      </c>
    </row>
    <row r="3848" spans="1:7" x14ac:dyDescent="0.3">
      <c r="A3848">
        <v>10</v>
      </c>
      <c r="B3848" s="18">
        <v>45627</v>
      </c>
      <c r="C3848" t="s">
        <v>310</v>
      </c>
      <c r="D3848" t="s">
        <v>295</v>
      </c>
      <c r="E3848">
        <v>5.4421768707482991E-2</v>
      </c>
      <c r="F3848">
        <v>8</v>
      </c>
      <c r="G3848">
        <v>147</v>
      </c>
    </row>
    <row r="3849" spans="1:7" x14ac:dyDescent="0.3">
      <c r="A3849">
        <v>11</v>
      </c>
      <c r="B3849" s="18">
        <v>45627</v>
      </c>
      <c r="C3849" t="s">
        <v>310</v>
      </c>
      <c r="D3849" t="s">
        <v>281</v>
      </c>
      <c r="E3849">
        <v>1.4010507880910683E-2</v>
      </c>
      <c r="F3849">
        <v>8</v>
      </c>
      <c r="G3849">
        <v>571</v>
      </c>
    </row>
    <row r="3850" spans="1:7" x14ac:dyDescent="0.3">
      <c r="A3850">
        <v>12</v>
      </c>
      <c r="B3850" s="18">
        <v>45627</v>
      </c>
      <c r="C3850" t="s">
        <v>310</v>
      </c>
      <c r="D3850" t="s">
        <v>296</v>
      </c>
      <c r="E3850">
        <v>0.70114942528735635</v>
      </c>
      <c r="F3850">
        <v>183</v>
      </c>
      <c r="G3850">
        <v>261</v>
      </c>
    </row>
    <row r="3851" spans="1:7" x14ac:dyDescent="0.3">
      <c r="A3851">
        <v>13</v>
      </c>
      <c r="B3851" s="18">
        <v>45627</v>
      </c>
      <c r="C3851" t="s">
        <v>310</v>
      </c>
      <c r="D3851" t="s">
        <v>275</v>
      </c>
      <c r="E3851">
        <v>0</v>
      </c>
      <c r="F3851">
        <v>0</v>
      </c>
      <c r="G3851">
        <v>183</v>
      </c>
    </row>
    <row r="3852" spans="1:7" x14ac:dyDescent="0.3">
      <c r="A3852">
        <v>14</v>
      </c>
      <c r="B3852" s="18">
        <v>45627</v>
      </c>
      <c r="C3852" t="s">
        <v>310</v>
      </c>
      <c r="D3852" t="s">
        <v>279</v>
      </c>
      <c r="E3852">
        <v>0</v>
      </c>
      <c r="F3852">
        <v>0</v>
      </c>
      <c r="G3852">
        <v>479</v>
      </c>
    </row>
    <row r="3853" spans="1:7" x14ac:dyDescent="0.3">
      <c r="A3853">
        <v>16</v>
      </c>
      <c r="B3853" s="18">
        <v>45627</v>
      </c>
      <c r="C3853" t="s">
        <v>310</v>
      </c>
      <c r="D3853" t="s">
        <v>297</v>
      </c>
      <c r="E3853">
        <v>0.70443349753694584</v>
      </c>
      <c r="F3853">
        <v>143</v>
      </c>
      <c r="G3853">
        <v>203</v>
      </c>
    </row>
    <row r="3854" spans="1:7" x14ac:dyDescent="0.3">
      <c r="A3854">
        <v>17</v>
      </c>
      <c r="B3854" s="18">
        <v>45627</v>
      </c>
      <c r="C3854" t="s">
        <v>310</v>
      </c>
      <c r="D3854" t="s">
        <v>276</v>
      </c>
      <c r="E3854">
        <v>6.993006993006993E-3</v>
      </c>
      <c r="F3854">
        <v>1</v>
      </c>
      <c r="G3854">
        <v>143</v>
      </c>
    </row>
    <row r="3855" spans="1:7" x14ac:dyDescent="0.3">
      <c r="A3855">
        <v>18</v>
      </c>
      <c r="B3855" s="18">
        <v>45627</v>
      </c>
      <c r="C3855" t="s">
        <v>310</v>
      </c>
      <c r="D3855" t="s">
        <v>282</v>
      </c>
      <c r="E3855">
        <v>0</v>
      </c>
      <c r="F3855">
        <v>0</v>
      </c>
      <c r="G3855">
        <v>1</v>
      </c>
    </row>
    <row r="3856" spans="1:7" x14ac:dyDescent="0.3">
      <c r="A3856">
        <v>20</v>
      </c>
      <c r="B3856" s="18">
        <v>45627</v>
      </c>
      <c r="C3856" t="s">
        <v>310</v>
      </c>
      <c r="D3856" t="s">
        <v>283</v>
      </c>
      <c r="E3856">
        <v>0</v>
      </c>
      <c r="F3856">
        <v>0</v>
      </c>
      <c r="G3856">
        <v>1</v>
      </c>
    </row>
    <row r="3857" spans="1:7" x14ac:dyDescent="0.3">
      <c r="A3857">
        <v>23</v>
      </c>
      <c r="B3857" s="18">
        <v>45627</v>
      </c>
      <c r="C3857" t="s">
        <v>310</v>
      </c>
      <c r="D3857" t="s">
        <v>298</v>
      </c>
      <c r="E3857">
        <v>8.8055130168453288E-2</v>
      </c>
      <c r="F3857">
        <v>115</v>
      </c>
      <c r="G3857">
        <v>1306</v>
      </c>
    </row>
    <row r="3858" spans="1:7" x14ac:dyDescent="0.3">
      <c r="A3858">
        <v>24</v>
      </c>
      <c r="B3858" s="18">
        <v>45627</v>
      </c>
      <c r="C3858" t="s">
        <v>310</v>
      </c>
      <c r="D3858" t="s">
        <v>299</v>
      </c>
      <c r="E3858">
        <v>0.47826086956521741</v>
      </c>
      <c r="F3858">
        <v>55</v>
      </c>
      <c r="G3858">
        <v>115</v>
      </c>
    </row>
    <row r="3859" spans="1:7" x14ac:dyDescent="0.3">
      <c r="A3859">
        <v>26</v>
      </c>
      <c r="B3859" s="18">
        <v>45627</v>
      </c>
      <c r="C3859" t="s">
        <v>310</v>
      </c>
      <c r="D3859" t="s">
        <v>146</v>
      </c>
      <c r="E3859">
        <v>1.8970189701897018E-2</v>
      </c>
      <c r="F3859">
        <v>7</v>
      </c>
      <c r="G3859">
        <v>369</v>
      </c>
    </row>
    <row r="3860" spans="1:7" x14ac:dyDescent="0.3">
      <c r="A3860">
        <v>27</v>
      </c>
      <c r="B3860" s="18">
        <v>45627</v>
      </c>
      <c r="C3860" t="s">
        <v>310</v>
      </c>
      <c r="D3860" t="s">
        <v>147</v>
      </c>
      <c r="E3860">
        <v>3.7914691943127965E-2</v>
      </c>
      <c r="F3860">
        <v>8</v>
      </c>
      <c r="G3860">
        <v>211</v>
      </c>
    </row>
    <row r="3861" spans="1:7" x14ac:dyDescent="0.3">
      <c r="A3861">
        <v>4</v>
      </c>
      <c r="B3861" s="18">
        <v>45658</v>
      </c>
      <c r="C3861" t="s">
        <v>310</v>
      </c>
      <c r="D3861" t="s">
        <v>300</v>
      </c>
      <c r="E3861">
        <v>0.74045801526717558</v>
      </c>
      <c r="F3861">
        <v>97</v>
      </c>
      <c r="G3861">
        <v>131</v>
      </c>
    </row>
    <row r="3862" spans="1:7" x14ac:dyDescent="0.3">
      <c r="A3862">
        <v>5</v>
      </c>
      <c r="B3862" s="18">
        <v>45658</v>
      </c>
      <c r="C3862" t="s">
        <v>310</v>
      </c>
      <c r="D3862" t="s">
        <v>301</v>
      </c>
      <c r="E3862">
        <v>10.428571428571429</v>
      </c>
      <c r="F3862">
        <v>146</v>
      </c>
      <c r="G3862">
        <v>14</v>
      </c>
    </row>
    <row r="3863" spans="1:7" x14ac:dyDescent="0.3">
      <c r="A3863">
        <v>6</v>
      </c>
      <c r="B3863" s="18">
        <v>45658</v>
      </c>
      <c r="C3863" t="s">
        <v>310</v>
      </c>
      <c r="D3863" t="s">
        <v>274</v>
      </c>
      <c r="E3863">
        <v>0.6</v>
      </c>
      <c r="F3863">
        <v>3</v>
      </c>
      <c r="G3863">
        <v>5</v>
      </c>
    </row>
    <row r="3864" spans="1:7" x14ac:dyDescent="0.3">
      <c r="A3864">
        <v>7</v>
      </c>
      <c r="B3864" s="18">
        <v>45658</v>
      </c>
      <c r="C3864" t="s">
        <v>310</v>
      </c>
      <c r="D3864" t="s">
        <v>277</v>
      </c>
      <c r="E3864">
        <v>0.75</v>
      </c>
      <c r="F3864">
        <v>6</v>
      </c>
      <c r="G3864">
        <v>8</v>
      </c>
    </row>
    <row r="3865" spans="1:7" x14ac:dyDescent="0.3">
      <c r="A3865">
        <v>8</v>
      </c>
      <c r="B3865" s="18">
        <v>45658</v>
      </c>
      <c r="C3865" t="s">
        <v>310</v>
      </c>
      <c r="D3865" t="s">
        <v>278</v>
      </c>
      <c r="E3865">
        <v>0.38461538461538464</v>
      </c>
      <c r="F3865">
        <v>15</v>
      </c>
      <c r="G3865">
        <v>39</v>
      </c>
    </row>
    <row r="3866" spans="1:7" x14ac:dyDescent="0.3">
      <c r="A3866">
        <v>9</v>
      </c>
      <c r="B3866" s="18">
        <v>45658</v>
      </c>
      <c r="C3866" t="s">
        <v>310</v>
      </c>
      <c r="D3866" t="s">
        <v>280</v>
      </c>
      <c r="E3866">
        <v>0.30628803245436104</v>
      </c>
      <c r="F3866">
        <v>151</v>
      </c>
      <c r="G3866">
        <v>493</v>
      </c>
    </row>
    <row r="3867" spans="1:7" x14ac:dyDescent="0.3">
      <c r="A3867">
        <v>10</v>
      </c>
      <c r="B3867" s="18">
        <v>45658</v>
      </c>
      <c r="C3867" t="s">
        <v>310</v>
      </c>
      <c r="D3867" t="s">
        <v>295</v>
      </c>
      <c r="E3867">
        <v>4.0540540540540543E-2</v>
      </c>
      <c r="F3867">
        <v>6</v>
      </c>
      <c r="G3867">
        <v>148</v>
      </c>
    </row>
    <row r="3868" spans="1:7" x14ac:dyDescent="0.3">
      <c r="A3868">
        <v>11</v>
      </c>
      <c r="B3868" s="18">
        <v>45658</v>
      </c>
      <c r="C3868" t="s">
        <v>310</v>
      </c>
      <c r="D3868" t="s">
        <v>281</v>
      </c>
      <c r="E3868">
        <v>1.3864818024263431E-2</v>
      </c>
      <c r="F3868">
        <v>8</v>
      </c>
      <c r="G3868">
        <v>577</v>
      </c>
    </row>
    <row r="3869" spans="1:7" x14ac:dyDescent="0.3">
      <c r="A3869">
        <v>12</v>
      </c>
      <c r="B3869" s="18">
        <v>45658</v>
      </c>
      <c r="C3869" t="s">
        <v>310</v>
      </c>
      <c r="D3869" t="s">
        <v>296</v>
      </c>
      <c r="E3869">
        <v>0.71969696969696972</v>
      </c>
      <c r="F3869">
        <v>190</v>
      </c>
      <c r="G3869">
        <v>264</v>
      </c>
    </row>
    <row r="3870" spans="1:7" x14ac:dyDescent="0.3">
      <c r="A3870">
        <v>13</v>
      </c>
      <c r="B3870" s="18">
        <v>45658</v>
      </c>
      <c r="C3870" t="s">
        <v>310</v>
      </c>
      <c r="D3870" t="s">
        <v>275</v>
      </c>
      <c r="E3870">
        <v>0</v>
      </c>
      <c r="F3870">
        <v>0</v>
      </c>
      <c r="G3870">
        <v>190</v>
      </c>
    </row>
    <row r="3871" spans="1:7" x14ac:dyDescent="0.3">
      <c r="A3871">
        <v>14</v>
      </c>
      <c r="B3871" s="18">
        <v>45658</v>
      </c>
      <c r="C3871" t="s">
        <v>310</v>
      </c>
      <c r="D3871" t="s">
        <v>279</v>
      </c>
      <c r="E3871">
        <v>0</v>
      </c>
      <c r="F3871">
        <v>0</v>
      </c>
      <c r="G3871">
        <v>483</v>
      </c>
    </row>
    <row r="3872" spans="1:7" x14ac:dyDescent="0.3">
      <c r="A3872">
        <v>16</v>
      </c>
      <c r="B3872" s="18">
        <v>45658</v>
      </c>
      <c r="C3872" t="s">
        <v>310</v>
      </c>
      <c r="D3872" t="s">
        <v>297</v>
      </c>
      <c r="E3872">
        <v>0.69756097560975605</v>
      </c>
      <c r="F3872">
        <v>143</v>
      </c>
      <c r="G3872">
        <v>205</v>
      </c>
    </row>
    <row r="3873" spans="1:7" x14ac:dyDescent="0.3">
      <c r="A3873">
        <v>17</v>
      </c>
      <c r="B3873" s="18">
        <v>45658</v>
      </c>
      <c r="C3873" t="s">
        <v>310</v>
      </c>
      <c r="D3873" t="s">
        <v>276</v>
      </c>
      <c r="E3873">
        <v>6.993006993006993E-3</v>
      </c>
      <c r="F3873">
        <v>1</v>
      </c>
      <c r="G3873">
        <v>143</v>
      </c>
    </row>
    <row r="3874" spans="1:7" x14ac:dyDescent="0.3">
      <c r="A3874">
        <v>18</v>
      </c>
      <c r="B3874" s="18">
        <v>45658</v>
      </c>
      <c r="C3874" t="s">
        <v>310</v>
      </c>
      <c r="D3874" t="s">
        <v>282</v>
      </c>
      <c r="E3874">
        <v>0</v>
      </c>
      <c r="F3874">
        <v>0</v>
      </c>
      <c r="G3874">
        <v>1</v>
      </c>
    </row>
    <row r="3875" spans="1:7" x14ac:dyDescent="0.3">
      <c r="A3875">
        <v>23</v>
      </c>
      <c r="B3875" s="18">
        <v>45658</v>
      </c>
      <c r="C3875" t="s">
        <v>310</v>
      </c>
      <c r="D3875" t="s">
        <v>298</v>
      </c>
      <c r="E3875">
        <v>8.6494688922610016E-2</v>
      </c>
      <c r="F3875">
        <v>114</v>
      </c>
      <c r="G3875">
        <v>1318</v>
      </c>
    </row>
    <row r="3876" spans="1:7" x14ac:dyDescent="0.3">
      <c r="A3876">
        <v>24</v>
      </c>
      <c r="B3876" s="18">
        <v>45658</v>
      </c>
      <c r="C3876" t="s">
        <v>310</v>
      </c>
      <c r="D3876" t="s">
        <v>299</v>
      </c>
      <c r="E3876">
        <v>0.49122807017543857</v>
      </c>
      <c r="F3876">
        <v>56</v>
      </c>
      <c r="G3876">
        <v>114</v>
      </c>
    </row>
    <row r="3877" spans="1:7" x14ac:dyDescent="0.3">
      <c r="A3877">
        <v>3</v>
      </c>
      <c r="B3877" s="18">
        <v>45658</v>
      </c>
      <c r="C3877" t="s">
        <v>310</v>
      </c>
      <c r="D3877" t="s">
        <v>302</v>
      </c>
      <c r="E3877">
        <v>0.70797831138652212</v>
      </c>
      <c r="F3877">
        <v>914</v>
      </c>
      <c r="G3877">
        <v>1291</v>
      </c>
    </row>
    <row r="3878" spans="1:7" x14ac:dyDescent="0.3">
      <c r="A3878">
        <v>2</v>
      </c>
      <c r="B3878" s="18">
        <v>45658</v>
      </c>
      <c r="C3878" t="s">
        <v>310</v>
      </c>
      <c r="D3878" t="s">
        <v>303</v>
      </c>
      <c r="E3878">
        <v>0.71722222222222221</v>
      </c>
      <c r="F3878">
        <v>1291</v>
      </c>
      <c r="G3878">
        <v>1800</v>
      </c>
    </row>
    <row r="3879" spans="1:7" x14ac:dyDescent="0.3">
      <c r="A3879">
        <v>109</v>
      </c>
      <c r="B3879" s="18">
        <v>45658</v>
      </c>
      <c r="C3879" t="s">
        <v>310</v>
      </c>
      <c r="D3879" t="s">
        <v>261</v>
      </c>
      <c r="E3879">
        <v>21</v>
      </c>
    </row>
    <row r="3880" spans="1:7" x14ac:dyDescent="0.3">
      <c r="A3880">
        <v>111</v>
      </c>
      <c r="B3880" s="18">
        <v>45658</v>
      </c>
      <c r="C3880" t="s">
        <v>310</v>
      </c>
      <c r="D3880" t="s">
        <v>262</v>
      </c>
      <c r="E3880">
        <v>129</v>
      </c>
    </row>
    <row r="3881" spans="1:7" x14ac:dyDescent="0.3">
      <c r="A3881">
        <v>112</v>
      </c>
      <c r="B3881" s="18">
        <v>45658</v>
      </c>
      <c r="C3881" t="s">
        <v>310</v>
      </c>
      <c r="D3881" t="s">
        <v>263</v>
      </c>
      <c r="E3881">
        <v>245</v>
      </c>
    </row>
    <row r="3882" spans="1:7" x14ac:dyDescent="0.3">
      <c r="A3882">
        <v>110</v>
      </c>
      <c r="B3882" s="18">
        <v>45658</v>
      </c>
      <c r="C3882" t="s">
        <v>310</v>
      </c>
      <c r="D3882" t="s">
        <v>264</v>
      </c>
      <c r="E3882">
        <v>62</v>
      </c>
    </row>
    <row r="3883" spans="1:7" x14ac:dyDescent="0.3">
      <c r="A3883">
        <v>113</v>
      </c>
      <c r="B3883" s="18">
        <v>45658</v>
      </c>
      <c r="C3883" t="s">
        <v>310</v>
      </c>
      <c r="D3883" t="s">
        <v>265</v>
      </c>
      <c r="E3883">
        <v>236</v>
      </c>
    </row>
    <row r="3884" spans="1:7" x14ac:dyDescent="0.3">
      <c r="A3884">
        <v>104</v>
      </c>
      <c r="B3884" s="18">
        <v>45658</v>
      </c>
      <c r="C3884" t="s">
        <v>310</v>
      </c>
      <c r="D3884" t="s">
        <v>266</v>
      </c>
      <c r="E3884">
        <v>8</v>
      </c>
    </row>
    <row r="3885" spans="1:7" x14ac:dyDescent="0.3">
      <c r="A3885">
        <v>106</v>
      </c>
      <c r="B3885" s="18">
        <v>45658</v>
      </c>
      <c r="C3885" t="s">
        <v>310</v>
      </c>
      <c r="D3885" t="s">
        <v>267</v>
      </c>
      <c r="E3885">
        <v>180</v>
      </c>
    </row>
    <row r="3886" spans="1:7" x14ac:dyDescent="0.3">
      <c r="A3886">
        <v>107</v>
      </c>
      <c r="B3886" s="18">
        <v>45658</v>
      </c>
      <c r="C3886" t="s">
        <v>310</v>
      </c>
      <c r="D3886" t="s">
        <v>268</v>
      </c>
      <c r="E3886">
        <v>225</v>
      </c>
    </row>
    <row r="3887" spans="1:7" x14ac:dyDescent="0.3">
      <c r="A3887">
        <v>105</v>
      </c>
      <c r="B3887" s="18">
        <v>45658</v>
      </c>
      <c r="C3887" t="s">
        <v>310</v>
      </c>
      <c r="D3887" t="s">
        <v>269</v>
      </c>
      <c r="E3887">
        <v>67</v>
      </c>
    </row>
    <row r="3888" spans="1:7" x14ac:dyDescent="0.3">
      <c r="A3888">
        <v>108</v>
      </c>
      <c r="B3888" s="18">
        <v>45658</v>
      </c>
      <c r="C3888" t="s">
        <v>310</v>
      </c>
      <c r="D3888" t="s">
        <v>270</v>
      </c>
      <c r="E3888">
        <v>118</v>
      </c>
    </row>
    <row r="3889" spans="1:7" x14ac:dyDescent="0.3">
      <c r="A3889">
        <v>100</v>
      </c>
      <c r="B3889" s="18">
        <v>45658</v>
      </c>
      <c r="C3889" t="s">
        <v>310</v>
      </c>
      <c r="D3889" t="s">
        <v>271</v>
      </c>
      <c r="E3889">
        <v>1</v>
      </c>
    </row>
    <row r="3890" spans="1:7" x14ac:dyDescent="0.3">
      <c r="A3890">
        <v>101</v>
      </c>
      <c r="B3890" s="18">
        <v>45658</v>
      </c>
      <c r="C3890" t="s">
        <v>310</v>
      </c>
      <c r="D3890" t="s">
        <v>272</v>
      </c>
      <c r="E3890">
        <v>1</v>
      </c>
    </row>
    <row r="3891" spans="1:7" x14ac:dyDescent="0.3">
      <c r="A3891">
        <v>102</v>
      </c>
      <c r="B3891" s="18">
        <v>45658</v>
      </c>
      <c r="C3891" t="s">
        <v>310</v>
      </c>
      <c r="D3891" t="s">
        <v>273</v>
      </c>
      <c r="E3891">
        <v>0</v>
      </c>
    </row>
    <row r="3892" spans="1:7" x14ac:dyDescent="0.3">
      <c r="A3892">
        <v>13</v>
      </c>
      <c r="B3892" s="18">
        <v>45444</v>
      </c>
      <c r="C3892" t="s">
        <v>310</v>
      </c>
      <c r="D3892" t="s">
        <v>275</v>
      </c>
      <c r="E3892">
        <v>0</v>
      </c>
      <c r="F3892">
        <v>0</v>
      </c>
      <c r="G3892">
        <v>24</v>
      </c>
    </row>
    <row r="3893" spans="1:7" x14ac:dyDescent="0.3">
      <c r="A3893">
        <v>13</v>
      </c>
      <c r="B3893" s="18">
        <v>45352</v>
      </c>
      <c r="C3893" t="s">
        <v>310</v>
      </c>
      <c r="D3893" t="s">
        <v>275</v>
      </c>
      <c r="E3893">
        <v>0</v>
      </c>
      <c r="F3893">
        <v>0</v>
      </c>
      <c r="G3893">
        <v>11</v>
      </c>
    </row>
    <row r="3894" spans="1:7" x14ac:dyDescent="0.3">
      <c r="A3894">
        <v>13</v>
      </c>
      <c r="B3894" s="18">
        <v>45413</v>
      </c>
      <c r="C3894" t="s">
        <v>310</v>
      </c>
      <c r="D3894" t="s">
        <v>275</v>
      </c>
      <c r="E3894">
        <v>0</v>
      </c>
      <c r="F3894">
        <v>0</v>
      </c>
      <c r="G3894">
        <v>22</v>
      </c>
    </row>
    <row r="3895" spans="1:7" x14ac:dyDescent="0.3">
      <c r="A3895">
        <v>13</v>
      </c>
      <c r="B3895" s="18">
        <v>45474</v>
      </c>
      <c r="C3895" t="s">
        <v>310</v>
      </c>
      <c r="D3895" t="s">
        <v>275</v>
      </c>
      <c r="E3895">
        <v>0</v>
      </c>
      <c r="F3895">
        <v>0</v>
      </c>
      <c r="G3895">
        <v>24</v>
      </c>
    </row>
    <row r="3896" spans="1:7" x14ac:dyDescent="0.3">
      <c r="A3896">
        <v>13</v>
      </c>
      <c r="B3896" s="18">
        <v>45505</v>
      </c>
      <c r="C3896" t="s">
        <v>310</v>
      </c>
      <c r="D3896" t="s">
        <v>275</v>
      </c>
      <c r="E3896">
        <v>0</v>
      </c>
      <c r="F3896">
        <v>0</v>
      </c>
      <c r="G3896">
        <v>53</v>
      </c>
    </row>
    <row r="3897" spans="1:7" x14ac:dyDescent="0.3">
      <c r="A3897">
        <v>13</v>
      </c>
      <c r="B3897" s="18">
        <v>45566</v>
      </c>
      <c r="C3897" t="s">
        <v>310</v>
      </c>
      <c r="D3897" t="s">
        <v>275</v>
      </c>
      <c r="E3897">
        <v>0</v>
      </c>
      <c r="F3897">
        <v>0</v>
      </c>
      <c r="G3897">
        <v>104</v>
      </c>
    </row>
    <row r="3898" spans="1:7" x14ac:dyDescent="0.3">
      <c r="A3898">
        <v>13</v>
      </c>
      <c r="B3898" s="18">
        <v>45536</v>
      </c>
      <c r="C3898" t="s">
        <v>310</v>
      </c>
      <c r="D3898" t="s">
        <v>275</v>
      </c>
      <c r="E3898">
        <v>0</v>
      </c>
      <c r="F3898">
        <v>0</v>
      </c>
      <c r="G3898">
        <v>85</v>
      </c>
    </row>
    <row r="3899" spans="1:7" x14ac:dyDescent="0.3">
      <c r="A3899">
        <v>13</v>
      </c>
      <c r="B3899" s="18">
        <v>45383</v>
      </c>
      <c r="C3899" t="s">
        <v>310</v>
      </c>
      <c r="D3899" t="s">
        <v>275</v>
      </c>
      <c r="E3899">
        <v>0</v>
      </c>
      <c r="F3899">
        <v>0</v>
      </c>
      <c r="G3899">
        <v>22</v>
      </c>
    </row>
    <row r="3900" spans="1:7" x14ac:dyDescent="0.3">
      <c r="A3900">
        <v>12</v>
      </c>
      <c r="B3900" s="18">
        <v>45323</v>
      </c>
      <c r="C3900" t="s">
        <v>310</v>
      </c>
      <c r="D3900" t="s">
        <v>296</v>
      </c>
      <c r="E3900">
        <v>0</v>
      </c>
      <c r="F3900">
        <v>0</v>
      </c>
      <c r="G3900">
        <v>200</v>
      </c>
    </row>
    <row r="3901" spans="1:7" x14ac:dyDescent="0.3">
      <c r="A3901">
        <v>14</v>
      </c>
      <c r="B3901" s="18">
        <v>45413</v>
      </c>
      <c r="C3901" t="s">
        <v>310</v>
      </c>
      <c r="D3901" t="s">
        <v>279</v>
      </c>
      <c r="E3901">
        <v>0</v>
      </c>
      <c r="F3901">
        <v>0</v>
      </c>
      <c r="G3901">
        <v>370</v>
      </c>
    </row>
    <row r="3902" spans="1:7" x14ac:dyDescent="0.3">
      <c r="A3902">
        <v>14</v>
      </c>
      <c r="B3902" s="18">
        <v>45444</v>
      </c>
      <c r="C3902" t="s">
        <v>310</v>
      </c>
      <c r="D3902" t="s">
        <v>279</v>
      </c>
      <c r="E3902">
        <v>0</v>
      </c>
      <c r="F3902">
        <v>0</v>
      </c>
      <c r="G3902">
        <v>372</v>
      </c>
    </row>
    <row r="3903" spans="1:7" x14ac:dyDescent="0.3">
      <c r="A3903">
        <v>14</v>
      </c>
      <c r="B3903" s="18">
        <v>45505</v>
      </c>
      <c r="C3903" t="s">
        <v>310</v>
      </c>
      <c r="D3903" t="s">
        <v>279</v>
      </c>
      <c r="E3903">
        <v>0</v>
      </c>
      <c r="F3903">
        <v>0</v>
      </c>
      <c r="G3903">
        <v>393</v>
      </c>
    </row>
    <row r="3904" spans="1:7" x14ac:dyDescent="0.3">
      <c r="A3904">
        <v>14</v>
      </c>
      <c r="B3904" s="18">
        <v>45474</v>
      </c>
      <c r="C3904" t="s">
        <v>310</v>
      </c>
      <c r="D3904" t="s">
        <v>279</v>
      </c>
      <c r="E3904">
        <v>0</v>
      </c>
      <c r="F3904">
        <v>0</v>
      </c>
      <c r="G3904">
        <v>371</v>
      </c>
    </row>
    <row r="3905" spans="1:7" x14ac:dyDescent="0.3">
      <c r="A3905">
        <v>14</v>
      </c>
      <c r="B3905" s="18">
        <v>45536</v>
      </c>
      <c r="C3905" t="s">
        <v>310</v>
      </c>
      <c r="D3905" t="s">
        <v>279</v>
      </c>
      <c r="E3905">
        <v>0</v>
      </c>
      <c r="F3905">
        <v>0</v>
      </c>
      <c r="G3905">
        <v>417</v>
      </c>
    </row>
    <row r="3906" spans="1:7" x14ac:dyDescent="0.3">
      <c r="A3906">
        <v>14</v>
      </c>
      <c r="B3906" s="18">
        <v>45566</v>
      </c>
      <c r="C3906" t="s">
        <v>310</v>
      </c>
      <c r="D3906" t="s">
        <v>279</v>
      </c>
      <c r="E3906">
        <v>0</v>
      </c>
      <c r="F3906">
        <v>0</v>
      </c>
      <c r="G3906">
        <v>428</v>
      </c>
    </row>
    <row r="3907" spans="1:7" x14ac:dyDescent="0.3">
      <c r="A3907">
        <v>14</v>
      </c>
      <c r="B3907" s="18">
        <v>45383</v>
      </c>
      <c r="C3907" t="s">
        <v>310</v>
      </c>
      <c r="D3907" t="s">
        <v>279</v>
      </c>
      <c r="E3907">
        <v>0</v>
      </c>
      <c r="F3907">
        <v>0</v>
      </c>
      <c r="G3907">
        <v>381</v>
      </c>
    </row>
    <row r="3908" spans="1:7" x14ac:dyDescent="0.3">
      <c r="A3908">
        <v>14</v>
      </c>
      <c r="B3908" s="18">
        <v>45323</v>
      </c>
      <c r="C3908" t="s">
        <v>310</v>
      </c>
      <c r="D3908" t="s">
        <v>279</v>
      </c>
      <c r="E3908">
        <v>0</v>
      </c>
      <c r="F3908">
        <v>0</v>
      </c>
      <c r="G3908">
        <v>382</v>
      </c>
    </row>
    <row r="3909" spans="1:7" x14ac:dyDescent="0.3">
      <c r="A3909">
        <v>14</v>
      </c>
      <c r="B3909" s="18">
        <v>45352</v>
      </c>
      <c r="C3909" t="s">
        <v>310</v>
      </c>
      <c r="D3909" t="s">
        <v>279</v>
      </c>
      <c r="E3909">
        <v>0</v>
      </c>
      <c r="F3909">
        <v>0</v>
      </c>
      <c r="G3909">
        <v>387</v>
      </c>
    </row>
    <row r="3910" spans="1:7" x14ac:dyDescent="0.3">
      <c r="A3910">
        <v>9</v>
      </c>
      <c r="B3910" s="18">
        <v>45352</v>
      </c>
      <c r="C3910" t="s">
        <v>310</v>
      </c>
      <c r="D3910" t="s">
        <v>280</v>
      </c>
      <c r="E3910">
        <v>0</v>
      </c>
      <c r="F3910">
        <v>0</v>
      </c>
      <c r="G3910">
        <v>425</v>
      </c>
    </row>
    <row r="3911" spans="1:7" x14ac:dyDescent="0.3">
      <c r="A3911">
        <v>9</v>
      </c>
      <c r="B3911" s="18">
        <v>45323</v>
      </c>
      <c r="C3911" t="s">
        <v>310</v>
      </c>
      <c r="D3911" t="s">
        <v>280</v>
      </c>
      <c r="E3911">
        <v>0</v>
      </c>
      <c r="F3911">
        <v>0</v>
      </c>
      <c r="G3911">
        <v>420</v>
      </c>
    </row>
    <row r="3912" spans="1:7" x14ac:dyDescent="0.3">
      <c r="A3912">
        <v>11</v>
      </c>
      <c r="B3912" s="18">
        <v>45323</v>
      </c>
      <c r="C3912" t="s">
        <v>310</v>
      </c>
      <c r="D3912" t="s">
        <v>281</v>
      </c>
      <c r="E3912">
        <v>0</v>
      </c>
      <c r="F3912">
        <v>0</v>
      </c>
      <c r="G3912">
        <v>350</v>
      </c>
    </row>
    <row r="3913" spans="1:7" x14ac:dyDescent="0.3">
      <c r="A3913">
        <v>11</v>
      </c>
      <c r="B3913" s="18">
        <v>45352</v>
      </c>
      <c r="C3913" t="s">
        <v>310</v>
      </c>
      <c r="D3913" t="s">
        <v>281</v>
      </c>
      <c r="E3913">
        <v>0</v>
      </c>
      <c r="F3913">
        <v>0</v>
      </c>
      <c r="G3913">
        <v>360</v>
      </c>
    </row>
    <row r="3914" spans="1:7" x14ac:dyDescent="0.3">
      <c r="A3914">
        <v>10</v>
      </c>
      <c r="B3914" s="18">
        <v>45474</v>
      </c>
      <c r="C3914" t="s">
        <v>310</v>
      </c>
      <c r="D3914" t="s">
        <v>295</v>
      </c>
      <c r="E3914">
        <v>0</v>
      </c>
      <c r="F3914">
        <v>0</v>
      </c>
      <c r="G3914">
        <v>55</v>
      </c>
    </row>
    <row r="3915" spans="1:7" x14ac:dyDescent="0.3">
      <c r="A3915">
        <v>18</v>
      </c>
      <c r="B3915" s="18">
        <v>45474</v>
      </c>
      <c r="C3915" t="s">
        <v>310</v>
      </c>
      <c r="D3915" t="s">
        <v>282</v>
      </c>
      <c r="E3915">
        <v>0</v>
      </c>
      <c r="F3915">
        <v>0</v>
      </c>
      <c r="G3915">
        <v>1</v>
      </c>
    </row>
    <row r="3916" spans="1:7" x14ac:dyDescent="0.3">
      <c r="A3916">
        <v>18</v>
      </c>
      <c r="B3916" s="18">
        <v>45352</v>
      </c>
      <c r="C3916" t="s">
        <v>310</v>
      </c>
      <c r="D3916" t="s">
        <v>282</v>
      </c>
      <c r="E3916">
        <v>0</v>
      </c>
      <c r="F3916">
        <v>0</v>
      </c>
      <c r="G3916">
        <v>4</v>
      </c>
    </row>
    <row r="3917" spans="1:7" x14ac:dyDescent="0.3">
      <c r="A3917">
        <v>18</v>
      </c>
      <c r="B3917" s="18">
        <v>45413</v>
      </c>
      <c r="C3917" t="s">
        <v>310</v>
      </c>
      <c r="D3917" t="s">
        <v>282</v>
      </c>
      <c r="E3917">
        <v>0</v>
      </c>
      <c r="F3917">
        <v>0</v>
      </c>
      <c r="G3917">
        <v>3</v>
      </c>
    </row>
    <row r="3918" spans="1:7" x14ac:dyDescent="0.3">
      <c r="A3918">
        <v>18</v>
      </c>
      <c r="B3918" s="18">
        <v>45323</v>
      </c>
      <c r="C3918" t="s">
        <v>310</v>
      </c>
      <c r="D3918" t="s">
        <v>282</v>
      </c>
      <c r="E3918">
        <v>0</v>
      </c>
      <c r="F3918">
        <v>0</v>
      </c>
      <c r="G3918">
        <v>4</v>
      </c>
    </row>
    <row r="3919" spans="1:7" x14ac:dyDescent="0.3">
      <c r="A3919">
        <v>18</v>
      </c>
      <c r="B3919" s="18">
        <v>45505</v>
      </c>
      <c r="C3919" t="s">
        <v>310</v>
      </c>
      <c r="D3919" t="s">
        <v>282</v>
      </c>
      <c r="E3919">
        <v>0</v>
      </c>
      <c r="F3919">
        <v>0</v>
      </c>
      <c r="G3919">
        <v>1</v>
      </c>
    </row>
    <row r="3920" spans="1:7" x14ac:dyDescent="0.3">
      <c r="A3920">
        <v>18</v>
      </c>
      <c r="B3920" s="18">
        <v>45383</v>
      </c>
      <c r="C3920" t="s">
        <v>310</v>
      </c>
      <c r="D3920" t="s">
        <v>282</v>
      </c>
      <c r="E3920">
        <v>0</v>
      </c>
      <c r="F3920">
        <v>0</v>
      </c>
      <c r="G3920">
        <v>6</v>
      </c>
    </row>
    <row r="3921" spans="1:7" x14ac:dyDescent="0.3">
      <c r="A3921">
        <v>18</v>
      </c>
      <c r="B3921" s="18">
        <v>45444</v>
      </c>
      <c r="C3921" t="s">
        <v>310</v>
      </c>
      <c r="D3921" t="s">
        <v>282</v>
      </c>
      <c r="E3921">
        <v>0</v>
      </c>
      <c r="F3921">
        <v>0</v>
      </c>
      <c r="G3921">
        <v>1</v>
      </c>
    </row>
    <row r="3922" spans="1:7" x14ac:dyDescent="0.3">
      <c r="A3922">
        <v>20</v>
      </c>
      <c r="B3922" s="18">
        <v>45474</v>
      </c>
      <c r="C3922" t="s">
        <v>310</v>
      </c>
      <c r="D3922" t="s">
        <v>283</v>
      </c>
      <c r="E3922">
        <v>0</v>
      </c>
      <c r="F3922">
        <v>0</v>
      </c>
      <c r="G3922">
        <v>1</v>
      </c>
    </row>
    <row r="3923" spans="1:7" x14ac:dyDescent="0.3">
      <c r="A3923">
        <v>20</v>
      </c>
      <c r="B3923" s="18">
        <v>45323</v>
      </c>
      <c r="C3923" t="s">
        <v>310</v>
      </c>
      <c r="D3923" t="s">
        <v>283</v>
      </c>
      <c r="E3923">
        <v>0</v>
      </c>
      <c r="F3923">
        <v>0</v>
      </c>
      <c r="G3923">
        <v>1</v>
      </c>
    </row>
    <row r="3924" spans="1:7" x14ac:dyDescent="0.3">
      <c r="A3924">
        <v>20</v>
      </c>
      <c r="B3924" s="18">
        <v>45444</v>
      </c>
      <c r="C3924" t="s">
        <v>310</v>
      </c>
      <c r="D3924" t="s">
        <v>283</v>
      </c>
      <c r="E3924">
        <v>0</v>
      </c>
      <c r="F3924">
        <v>0</v>
      </c>
      <c r="G3924">
        <v>1</v>
      </c>
    </row>
    <row r="3925" spans="1:7" x14ac:dyDescent="0.3">
      <c r="A3925">
        <v>20</v>
      </c>
      <c r="B3925" s="18">
        <v>45536</v>
      </c>
      <c r="C3925" t="s">
        <v>310</v>
      </c>
      <c r="D3925" t="s">
        <v>283</v>
      </c>
      <c r="E3925">
        <v>0</v>
      </c>
      <c r="F3925">
        <v>0</v>
      </c>
      <c r="G3925">
        <v>1</v>
      </c>
    </row>
    <row r="3926" spans="1:7" x14ac:dyDescent="0.3">
      <c r="A3926">
        <v>20</v>
      </c>
      <c r="B3926" s="18">
        <v>45505</v>
      </c>
      <c r="C3926" t="s">
        <v>310</v>
      </c>
      <c r="D3926" t="s">
        <v>283</v>
      </c>
      <c r="E3926">
        <v>0</v>
      </c>
      <c r="F3926">
        <v>0</v>
      </c>
      <c r="G3926">
        <v>1</v>
      </c>
    </row>
    <row r="3927" spans="1:7" x14ac:dyDescent="0.3">
      <c r="A3927">
        <v>20</v>
      </c>
      <c r="B3927" s="18">
        <v>45566</v>
      </c>
      <c r="C3927" t="s">
        <v>310</v>
      </c>
      <c r="D3927" t="s">
        <v>283</v>
      </c>
      <c r="E3927">
        <v>0</v>
      </c>
      <c r="F3927">
        <v>0</v>
      </c>
      <c r="G3927">
        <v>1</v>
      </c>
    </row>
    <row r="3928" spans="1:7" x14ac:dyDescent="0.3">
      <c r="A3928">
        <v>25</v>
      </c>
      <c r="B3928" s="18">
        <v>45323</v>
      </c>
      <c r="C3928" t="s">
        <v>310</v>
      </c>
      <c r="D3928" t="s">
        <v>284</v>
      </c>
      <c r="E3928">
        <v>0.5</v>
      </c>
      <c r="F3928">
        <v>1</v>
      </c>
      <c r="G3928">
        <v>2</v>
      </c>
    </row>
    <row r="3929" spans="1:7" x14ac:dyDescent="0.3">
      <c r="A3929">
        <v>25</v>
      </c>
      <c r="B3929" s="18">
        <v>45383</v>
      </c>
      <c r="C3929" t="s">
        <v>310</v>
      </c>
      <c r="D3929" t="s">
        <v>284</v>
      </c>
      <c r="E3929">
        <v>0.25</v>
      </c>
      <c r="F3929">
        <v>1</v>
      </c>
      <c r="G3929">
        <v>4</v>
      </c>
    </row>
    <row r="3930" spans="1:7" x14ac:dyDescent="0.3">
      <c r="A3930">
        <v>25</v>
      </c>
      <c r="B3930" s="18">
        <v>45352</v>
      </c>
      <c r="C3930" t="s">
        <v>310</v>
      </c>
      <c r="D3930" t="s">
        <v>284</v>
      </c>
      <c r="E3930">
        <v>0.4</v>
      </c>
      <c r="F3930">
        <v>2</v>
      </c>
      <c r="G3930">
        <v>5</v>
      </c>
    </row>
    <row r="3931" spans="1:7" x14ac:dyDescent="0.3">
      <c r="A3931">
        <v>25</v>
      </c>
      <c r="B3931" s="18">
        <v>45413</v>
      </c>
      <c r="C3931" t="s">
        <v>310</v>
      </c>
      <c r="D3931" t="s">
        <v>284</v>
      </c>
      <c r="E3931">
        <v>0.33333333333333331</v>
      </c>
      <c r="F3931">
        <v>1</v>
      </c>
      <c r="G3931">
        <v>3</v>
      </c>
    </row>
    <row r="3932" spans="1:7" x14ac:dyDescent="0.3">
      <c r="A3932">
        <v>103</v>
      </c>
      <c r="B3932" s="18">
        <v>45658</v>
      </c>
      <c r="C3932" t="s">
        <v>310</v>
      </c>
      <c r="D3932" t="s">
        <v>285</v>
      </c>
      <c r="E3932">
        <v>0</v>
      </c>
    </row>
    <row r="3933" spans="1:7" x14ac:dyDescent="0.3">
      <c r="A3933">
        <v>127</v>
      </c>
      <c r="B3933" s="18">
        <v>45658</v>
      </c>
      <c r="C3933" t="s">
        <v>310</v>
      </c>
      <c r="D3933" t="s">
        <v>286</v>
      </c>
      <c r="E3933">
        <v>88</v>
      </c>
    </row>
    <row r="3934" spans="1:7" x14ac:dyDescent="0.3">
      <c r="A3934">
        <v>128</v>
      </c>
      <c r="B3934" s="18">
        <v>45658</v>
      </c>
      <c r="C3934" t="s">
        <v>310</v>
      </c>
      <c r="D3934" t="s">
        <v>287</v>
      </c>
      <c r="E3934">
        <v>19</v>
      </c>
    </row>
    <row r="3935" spans="1:7" x14ac:dyDescent="0.3">
      <c r="A3935">
        <v>129</v>
      </c>
      <c r="B3935" s="18">
        <v>45658</v>
      </c>
      <c r="C3935" t="s">
        <v>310</v>
      </c>
      <c r="D3935" t="s">
        <v>288</v>
      </c>
      <c r="E3935">
        <v>50</v>
      </c>
    </row>
    <row r="3936" spans="1:7" x14ac:dyDescent="0.3">
      <c r="A3936">
        <v>130</v>
      </c>
      <c r="B3936" s="18">
        <v>45658</v>
      </c>
      <c r="C3936" t="s">
        <v>310</v>
      </c>
      <c r="D3936" t="s">
        <v>289</v>
      </c>
      <c r="E3936">
        <v>10</v>
      </c>
    </row>
    <row r="3937" spans="1:7" x14ac:dyDescent="0.3">
      <c r="A3937">
        <v>131</v>
      </c>
      <c r="B3937" s="18">
        <v>45658</v>
      </c>
      <c r="C3937" t="s">
        <v>310</v>
      </c>
      <c r="D3937" t="s">
        <v>290</v>
      </c>
      <c r="E3937">
        <v>9</v>
      </c>
    </row>
    <row r="3938" spans="1:7" x14ac:dyDescent="0.3">
      <c r="A3938">
        <v>132</v>
      </c>
      <c r="B3938" s="18">
        <v>45658</v>
      </c>
      <c r="C3938" t="s">
        <v>310</v>
      </c>
      <c r="D3938" t="s">
        <v>291</v>
      </c>
      <c r="E3938">
        <v>0</v>
      </c>
    </row>
    <row r="3939" spans="1:7" x14ac:dyDescent="0.3">
      <c r="A3939">
        <v>133</v>
      </c>
      <c r="B3939" s="18">
        <v>45658</v>
      </c>
      <c r="C3939" t="s">
        <v>310</v>
      </c>
      <c r="D3939" t="s">
        <v>259</v>
      </c>
      <c r="E3939">
        <v>0</v>
      </c>
    </row>
    <row r="3940" spans="1:7" x14ac:dyDescent="0.3">
      <c r="A3940">
        <v>134</v>
      </c>
      <c r="B3940" s="18">
        <v>45658</v>
      </c>
      <c r="C3940" t="s">
        <v>310</v>
      </c>
      <c r="D3940" t="s">
        <v>260</v>
      </c>
      <c r="E3940">
        <v>0</v>
      </c>
    </row>
    <row r="3941" spans="1:7" x14ac:dyDescent="0.3">
      <c r="A3941">
        <v>26</v>
      </c>
      <c r="B3941" s="18">
        <v>45658</v>
      </c>
      <c r="C3941" t="s">
        <v>310</v>
      </c>
      <c r="D3941" t="s">
        <v>146</v>
      </c>
      <c r="E3941">
        <v>2.15633423180593E-2</v>
      </c>
      <c r="F3941">
        <v>8</v>
      </c>
      <c r="G3941">
        <v>371</v>
      </c>
    </row>
    <row r="3942" spans="1:7" x14ac:dyDescent="0.3">
      <c r="A3942">
        <v>27</v>
      </c>
      <c r="B3942" s="18">
        <v>45658</v>
      </c>
      <c r="C3942" t="s">
        <v>311</v>
      </c>
      <c r="D3942" t="s">
        <v>147</v>
      </c>
      <c r="E3942">
        <v>0</v>
      </c>
      <c r="F3942">
        <v>0</v>
      </c>
      <c r="G3942">
        <v>75</v>
      </c>
    </row>
    <row r="3943" spans="1:7" x14ac:dyDescent="0.3">
      <c r="A3943">
        <v>25</v>
      </c>
      <c r="B3943" s="18">
        <v>45566</v>
      </c>
      <c r="C3943" t="s">
        <v>311</v>
      </c>
      <c r="D3943" t="s">
        <v>284</v>
      </c>
      <c r="E3943">
        <v>0</v>
      </c>
      <c r="F3943">
        <v>0</v>
      </c>
      <c r="G3943">
        <v>1</v>
      </c>
    </row>
    <row r="3944" spans="1:7" x14ac:dyDescent="0.3">
      <c r="A3944">
        <v>114</v>
      </c>
      <c r="B3944" s="18">
        <v>45658</v>
      </c>
      <c r="C3944" t="s">
        <v>311</v>
      </c>
      <c r="D3944" t="s">
        <v>292</v>
      </c>
      <c r="E3944">
        <v>42</v>
      </c>
    </row>
    <row r="3945" spans="1:7" x14ac:dyDescent="0.3">
      <c r="A3945">
        <v>115</v>
      </c>
      <c r="B3945" s="18">
        <v>45658</v>
      </c>
      <c r="C3945" t="s">
        <v>311</v>
      </c>
      <c r="D3945" t="s">
        <v>293</v>
      </c>
      <c r="E3945">
        <v>5</v>
      </c>
    </row>
    <row r="3946" spans="1:7" x14ac:dyDescent="0.3">
      <c r="A3946">
        <v>116</v>
      </c>
      <c r="B3946" s="18">
        <v>45658</v>
      </c>
      <c r="C3946" t="s">
        <v>311</v>
      </c>
      <c r="D3946" t="s">
        <v>294</v>
      </c>
      <c r="E3946">
        <v>1</v>
      </c>
    </row>
    <row r="3947" spans="1:7" x14ac:dyDescent="0.3">
      <c r="A3947">
        <v>120</v>
      </c>
      <c r="B3947" s="18">
        <v>45658</v>
      </c>
      <c r="C3947" t="s">
        <v>311</v>
      </c>
      <c r="D3947" t="s">
        <v>20</v>
      </c>
      <c r="E3947">
        <v>42</v>
      </c>
    </row>
    <row r="3948" spans="1:7" x14ac:dyDescent="0.3">
      <c r="A3948">
        <v>121</v>
      </c>
      <c r="B3948" s="18">
        <v>45658</v>
      </c>
      <c r="C3948" t="s">
        <v>311</v>
      </c>
      <c r="D3948" t="s">
        <v>21</v>
      </c>
      <c r="E3948">
        <v>0</v>
      </c>
    </row>
    <row r="3949" spans="1:7" x14ac:dyDescent="0.3">
      <c r="A3949">
        <v>122</v>
      </c>
      <c r="B3949" s="18">
        <v>45658</v>
      </c>
      <c r="C3949" t="s">
        <v>311</v>
      </c>
      <c r="D3949" t="s">
        <v>22</v>
      </c>
      <c r="E3949">
        <v>0</v>
      </c>
    </row>
    <row r="3950" spans="1:7" x14ac:dyDescent="0.3">
      <c r="A3950">
        <v>123</v>
      </c>
      <c r="B3950" s="18">
        <v>45658</v>
      </c>
      <c r="C3950" t="s">
        <v>311</v>
      </c>
      <c r="D3950" t="s">
        <v>23</v>
      </c>
      <c r="E3950">
        <v>0</v>
      </c>
    </row>
    <row r="3951" spans="1:7" x14ac:dyDescent="0.3">
      <c r="A3951">
        <v>124</v>
      </c>
      <c r="B3951" s="18">
        <v>45658</v>
      </c>
      <c r="C3951" t="s">
        <v>311</v>
      </c>
      <c r="D3951" t="s">
        <v>24</v>
      </c>
      <c r="E3951">
        <v>0</v>
      </c>
    </row>
    <row r="3952" spans="1:7" x14ac:dyDescent="0.3">
      <c r="A3952">
        <v>125</v>
      </c>
      <c r="B3952" s="18">
        <v>45658</v>
      </c>
      <c r="C3952" t="s">
        <v>311</v>
      </c>
      <c r="D3952" t="s">
        <v>25</v>
      </c>
      <c r="E3952">
        <v>0</v>
      </c>
    </row>
    <row r="3953" spans="1:7" x14ac:dyDescent="0.3">
      <c r="A3953">
        <v>126</v>
      </c>
      <c r="B3953" s="18">
        <v>45658</v>
      </c>
      <c r="C3953" t="s">
        <v>311</v>
      </c>
      <c r="D3953" t="s">
        <v>26</v>
      </c>
      <c r="E3953">
        <v>0</v>
      </c>
    </row>
    <row r="3954" spans="1:7" x14ac:dyDescent="0.3">
      <c r="A3954">
        <v>9</v>
      </c>
      <c r="B3954" s="18">
        <v>45597</v>
      </c>
      <c r="C3954" t="s">
        <v>311</v>
      </c>
      <c r="D3954" t="s">
        <v>280</v>
      </c>
      <c r="E3954">
        <v>0</v>
      </c>
      <c r="F3954">
        <v>0</v>
      </c>
      <c r="G3954">
        <v>163</v>
      </c>
    </row>
    <row r="3955" spans="1:7" x14ac:dyDescent="0.3">
      <c r="A3955">
        <v>100</v>
      </c>
      <c r="B3955" s="18">
        <v>45323</v>
      </c>
      <c r="C3955" t="s">
        <v>311</v>
      </c>
      <c r="D3955" t="s">
        <v>271</v>
      </c>
      <c r="E3955">
        <v>1</v>
      </c>
    </row>
    <row r="3956" spans="1:7" x14ac:dyDescent="0.3">
      <c r="A3956">
        <v>100</v>
      </c>
      <c r="B3956" s="18">
        <v>45352</v>
      </c>
      <c r="C3956" t="s">
        <v>311</v>
      </c>
      <c r="D3956" t="s">
        <v>271</v>
      </c>
      <c r="E3956">
        <v>1</v>
      </c>
    </row>
    <row r="3957" spans="1:7" x14ac:dyDescent="0.3">
      <c r="A3957">
        <v>100</v>
      </c>
      <c r="B3957" s="18">
        <v>45383</v>
      </c>
      <c r="C3957" t="s">
        <v>311</v>
      </c>
      <c r="D3957" t="s">
        <v>271</v>
      </c>
      <c r="E3957">
        <v>1</v>
      </c>
    </row>
    <row r="3958" spans="1:7" x14ac:dyDescent="0.3">
      <c r="A3958">
        <v>100</v>
      </c>
      <c r="B3958" s="18">
        <v>45413</v>
      </c>
      <c r="C3958" t="s">
        <v>311</v>
      </c>
      <c r="D3958" t="s">
        <v>271</v>
      </c>
      <c r="E3958">
        <v>1</v>
      </c>
    </row>
    <row r="3959" spans="1:7" x14ac:dyDescent="0.3">
      <c r="A3959">
        <v>100</v>
      </c>
      <c r="B3959" s="18">
        <v>45444</v>
      </c>
      <c r="C3959" t="s">
        <v>311</v>
      </c>
      <c r="D3959" t="s">
        <v>271</v>
      </c>
      <c r="E3959">
        <v>1</v>
      </c>
    </row>
    <row r="3960" spans="1:7" x14ac:dyDescent="0.3">
      <c r="A3960">
        <v>100</v>
      </c>
      <c r="B3960" s="18">
        <v>45474</v>
      </c>
      <c r="C3960" t="s">
        <v>311</v>
      </c>
      <c r="D3960" t="s">
        <v>271</v>
      </c>
      <c r="E3960">
        <v>1</v>
      </c>
    </row>
    <row r="3961" spans="1:7" x14ac:dyDescent="0.3">
      <c r="A3961">
        <v>100</v>
      </c>
      <c r="B3961" s="18">
        <v>45505</v>
      </c>
      <c r="C3961" t="s">
        <v>311</v>
      </c>
      <c r="D3961" t="s">
        <v>271</v>
      </c>
      <c r="E3961">
        <v>1</v>
      </c>
    </row>
    <row r="3962" spans="1:7" x14ac:dyDescent="0.3">
      <c r="A3962">
        <v>100</v>
      </c>
      <c r="B3962" s="18">
        <v>45536</v>
      </c>
      <c r="C3962" t="s">
        <v>311</v>
      </c>
      <c r="D3962" t="s">
        <v>271</v>
      </c>
      <c r="E3962">
        <v>1</v>
      </c>
    </row>
    <row r="3963" spans="1:7" x14ac:dyDescent="0.3">
      <c r="A3963">
        <v>100</v>
      </c>
      <c r="B3963" s="18">
        <v>45566</v>
      </c>
      <c r="C3963" t="s">
        <v>311</v>
      </c>
      <c r="D3963" t="s">
        <v>271</v>
      </c>
      <c r="E3963">
        <v>1</v>
      </c>
    </row>
    <row r="3964" spans="1:7" x14ac:dyDescent="0.3">
      <c r="A3964">
        <v>101</v>
      </c>
      <c r="B3964" s="18">
        <v>45323</v>
      </c>
      <c r="C3964" t="s">
        <v>311</v>
      </c>
      <c r="D3964" t="s">
        <v>272</v>
      </c>
      <c r="E3964">
        <v>1</v>
      </c>
    </row>
    <row r="3965" spans="1:7" x14ac:dyDescent="0.3">
      <c r="A3965">
        <v>101</v>
      </c>
      <c r="B3965" s="18">
        <v>45352</v>
      </c>
      <c r="C3965" t="s">
        <v>311</v>
      </c>
      <c r="D3965" t="s">
        <v>272</v>
      </c>
      <c r="E3965">
        <v>1</v>
      </c>
    </row>
    <row r="3966" spans="1:7" x14ac:dyDescent="0.3">
      <c r="A3966">
        <v>101</v>
      </c>
      <c r="B3966" s="18">
        <v>45383</v>
      </c>
      <c r="C3966" t="s">
        <v>311</v>
      </c>
      <c r="D3966" t="s">
        <v>272</v>
      </c>
      <c r="E3966">
        <v>1</v>
      </c>
    </row>
    <row r="3967" spans="1:7" x14ac:dyDescent="0.3">
      <c r="A3967">
        <v>101</v>
      </c>
      <c r="B3967" s="18">
        <v>45413</v>
      </c>
      <c r="C3967" t="s">
        <v>311</v>
      </c>
      <c r="D3967" t="s">
        <v>272</v>
      </c>
      <c r="E3967">
        <v>1</v>
      </c>
    </row>
    <row r="3968" spans="1:7" x14ac:dyDescent="0.3">
      <c r="A3968">
        <v>101</v>
      </c>
      <c r="B3968" s="18">
        <v>45444</v>
      </c>
      <c r="C3968" t="s">
        <v>311</v>
      </c>
      <c r="D3968" t="s">
        <v>272</v>
      </c>
      <c r="E3968">
        <v>1</v>
      </c>
    </row>
    <row r="3969" spans="1:5" x14ac:dyDescent="0.3">
      <c r="A3969">
        <v>101</v>
      </c>
      <c r="B3969" s="18">
        <v>45474</v>
      </c>
      <c r="C3969" t="s">
        <v>311</v>
      </c>
      <c r="D3969" t="s">
        <v>272</v>
      </c>
      <c r="E3969">
        <v>1</v>
      </c>
    </row>
    <row r="3970" spans="1:5" x14ac:dyDescent="0.3">
      <c r="A3970">
        <v>101</v>
      </c>
      <c r="B3970" s="18">
        <v>45505</v>
      </c>
      <c r="C3970" t="s">
        <v>311</v>
      </c>
      <c r="D3970" t="s">
        <v>272</v>
      </c>
      <c r="E3970">
        <v>1</v>
      </c>
    </row>
    <row r="3971" spans="1:5" x14ac:dyDescent="0.3">
      <c r="A3971">
        <v>101</v>
      </c>
      <c r="B3971" s="18">
        <v>45536</v>
      </c>
      <c r="C3971" t="s">
        <v>311</v>
      </c>
      <c r="D3971" t="s">
        <v>272</v>
      </c>
      <c r="E3971">
        <v>1</v>
      </c>
    </row>
    <row r="3972" spans="1:5" x14ac:dyDescent="0.3">
      <c r="A3972">
        <v>101</v>
      </c>
      <c r="B3972" s="18">
        <v>45566</v>
      </c>
      <c r="C3972" t="s">
        <v>311</v>
      </c>
      <c r="D3972" t="s">
        <v>272</v>
      </c>
      <c r="E3972">
        <v>1</v>
      </c>
    </row>
    <row r="3973" spans="1:5" x14ac:dyDescent="0.3">
      <c r="A3973">
        <v>102</v>
      </c>
      <c r="B3973" s="18">
        <v>45323</v>
      </c>
      <c r="C3973" t="s">
        <v>311</v>
      </c>
      <c r="D3973" t="s">
        <v>273</v>
      </c>
      <c r="E3973">
        <v>0</v>
      </c>
    </row>
    <row r="3974" spans="1:5" x14ac:dyDescent="0.3">
      <c r="A3974">
        <v>102</v>
      </c>
      <c r="B3974" s="18">
        <v>45352</v>
      </c>
      <c r="C3974" t="s">
        <v>311</v>
      </c>
      <c r="D3974" t="s">
        <v>273</v>
      </c>
      <c r="E3974">
        <v>0</v>
      </c>
    </row>
    <row r="3975" spans="1:5" x14ac:dyDescent="0.3">
      <c r="A3975">
        <v>102</v>
      </c>
      <c r="B3975" s="18">
        <v>45383</v>
      </c>
      <c r="C3975" t="s">
        <v>311</v>
      </c>
      <c r="D3975" t="s">
        <v>273</v>
      </c>
      <c r="E3975">
        <v>0</v>
      </c>
    </row>
    <row r="3976" spans="1:5" x14ac:dyDescent="0.3">
      <c r="A3976">
        <v>102</v>
      </c>
      <c r="B3976" s="18">
        <v>45413</v>
      </c>
      <c r="C3976" t="s">
        <v>311</v>
      </c>
      <c r="D3976" t="s">
        <v>273</v>
      </c>
      <c r="E3976">
        <v>0</v>
      </c>
    </row>
    <row r="3977" spans="1:5" x14ac:dyDescent="0.3">
      <c r="A3977">
        <v>102</v>
      </c>
      <c r="B3977" s="18">
        <v>45444</v>
      </c>
      <c r="C3977" t="s">
        <v>311</v>
      </c>
      <c r="D3977" t="s">
        <v>273</v>
      </c>
      <c r="E3977">
        <v>0</v>
      </c>
    </row>
    <row r="3978" spans="1:5" x14ac:dyDescent="0.3">
      <c r="A3978">
        <v>102</v>
      </c>
      <c r="B3978" s="18">
        <v>45474</v>
      </c>
      <c r="C3978" t="s">
        <v>311</v>
      </c>
      <c r="D3978" t="s">
        <v>273</v>
      </c>
      <c r="E3978">
        <v>0</v>
      </c>
    </row>
    <row r="3979" spans="1:5" x14ac:dyDescent="0.3">
      <c r="A3979">
        <v>102</v>
      </c>
      <c r="B3979" s="18">
        <v>45505</v>
      </c>
      <c r="C3979" t="s">
        <v>311</v>
      </c>
      <c r="D3979" t="s">
        <v>273</v>
      </c>
      <c r="E3979">
        <v>0</v>
      </c>
    </row>
    <row r="3980" spans="1:5" x14ac:dyDescent="0.3">
      <c r="A3980">
        <v>102</v>
      </c>
      <c r="B3980" s="18">
        <v>45536</v>
      </c>
      <c r="C3980" t="s">
        <v>311</v>
      </c>
      <c r="D3980" t="s">
        <v>273</v>
      </c>
      <c r="E3980">
        <v>0</v>
      </c>
    </row>
    <row r="3981" spans="1:5" x14ac:dyDescent="0.3">
      <c r="A3981">
        <v>102</v>
      </c>
      <c r="B3981" s="18">
        <v>45566</v>
      </c>
      <c r="C3981" t="s">
        <v>311</v>
      </c>
      <c r="D3981" t="s">
        <v>273</v>
      </c>
      <c r="E3981">
        <v>0</v>
      </c>
    </row>
    <row r="3982" spans="1:5" x14ac:dyDescent="0.3">
      <c r="A3982">
        <v>103</v>
      </c>
      <c r="B3982" s="18">
        <v>45323</v>
      </c>
      <c r="C3982" t="s">
        <v>311</v>
      </c>
      <c r="D3982" t="s">
        <v>285</v>
      </c>
      <c r="E3982">
        <v>0</v>
      </c>
    </row>
    <row r="3983" spans="1:5" x14ac:dyDescent="0.3">
      <c r="A3983">
        <v>103</v>
      </c>
      <c r="B3983" s="18">
        <v>45352</v>
      </c>
      <c r="C3983" t="s">
        <v>311</v>
      </c>
      <c r="D3983" t="s">
        <v>285</v>
      </c>
      <c r="E3983">
        <v>0</v>
      </c>
    </row>
    <row r="3984" spans="1:5" x14ac:dyDescent="0.3">
      <c r="A3984">
        <v>103</v>
      </c>
      <c r="B3984" s="18">
        <v>45383</v>
      </c>
      <c r="C3984" t="s">
        <v>311</v>
      </c>
      <c r="D3984" t="s">
        <v>285</v>
      </c>
      <c r="E3984">
        <v>0</v>
      </c>
    </row>
    <row r="3985" spans="1:7" x14ac:dyDescent="0.3">
      <c r="A3985">
        <v>103</v>
      </c>
      <c r="B3985" s="18">
        <v>45413</v>
      </c>
      <c r="C3985" t="s">
        <v>311</v>
      </c>
      <c r="D3985" t="s">
        <v>285</v>
      </c>
      <c r="E3985">
        <v>0</v>
      </c>
    </row>
    <row r="3986" spans="1:7" x14ac:dyDescent="0.3">
      <c r="A3986">
        <v>103</v>
      </c>
      <c r="B3986" s="18">
        <v>45444</v>
      </c>
      <c r="C3986" t="s">
        <v>311</v>
      </c>
      <c r="D3986" t="s">
        <v>285</v>
      </c>
      <c r="E3986">
        <v>0</v>
      </c>
    </row>
    <row r="3987" spans="1:7" x14ac:dyDescent="0.3">
      <c r="A3987">
        <v>103</v>
      </c>
      <c r="B3987" s="18">
        <v>45474</v>
      </c>
      <c r="C3987" t="s">
        <v>311</v>
      </c>
      <c r="D3987" t="s">
        <v>285</v>
      </c>
      <c r="E3987">
        <v>0</v>
      </c>
    </row>
    <row r="3988" spans="1:7" x14ac:dyDescent="0.3">
      <c r="A3988">
        <v>103</v>
      </c>
      <c r="B3988" s="18">
        <v>45505</v>
      </c>
      <c r="C3988" t="s">
        <v>311</v>
      </c>
      <c r="D3988" t="s">
        <v>285</v>
      </c>
      <c r="E3988">
        <v>0</v>
      </c>
    </row>
    <row r="3989" spans="1:7" x14ac:dyDescent="0.3">
      <c r="A3989">
        <v>103</v>
      </c>
      <c r="B3989" s="18">
        <v>45536</v>
      </c>
      <c r="C3989" t="s">
        <v>311</v>
      </c>
      <c r="D3989" t="s">
        <v>285</v>
      </c>
      <c r="E3989">
        <v>0</v>
      </c>
    </row>
    <row r="3990" spans="1:7" x14ac:dyDescent="0.3">
      <c r="A3990">
        <v>103</v>
      </c>
      <c r="B3990" s="18">
        <v>45566</v>
      </c>
      <c r="C3990" t="s">
        <v>311</v>
      </c>
      <c r="D3990" t="s">
        <v>285</v>
      </c>
      <c r="E3990">
        <v>0</v>
      </c>
    </row>
    <row r="3991" spans="1:7" x14ac:dyDescent="0.3">
      <c r="A3991">
        <v>2</v>
      </c>
      <c r="B3991" s="18">
        <v>45323</v>
      </c>
      <c r="C3991" t="s">
        <v>311</v>
      </c>
      <c r="D3991" t="s">
        <v>303</v>
      </c>
      <c r="E3991">
        <v>0.34722222222222221</v>
      </c>
      <c r="F3991">
        <v>625</v>
      </c>
      <c r="G3991">
        <v>1800</v>
      </c>
    </row>
    <row r="3992" spans="1:7" x14ac:dyDescent="0.3">
      <c r="A3992">
        <v>2</v>
      </c>
      <c r="B3992" s="18">
        <v>45352</v>
      </c>
      <c r="C3992" t="s">
        <v>311</v>
      </c>
      <c r="D3992" t="s">
        <v>303</v>
      </c>
      <c r="E3992">
        <v>0.34666666666666668</v>
      </c>
      <c r="F3992">
        <v>624</v>
      </c>
      <c r="G3992">
        <v>1800</v>
      </c>
    </row>
    <row r="3993" spans="1:7" x14ac:dyDescent="0.3">
      <c r="A3993">
        <v>2</v>
      </c>
      <c r="B3993" s="18">
        <v>45383</v>
      </c>
      <c r="C3993" t="s">
        <v>311</v>
      </c>
      <c r="D3993" t="s">
        <v>303</v>
      </c>
      <c r="E3993">
        <v>0.34666666666666668</v>
      </c>
      <c r="F3993">
        <v>624</v>
      </c>
      <c r="G3993">
        <v>1800</v>
      </c>
    </row>
    <row r="3994" spans="1:7" x14ac:dyDescent="0.3">
      <c r="A3994">
        <v>2</v>
      </c>
      <c r="B3994" s="18">
        <v>45413</v>
      </c>
      <c r="C3994" t="s">
        <v>311</v>
      </c>
      <c r="D3994" t="s">
        <v>303</v>
      </c>
      <c r="E3994">
        <v>0.3477777777777778</v>
      </c>
      <c r="F3994">
        <v>626</v>
      </c>
      <c r="G3994">
        <v>1800</v>
      </c>
    </row>
    <row r="3995" spans="1:7" x14ac:dyDescent="0.3">
      <c r="A3995">
        <v>2</v>
      </c>
      <c r="B3995" s="18">
        <v>45444</v>
      </c>
      <c r="C3995" t="s">
        <v>311</v>
      </c>
      <c r="D3995" t="s">
        <v>303</v>
      </c>
      <c r="E3995">
        <v>0.34833333333333333</v>
      </c>
      <c r="F3995">
        <v>627</v>
      </c>
      <c r="G3995">
        <v>1800</v>
      </c>
    </row>
    <row r="3996" spans="1:7" x14ac:dyDescent="0.3">
      <c r="A3996">
        <v>2</v>
      </c>
      <c r="B3996" s="18">
        <v>45474</v>
      </c>
      <c r="C3996" t="s">
        <v>311</v>
      </c>
      <c r="D3996" t="s">
        <v>303</v>
      </c>
      <c r="E3996">
        <v>0.34833333333333333</v>
      </c>
      <c r="F3996">
        <v>627</v>
      </c>
      <c r="G3996">
        <v>1800</v>
      </c>
    </row>
    <row r="3997" spans="1:7" x14ac:dyDescent="0.3">
      <c r="A3997">
        <v>2</v>
      </c>
      <c r="B3997" s="18">
        <v>45505</v>
      </c>
      <c r="C3997" t="s">
        <v>311</v>
      </c>
      <c r="D3997" t="s">
        <v>303</v>
      </c>
      <c r="E3997">
        <v>0.3477777777777778</v>
      </c>
      <c r="F3997">
        <v>626</v>
      </c>
      <c r="G3997">
        <v>1800</v>
      </c>
    </row>
    <row r="3998" spans="1:7" x14ac:dyDescent="0.3">
      <c r="A3998">
        <v>2</v>
      </c>
      <c r="B3998" s="18">
        <v>45536</v>
      </c>
      <c r="C3998" t="s">
        <v>311</v>
      </c>
      <c r="D3998" t="s">
        <v>303</v>
      </c>
      <c r="E3998">
        <v>0.3477777777777778</v>
      </c>
      <c r="F3998">
        <v>626</v>
      </c>
      <c r="G3998">
        <v>1800</v>
      </c>
    </row>
    <row r="3999" spans="1:7" x14ac:dyDescent="0.3">
      <c r="A3999">
        <v>2</v>
      </c>
      <c r="B3999" s="18">
        <v>45566</v>
      </c>
      <c r="C3999" t="s">
        <v>311</v>
      </c>
      <c r="D3999" t="s">
        <v>303</v>
      </c>
      <c r="E3999">
        <v>0.34833333333333333</v>
      </c>
      <c r="F3999">
        <v>627</v>
      </c>
      <c r="G3999">
        <v>1800</v>
      </c>
    </row>
    <row r="4000" spans="1:7" x14ac:dyDescent="0.3">
      <c r="A4000">
        <v>109</v>
      </c>
      <c r="B4000" s="18">
        <v>45323</v>
      </c>
      <c r="C4000" t="s">
        <v>311</v>
      </c>
      <c r="D4000" t="s">
        <v>261</v>
      </c>
      <c r="E4000">
        <v>16</v>
      </c>
    </row>
    <row r="4001" spans="1:5" x14ac:dyDescent="0.3">
      <c r="A4001">
        <v>109</v>
      </c>
      <c r="B4001" s="18">
        <v>45352</v>
      </c>
      <c r="C4001" t="s">
        <v>311</v>
      </c>
      <c r="D4001" t="s">
        <v>261</v>
      </c>
      <c r="E4001">
        <v>15</v>
      </c>
    </row>
    <row r="4002" spans="1:5" x14ac:dyDescent="0.3">
      <c r="A4002">
        <v>109</v>
      </c>
      <c r="B4002" s="18">
        <v>45383</v>
      </c>
      <c r="C4002" t="s">
        <v>311</v>
      </c>
      <c r="D4002" t="s">
        <v>261</v>
      </c>
      <c r="E4002">
        <v>15</v>
      </c>
    </row>
    <row r="4003" spans="1:5" x14ac:dyDescent="0.3">
      <c r="A4003">
        <v>109</v>
      </c>
      <c r="B4003" s="18">
        <v>45413</v>
      </c>
      <c r="C4003" t="s">
        <v>311</v>
      </c>
      <c r="D4003" t="s">
        <v>261</v>
      </c>
      <c r="E4003">
        <v>15</v>
      </c>
    </row>
    <row r="4004" spans="1:5" x14ac:dyDescent="0.3">
      <c r="A4004">
        <v>109</v>
      </c>
      <c r="B4004" s="18">
        <v>45444</v>
      </c>
      <c r="C4004" t="s">
        <v>311</v>
      </c>
      <c r="D4004" t="s">
        <v>261</v>
      </c>
      <c r="E4004">
        <v>16</v>
      </c>
    </row>
    <row r="4005" spans="1:5" x14ac:dyDescent="0.3">
      <c r="A4005">
        <v>109</v>
      </c>
      <c r="B4005" s="18">
        <v>45474</v>
      </c>
      <c r="C4005" t="s">
        <v>311</v>
      </c>
      <c r="D4005" t="s">
        <v>261</v>
      </c>
      <c r="E4005">
        <v>16</v>
      </c>
    </row>
    <row r="4006" spans="1:5" x14ac:dyDescent="0.3">
      <c r="A4006">
        <v>109</v>
      </c>
      <c r="B4006" s="18">
        <v>45505</v>
      </c>
      <c r="C4006" t="s">
        <v>311</v>
      </c>
      <c r="D4006" t="s">
        <v>261</v>
      </c>
      <c r="E4006">
        <v>16</v>
      </c>
    </row>
    <row r="4007" spans="1:5" x14ac:dyDescent="0.3">
      <c r="A4007">
        <v>109</v>
      </c>
      <c r="B4007" s="18">
        <v>45536</v>
      </c>
      <c r="C4007" t="s">
        <v>311</v>
      </c>
      <c r="D4007" t="s">
        <v>261</v>
      </c>
      <c r="E4007">
        <v>16</v>
      </c>
    </row>
    <row r="4008" spans="1:5" x14ac:dyDescent="0.3">
      <c r="A4008">
        <v>109</v>
      </c>
      <c r="B4008" s="18">
        <v>45566</v>
      </c>
      <c r="C4008" t="s">
        <v>311</v>
      </c>
      <c r="D4008" t="s">
        <v>261</v>
      </c>
      <c r="E4008">
        <v>16</v>
      </c>
    </row>
    <row r="4009" spans="1:5" x14ac:dyDescent="0.3">
      <c r="A4009">
        <v>111</v>
      </c>
      <c r="B4009" s="18">
        <v>45323</v>
      </c>
      <c r="C4009" t="s">
        <v>311</v>
      </c>
      <c r="D4009" t="s">
        <v>262</v>
      </c>
      <c r="E4009">
        <v>72</v>
      </c>
    </row>
    <row r="4010" spans="1:5" x14ac:dyDescent="0.3">
      <c r="A4010">
        <v>111</v>
      </c>
      <c r="B4010" s="18">
        <v>45352</v>
      </c>
      <c r="C4010" t="s">
        <v>311</v>
      </c>
      <c r="D4010" t="s">
        <v>262</v>
      </c>
      <c r="E4010">
        <v>71</v>
      </c>
    </row>
    <row r="4011" spans="1:5" x14ac:dyDescent="0.3">
      <c r="A4011">
        <v>111</v>
      </c>
      <c r="B4011" s="18">
        <v>45383</v>
      </c>
      <c r="C4011" t="s">
        <v>311</v>
      </c>
      <c r="D4011" t="s">
        <v>262</v>
      </c>
      <c r="E4011">
        <v>71</v>
      </c>
    </row>
    <row r="4012" spans="1:5" x14ac:dyDescent="0.3">
      <c r="A4012">
        <v>111</v>
      </c>
      <c r="B4012" s="18">
        <v>45413</v>
      </c>
      <c r="C4012" t="s">
        <v>311</v>
      </c>
      <c r="D4012" t="s">
        <v>262</v>
      </c>
      <c r="E4012">
        <v>71</v>
      </c>
    </row>
    <row r="4013" spans="1:5" x14ac:dyDescent="0.3">
      <c r="A4013">
        <v>111</v>
      </c>
      <c r="B4013" s="18">
        <v>45444</v>
      </c>
      <c r="C4013" t="s">
        <v>311</v>
      </c>
      <c r="D4013" t="s">
        <v>262</v>
      </c>
      <c r="E4013">
        <v>71</v>
      </c>
    </row>
    <row r="4014" spans="1:5" x14ac:dyDescent="0.3">
      <c r="A4014">
        <v>111</v>
      </c>
      <c r="B4014" s="18">
        <v>45474</v>
      </c>
      <c r="C4014" t="s">
        <v>311</v>
      </c>
      <c r="D4014" t="s">
        <v>262</v>
      </c>
      <c r="E4014">
        <v>71</v>
      </c>
    </row>
    <row r="4015" spans="1:5" x14ac:dyDescent="0.3">
      <c r="A4015">
        <v>111</v>
      </c>
      <c r="B4015" s="18">
        <v>45505</v>
      </c>
      <c r="C4015" t="s">
        <v>311</v>
      </c>
      <c r="D4015" t="s">
        <v>262</v>
      </c>
      <c r="E4015">
        <v>71</v>
      </c>
    </row>
    <row r="4016" spans="1:5" x14ac:dyDescent="0.3">
      <c r="A4016">
        <v>111</v>
      </c>
      <c r="B4016" s="18">
        <v>45536</v>
      </c>
      <c r="C4016" t="s">
        <v>311</v>
      </c>
      <c r="D4016" t="s">
        <v>262</v>
      </c>
      <c r="E4016">
        <v>72</v>
      </c>
    </row>
    <row r="4017" spans="1:5" x14ac:dyDescent="0.3">
      <c r="A4017">
        <v>111</v>
      </c>
      <c r="B4017" s="18">
        <v>45566</v>
      </c>
      <c r="C4017" t="s">
        <v>311</v>
      </c>
      <c r="D4017" t="s">
        <v>262</v>
      </c>
      <c r="E4017">
        <v>71</v>
      </c>
    </row>
    <row r="4018" spans="1:5" x14ac:dyDescent="0.3">
      <c r="A4018">
        <v>112</v>
      </c>
      <c r="B4018" s="18">
        <v>45323</v>
      </c>
      <c r="C4018" t="s">
        <v>311</v>
      </c>
      <c r="D4018" t="s">
        <v>263</v>
      </c>
      <c r="E4018">
        <v>110</v>
      </c>
    </row>
    <row r="4019" spans="1:5" x14ac:dyDescent="0.3">
      <c r="A4019">
        <v>112</v>
      </c>
      <c r="B4019" s="18">
        <v>45352</v>
      </c>
      <c r="C4019" t="s">
        <v>311</v>
      </c>
      <c r="D4019" t="s">
        <v>263</v>
      </c>
      <c r="E4019">
        <v>110</v>
      </c>
    </row>
    <row r="4020" spans="1:5" x14ac:dyDescent="0.3">
      <c r="A4020">
        <v>112</v>
      </c>
      <c r="B4020" s="18">
        <v>45383</v>
      </c>
      <c r="C4020" t="s">
        <v>311</v>
      </c>
      <c r="D4020" t="s">
        <v>263</v>
      </c>
      <c r="E4020">
        <v>109</v>
      </c>
    </row>
    <row r="4021" spans="1:5" x14ac:dyDescent="0.3">
      <c r="A4021">
        <v>112</v>
      </c>
      <c r="B4021" s="18">
        <v>45413</v>
      </c>
      <c r="C4021" t="s">
        <v>311</v>
      </c>
      <c r="D4021" t="s">
        <v>263</v>
      </c>
      <c r="E4021">
        <v>109</v>
      </c>
    </row>
    <row r="4022" spans="1:5" x14ac:dyDescent="0.3">
      <c r="A4022">
        <v>112</v>
      </c>
      <c r="B4022" s="18">
        <v>45444</v>
      </c>
      <c r="C4022" t="s">
        <v>311</v>
      </c>
      <c r="D4022" t="s">
        <v>263</v>
      </c>
      <c r="E4022">
        <v>108</v>
      </c>
    </row>
    <row r="4023" spans="1:5" x14ac:dyDescent="0.3">
      <c r="A4023">
        <v>112</v>
      </c>
      <c r="B4023" s="18">
        <v>45474</v>
      </c>
      <c r="C4023" t="s">
        <v>311</v>
      </c>
      <c r="D4023" t="s">
        <v>263</v>
      </c>
      <c r="E4023">
        <v>108</v>
      </c>
    </row>
    <row r="4024" spans="1:5" x14ac:dyDescent="0.3">
      <c r="A4024">
        <v>112</v>
      </c>
      <c r="B4024" s="18">
        <v>45505</v>
      </c>
      <c r="C4024" t="s">
        <v>311</v>
      </c>
      <c r="D4024" t="s">
        <v>263</v>
      </c>
      <c r="E4024">
        <v>108</v>
      </c>
    </row>
    <row r="4025" spans="1:5" x14ac:dyDescent="0.3">
      <c r="A4025">
        <v>112</v>
      </c>
      <c r="B4025" s="18">
        <v>45536</v>
      </c>
      <c r="C4025" t="s">
        <v>311</v>
      </c>
      <c r="D4025" t="s">
        <v>263</v>
      </c>
      <c r="E4025">
        <v>108</v>
      </c>
    </row>
    <row r="4026" spans="1:5" x14ac:dyDescent="0.3">
      <c r="A4026">
        <v>112</v>
      </c>
      <c r="B4026" s="18">
        <v>45566</v>
      </c>
      <c r="C4026" t="s">
        <v>311</v>
      </c>
      <c r="D4026" t="s">
        <v>263</v>
      </c>
      <c r="E4026">
        <v>110</v>
      </c>
    </row>
    <row r="4027" spans="1:5" x14ac:dyDescent="0.3">
      <c r="A4027">
        <v>110</v>
      </c>
      <c r="B4027" s="18">
        <v>45323</v>
      </c>
      <c r="C4027" t="s">
        <v>311</v>
      </c>
      <c r="D4027" t="s">
        <v>264</v>
      </c>
      <c r="E4027">
        <v>47</v>
      </c>
    </row>
    <row r="4028" spans="1:5" x14ac:dyDescent="0.3">
      <c r="A4028">
        <v>110</v>
      </c>
      <c r="B4028" s="18">
        <v>45352</v>
      </c>
      <c r="C4028" t="s">
        <v>311</v>
      </c>
      <c r="D4028" t="s">
        <v>264</v>
      </c>
      <c r="E4028">
        <v>48</v>
      </c>
    </row>
    <row r="4029" spans="1:5" x14ac:dyDescent="0.3">
      <c r="A4029">
        <v>110</v>
      </c>
      <c r="B4029" s="18">
        <v>45383</v>
      </c>
      <c r="C4029" t="s">
        <v>311</v>
      </c>
      <c r="D4029" t="s">
        <v>264</v>
      </c>
      <c r="E4029">
        <v>48</v>
      </c>
    </row>
    <row r="4030" spans="1:5" x14ac:dyDescent="0.3">
      <c r="A4030">
        <v>110</v>
      </c>
      <c r="B4030" s="18">
        <v>45413</v>
      </c>
      <c r="C4030" t="s">
        <v>311</v>
      </c>
      <c r="D4030" t="s">
        <v>264</v>
      </c>
      <c r="E4030">
        <v>48</v>
      </c>
    </row>
    <row r="4031" spans="1:5" x14ac:dyDescent="0.3">
      <c r="A4031">
        <v>110</v>
      </c>
      <c r="B4031" s="18">
        <v>45444</v>
      </c>
      <c r="C4031" t="s">
        <v>311</v>
      </c>
      <c r="D4031" t="s">
        <v>264</v>
      </c>
      <c r="E4031">
        <v>48</v>
      </c>
    </row>
    <row r="4032" spans="1:5" x14ac:dyDescent="0.3">
      <c r="A4032">
        <v>110</v>
      </c>
      <c r="B4032" s="18">
        <v>45474</v>
      </c>
      <c r="C4032" t="s">
        <v>311</v>
      </c>
      <c r="D4032" t="s">
        <v>264</v>
      </c>
      <c r="E4032">
        <v>49</v>
      </c>
    </row>
    <row r="4033" spans="1:5" x14ac:dyDescent="0.3">
      <c r="A4033">
        <v>110</v>
      </c>
      <c r="B4033" s="18">
        <v>45505</v>
      </c>
      <c r="C4033" t="s">
        <v>311</v>
      </c>
      <c r="D4033" t="s">
        <v>264</v>
      </c>
      <c r="E4033">
        <v>49</v>
      </c>
    </row>
    <row r="4034" spans="1:5" x14ac:dyDescent="0.3">
      <c r="A4034">
        <v>110</v>
      </c>
      <c r="B4034" s="18">
        <v>45536</v>
      </c>
      <c r="C4034" t="s">
        <v>311</v>
      </c>
      <c r="D4034" t="s">
        <v>264</v>
      </c>
      <c r="E4034">
        <v>48</v>
      </c>
    </row>
    <row r="4035" spans="1:5" x14ac:dyDescent="0.3">
      <c r="A4035">
        <v>110</v>
      </c>
      <c r="B4035" s="18">
        <v>45566</v>
      </c>
      <c r="C4035" t="s">
        <v>311</v>
      </c>
      <c r="D4035" t="s">
        <v>264</v>
      </c>
      <c r="E4035">
        <v>49</v>
      </c>
    </row>
    <row r="4036" spans="1:5" x14ac:dyDescent="0.3">
      <c r="A4036">
        <v>113</v>
      </c>
      <c r="B4036" s="18">
        <v>45323</v>
      </c>
      <c r="C4036" t="s">
        <v>311</v>
      </c>
      <c r="D4036" t="s">
        <v>265</v>
      </c>
      <c r="E4036">
        <v>82</v>
      </c>
    </row>
    <row r="4037" spans="1:5" x14ac:dyDescent="0.3">
      <c r="A4037">
        <v>113</v>
      </c>
      <c r="B4037" s="18">
        <v>45352</v>
      </c>
      <c r="C4037" t="s">
        <v>311</v>
      </c>
      <c r="D4037" t="s">
        <v>265</v>
      </c>
      <c r="E4037">
        <v>82</v>
      </c>
    </row>
    <row r="4038" spans="1:5" x14ac:dyDescent="0.3">
      <c r="A4038">
        <v>113</v>
      </c>
      <c r="B4038" s="18">
        <v>45383</v>
      </c>
      <c r="C4038" t="s">
        <v>311</v>
      </c>
      <c r="D4038" t="s">
        <v>265</v>
      </c>
      <c r="E4038">
        <v>82</v>
      </c>
    </row>
    <row r="4039" spans="1:5" x14ac:dyDescent="0.3">
      <c r="A4039">
        <v>113</v>
      </c>
      <c r="B4039" s="18">
        <v>45413</v>
      </c>
      <c r="C4039" t="s">
        <v>311</v>
      </c>
      <c r="D4039" t="s">
        <v>265</v>
      </c>
      <c r="E4039">
        <v>84</v>
      </c>
    </row>
    <row r="4040" spans="1:5" x14ac:dyDescent="0.3">
      <c r="A4040">
        <v>113</v>
      </c>
      <c r="B4040" s="18">
        <v>45444</v>
      </c>
      <c r="C4040" t="s">
        <v>311</v>
      </c>
      <c r="D4040" t="s">
        <v>265</v>
      </c>
      <c r="E4040">
        <v>85</v>
      </c>
    </row>
    <row r="4041" spans="1:5" x14ac:dyDescent="0.3">
      <c r="A4041">
        <v>113</v>
      </c>
      <c r="B4041" s="18">
        <v>45474</v>
      </c>
      <c r="C4041" t="s">
        <v>311</v>
      </c>
      <c r="D4041" t="s">
        <v>265</v>
      </c>
      <c r="E4041">
        <v>85</v>
      </c>
    </row>
    <row r="4042" spans="1:5" x14ac:dyDescent="0.3">
      <c r="A4042">
        <v>113</v>
      </c>
      <c r="B4042" s="18">
        <v>45505</v>
      </c>
      <c r="C4042" t="s">
        <v>311</v>
      </c>
      <c r="D4042" t="s">
        <v>265</v>
      </c>
      <c r="E4042">
        <v>84</v>
      </c>
    </row>
    <row r="4043" spans="1:5" x14ac:dyDescent="0.3">
      <c r="A4043">
        <v>113</v>
      </c>
      <c r="B4043" s="18">
        <v>45536</v>
      </c>
      <c r="C4043" t="s">
        <v>311</v>
      </c>
      <c r="D4043" t="s">
        <v>265</v>
      </c>
      <c r="E4043">
        <v>84</v>
      </c>
    </row>
    <row r="4044" spans="1:5" x14ac:dyDescent="0.3">
      <c r="A4044">
        <v>113</v>
      </c>
      <c r="B4044" s="18">
        <v>45566</v>
      </c>
      <c r="C4044" t="s">
        <v>311</v>
      </c>
      <c r="D4044" t="s">
        <v>265</v>
      </c>
      <c r="E4044">
        <v>83</v>
      </c>
    </row>
    <row r="4045" spans="1:5" x14ac:dyDescent="0.3">
      <c r="A4045">
        <v>104</v>
      </c>
      <c r="B4045" s="18">
        <v>45323</v>
      </c>
      <c r="C4045" t="s">
        <v>311</v>
      </c>
      <c r="D4045" t="s">
        <v>266</v>
      </c>
      <c r="E4045">
        <v>14</v>
      </c>
    </row>
    <row r="4046" spans="1:5" x14ac:dyDescent="0.3">
      <c r="A4046">
        <v>104</v>
      </c>
      <c r="B4046" s="18">
        <v>45352</v>
      </c>
      <c r="C4046" t="s">
        <v>311</v>
      </c>
      <c r="D4046" t="s">
        <v>266</v>
      </c>
      <c r="E4046">
        <v>14</v>
      </c>
    </row>
    <row r="4047" spans="1:5" x14ac:dyDescent="0.3">
      <c r="A4047">
        <v>104</v>
      </c>
      <c r="B4047" s="18">
        <v>45383</v>
      </c>
      <c r="C4047" t="s">
        <v>311</v>
      </c>
      <c r="D4047" t="s">
        <v>266</v>
      </c>
      <c r="E4047">
        <v>15</v>
      </c>
    </row>
    <row r="4048" spans="1:5" x14ac:dyDescent="0.3">
      <c r="A4048">
        <v>104</v>
      </c>
      <c r="B4048" s="18">
        <v>45413</v>
      </c>
      <c r="C4048" t="s">
        <v>311</v>
      </c>
      <c r="D4048" t="s">
        <v>266</v>
      </c>
      <c r="E4048">
        <v>15</v>
      </c>
    </row>
    <row r="4049" spans="1:5" x14ac:dyDescent="0.3">
      <c r="A4049">
        <v>104</v>
      </c>
      <c r="B4049" s="18">
        <v>45444</v>
      </c>
      <c r="C4049" t="s">
        <v>311</v>
      </c>
      <c r="D4049" t="s">
        <v>266</v>
      </c>
      <c r="E4049">
        <v>15</v>
      </c>
    </row>
    <row r="4050" spans="1:5" x14ac:dyDescent="0.3">
      <c r="A4050">
        <v>104</v>
      </c>
      <c r="B4050" s="18">
        <v>45474</v>
      </c>
      <c r="C4050" t="s">
        <v>311</v>
      </c>
      <c r="D4050" t="s">
        <v>266</v>
      </c>
      <c r="E4050">
        <v>15</v>
      </c>
    </row>
    <row r="4051" spans="1:5" x14ac:dyDescent="0.3">
      <c r="A4051">
        <v>104</v>
      </c>
      <c r="B4051" s="18">
        <v>45505</v>
      </c>
      <c r="C4051" t="s">
        <v>311</v>
      </c>
      <c r="D4051" t="s">
        <v>266</v>
      </c>
      <c r="E4051">
        <v>15</v>
      </c>
    </row>
    <row r="4052" spans="1:5" x14ac:dyDescent="0.3">
      <c r="A4052">
        <v>104</v>
      </c>
      <c r="B4052" s="18">
        <v>45536</v>
      </c>
      <c r="C4052" t="s">
        <v>311</v>
      </c>
      <c r="D4052" t="s">
        <v>266</v>
      </c>
      <c r="E4052">
        <v>14</v>
      </c>
    </row>
    <row r="4053" spans="1:5" x14ac:dyDescent="0.3">
      <c r="A4053">
        <v>104</v>
      </c>
      <c r="B4053" s="18">
        <v>45566</v>
      </c>
      <c r="C4053" t="s">
        <v>311</v>
      </c>
      <c r="D4053" t="s">
        <v>266</v>
      </c>
      <c r="E4053">
        <v>13</v>
      </c>
    </row>
    <row r="4054" spans="1:5" x14ac:dyDescent="0.3">
      <c r="A4054">
        <v>106</v>
      </c>
      <c r="B4054" s="18">
        <v>45323</v>
      </c>
      <c r="C4054" t="s">
        <v>311</v>
      </c>
      <c r="D4054" t="s">
        <v>267</v>
      </c>
      <c r="E4054">
        <v>90</v>
      </c>
    </row>
    <row r="4055" spans="1:5" x14ac:dyDescent="0.3">
      <c r="A4055">
        <v>106</v>
      </c>
      <c r="B4055" s="18">
        <v>45352</v>
      </c>
      <c r="C4055" t="s">
        <v>311</v>
      </c>
      <c r="D4055" t="s">
        <v>267</v>
      </c>
      <c r="E4055">
        <v>91</v>
      </c>
    </row>
    <row r="4056" spans="1:5" x14ac:dyDescent="0.3">
      <c r="A4056">
        <v>106</v>
      </c>
      <c r="B4056" s="18">
        <v>45383</v>
      </c>
      <c r="C4056" t="s">
        <v>311</v>
      </c>
      <c r="D4056" t="s">
        <v>267</v>
      </c>
      <c r="E4056">
        <v>91</v>
      </c>
    </row>
    <row r="4057" spans="1:5" x14ac:dyDescent="0.3">
      <c r="A4057">
        <v>106</v>
      </c>
      <c r="B4057" s="18">
        <v>45413</v>
      </c>
      <c r="C4057" t="s">
        <v>311</v>
      </c>
      <c r="D4057" t="s">
        <v>267</v>
      </c>
      <c r="E4057">
        <v>91</v>
      </c>
    </row>
    <row r="4058" spans="1:5" x14ac:dyDescent="0.3">
      <c r="A4058">
        <v>106</v>
      </c>
      <c r="B4058" s="18">
        <v>45444</v>
      </c>
      <c r="C4058" t="s">
        <v>311</v>
      </c>
      <c r="D4058" t="s">
        <v>267</v>
      </c>
      <c r="E4058">
        <v>91</v>
      </c>
    </row>
    <row r="4059" spans="1:5" x14ac:dyDescent="0.3">
      <c r="A4059">
        <v>106</v>
      </c>
      <c r="B4059" s="18">
        <v>45474</v>
      </c>
      <c r="C4059" t="s">
        <v>311</v>
      </c>
      <c r="D4059" t="s">
        <v>267</v>
      </c>
      <c r="E4059">
        <v>90</v>
      </c>
    </row>
    <row r="4060" spans="1:5" x14ac:dyDescent="0.3">
      <c r="A4060">
        <v>106</v>
      </c>
      <c r="B4060" s="18">
        <v>45505</v>
      </c>
      <c r="C4060" t="s">
        <v>311</v>
      </c>
      <c r="D4060" t="s">
        <v>267</v>
      </c>
      <c r="E4060">
        <v>90</v>
      </c>
    </row>
    <row r="4061" spans="1:5" x14ac:dyDescent="0.3">
      <c r="A4061">
        <v>106</v>
      </c>
      <c r="B4061" s="18">
        <v>45536</v>
      </c>
      <c r="C4061" t="s">
        <v>311</v>
      </c>
      <c r="D4061" t="s">
        <v>267</v>
      </c>
      <c r="E4061">
        <v>91</v>
      </c>
    </row>
    <row r="4062" spans="1:5" x14ac:dyDescent="0.3">
      <c r="A4062">
        <v>106</v>
      </c>
      <c r="B4062" s="18">
        <v>45566</v>
      </c>
      <c r="C4062" t="s">
        <v>311</v>
      </c>
      <c r="D4062" t="s">
        <v>267</v>
      </c>
      <c r="E4062">
        <v>91</v>
      </c>
    </row>
    <row r="4063" spans="1:5" x14ac:dyDescent="0.3">
      <c r="A4063">
        <v>107</v>
      </c>
      <c r="B4063" s="18">
        <v>45323</v>
      </c>
      <c r="C4063" t="s">
        <v>311</v>
      </c>
      <c r="D4063" t="s">
        <v>268</v>
      </c>
      <c r="E4063">
        <v>113</v>
      </c>
    </row>
    <row r="4064" spans="1:5" x14ac:dyDescent="0.3">
      <c r="A4064">
        <v>107</v>
      </c>
      <c r="B4064" s="18">
        <v>45352</v>
      </c>
      <c r="C4064" t="s">
        <v>311</v>
      </c>
      <c r="D4064" t="s">
        <v>268</v>
      </c>
      <c r="E4064">
        <v>113</v>
      </c>
    </row>
    <row r="4065" spans="1:5" x14ac:dyDescent="0.3">
      <c r="A4065">
        <v>107</v>
      </c>
      <c r="B4065" s="18">
        <v>45383</v>
      </c>
      <c r="C4065" t="s">
        <v>311</v>
      </c>
      <c r="D4065" t="s">
        <v>268</v>
      </c>
      <c r="E4065">
        <v>113</v>
      </c>
    </row>
    <row r="4066" spans="1:5" x14ac:dyDescent="0.3">
      <c r="A4066">
        <v>107</v>
      </c>
      <c r="B4066" s="18">
        <v>45413</v>
      </c>
      <c r="C4066" t="s">
        <v>311</v>
      </c>
      <c r="D4066" t="s">
        <v>268</v>
      </c>
      <c r="E4066">
        <v>112</v>
      </c>
    </row>
    <row r="4067" spans="1:5" x14ac:dyDescent="0.3">
      <c r="A4067">
        <v>107</v>
      </c>
      <c r="B4067" s="18">
        <v>45444</v>
      </c>
      <c r="C4067" t="s">
        <v>311</v>
      </c>
      <c r="D4067" t="s">
        <v>268</v>
      </c>
      <c r="E4067">
        <v>112</v>
      </c>
    </row>
    <row r="4068" spans="1:5" x14ac:dyDescent="0.3">
      <c r="A4068">
        <v>107</v>
      </c>
      <c r="B4068" s="18">
        <v>45474</v>
      </c>
      <c r="C4068" t="s">
        <v>311</v>
      </c>
      <c r="D4068" t="s">
        <v>268</v>
      </c>
      <c r="E4068">
        <v>112</v>
      </c>
    </row>
    <row r="4069" spans="1:5" x14ac:dyDescent="0.3">
      <c r="A4069">
        <v>107</v>
      </c>
      <c r="B4069" s="18">
        <v>45505</v>
      </c>
      <c r="C4069" t="s">
        <v>311</v>
      </c>
      <c r="D4069" t="s">
        <v>268</v>
      </c>
      <c r="E4069">
        <v>110</v>
      </c>
    </row>
    <row r="4070" spans="1:5" x14ac:dyDescent="0.3">
      <c r="A4070">
        <v>107</v>
      </c>
      <c r="B4070" s="18">
        <v>45536</v>
      </c>
      <c r="C4070" t="s">
        <v>311</v>
      </c>
      <c r="D4070" t="s">
        <v>268</v>
      </c>
      <c r="E4070">
        <v>110</v>
      </c>
    </row>
    <row r="4071" spans="1:5" x14ac:dyDescent="0.3">
      <c r="A4071">
        <v>107</v>
      </c>
      <c r="B4071" s="18">
        <v>45566</v>
      </c>
      <c r="C4071" t="s">
        <v>311</v>
      </c>
      <c r="D4071" t="s">
        <v>268</v>
      </c>
      <c r="E4071">
        <v>110</v>
      </c>
    </row>
    <row r="4072" spans="1:5" x14ac:dyDescent="0.3">
      <c r="A4072">
        <v>105</v>
      </c>
      <c r="B4072" s="18">
        <v>45323</v>
      </c>
      <c r="C4072" t="s">
        <v>311</v>
      </c>
      <c r="D4072" t="s">
        <v>269</v>
      </c>
      <c r="E4072">
        <v>40</v>
      </c>
    </row>
    <row r="4073" spans="1:5" x14ac:dyDescent="0.3">
      <c r="A4073">
        <v>105</v>
      </c>
      <c r="B4073" s="18">
        <v>45352</v>
      </c>
      <c r="C4073" t="s">
        <v>311</v>
      </c>
      <c r="D4073" t="s">
        <v>269</v>
      </c>
      <c r="E4073">
        <v>40</v>
      </c>
    </row>
    <row r="4074" spans="1:5" x14ac:dyDescent="0.3">
      <c r="A4074">
        <v>105</v>
      </c>
      <c r="B4074" s="18">
        <v>45383</v>
      </c>
      <c r="C4074" t="s">
        <v>311</v>
      </c>
      <c r="D4074" t="s">
        <v>269</v>
      </c>
      <c r="E4074">
        <v>40</v>
      </c>
    </row>
    <row r="4075" spans="1:5" x14ac:dyDescent="0.3">
      <c r="A4075">
        <v>105</v>
      </c>
      <c r="B4075" s="18">
        <v>45413</v>
      </c>
      <c r="C4075" t="s">
        <v>311</v>
      </c>
      <c r="D4075" t="s">
        <v>269</v>
      </c>
      <c r="E4075">
        <v>40</v>
      </c>
    </row>
    <row r="4076" spans="1:5" x14ac:dyDescent="0.3">
      <c r="A4076">
        <v>105</v>
      </c>
      <c r="B4076" s="18">
        <v>45444</v>
      </c>
      <c r="C4076" t="s">
        <v>311</v>
      </c>
      <c r="D4076" t="s">
        <v>269</v>
      </c>
      <c r="E4076">
        <v>40</v>
      </c>
    </row>
    <row r="4077" spans="1:5" x14ac:dyDescent="0.3">
      <c r="A4077">
        <v>105</v>
      </c>
      <c r="B4077" s="18">
        <v>45474</v>
      </c>
      <c r="C4077" t="s">
        <v>311</v>
      </c>
      <c r="D4077" t="s">
        <v>269</v>
      </c>
      <c r="E4077">
        <v>40</v>
      </c>
    </row>
    <row r="4078" spans="1:5" x14ac:dyDescent="0.3">
      <c r="A4078">
        <v>105</v>
      </c>
      <c r="B4078" s="18">
        <v>45505</v>
      </c>
      <c r="C4078" t="s">
        <v>311</v>
      </c>
      <c r="D4078" t="s">
        <v>269</v>
      </c>
      <c r="E4078">
        <v>40</v>
      </c>
    </row>
    <row r="4079" spans="1:5" x14ac:dyDescent="0.3">
      <c r="A4079">
        <v>105</v>
      </c>
      <c r="B4079" s="18">
        <v>45536</v>
      </c>
      <c r="C4079" t="s">
        <v>311</v>
      </c>
      <c r="D4079" t="s">
        <v>269</v>
      </c>
      <c r="E4079">
        <v>40</v>
      </c>
    </row>
    <row r="4080" spans="1:5" x14ac:dyDescent="0.3">
      <c r="A4080">
        <v>105</v>
      </c>
      <c r="B4080" s="18">
        <v>45566</v>
      </c>
      <c r="C4080" t="s">
        <v>311</v>
      </c>
      <c r="D4080" t="s">
        <v>269</v>
      </c>
      <c r="E4080">
        <v>41</v>
      </c>
    </row>
    <row r="4081" spans="1:7" x14ac:dyDescent="0.3">
      <c r="A4081">
        <v>108</v>
      </c>
      <c r="B4081" s="18">
        <v>45323</v>
      </c>
      <c r="C4081" t="s">
        <v>311</v>
      </c>
      <c r="D4081" t="s">
        <v>270</v>
      </c>
      <c r="E4081">
        <v>41</v>
      </c>
    </row>
    <row r="4082" spans="1:7" x14ac:dyDescent="0.3">
      <c r="A4082">
        <v>108</v>
      </c>
      <c r="B4082" s="18">
        <v>45352</v>
      </c>
      <c r="C4082" t="s">
        <v>311</v>
      </c>
      <c r="D4082" t="s">
        <v>270</v>
      </c>
      <c r="E4082">
        <v>40</v>
      </c>
    </row>
    <row r="4083" spans="1:7" x14ac:dyDescent="0.3">
      <c r="A4083">
        <v>108</v>
      </c>
      <c r="B4083" s="18">
        <v>45383</v>
      </c>
      <c r="C4083" t="s">
        <v>311</v>
      </c>
      <c r="D4083" t="s">
        <v>270</v>
      </c>
      <c r="E4083">
        <v>40</v>
      </c>
    </row>
    <row r="4084" spans="1:7" x14ac:dyDescent="0.3">
      <c r="A4084">
        <v>108</v>
      </c>
      <c r="B4084" s="18">
        <v>45413</v>
      </c>
      <c r="C4084" t="s">
        <v>311</v>
      </c>
      <c r="D4084" t="s">
        <v>270</v>
      </c>
      <c r="E4084">
        <v>41</v>
      </c>
    </row>
    <row r="4085" spans="1:7" x14ac:dyDescent="0.3">
      <c r="A4085">
        <v>108</v>
      </c>
      <c r="B4085" s="18">
        <v>45444</v>
      </c>
      <c r="C4085" t="s">
        <v>311</v>
      </c>
      <c r="D4085" t="s">
        <v>270</v>
      </c>
      <c r="E4085">
        <v>41</v>
      </c>
    </row>
    <row r="4086" spans="1:7" x14ac:dyDescent="0.3">
      <c r="A4086">
        <v>108</v>
      </c>
      <c r="B4086" s="18">
        <v>45474</v>
      </c>
      <c r="C4086" t="s">
        <v>311</v>
      </c>
      <c r="D4086" t="s">
        <v>270</v>
      </c>
      <c r="E4086">
        <v>41</v>
      </c>
    </row>
    <row r="4087" spans="1:7" x14ac:dyDescent="0.3">
      <c r="A4087">
        <v>108</v>
      </c>
      <c r="B4087" s="18">
        <v>45505</v>
      </c>
      <c r="C4087" t="s">
        <v>311</v>
      </c>
      <c r="D4087" t="s">
        <v>270</v>
      </c>
      <c r="E4087">
        <v>43</v>
      </c>
    </row>
    <row r="4088" spans="1:7" x14ac:dyDescent="0.3">
      <c r="A4088">
        <v>108</v>
      </c>
      <c r="B4088" s="18">
        <v>45536</v>
      </c>
      <c r="C4088" t="s">
        <v>311</v>
      </c>
      <c r="D4088" t="s">
        <v>270</v>
      </c>
      <c r="E4088">
        <v>43</v>
      </c>
    </row>
    <row r="4089" spans="1:7" x14ac:dyDescent="0.3">
      <c r="A4089">
        <v>108</v>
      </c>
      <c r="B4089" s="18">
        <v>45566</v>
      </c>
      <c r="C4089" t="s">
        <v>311</v>
      </c>
      <c r="D4089" t="s">
        <v>270</v>
      </c>
      <c r="E4089">
        <v>43</v>
      </c>
    </row>
    <row r="4090" spans="1:7" x14ac:dyDescent="0.3">
      <c r="A4090">
        <v>12</v>
      </c>
      <c r="B4090" s="18">
        <v>45597</v>
      </c>
      <c r="C4090" t="s">
        <v>311</v>
      </c>
      <c r="D4090" t="s">
        <v>296</v>
      </c>
      <c r="E4090">
        <v>0</v>
      </c>
      <c r="F4090">
        <v>0</v>
      </c>
      <c r="G4090">
        <v>114</v>
      </c>
    </row>
    <row r="4091" spans="1:7" x14ac:dyDescent="0.3">
      <c r="A4091">
        <v>14</v>
      </c>
      <c r="B4091" s="18">
        <v>45597</v>
      </c>
      <c r="C4091" t="s">
        <v>311</v>
      </c>
      <c r="D4091" t="s">
        <v>279</v>
      </c>
      <c r="E4091">
        <v>0</v>
      </c>
      <c r="F4091">
        <v>0</v>
      </c>
      <c r="G4091">
        <v>216</v>
      </c>
    </row>
    <row r="4092" spans="1:7" x14ac:dyDescent="0.3">
      <c r="A4092">
        <v>16</v>
      </c>
      <c r="B4092" s="18">
        <v>45597</v>
      </c>
      <c r="C4092" t="s">
        <v>311</v>
      </c>
      <c r="D4092" t="s">
        <v>297</v>
      </c>
      <c r="E4092">
        <v>0</v>
      </c>
      <c r="F4092">
        <v>0</v>
      </c>
      <c r="G4092">
        <v>95</v>
      </c>
    </row>
    <row r="4093" spans="1:7" x14ac:dyDescent="0.3">
      <c r="A4093">
        <v>18</v>
      </c>
      <c r="B4093" s="18">
        <v>45597</v>
      </c>
      <c r="C4093" t="s">
        <v>311</v>
      </c>
      <c r="D4093" t="s">
        <v>282</v>
      </c>
      <c r="E4093">
        <v>0</v>
      </c>
      <c r="F4093">
        <v>0</v>
      </c>
      <c r="G4093">
        <v>1</v>
      </c>
    </row>
    <row r="4094" spans="1:7" x14ac:dyDescent="0.3">
      <c r="A4094">
        <v>8</v>
      </c>
      <c r="B4094" s="18">
        <v>45597</v>
      </c>
      <c r="C4094" t="s">
        <v>311</v>
      </c>
      <c r="D4094" t="s">
        <v>278</v>
      </c>
      <c r="E4094">
        <v>0.68421052631578949</v>
      </c>
      <c r="F4094">
        <v>26</v>
      </c>
      <c r="G4094">
        <v>38</v>
      </c>
    </row>
    <row r="4095" spans="1:7" x14ac:dyDescent="0.3">
      <c r="A4095">
        <v>10</v>
      </c>
      <c r="B4095" s="18">
        <v>45597</v>
      </c>
      <c r="C4095" t="s">
        <v>311</v>
      </c>
      <c r="D4095" t="s">
        <v>295</v>
      </c>
      <c r="E4095">
        <v>0</v>
      </c>
      <c r="F4095">
        <v>0</v>
      </c>
      <c r="G4095">
        <v>41</v>
      </c>
    </row>
    <row r="4096" spans="1:7" x14ac:dyDescent="0.3">
      <c r="A4096">
        <v>11</v>
      </c>
      <c r="B4096" s="18">
        <v>45597</v>
      </c>
      <c r="C4096" t="s">
        <v>311</v>
      </c>
      <c r="D4096" t="s">
        <v>281</v>
      </c>
      <c r="E4096">
        <v>0</v>
      </c>
      <c r="F4096">
        <v>0</v>
      </c>
      <c r="G4096">
        <v>204</v>
      </c>
    </row>
    <row r="4097" spans="1:7" x14ac:dyDescent="0.3">
      <c r="A4097">
        <v>23</v>
      </c>
      <c r="B4097" s="18">
        <v>45597</v>
      </c>
      <c r="C4097" t="s">
        <v>311</v>
      </c>
      <c r="D4097" t="s">
        <v>298</v>
      </c>
      <c r="E4097">
        <v>1.4218009478672985E-2</v>
      </c>
      <c r="F4097">
        <v>9</v>
      </c>
      <c r="G4097">
        <v>633</v>
      </c>
    </row>
    <row r="4098" spans="1:7" x14ac:dyDescent="0.3">
      <c r="A4098">
        <v>24</v>
      </c>
      <c r="B4098" s="18">
        <v>45597</v>
      </c>
      <c r="C4098" t="s">
        <v>311</v>
      </c>
      <c r="D4098" t="s">
        <v>299</v>
      </c>
      <c r="E4098">
        <v>1</v>
      </c>
      <c r="F4098">
        <v>9</v>
      </c>
      <c r="G4098">
        <v>9</v>
      </c>
    </row>
    <row r="4099" spans="1:7" x14ac:dyDescent="0.3">
      <c r="A4099">
        <v>3</v>
      </c>
      <c r="B4099" s="18">
        <v>45597</v>
      </c>
      <c r="C4099" t="s">
        <v>311</v>
      </c>
      <c r="D4099" t="s">
        <v>302</v>
      </c>
      <c r="E4099">
        <v>0.63593004769475359</v>
      </c>
      <c r="F4099">
        <v>400</v>
      </c>
      <c r="G4099">
        <v>629</v>
      </c>
    </row>
    <row r="4100" spans="1:7" x14ac:dyDescent="0.3">
      <c r="A4100">
        <v>25</v>
      </c>
      <c r="B4100" s="18">
        <v>45597</v>
      </c>
      <c r="C4100" t="s">
        <v>311</v>
      </c>
      <c r="D4100" t="s">
        <v>284</v>
      </c>
      <c r="E4100">
        <v>0.5</v>
      </c>
      <c r="F4100">
        <v>1</v>
      </c>
      <c r="G4100">
        <v>2</v>
      </c>
    </row>
    <row r="4101" spans="1:7" x14ac:dyDescent="0.3">
      <c r="A4101">
        <v>7</v>
      </c>
      <c r="B4101" s="18">
        <v>45597</v>
      </c>
      <c r="C4101" t="s">
        <v>311</v>
      </c>
      <c r="D4101" t="s">
        <v>277</v>
      </c>
      <c r="E4101">
        <v>0.875</v>
      </c>
      <c r="F4101">
        <v>7</v>
      </c>
      <c r="G4101">
        <v>8</v>
      </c>
    </row>
    <row r="4102" spans="1:7" x14ac:dyDescent="0.3">
      <c r="A4102">
        <v>6</v>
      </c>
      <c r="B4102" s="18">
        <v>45597</v>
      </c>
      <c r="C4102" t="s">
        <v>311</v>
      </c>
      <c r="D4102" t="s">
        <v>274</v>
      </c>
      <c r="E4102">
        <v>0.75</v>
      </c>
      <c r="F4102">
        <v>3</v>
      </c>
      <c r="G4102">
        <v>4</v>
      </c>
    </row>
    <row r="4103" spans="1:7" x14ac:dyDescent="0.3">
      <c r="A4103">
        <v>5</v>
      </c>
      <c r="B4103" s="18">
        <v>45597</v>
      </c>
      <c r="C4103" t="s">
        <v>311</v>
      </c>
      <c r="D4103" t="s">
        <v>301</v>
      </c>
      <c r="E4103">
        <v>2.9130434782608696</v>
      </c>
      <c r="F4103">
        <v>67</v>
      </c>
      <c r="G4103">
        <v>23</v>
      </c>
    </row>
    <row r="4104" spans="1:7" x14ac:dyDescent="0.3">
      <c r="A4104">
        <v>114</v>
      </c>
      <c r="B4104" s="18">
        <v>45597</v>
      </c>
      <c r="C4104" t="s">
        <v>311</v>
      </c>
      <c r="D4104" t="s">
        <v>292</v>
      </c>
      <c r="E4104">
        <v>78</v>
      </c>
    </row>
    <row r="4105" spans="1:7" x14ac:dyDescent="0.3">
      <c r="A4105">
        <v>4</v>
      </c>
      <c r="B4105" s="18">
        <v>45597</v>
      </c>
      <c r="C4105" t="s">
        <v>311</v>
      </c>
      <c r="D4105" t="s">
        <v>300</v>
      </c>
      <c r="E4105">
        <v>0.625</v>
      </c>
      <c r="F4105">
        <v>35</v>
      </c>
      <c r="G4105">
        <v>56</v>
      </c>
    </row>
    <row r="4106" spans="1:7" x14ac:dyDescent="0.3">
      <c r="A4106">
        <v>100</v>
      </c>
      <c r="B4106" s="18">
        <v>45597</v>
      </c>
      <c r="C4106" t="s">
        <v>311</v>
      </c>
      <c r="D4106" t="s">
        <v>271</v>
      </c>
      <c r="E4106">
        <v>1</v>
      </c>
    </row>
    <row r="4107" spans="1:7" x14ac:dyDescent="0.3">
      <c r="A4107">
        <v>101</v>
      </c>
      <c r="B4107" s="18">
        <v>45597</v>
      </c>
      <c r="C4107" t="s">
        <v>311</v>
      </c>
      <c r="D4107" t="s">
        <v>272</v>
      </c>
      <c r="E4107">
        <v>1</v>
      </c>
    </row>
    <row r="4108" spans="1:7" x14ac:dyDescent="0.3">
      <c r="A4108">
        <v>102</v>
      </c>
      <c r="B4108" s="18">
        <v>45597</v>
      </c>
      <c r="C4108" t="s">
        <v>311</v>
      </c>
      <c r="D4108" t="s">
        <v>273</v>
      </c>
      <c r="E4108">
        <v>0</v>
      </c>
    </row>
    <row r="4109" spans="1:7" x14ac:dyDescent="0.3">
      <c r="A4109">
        <v>103</v>
      </c>
      <c r="B4109" s="18">
        <v>45597</v>
      </c>
      <c r="C4109" t="s">
        <v>311</v>
      </c>
      <c r="D4109" t="s">
        <v>285</v>
      </c>
      <c r="E4109">
        <v>0</v>
      </c>
    </row>
    <row r="4110" spans="1:7" x14ac:dyDescent="0.3">
      <c r="A4110">
        <v>2</v>
      </c>
      <c r="B4110" s="18">
        <v>45597</v>
      </c>
      <c r="C4110" t="s">
        <v>311</v>
      </c>
      <c r="D4110" t="s">
        <v>303</v>
      </c>
      <c r="E4110">
        <v>0.34944444444444445</v>
      </c>
      <c r="F4110">
        <v>629</v>
      </c>
      <c r="G4110">
        <v>1800</v>
      </c>
    </row>
    <row r="4111" spans="1:7" x14ac:dyDescent="0.3">
      <c r="A4111">
        <v>109</v>
      </c>
      <c r="B4111" s="18">
        <v>45597</v>
      </c>
      <c r="C4111" t="s">
        <v>311</v>
      </c>
      <c r="D4111" t="s">
        <v>261</v>
      </c>
      <c r="E4111">
        <v>16</v>
      </c>
    </row>
    <row r="4112" spans="1:7" x14ac:dyDescent="0.3">
      <c r="A4112">
        <v>111</v>
      </c>
      <c r="B4112" s="18">
        <v>45597</v>
      </c>
      <c r="C4112" t="s">
        <v>311</v>
      </c>
      <c r="D4112" t="s">
        <v>262</v>
      </c>
      <c r="E4112">
        <v>72</v>
      </c>
    </row>
    <row r="4113" spans="1:5" x14ac:dyDescent="0.3">
      <c r="A4113">
        <v>112</v>
      </c>
      <c r="B4113" s="18">
        <v>45597</v>
      </c>
      <c r="C4113" t="s">
        <v>311</v>
      </c>
      <c r="D4113" t="s">
        <v>263</v>
      </c>
      <c r="E4113">
        <v>110</v>
      </c>
    </row>
    <row r="4114" spans="1:5" x14ac:dyDescent="0.3">
      <c r="A4114">
        <v>110</v>
      </c>
      <c r="B4114" s="18">
        <v>45597</v>
      </c>
      <c r="C4114" t="s">
        <v>311</v>
      </c>
      <c r="D4114" t="s">
        <v>264</v>
      </c>
      <c r="E4114">
        <v>50</v>
      </c>
    </row>
    <row r="4115" spans="1:5" x14ac:dyDescent="0.3">
      <c r="A4115">
        <v>113</v>
      </c>
      <c r="B4115" s="18">
        <v>45597</v>
      </c>
      <c r="C4115" t="s">
        <v>311</v>
      </c>
      <c r="D4115" t="s">
        <v>265</v>
      </c>
      <c r="E4115">
        <v>83</v>
      </c>
    </row>
    <row r="4116" spans="1:5" x14ac:dyDescent="0.3">
      <c r="A4116">
        <v>104</v>
      </c>
      <c r="B4116" s="18">
        <v>45597</v>
      </c>
      <c r="C4116" t="s">
        <v>311</v>
      </c>
      <c r="D4116" t="s">
        <v>266</v>
      </c>
      <c r="E4116">
        <v>12</v>
      </c>
    </row>
    <row r="4117" spans="1:5" x14ac:dyDescent="0.3">
      <c r="A4117">
        <v>106</v>
      </c>
      <c r="B4117" s="18">
        <v>45597</v>
      </c>
      <c r="C4117" t="s">
        <v>311</v>
      </c>
      <c r="D4117" t="s">
        <v>267</v>
      </c>
      <c r="E4117">
        <v>91</v>
      </c>
    </row>
    <row r="4118" spans="1:5" x14ac:dyDescent="0.3">
      <c r="A4118">
        <v>107</v>
      </c>
      <c r="B4118" s="18">
        <v>45597</v>
      </c>
      <c r="C4118" t="s">
        <v>311</v>
      </c>
      <c r="D4118" t="s">
        <v>268</v>
      </c>
      <c r="E4118">
        <v>110</v>
      </c>
    </row>
    <row r="4119" spans="1:5" x14ac:dyDescent="0.3">
      <c r="A4119">
        <v>105</v>
      </c>
      <c r="B4119" s="18">
        <v>45597</v>
      </c>
      <c r="C4119" t="s">
        <v>311</v>
      </c>
      <c r="D4119" t="s">
        <v>269</v>
      </c>
      <c r="E4119">
        <v>42</v>
      </c>
    </row>
    <row r="4120" spans="1:5" x14ac:dyDescent="0.3">
      <c r="A4120">
        <v>108</v>
      </c>
      <c r="B4120" s="18">
        <v>45597</v>
      </c>
      <c r="C4120" t="s">
        <v>311</v>
      </c>
      <c r="D4120" t="s">
        <v>270</v>
      </c>
      <c r="E4120">
        <v>43</v>
      </c>
    </row>
    <row r="4121" spans="1:5" x14ac:dyDescent="0.3">
      <c r="A4121">
        <v>115</v>
      </c>
      <c r="B4121" s="18">
        <v>45597</v>
      </c>
      <c r="C4121" t="s">
        <v>311</v>
      </c>
      <c r="D4121" t="s">
        <v>293</v>
      </c>
      <c r="E4121">
        <v>2</v>
      </c>
    </row>
    <row r="4122" spans="1:5" x14ac:dyDescent="0.3">
      <c r="A4122">
        <v>116</v>
      </c>
      <c r="B4122" s="18">
        <v>45597</v>
      </c>
      <c r="C4122" t="s">
        <v>311</v>
      </c>
      <c r="D4122" t="s">
        <v>294</v>
      </c>
      <c r="E4122">
        <v>3</v>
      </c>
    </row>
    <row r="4123" spans="1:5" x14ac:dyDescent="0.3">
      <c r="A4123">
        <v>120</v>
      </c>
      <c r="B4123" s="18">
        <v>45597</v>
      </c>
      <c r="C4123" t="s">
        <v>311</v>
      </c>
      <c r="D4123" t="s">
        <v>20</v>
      </c>
      <c r="E4123">
        <v>78</v>
      </c>
    </row>
    <row r="4124" spans="1:5" x14ac:dyDescent="0.3">
      <c r="A4124">
        <v>121</v>
      </c>
      <c r="B4124" s="18">
        <v>45597</v>
      </c>
      <c r="C4124" t="s">
        <v>311</v>
      </c>
      <c r="D4124" t="s">
        <v>21</v>
      </c>
      <c r="E4124">
        <v>0</v>
      </c>
    </row>
    <row r="4125" spans="1:5" x14ac:dyDescent="0.3">
      <c r="A4125">
        <v>122</v>
      </c>
      <c r="B4125" s="18">
        <v>45597</v>
      </c>
      <c r="C4125" t="s">
        <v>311</v>
      </c>
      <c r="D4125" t="s">
        <v>22</v>
      </c>
      <c r="E4125">
        <v>0</v>
      </c>
    </row>
    <row r="4126" spans="1:5" x14ac:dyDescent="0.3">
      <c r="A4126">
        <v>123</v>
      </c>
      <c r="B4126" s="18">
        <v>45597</v>
      </c>
      <c r="C4126" t="s">
        <v>311</v>
      </c>
      <c r="D4126" t="s">
        <v>23</v>
      </c>
      <c r="E4126">
        <v>0</v>
      </c>
    </row>
    <row r="4127" spans="1:5" x14ac:dyDescent="0.3">
      <c r="A4127">
        <v>124</v>
      </c>
      <c r="B4127" s="18">
        <v>45597</v>
      </c>
      <c r="C4127" t="s">
        <v>311</v>
      </c>
      <c r="D4127" t="s">
        <v>24</v>
      </c>
      <c r="E4127">
        <v>0</v>
      </c>
    </row>
    <row r="4128" spans="1:5" x14ac:dyDescent="0.3">
      <c r="A4128">
        <v>125</v>
      </c>
      <c r="B4128" s="18">
        <v>45597</v>
      </c>
      <c r="C4128" t="s">
        <v>311</v>
      </c>
      <c r="D4128" t="s">
        <v>25</v>
      </c>
      <c r="E4128">
        <v>0</v>
      </c>
    </row>
    <row r="4129" spans="1:7" x14ac:dyDescent="0.3">
      <c r="A4129">
        <v>126</v>
      </c>
      <c r="B4129" s="18">
        <v>45597</v>
      </c>
      <c r="C4129" t="s">
        <v>311</v>
      </c>
      <c r="D4129" t="s">
        <v>26</v>
      </c>
      <c r="E4129">
        <v>0</v>
      </c>
    </row>
    <row r="4130" spans="1:7" x14ac:dyDescent="0.3">
      <c r="A4130">
        <v>127</v>
      </c>
      <c r="B4130" s="18">
        <v>45597</v>
      </c>
      <c r="C4130" t="s">
        <v>311</v>
      </c>
      <c r="D4130" t="s">
        <v>286</v>
      </c>
      <c r="E4130">
        <v>47</v>
      </c>
    </row>
    <row r="4131" spans="1:7" x14ac:dyDescent="0.3">
      <c r="A4131">
        <v>128</v>
      </c>
      <c r="B4131" s="18">
        <v>45597</v>
      </c>
      <c r="C4131" t="s">
        <v>311</v>
      </c>
      <c r="D4131" t="s">
        <v>287</v>
      </c>
      <c r="E4131">
        <v>7</v>
      </c>
    </row>
    <row r="4132" spans="1:7" x14ac:dyDescent="0.3">
      <c r="A4132">
        <v>129</v>
      </c>
      <c r="B4132" s="18">
        <v>45597</v>
      </c>
      <c r="C4132" t="s">
        <v>311</v>
      </c>
      <c r="D4132" t="s">
        <v>288</v>
      </c>
      <c r="E4132">
        <v>30</v>
      </c>
    </row>
    <row r="4133" spans="1:7" x14ac:dyDescent="0.3">
      <c r="A4133">
        <v>130</v>
      </c>
      <c r="B4133" s="18">
        <v>45597</v>
      </c>
      <c r="C4133" t="s">
        <v>311</v>
      </c>
      <c r="D4133" t="s">
        <v>289</v>
      </c>
      <c r="E4133">
        <v>5</v>
      </c>
    </row>
    <row r="4134" spans="1:7" x14ac:dyDescent="0.3">
      <c r="A4134">
        <v>3</v>
      </c>
      <c r="B4134" s="18">
        <v>45383</v>
      </c>
      <c r="C4134" t="s">
        <v>311</v>
      </c>
      <c r="D4134" t="s">
        <v>302</v>
      </c>
      <c r="E4134">
        <v>0.54006410256410253</v>
      </c>
      <c r="F4134">
        <v>337</v>
      </c>
      <c r="G4134">
        <v>624</v>
      </c>
    </row>
    <row r="4135" spans="1:7" x14ac:dyDescent="0.3">
      <c r="A4135">
        <v>3</v>
      </c>
      <c r="B4135" s="18">
        <v>45444</v>
      </c>
      <c r="C4135" t="s">
        <v>311</v>
      </c>
      <c r="D4135" t="s">
        <v>302</v>
      </c>
      <c r="E4135">
        <v>0.62360446570972883</v>
      </c>
      <c r="F4135">
        <v>391</v>
      </c>
      <c r="G4135">
        <v>627</v>
      </c>
    </row>
    <row r="4136" spans="1:7" x14ac:dyDescent="0.3">
      <c r="A4136">
        <v>3</v>
      </c>
      <c r="B4136" s="18">
        <v>45323</v>
      </c>
      <c r="C4136" t="s">
        <v>311</v>
      </c>
      <c r="D4136" t="s">
        <v>302</v>
      </c>
      <c r="E4136">
        <v>0.55200000000000005</v>
      </c>
      <c r="F4136">
        <v>345</v>
      </c>
      <c r="G4136">
        <v>625</v>
      </c>
    </row>
    <row r="4137" spans="1:7" x14ac:dyDescent="0.3">
      <c r="A4137">
        <v>3</v>
      </c>
      <c r="B4137" s="18">
        <v>45413</v>
      </c>
      <c r="C4137" t="s">
        <v>311</v>
      </c>
      <c r="D4137" t="s">
        <v>302</v>
      </c>
      <c r="E4137">
        <v>0.61501597444089462</v>
      </c>
      <c r="F4137">
        <v>385</v>
      </c>
      <c r="G4137">
        <v>626</v>
      </c>
    </row>
    <row r="4138" spans="1:7" x14ac:dyDescent="0.3">
      <c r="A4138">
        <v>3</v>
      </c>
      <c r="B4138" s="18">
        <v>45474</v>
      </c>
      <c r="C4138" t="s">
        <v>311</v>
      </c>
      <c r="D4138" t="s">
        <v>302</v>
      </c>
      <c r="E4138">
        <v>0.63157894736842102</v>
      </c>
      <c r="F4138">
        <v>396</v>
      </c>
      <c r="G4138">
        <v>627</v>
      </c>
    </row>
    <row r="4139" spans="1:7" x14ac:dyDescent="0.3">
      <c r="A4139">
        <v>3</v>
      </c>
      <c r="B4139" s="18">
        <v>45536</v>
      </c>
      <c r="C4139" t="s">
        <v>311</v>
      </c>
      <c r="D4139" t="s">
        <v>302</v>
      </c>
      <c r="E4139">
        <v>0.59424920127795522</v>
      </c>
      <c r="F4139">
        <v>372</v>
      </c>
      <c r="G4139">
        <v>626</v>
      </c>
    </row>
    <row r="4140" spans="1:7" x14ac:dyDescent="0.3">
      <c r="A4140">
        <v>3</v>
      </c>
      <c r="B4140" s="18">
        <v>45352</v>
      </c>
      <c r="C4140" t="s">
        <v>311</v>
      </c>
      <c r="D4140" t="s">
        <v>302</v>
      </c>
      <c r="E4140">
        <v>0.54006410256410253</v>
      </c>
      <c r="F4140">
        <v>337</v>
      </c>
      <c r="G4140">
        <v>624</v>
      </c>
    </row>
    <row r="4141" spans="1:7" x14ac:dyDescent="0.3">
      <c r="A4141">
        <v>3</v>
      </c>
      <c r="B4141" s="18">
        <v>45566</v>
      </c>
      <c r="C4141" t="s">
        <v>311</v>
      </c>
      <c r="D4141" t="s">
        <v>302</v>
      </c>
      <c r="E4141">
        <v>0.6188197767145136</v>
      </c>
      <c r="F4141">
        <v>388</v>
      </c>
      <c r="G4141">
        <v>627</v>
      </c>
    </row>
    <row r="4142" spans="1:7" x14ac:dyDescent="0.3">
      <c r="A4142">
        <v>3</v>
      </c>
      <c r="B4142" s="18">
        <v>45505</v>
      </c>
      <c r="C4142" t="s">
        <v>311</v>
      </c>
      <c r="D4142" t="s">
        <v>302</v>
      </c>
      <c r="E4142">
        <v>0.57028753993610226</v>
      </c>
      <c r="F4142">
        <v>357</v>
      </c>
      <c r="G4142">
        <v>626</v>
      </c>
    </row>
    <row r="4143" spans="1:7" x14ac:dyDescent="0.3">
      <c r="A4143">
        <v>4</v>
      </c>
      <c r="B4143" s="18">
        <v>45323</v>
      </c>
      <c r="C4143" t="s">
        <v>311</v>
      </c>
      <c r="D4143" t="s">
        <v>300</v>
      </c>
      <c r="E4143">
        <v>0.46428571428571402</v>
      </c>
      <c r="F4143">
        <v>26</v>
      </c>
      <c r="G4143">
        <v>56</v>
      </c>
    </row>
    <row r="4144" spans="1:7" x14ac:dyDescent="0.3">
      <c r="A4144">
        <v>4</v>
      </c>
      <c r="B4144" s="18">
        <v>45352</v>
      </c>
      <c r="C4144" t="s">
        <v>311</v>
      </c>
      <c r="D4144" t="s">
        <v>300</v>
      </c>
      <c r="E4144">
        <v>0.5</v>
      </c>
      <c r="F4144">
        <v>19</v>
      </c>
      <c r="G4144">
        <v>38</v>
      </c>
    </row>
    <row r="4145" spans="1:7" x14ac:dyDescent="0.3">
      <c r="A4145">
        <v>4</v>
      </c>
      <c r="B4145" s="18">
        <v>45383</v>
      </c>
      <c r="C4145" t="s">
        <v>311</v>
      </c>
      <c r="D4145" t="s">
        <v>300</v>
      </c>
      <c r="E4145">
        <v>0.60975609756097604</v>
      </c>
      <c r="F4145">
        <v>25</v>
      </c>
      <c r="G4145">
        <v>41</v>
      </c>
    </row>
    <row r="4146" spans="1:7" x14ac:dyDescent="0.3">
      <c r="A4146">
        <v>4</v>
      </c>
      <c r="B4146" s="18">
        <v>45413</v>
      </c>
      <c r="C4146" t="s">
        <v>311</v>
      </c>
      <c r="D4146" t="s">
        <v>300</v>
      </c>
      <c r="E4146">
        <v>0.56989247311827995</v>
      </c>
      <c r="F4146">
        <v>53</v>
      </c>
      <c r="G4146">
        <v>93</v>
      </c>
    </row>
    <row r="4147" spans="1:7" x14ac:dyDescent="0.3">
      <c r="A4147">
        <v>4</v>
      </c>
      <c r="B4147" s="18">
        <v>45444</v>
      </c>
      <c r="C4147" t="s">
        <v>311</v>
      </c>
      <c r="D4147" t="s">
        <v>300</v>
      </c>
      <c r="E4147">
        <v>0.42307692307692302</v>
      </c>
      <c r="F4147">
        <v>22</v>
      </c>
      <c r="G4147">
        <v>52</v>
      </c>
    </row>
    <row r="4148" spans="1:7" x14ac:dyDescent="0.3">
      <c r="A4148">
        <v>4</v>
      </c>
      <c r="B4148" s="18">
        <v>45474</v>
      </c>
      <c r="C4148" t="s">
        <v>311</v>
      </c>
      <c r="D4148" t="s">
        <v>300</v>
      </c>
      <c r="E4148">
        <v>0.40322580645161299</v>
      </c>
      <c r="F4148">
        <v>25</v>
      </c>
      <c r="G4148">
        <v>62</v>
      </c>
    </row>
    <row r="4149" spans="1:7" x14ac:dyDescent="0.3">
      <c r="A4149">
        <v>4</v>
      </c>
      <c r="B4149" s="18">
        <v>45505</v>
      </c>
      <c r="C4149" t="s">
        <v>311</v>
      </c>
      <c r="D4149" t="s">
        <v>300</v>
      </c>
      <c r="E4149">
        <v>0.35</v>
      </c>
      <c r="F4149">
        <v>14</v>
      </c>
      <c r="G4149">
        <v>40</v>
      </c>
    </row>
    <row r="4150" spans="1:7" x14ac:dyDescent="0.3">
      <c r="A4150">
        <v>4</v>
      </c>
      <c r="B4150" s="18">
        <v>45536</v>
      </c>
      <c r="C4150" t="s">
        <v>311</v>
      </c>
      <c r="D4150" t="s">
        <v>300</v>
      </c>
      <c r="E4150">
        <v>0.74074074074074103</v>
      </c>
      <c r="F4150">
        <v>40</v>
      </c>
      <c r="G4150">
        <v>54</v>
      </c>
    </row>
    <row r="4151" spans="1:7" x14ac:dyDescent="0.3">
      <c r="A4151">
        <v>4</v>
      </c>
      <c r="B4151" s="18">
        <v>45566</v>
      </c>
      <c r="C4151" t="s">
        <v>311</v>
      </c>
      <c r="D4151" t="s">
        <v>300</v>
      </c>
      <c r="E4151">
        <v>0.72368421052631604</v>
      </c>
      <c r="F4151">
        <v>55</v>
      </c>
      <c r="G4151">
        <v>76</v>
      </c>
    </row>
    <row r="4152" spans="1:7" x14ac:dyDescent="0.3">
      <c r="A4152">
        <v>5</v>
      </c>
      <c r="B4152" s="18">
        <v>45444</v>
      </c>
      <c r="C4152" t="s">
        <v>311</v>
      </c>
      <c r="D4152" t="s">
        <v>301</v>
      </c>
      <c r="E4152">
        <v>2.7727272727272698</v>
      </c>
      <c r="F4152">
        <v>61</v>
      </c>
      <c r="G4152">
        <v>22</v>
      </c>
    </row>
    <row r="4153" spans="1:7" x14ac:dyDescent="0.3">
      <c r="A4153">
        <v>5</v>
      </c>
      <c r="B4153" s="18">
        <v>45505</v>
      </c>
      <c r="C4153" t="s">
        <v>311</v>
      </c>
      <c r="D4153" t="s">
        <v>301</v>
      </c>
      <c r="E4153">
        <v>2.4736842105263199</v>
      </c>
      <c r="F4153">
        <v>47</v>
      </c>
      <c r="G4153">
        <v>19</v>
      </c>
    </row>
    <row r="4154" spans="1:7" x14ac:dyDescent="0.3">
      <c r="A4154">
        <v>5</v>
      </c>
      <c r="B4154" s="18">
        <v>45566</v>
      </c>
      <c r="C4154" t="s">
        <v>311</v>
      </c>
      <c r="D4154" t="s">
        <v>301</v>
      </c>
      <c r="E4154">
        <v>4.05</v>
      </c>
      <c r="F4154">
        <v>81</v>
      </c>
      <c r="G4154">
        <v>20</v>
      </c>
    </row>
    <row r="4155" spans="1:7" x14ac:dyDescent="0.3">
      <c r="A4155">
        <v>5</v>
      </c>
      <c r="B4155" s="18">
        <v>45352</v>
      </c>
      <c r="C4155" t="s">
        <v>311</v>
      </c>
      <c r="D4155" t="s">
        <v>301</v>
      </c>
      <c r="E4155">
        <v>2.3333333333333299</v>
      </c>
      <c r="F4155">
        <v>42</v>
      </c>
      <c r="G4155">
        <v>18</v>
      </c>
    </row>
    <row r="4156" spans="1:7" x14ac:dyDescent="0.3">
      <c r="A4156">
        <v>5</v>
      </c>
      <c r="B4156" s="18">
        <v>45323</v>
      </c>
      <c r="C4156" t="s">
        <v>311</v>
      </c>
      <c r="D4156" t="s">
        <v>301</v>
      </c>
      <c r="E4156">
        <v>3.1904761904761898</v>
      </c>
      <c r="F4156">
        <v>67</v>
      </c>
      <c r="G4156">
        <v>21</v>
      </c>
    </row>
    <row r="4157" spans="1:7" x14ac:dyDescent="0.3">
      <c r="A4157">
        <v>5</v>
      </c>
      <c r="B4157" s="18">
        <v>45383</v>
      </c>
      <c r="C4157" t="s">
        <v>311</v>
      </c>
      <c r="D4157" t="s">
        <v>301</v>
      </c>
      <c r="E4157">
        <v>2.8421052631578898</v>
      </c>
      <c r="F4157">
        <v>54</v>
      </c>
      <c r="G4157">
        <v>19</v>
      </c>
    </row>
    <row r="4158" spans="1:7" x14ac:dyDescent="0.3">
      <c r="A4158">
        <v>5</v>
      </c>
      <c r="B4158" s="18">
        <v>45413</v>
      </c>
      <c r="C4158" t="s">
        <v>311</v>
      </c>
      <c r="D4158" t="s">
        <v>301</v>
      </c>
      <c r="E4158">
        <v>5.3809523809523796</v>
      </c>
      <c r="F4158">
        <v>113</v>
      </c>
      <c r="G4158">
        <v>21</v>
      </c>
    </row>
    <row r="4159" spans="1:7" x14ac:dyDescent="0.3">
      <c r="A4159">
        <v>5</v>
      </c>
      <c r="B4159" s="18">
        <v>45536</v>
      </c>
      <c r="C4159" t="s">
        <v>311</v>
      </c>
      <c r="D4159" t="s">
        <v>301</v>
      </c>
      <c r="E4159">
        <v>3.0952380952380998</v>
      </c>
      <c r="F4159">
        <v>65</v>
      </c>
      <c r="G4159">
        <v>21</v>
      </c>
    </row>
    <row r="4160" spans="1:7" x14ac:dyDescent="0.3">
      <c r="A4160">
        <v>5</v>
      </c>
      <c r="B4160" s="18">
        <v>45474</v>
      </c>
      <c r="C4160" t="s">
        <v>311</v>
      </c>
      <c r="D4160" t="s">
        <v>301</v>
      </c>
      <c r="E4160">
        <v>4.1052631578947398</v>
      </c>
      <c r="F4160">
        <v>78</v>
      </c>
      <c r="G4160">
        <v>19</v>
      </c>
    </row>
    <row r="4161" spans="1:7" x14ac:dyDescent="0.3">
      <c r="A4161">
        <v>6</v>
      </c>
      <c r="B4161" s="18">
        <v>45323</v>
      </c>
      <c r="C4161" t="s">
        <v>311</v>
      </c>
      <c r="D4161" t="s">
        <v>274</v>
      </c>
      <c r="E4161">
        <v>0.66666666666666663</v>
      </c>
      <c r="F4161">
        <v>2</v>
      </c>
      <c r="G4161">
        <v>3</v>
      </c>
    </row>
    <row r="4162" spans="1:7" x14ac:dyDescent="0.3">
      <c r="A4162">
        <v>6</v>
      </c>
      <c r="B4162" s="18">
        <v>45566</v>
      </c>
      <c r="C4162" t="s">
        <v>311</v>
      </c>
      <c r="D4162" t="s">
        <v>274</v>
      </c>
      <c r="E4162">
        <v>0.75</v>
      </c>
      <c r="F4162">
        <v>3</v>
      </c>
      <c r="G4162">
        <v>4</v>
      </c>
    </row>
    <row r="4163" spans="1:7" x14ac:dyDescent="0.3">
      <c r="A4163">
        <v>6</v>
      </c>
      <c r="B4163" s="18">
        <v>45536</v>
      </c>
      <c r="C4163" t="s">
        <v>311</v>
      </c>
      <c r="D4163" t="s">
        <v>274</v>
      </c>
      <c r="E4163">
        <v>0.75</v>
      </c>
      <c r="F4163">
        <v>3</v>
      </c>
      <c r="G4163">
        <v>4</v>
      </c>
    </row>
    <row r="4164" spans="1:7" x14ac:dyDescent="0.3">
      <c r="A4164">
        <v>6</v>
      </c>
      <c r="B4164" s="18">
        <v>45474</v>
      </c>
      <c r="C4164" t="s">
        <v>311</v>
      </c>
      <c r="D4164" t="s">
        <v>274</v>
      </c>
      <c r="E4164">
        <v>0.75</v>
      </c>
      <c r="F4164">
        <v>3</v>
      </c>
      <c r="G4164">
        <v>4</v>
      </c>
    </row>
    <row r="4165" spans="1:7" x14ac:dyDescent="0.3">
      <c r="A4165">
        <v>6</v>
      </c>
      <c r="B4165" s="18">
        <v>45444</v>
      </c>
      <c r="C4165" t="s">
        <v>311</v>
      </c>
      <c r="D4165" t="s">
        <v>274</v>
      </c>
      <c r="E4165">
        <v>0.66666666666666663</v>
      </c>
      <c r="F4165">
        <v>2</v>
      </c>
      <c r="G4165">
        <v>3</v>
      </c>
    </row>
    <row r="4166" spans="1:7" x14ac:dyDescent="0.3">
      <c r="A4166">
        <v>6</v>
      </c>
      <c r="B4166" s="18">
        <v>45505</v>
      </c>
      <c r="C4166" t="s">
        <v>311</v>
      </c>
      <c r="D4166" t="s">
        <v>274</v>
      </c>
      <c r="E4166">
        <v>0.75</v>
      </c>
      <c r="F4166">
        <v>3</v>
      </c>
      <c r="G4166">
        <v>4</v>
      </c>
    </row>
    <row r="4167" spans="1:7" x14ac:dyDescent="0.3">
      <c r="A4167">
        <v>6</v>
      </c>
      <c r="B4167" s="18">
        <v>45352</v>
      </c>
      <c r="C4167" t="s">
        <v>311</v>
      </c>
      <c r="D4167" t="s">
        <v>274</v>
      </c>
      <c r="E4167">
        <v>0.66666666666666663</v>
      </c>
      <c r="F4167">
        <v>2</v>
      </c>
      <c r="G4167">
        <v>3</v>
      </c>
    </row>
    <row r="4168" spans="1:7" x14ac:dyDescent="0.3">
      <c r="A4168">
        <v>6</v>
      </c>
      <c r="B4168" s="18">
        <v>45383</v>
      </c>
      <c r="C4168" t="s">
        <v>311</v>
      </c>
      <c r="D4168" t="s">
        <v>274</v>
      </c>
      <c r="E4168">
        <v>0.66666666666666663</v>
      </c>
      <c r="F4168">
        <v>2</v>
      </c>
      <c r="G4168">
        <v>3</v>
      </c>
    </row>
    <row r="4169" spans="1:7" x14ac:dyDescent="0.3">
      <c r="A4169">
        <v>6</v>
      </c>
      <c r="B4169" s="18">
        <v>45413</v>
      </c>
      <c r="C4169" t="s">
        <v>311</v>
      </c>
      <c r="D4169" t="s">
        <v>274</v>
      </c>
      <c r="E4169">
        <v>0.5</v>
      </c>
      <c r="F4169">
        <v>1</v>
      </c>
      <c r="G4169">
        <v>2</v>
      </c>
    </row>
    <row r="4170" spans="1:7" x14ac:dyDescent="0.3">
      <c r="A4170">
        <v>131</v>
      </c>
      <c r="B4170" s="18">
        <v>45597</v>
      </c>
      <c r="C4170" t="s">
        <v>311</v>
      </c>
      <c r="D4170" t="s">
        <v>290</v>
      </c>
      <c r="E4170">
        <v>0</v>
      </c>
    </row>
    <row r="4171" spans="1:7" x14ac:dyDescent="0.3">
      <c r="A4171">
        <v>132</v>
      </c>
      <c r="B4171" s="18">
        <v>45597</v>
      </c>
      <c r="C4171" t="s">
        <v>311</v>
      </c>
      <c r="D4171" t="s">
        <v>291</v>
      </c>
      <c r="E4171">
        <v>0</v>
      </c>
    </row>
    <row r="4172" spans="1:7" x14ac:dyDescent="0.3">
      <c r="A4172">
        <v>133</v>
      </c>
      <c r="B4172" s="18">
        <v>45597</v>
      </c>
      <c r="C4172" t="s">
        <v>311</v>
      </c>
      <c r="D4172" t="s">
        <v>259</v>
      </c>
      <c r="E4172">
        <v>0</v>
      </c>
    </row>
    <row r="4173" spans="1:7" x14ac:dyDescent="0.3">
      <c r="A4173">
        <v>134</v>
      </c>
      <c r="B4173" s="18">
        <v>45597</v>
      </c>
      <c r="C4173" t="s">
        <v>311</v>
      </c>
      <c r="D4173" t="s">
        <v>260</v>
      </c>
      <c r="E4173">
        <v>5</v>
      </c>
    </row>
    <row r="4174" spans="1:7" x14ac:dyDescent="0.3">
      <c r="A4174">
        <v>7</v>
      </c>
      <c r="B4174" s="18">
        <v>45536</v>
      </c>
      <c r="C4174" t="s">
        <v>311</v>
      </c>
      <c r="D4174" t="s">
        <v>277</v>
      </c>
      <c r="E4174">
        <v>0.83333333333333337</v>
      </c>
      <c r="F4174">
        <v>5</v>
      </c>
      <c r="G4174">
        <v>6</v>
      </c>
    </row>
    <row r="4175" spans="1:7" x14ac:dyDescent="0.3">
      <c r="A4175">
        <v>7</v>
      </c>
      <c r="B4175" s="18">
        <v>45323</v>
      </c>
      <c r="C4175" t="s">
        <v>311</v>
      </c>
      <c r="D4175" t="s">
        <v>277</v>
      </c>
      <c r="E4175">
        <v>1</v>
      </c>
      <c r="F4175">
        <v>6</v>
      </c>
      <c r="G4175">
        <v>6</v>
      </c>
    </row>
    <row r="4176" spans="1:7" x14ac:dyDescent="0.3">
      <c r="A4176">
        <v>7</v>
      </c>
      <c r="B4176" s="18">
        <v>45352</v>
      </c>
      <c r="C4176" t="s">
        <v>311</v>
      </c>
      <c r="D4176" t="s">
        <v>277</v>
      </c>
      <c r="E4176">
        <v>1</v>
      </c>
      <c r="F4176">
        <v>6</v>
      </c>
      <c r="G4176">
        <v>6</v>
      </c>
    </row>
    <row r="4177" spans="1:7" x14ac:dyDescent="0.3">
      <c r="A4177">
        <v>7</v>
      </c>
      <c r="B4177" s="18">
        <v>45444</v>
      </c>
      <c r="C4177" t="s">
        <v>311</v>
      </c>
      <c r="D4177" t="s">
        <v>277</v>
      </c>
      <c r="E4177">
        <v>0.7142857142857143</v>
      </c>
      <c r="F4177">
        <v>5</v>
      </c>
      <c r="G4177">
        <v>7</v>
      </c>
    </row>
    <row r="4178" spans="1:7" x14ac:dyDescent="0.3">
      <c r="A4178">
        <v>7</v>
      </c>
      <c r="B4178" s="18">
        <v>45413</v>
      </c>
      <c r="C4178" t="s">
        <v>311</v>
      </c>
      <c r="D4178" t="s">
        <v>277</v>
      </c>
      <c r="E4178">
        <v>0.83333333333333337</v>
      </c>
      <c r="F4178">
        <v>5</v>
      </c>
      <c r="G4178">
        <v>6</v>
      </c>
    </row>
    <row r="4179" spans="1:7" x14ac:dyDescent="0.3">
      <c r="A4179">
        <v>7</v>
      </c>
      <c r="B4179" s="18">
        <v>45383</v>
      </c>
      <c r="C4179" t="s">
        <v>311</v>
      </c>
      <c r="D4179" t="s">
        <v>277</v>
      </c>
      <c r="E4179">
        <v>0.8571428571428571</v>
      </c>
      <c r="F4179">
        <v>6</v>
      </c>
      <c r="G4179">
        <v>7</v>
      </c>
    </row>
    <row r="4180" spans="1:7" x14ac:dyDescent="0.3">
      <c r="A4180">
        <v>7</v>
      </c>
      <c r="B4180" s="18">
        <v>45505</v>
      </c>
      <c r="C4180" t="s">
        <v>311</v>
      </c>
      <c r="D4180" t="s">
        <v>277</v>
      </c>
      <c r="E4180">
        <v>0.83333333333333337</v>
      </c>
      <c r="F4180">
        <v>5</v>
      </c>
      <c r="G4180">
        <v>6</v>
      </c>
    </row>
    <row r="4181" spans="1:7" x14ac:dyDescent="0.3">
      <c r="A4181">
        <v>7</v>
      </c>
      <c r="B4181" s="18">
        <v>45566</v>
      </c>
      <c r="C4181" t="s">
        <v>311</v>
      </c>
      <c r="D4181" t="s">
        <v>277</v>
      </c>
      <c r="E4181">
        <v>1</v>
      </c>
      <c r="F4181">
        <v>6</v>
      </c>
      <c r="G4181">
        <v>6</v>
      </c>
    </row>
    <row r="4182" spans="1:7" x14ac:dyDescent="0.3">
      <c r="A4182">
        <v>7</v>
      </c>
      <c r="B4182" s="18">
        <v>45474</v>
      </c>
      <c r="C4182" t="s">
        <v>311</v>
      </c>
      <c r="D4182" t="s">
        <v>277</v>
      </c>
      <c r="E4182">
        <v>0.75</v>
      </c>
      <c r="F4182">
        <v>6</v>
      </c>
      <c r="G4182">
        <v>8</v>
      </c>
    </row>
    <row r="4183" spans="1:7" x14ac:dyDescent="0.3">
      <c r="A4183">
        <v>8</v>
      </c>
      <c r="B4183" s="18">
        <v>45505</v>
      </c>
      <c r="C4183" t="s">
        <v>311</v>
      </c>
      <c r="D4183" t="s">
        <v>278</v>
      </c>
      <c r="E4183">
        <v>0.29729729729729731</v>
      </c>
      <c r="F4183">
        <v>11</v>
      </c>
      <c r="G4183">
        <v>37</v>
      </c>
    </row>
    <row r="4184" spans="1:7" x14ac:dyDescent="0.3">
      <c r="A4184">
        <v>8</v>
      </c>
      <c r="B4184" s="18">
        <v>45474</v>
      </c>
      <c r="C4184" t="s">
        <v>311</v>
      </c>
      <c r="D4184" t="s">
        <v>278</v>
      </c>
      <c r="E4184">
        <v>0.29268292682926828</v>
      </c>
      <c r="F4184">
        <v>12</v>
      </c>
      <c r="G4184">
        <v>41</v>
      </c>
    </row>
    <row r="4185" spans="1:7" x14ac:dyDescent="0.3">
      <c r="A4185">
        <v>8</v>
      </c>
      <c r="B4185" s="18">
        <v>45566</v>
      </c>
      <c r="C4185" t="s">
        <v>311</v>
      </c>
      <c r="D4185" t="s">
        <v>278</v>
      </c>
      <c r="E4185">
        <v>0.47222222222222221</v>
      </c>
      <c r="F4185">
        <v>17</v>
      </c>
      <c r="G4185">
        <v>36</v>
      </c>
    </row>
    <row r="4186" spans="1:7" x14ac:dyDescent="0.3">
      <c r="A4186">
        <v>26</v>
      </c>
      <c r="B4186" s="18">
        <v>45474</v>
      </c>
      <c r="C4186" t="s">
        <v>311</v>
      </c>
      <c r="D4186" t="s">
        <v>146</v>
      </c>
      <c r="E4186">
        <v>0</v>
      </c>
      <c r="F4186">
        <v>0</v>
      </c>
      <c r="G4186">
        <v>160</v>
      </c>
    </row>
    <row r="4187" spans="1:7" x14ac:dyDescent="0.3">
      <c r="A4187">
        <v>8</v>
      </c>
      <c r="B4187" s="18">
        <v>45323</v>
      </c>
      <c r="C4187" t="s">
        <v>311</v>
      </c>
      <c r="D4187" t="s">
        <v>278</v>
      </c>
      <c r="E4187">
        <v>0.26190476190476192</v>
      </c>
      <c r="F4187">
        <v>11</v>
      </c>
      <c r="G4187">
        <v>42</v>
      </c>
    </row>
    <row r="4188" spans="1:7" x14ac:dyDescent="0.3">
      <c r="A4188">
        <v>8</v>
      </c>
      <c r="B4188" s="18">
        <v>45352</v>
      </c>
      <c r="C4188" t="s">
        <v>311</v>
      </c>
      <c r="D4188" t="s">
        <v>278</v>
      </c>
      <c r="E4188">
        <v>0.26190476190476192</v>
      </c>
      <c r="F4188">
        <v>11</v>
      </c>
      <c r="G4188">
        <v>42</v>
      </c>
    </row>
    <row r="4189" spans="1:7" x14ac:dyDescent="0.3">
      <c r="A4189">
        <v>8</v>
      </c>
      <c r="B4189" s="18">
        <v>45413</v>
      </c>
      <c r="C4189" t="s">
        <v>311</v>
      </c>
      <c r="D4189" t="s">
        <v>278</v>
      </c>
      <c r="E4189">
        <v>0.2857142857142857</v>
      </c>
      <c r="F4189">
        <v>12</v>
      </c>
      <c r="G4189">
        <v>42</v>
      </c>
    </row>
    <row r="4190" spans="1:7" x14ac:dyDescent="0.3">
      <c r="A4190">
        <v>26</v>
      </c>
      <c r="B4190" s="18">
        <v>45597</v>
      </c>
      <c r="C4190" t="s">
        <v>311</v>
      </c>
      <c r="D4190" t="s">
        <v>146</v>
      </c>
      <c r="E4190">
        <v>0</v>
      </c>
      <c r="F4190">
        <v>0</v>
      </c>
      <c r="G4190">
        <v>135</v>
      </c>
    </row>
    <row r="4191" spans="1:7" x14ac:dyDescent="0.3">
      <c r="A4191">
        <v>8</v>
      </c>
      <c r="B4191" s="18">
        <v>45536</v>
      </c>
      <c r="C4191" t="s">
        <v>311</v>
      </c>
      <c r="D4191" t="s">
        <v>278</v>
      </c>
      <c r="E4191">
        <v>0.43243243243243246</v>
      </c>
      <c r="F4191">
        <v>16</v>
      </c>
      <c r="G4191">
        <v>37</v>
      </c>
    </row>
    <row r="4192" spans="1:7" x14ac:dyDescent="0.3">
      <c r="A4192">
        <v>8</v>
      </c>
      <c r="B4192" s="18">
        <v>45383</v>
      </c>
      <c r="C4192" t="s">
        <v>311</v>
      </c>
      <c r="D4192" t="s">
        <v>278</v>
      </c>
      <c r="E4192">
        <v>0.27906976744186046</v>
      </c>
      <c r="F4192">
        <v>12</v>
      </c>
      <c r="G4192">
        <v>43</v>
      </c>
    </row>
    <row r="4193" spans="1:7" x14ac:dyDescent="0.3">
      <c r="A4193">
        <v>8</v>
      </c>
      <c r="B4193" s="18">
        <v>45444</v>
      </c>
      <c r="C4193" t="s">
        <v>311</v>
      </c>
      <c r="D4193" t="s">
        <v>278</v>
      </c>
      <c r="E4193">
        <v>0.26829268292682928</v>
      </c>
      <c r="F4193">
        <v>11</v>
      </c>
      <c r="G4193">
        <v>41</v>
      </c>
    </row>
    <row r="4194" spans="1:7" x14ac:dyDescent="0.3">
      <c r="A4194">
        <v>26</v>
      </c>
      <c r="B4194" s="18">
        <v>45566</v>
      </c>
      <c r="C4194" t="s">
        <v>311</v>
      </c>
      <c r="D4194" t="s">
        <v>146</v>
      </c>
      <c r="E4194">
        <v>0</v>
      </c>
      <c r="F4194">
        <v>0</v>
      </c>
      <c r="G4194">
        <v>134</v>
      </c>
    </row>
    <row r="4195" spans="1:7" x14ac:dyDescent="0.3">
      <c r="A4195">
        <v>26</v>
      </c>
      <c r="B4195" s="18">
        <v>45444</v>
      </c>
      <c r="C4195" t="s">
        <v>311</v>
      </c>
      <c r="D4195" t="s">
        <v>146</v>
      </c>
      <c r="E4195">
        <v>0</v>
      </c>
      <c r="F4195">
        <v>0</v>
      </c>
      <c r="G4195">
        <v>155</v>
      </c>
    </row>
    <row r="4196" spans="1:7" x14ac:dyDescent="0.3">
      <c r="A4196">
        <v>26</v>
      </c>
      <c r="B4196" s="18">
        <v>45352</v>
      </c>
      <c r="C4196" t="s">
        <v>311</v>
      </c>
      <c r="D4196" t="s">
        <v>146</v>
      </c>
      <c r="E4196">
        <v>0</v>
      </c>
      <c r="F4196">
        <v>0</v>
      </c>
      <c r="G4196">
        <v>132</v>
      </c>
    </row>
    <row r="4197" spans="1:7" x14ac:dyDescent="0.3">
      <c r="A4197">
        <v>26</v>
      </c>
      <c r="B4197" s="18">
        <v>45323</v>
      </c>
      <c r="C4197" t="s">
        <v>311</v>
      </c>
      <c r="D4197" t="s">
        <v>146</v>
      </c>
      <c r="E4197">
        <v>0</v>
      </c>
      <c r="F4197">
        <v>0</v>
      </c>
      <c r="G4197">
        <v>134</v>
      </c>
    </row>
    <row r="4198" spans="1:7" x14ac:dyDescent="0.3">
      <c r="A4198">
        <v>26</v>
      </c>
      <c r="B4198" s="18">
        <v>45536</v>
      </c>
      <c r="C4198" t="s">
        <v>311</v>
      </c>
      <c r="D4198" t="s">
        <v>146</v>
      </c>
      <c r="E4198">
        <v>0</v>
      </c>
      <c r="F4198">
        <v>0</v>
      </c>
      <c r="G4198">
        <v>137</v>
      </c>
    </row>
    <row r="4199" spans="1:7" x14ac:dyDescent="0.3">
      <c r="A4199">
        <v>26</v>
      </c>
      <c r="B4199" s="18">
        <v>45383</v>
      </c>
      <c r="C4199" t="s">
        <v>311</v>
      </c>
      <c r="D4199" t="s">
        <v>146</v>
      </c>
      <c r="E4199">
        <v>0</v>
      </c>
      <c r="F4199">
        <v>0</v>
      </c>
      <c r="G4199">
        <v>132</v>
      </c>
    </row>
    <row r="4200" spans="1:7" x14ac:dyDescent="0.3">
      <c r="A4200">
        <v>26</v>
      </c>
      <c r="B4200" s="18">
        <v>45413</v>
      </c>
      <c r="C4200" t="s">
        <v>311</v>
      </c>
      <c r="D4200" t="s">
        <v>146</v>
      </c>
      <c r="E4200">
        <v>0</v>
      </c>
      <c r="F4200">
        <v>0</v>
      </c>
      <c r="G4200">
        <v>152</v>
      </c>
    </row>
    <row r="4201" spans="1:7" x14ac:dyDescent="0.3">
      <c r="A4201">
        <v>26</v>
      </c>
      <c r="B4201" s="18">
        <v>45505</v>
      </c>
      <c r="C4201" t="s">
        <v>311</v>
      </c>
      <c r="D4201" t="s">
        <v>146</v>
      </c>
      <c r="E4201">
        <v>0</v>
      </c>
      <c r="F4201">
        <v>0</v>
      </c>
      <c r="G4201">
        <v>141</v>
      </c>
    </row>
    <row r="4202" spans="1:7" x14ac:dyDescent="0.3">
      <c r="A4202">
        <v>27</v>
      </c>
      <c r="B4202" s="18">
        <v>45566</v>
      </c>
      <c r="C4202" t="s">
        <v>311</v>
      </c>
      <c r="D4202" t="s">
        <v>147</v>
      </c>
      <c r="E4202">
        <v>0</v>
      </c>
      <c r="F4202">
        <v>0</v>
      </c>
      <c r="G4202">
        <v>76</v>
      </c>
    </row>
    <row r="4203" spans="1:7" x14ac:dyDescent="0.3">
      <c r="A4203">
        <v>27</v>
      </c>
      <c r="B4203" s="18">
        <v>45383</v>
      </c>
      <c r="C4203" t="s">
        <v>311</v>
      </c>
      <c r="D4203" t="s">
        <v>147</v>
      </c>
      <c r="E4203">
        <v>0</v>
      </c>
      <c r="F4203">
        <v>0</v>
      </c>
      <c r="G4203">
        <v>66</v>
      </c>
    </row>
    <row r="4204" spans="1:7" x14ac:dyDescent="0.3">
      <c r="A4204">
        <v>27</v>
      </c>
      <c r="B4204" s="18">
        <v>45413</v>
      </c>
      <c r="C4204" t="s">
        <v>311</v>
      </c>
      <c r="D4204" t="s">
        <v>147</v>
      </c>
      <c r="E4204">
        <v>0</v>
      </c>
      <c r="F4204">
        <v>0</v>
      </c>
      <c r="G4204">
        <v>82</v>
      </c>
    </row>
    <row r="4205" spans="1:7" x14ac:dyDescent="0.3">
      <c r="A4205">
        <v>27</v>
      </c>
      <c r="B4205" s="18">
        <v>45444</v>
      </c>
      <c r="C4205" t="s">
        <v>311</v>
      </c>
      <c r="D4205" t="s">
        <v>147</v>
      </c>
      <c r="E4205">
        <v>0</v>
      </c>
      <c r="F4205">
        <v>0</v>
      </c>
      <c r="G4205">
        <v>84</v>
      </c>
    </row>
    <row r="4206" spans="1:7" x14ac:dyDescent="0.3">
      <c r="A4206">
        <v>16</v>
      </c>
      <c r="B4206" s="18">
        <v>45383</v>
      </c>
      <c r="C4206" t="s">
        <v>311</v>
      </c>
      <c r="D4206" t="s">
        <v>297</v>
      </c>
      <c r="E4206">
        <v>1.2048192771084338E-2</v>
      </c>
      <c r="F4206">
        <v>1</v>
      </c>
      <c r="G4206">
        <v>83</v>
      </c>
    </row>
    <row r="4207" spans="1:7" x14ac:dyDescent="0.3">
      <c r="A4207">
        <v>16</v>
      </c>
      <c r="B4207" s="18">
        <v>45413</v>
      </c>
      <c r="C4207" t="s">
        <v>311</v>
      </c>
      <c r="D4207" t="s">
        <v>297</v>
      </c>
      <c r="E4207">
        <v>1.0416666666666666E-2</v>
      </c>
      <c r="F4207">
        <v>1</v>
      </c>
      <c r="G4207">
        <v>96</v>
      </c>
    </row>
    <row r="4208" spans="1:7" x14ac:dyDescent="0.3">
      <c r="A4208">
        <v>16</v>
      </c>
      <c r="B4208" s="18">
        <v>45323</v>
      </c>
      <c r="C4208" t="s">
        <v>311</v>
      </c>
      <c r="D4208" t="s">
        <v>297</v>
      </c>
      <c r="E4208">
        <v>1.2500000000000001E-2</v>
      </c>
      <c r="F4208">
        <v>1</v>
      </c>
      <c r="G4208">
        <v>80</v>
      </c>
    </row>
    <row r="4209" spans="1:7" x14ac:dyDescent="0.3">
      <c r="A4209">
        <v>23</v>
      </c>
      <c r="B4209" s="18">
        <v>45566</v>
      </c>
      <c r="C4209" t="s">
        <v>311</v>
      </c>
      <c r="D4209" t="s">
        <v>298</v>
      </c>
      <c r="E4209">
        <v>1.4285714285714285E-2</v>
      </c>
      <c r="F4209">
        <v>9</v>
      </c>
      <c r="G4209">
        <v>630</v>
      </c>
    </row>
    <row r="4210" spans="1:7" x14ac:dyDescent="0.3">
      <c r="A4210">
        <v>27</v>
      </c>
      <c r="B4210" s="18">
        <v>45352</v>
      </c>
      <c r="C4210" t="s">
        <v>311</v>
      </c>
      <c r="D4210" t="s">
        <v>147</v>
      </c>
      <c r="E4210">
        <v>0</v>
      </c>
      <c r="F4210">
        <v>0</v>
      </c>
      <c r="G4210">
        <v>65</v>
      </c>
    </row>
    <row r="4211" spans="1:7" x14ac:dyDescent="0.3">
      <c r="A4211">
        <v>23</v>
      </c>
      <c r="B4211" s="18">
        <v>45383</v>
      </c>
      <c r="C4211" t="s">
        <v>311</v>
      </c>
      <c r="D4211" t="s">
        <v>298</v>
      </c>
      <c r="E4211">
        <v>2.2292993630573247E-2</v>
      </c>
      <c r="F4211">
        <v>14</v>
      </c>
      <c r="G4211">
        <v>628</v>
      </c>
    </row>
    <row r="4212" spans="1:7" x14ac:dyDescent="0.3">
      <c r="A4212">
        <v>23</v>
      </c>
      <c r="B4212" s="18">
        <v>45536</v>
      </c>
      <c r="C4212" t="s">
        <v>311</v>
      </c>
      <c r="D4212" t="s">
        <v>298</v>
      </c>
      <c r="E4212">
        <v>2.2292993630573247E-2</v>
      </c>
      <c r="F4212">
        <v>14</v>
      </c>
      <c r="G4212">
        <v>628</v>
      </c>
    </row>
    <row r="4213" spans="1:7" x14ac:dyDescent="0.3">
      <c r="A4213">
        <v>23</v>
      </c>
      <c r="B4213" s="18">
        <v>45474</v>
      </c>
      <c r="C4213" t="s">
        <v>311</v>
      </c>
      <c r="D4213" t="s">
        <v>298</v>
      </c>
      <c r="E4213">
        <v>5.0955414012738856E-2</v>
      </c>
      <c r="F4213">
        <v>32</v>
      </c>
      <c r="G4213">
        <v>628</v>
      </c>
    </row>
    <row r="4214" spans="1:7" x14ac:dyDescent="0.3">
      <c r="A4214">
        <v>27</v>
      </c>
      <c r="B4214" s="18">
        <v>45323</v>
      </c>
      <c r="C4214" t="s">
        <v>311</v>
      </c>
      <c r="D4214" t="s">
        <v>147</v>
      </c>
      <c r="E4214">
        <v>0</v>
      </c>
      <c r="F4214">
        <v>0</v>
      </c>
      <c r="G4214">
        <v>64</v>
      </c>
    </row>
    <row r="4215" spans="1:7" x14ac:dyDescent="0.3">
      <c r="A4215">
        <v>23</v>
      </c>
      <c r="B4215" s="18">
        <v>45505</v>
      </c>
      <c r="C4215" t="s">
        <v>311</v>
      </c>
      <c r="D4215" t="s">
        <v>298</v>
      </c>
      <c r="E4215">
        <v>2.5477707006369428E-2</v>
      </c>
      <c r="F4215">
        <v>16</v>
      </c>
      <c r="G4215">
        <v>628</v>
      </c>
    </row>
    <row r="4216" spans="1:7" x14ac:dyDescent="0.3">
      <c r="A4216">
        <v>23</v>
      </c>
      <c r="B4216" s="18">
        <v>45352</v>
      </c>
      <c r="C4216" t="s">
        <v>311</v>
      </c>
      <c r="D4216" t="s">
        <v>298</v>
      </c>
      <c r="E4216">
        <v>2.3885350318471339E-2</v>
      </c>
      <c r="F4216">
        <v>15</v>
      </c>
      <c r="G4216">
        <v>628</v>
      </c>
    </row>
    <row r="4217" spans="1:7" x14ac:dyDescent="0.3">
      <c r="A4217">
        <v>23</v>
      </c>
      <c r="B4217" s="18">
        <v>45323</v>
      </c>
      <c r="C4217" t="s">
        <v>311</v>
      </c>
      <c r="D4217" t="s">
        <v>298</v>
      </c>
      <c r="E4217">
        <v>2.0569620253164556E-2</v>
      </c>
      <c r="F4217">
        <v>13</v>
      </c>
      <c r="G4217">
        <v>632</v>
      </c>
    </row>
    <row r="4218" spans="1:7" x14ac:dyDescent="0.3">
      <c r="A4218">
        <v>27</v>
      </c>
      <c r="B4218" s="18">
        <v>45505</v>
      </c>
      <c r="C4218" t="s">
        <v>311</v>
      </c>
      <c r="D4218" t="s">
        <v>147</v>
      </c>
      <c r="E4218">
        <v>0</v>
      </c>
      <c r="F4218">
        <v>0</v>
      </c>
      <c r="G4218">
        <v>76</v>
      </c>
    </row>
    <row r="4219" spans="1:7" x14ac:dyDescent="0.3">
      <c r="A4219">
        <v>23</v>
      </c>
      <c r="B4219" s="18">
        <v>45444</v>
      </c>
      <c r="C4219" t="s">
        <v>311</v>
      </c>
      <c r="D4219" t="s">
        <v>298</v>
      </c>
      <c r="E4219">
        <v>4.9363057324840767E-2</v>
      </c>
      <c r="F4219">
        <v>31</v>
      </c>
      <c r="G4219">
        <v>628</v>
      </c>
    </row>
    <row r="4220" spans="1:7" x14ac:dyDescent="0.3">
      <c r="A4220">
        <v>23</v>
      </c>
      <c r="B4220" s="18">
        <v>45413</v>
      </c>
      <c r="C4220" t="s">
        <v>311</v>
      </c>
      <c r="D4220" t="s">
        <v>298</v>
      </c>
      <c r="E4220">
        <v>5.246422893481717E-2</v>
      </c>
      <c r="F4220">
        <v>33</v>
      </c>
      <c r="G4220">
        <v>629</v>
      </c>
    </row>
    <row r="4221" spans="1:7" x14ac:dyDescent="0.3">
      <c r="A4221">
        <v>24</v>
      </c>
      <c r="B4221" s="18">
        <v>45413</v>
      </c>
      <c r="C4221" t="s">
        <v>311</v>
      </c>
      <c r="D4221" t="s">
        <v>299</v>
      </c>
      <c r="E4221">
        <v>0.87878787878787878</v>
      </c>
      <c r="F4221">
        <v>29</v>
      </c>
      <c r="G4221">
        <v>33</v>
      </c>
    </row>
    <row r="4222" spans="1:7" x14ac:dyDescent="0.3">
      <c r="A4222">
        <v>24</v>
      </c>
      <c r="B4222" s="18">
        <v>45536</v>
      </c>
      <c r="C4222" t="s">
        <v>311</v>
      </c>
      <c r="D4222" t="s">
        <v>299</v>
      </c>
      <c r="E4222">
        <v>1</v>
      </c>
      <c r="F4222">
        <v>14</v>
      </c>
      <c r="G4222">
        <v>14</v>
      </c>
    </row>
    <row r="4223" spans="1:7" x14ac:dyDescent="0.3">
      <c r="A4223">
        <v>24</v>
      </c>
      <c r="B4223" s="18">
        <v>45474</v>
      </c>
      <c r="C4223" t="s">
        <v>311</v>
      </c>
      <c r="D4223" t="s">
        <v>299</v>
      </c>
      <c r="E4223">
        <v>0.96875</v>
      </c>
      <c r="F4223">
        <v>31</v>
      </c>
      <c r="G4223">
        <v>32</v>
      </c>
    </row>
    <row r="4224" spans="1:7" x14ac:dyDescent="0.3">
      <c r="A4224">
        <v>24</v>
      </c>
      <c r="B4224" s="18">
        <v>45323</v>
      </c>
      <c r="C4224" t="s">
        <v>311</v>
      </c>
      <c r="D4224" t="s">
        <v>299</v>
      </c>
      <c r="E4224">
        <v>0.84615384615384615</v>
      </c>
      <c r="F4224">
        <v>11</v>
      </c>
      <c r="G4224">
        <v>13</v>
      </c>
    </row>
    <row r="4225" spans="1:7" x14ac:dyDescent="0.3">
      <c r="A4225">
        <v>24</v>
      </c>
      <c r="B4225" s="18">
        <v>45505</v>
      </c>
      <c r="C4225" t="s">
        <v>311</v>
      </c>
      <c r="D4225" t="s">
        <v>299</v>
      </c>
      <c r="E4225">
        <v>1</v>
      </c>
      <c r="F4225">
        <v>16</v>
      </c>
      <c r="G4225">
        <v>16</v>
      </c>
    </row>
    <row r="4226" spans="1:7" x14ac:dyDescent="0.3">
      <c r="A4226">
        <v>24</v>
      </c>
      <c r="B4226" s="18">
        <v>45352</v>
      </c>
      <c r="C4226" t="s">
        <v>311</v>
      </c>
      <c r="D4226" t="s">
        <v>299</v>
      </c>
      <c r="E4226">
        <v>0.66666666666666663</v>
      </c>
      <c r="F4226">
        <v>10</v>
      </c>
      <c r="G4226">
        <v>15</v>
      </c>
    </row>
    <row r="4227" spans="1:7" x14ac:dyDescent="0.3">
      <c r="A4227">
        <v>24</v>
      </c>
      <c r="B4227" s="18">
        <v>45566</v>
      </c>
      <c r="C4227" t="s">
        <v>311</v>
      </c>
      <c r="D4227" t="s">
        <v>299</v>
      </c>
      <c r="E4227">
        <v>1</v>
      </c>
      <c r="F4227">
        <v>9</v>
      </c>
      <c r="G4227">
        <v>9</v>
      </c>
    </row>
    <row r="4228" spans="1:7" x14ac:dyDescent="0.3">
      <c r="A4228">
        <v>24</v>
      </c>
      <c r="B4228" s="18">
        <v>45383</v>
      </c>
      <c r="C4228" t="s">
        <v>311</v>
      </c>
      <c r="D4228" t="s">
        <v>299</v>
      </c>
      <c r="E4228">
        <v>0.7857142857142857</v>
      </c>
      <c r="F4228">
        <v>11</v>
      </c>
      <c r="G4228">
        <v>14</v>
      </c>
    </row>
    <row r="4229" spans="1:7" x14ac:dyDescent="0.3">
      <c r="A4229">
        <v>24</v>
      </c>
      <c r="B4229" s="18">
        <v>45444</v>
      </c>
      <c r="C4229" t="s">
        <v>311</v>
      </c>
      <c r="D4229" t="s">
        <v>299</v>
      </c>
      <c r="E4229">
        <v>0.967741935483871</v>
      </c>
      <c r="F4229">
        <v>30</v>
      </c>
      <c r="G4229">
        <v>31</v>
      </c>
    </row>
    <row r="4230" spans="1:7" x14ac:dyDescent="0.3">
      <c r="A4230">
        <v>27</v>
      </c>
      <c r="B4230" s="18">
        <v>45597</v>
      </c>
      <c r="C4230" t="s">
        <v>311</v>
      </c>
      <c r="D4230" t="s">
        <v>147</v>
      </c>
      <c r="E4230">
        <v>0</v>
      </c>
      <c r="F4230">
        <v>0</v>
      </c>
      <c r="G4230">
        <v>78</v>
      </c>
    </row>
    <row r="4231" spans="1:7" x14ac:dyDescent="0.3">
      <c r="A4231">
        <v>2</v>
      </c>
      <c r="B4231" s="18">
        <v>45627</v>
      </c>
      <c r="C4231" t="s">
        <v>311</v>
      </c>
      <c r="D4231" t="s">
        <v>303</v>
      </c>
      <c r="E4231">
        <v>0.34888888888888892</v>
      </c>
      <c r="F4231">
        <v>628</v>
      </c>
      <c r="G4231">
        <v>1800</v>
      </c>
    </row>
    <row r="4232" spans="1:7" x14ac:dyDescent="0.3">
      <c r="A4232">
        <v>27</v>
      </c>
      <c r="B4232" s="18">
        <v>45536</v>
      </c>
      <c r="C4232" t="s">
        <v>311</v>
      </c>
      <c r="D4232" t="s">
        <v>147</v>
      </c>
      <c r="E4232">
        <v>0</v>
      </c>
      <c r="F4232">
        <v>0</v>
      </c>
      <c r="G4232">
        <v>77</v>
      </c>
    </row>
    <row r="4233" spans="1:7" x14ac:dyDescent="0.3">
      <c r="A4233">
        <v>27</v>
      </c>
      <c r="B4233" s="18">
        <v>45474</v>
      </c>
      <c r="C4233" t="s">
        <v>311</v>
      </c>
      <c r="D4233" t="s">
        <v>147</v>
      </c>
      <c r="E4233">
        <v>0</v>
      </c>
      <c r="F4233">
        <v>0</v>
      </c>
      <c r="G4233">
        <v>84</v>
      </c>
    </row>
    <row r="4234" spans="1:7" x14ac:dyDescent="0.3">
      <c r="A4234">
        <v>111</v>
      </c>
      <c r="B4234" s="18">
        <v>45627</v>
      </c>
      <c r="C4234" t="s">
        <v>311</v>
      </c>
      <c r="D4234" t="s">
        <v>262</v>
      </c>
      <c r="E4234">
        <v>72</v>
      </c>
    </row>
    <row r="4235" spans="1:7" x14ac:dyDescent="0.3">
      <c r="A4235">
        <v>112</v>
      </c>
      <c r="B4235" s="18">
        <v>45627</v>
      </c>
      <c r="C4235" t="s">
        <v>311</v>
      </c>
      <c r="D4235" t="s">
        <v>263</v>
      </c>
      <c r="E4235">
        <v>110</v>
      </c>
    </row>
    <row r="4236" spans="1:7" x14ac:dyDescent="0.3">
      <c r="A4236">
        <v>110</v>
      </c>
      <c r="B4236" s="18">
        <v>45627</v>
      </c>
      <c r="C4236" t="s">
        <v>311</v>
      </c>
      <c r="D4236" t="s">
        <v>264</v>
      </c>
      <c r="E4236">
        <v>50</v>
      </c>
    </row>
    <row r="4237" spans="1:7" x14ac:dyDescent="0.3">
      <c r="A4237">
        <v>113</v>
      </c>
      <c r="B4237" s="18">
        <v>45627</v>
      </c>
      <c r="C4237" t="s">
        <v>311</v>
      </c>
      <c r="D4237" t="s">
        <v>265</v>
      </c>
      <c r="E4237">
        <v>82</v>
      </c>
    </row>
    <row r="4238" spans="1:7" x14ac:dyDescent="0.3">
      <c r="A4238">
        <v>104</v>
      </c>
      <c r="B4238" s="18">
        <v>45627</v>
      </c>
      <c r="C4238" t="s">
        <v>311</v>
      </c>
      <c r="D4238" t="s">
        <v>266</v>
      </c>
      <c r="E4238">
        <v>12</v>
      </c>
    </row>
    <row r="4239" spans="1:7" x14ac:dyDescent="0.3">
      <c r="A4239">
        <v>106</v>
      </c>
      <c r="B4239" s="18">
        <v>45627</v>
      </c>
      <c r="C4239" t="s">
        <v>311</v>
      </c>
      <c r="D4239" t="s">
        <v>267</v>
      </c>
      <c r="E4239">
        <v>91</v>
      </c>
    </row>
    <row r="4240" spans="1:7" x14ac:dyDescent="0.3">
      <c r="A4240">
        <v>109</v>
      </c>
      <c r="B4240" s="18">
        <v>45627</v>
      </c>
      <c r="C4240" t="s">
        <v>311</v>
      </c>
      <c r="D4240" t="s">
        <v>261</v>
      </c>
      <c r="E4240">
        <v>16</v>
      </c>
    </row>
    <row r="4241" spans="1:7" x14ac:dyDescent="0.3">
      <c r="A4241">
        <v>105</v>
      </c>
      <c r="B4241" s="18">
        <v>45627</v>
      </c>
      <c r="C4241" t="s">
        <v>311</v>
      </c>
      <c r="D4241" t="s">
        <v>269</v>
      </c>
      <c r="E4241">
        <v>42</v>
      </c>
    </row>
    <row r="4242" spans="1:7" x14ac:dyDescent="0.3">
      <c r="A4242">
        <v>108</v>
      </c>
      <c r="B4242" s="18">
        <v>45627</v>
      </c>
      <c r="C4242" t="s">
        <v>311</v>
      </c>
      <c r="D4242" t="s">
        <v>270</v>
      </c>
      <c r="E4242">
        <v>43</v>
      </c>
    </row>
    <row r="4243" spans="1:7" x14ac:dyDescent="0.3">
      <c r="A4243">
        <v>3</v>
      </c>
      <c r="B4243" s="18">
        <v>45627</v>
      </c>
      <c r="C4243" t="s">
        <v>311</v>
      </c>
      <c r="D4243" t="s">
        <v>302</v>
      </c>
      <c r="E4243">
        <v>0.64331210191082799</v>
      </c>
      <c r="F4243">
        <v>404</v>
      </c>
      <c r="G4243">
        <v>628</v>
      </c>
    </row>
    <row r="4244" spans="1:7" x14ac:dyDescent="0.3">
      <c r="A4244">
        <v>4</v>
      </c>
      <c r="B4244" s="18">
        <v>45627</v>
      </c>
      <c r="C4244" t="s">
        <v>311</v>
      </c>
      <c r="D4244" t="s">
        <v>300</v>
      </c>
      <c r="E4244">
        <v>0.36363636363636365</v>
      </c>
      <c r="F4244">
        <v>12</v>
      </c>
      <c r="G4244">
        <v>33</v>
      </c>
    </row>
    <row r="4245" spans="1:7" x14ac:dyDescent="0.3">
      <c r="A4245">
        <v>5</v>
      </c>
      <c r="B4245" s="18">
        <v>45627</v>
      </c>
      <c r="C4245" t="s">
        <v>311</v>
      </c>
      <c r="D4245" t="s">
        <v>301</v>
      </c>
      <c r="E4245">
        <v>2.2352941176470589</v>
      </c>
      <c r="F4245">
        <v>38</v>
      </c>
      <c r="G4245">
        <v>17</v>
      </c>
    </row>
    <row r="4246" spans="1:7" x14ac:dyDescent="0.3">
      <c r="A4246">
        <v>107</v>
      </c>
      <c r="B4246" s="18">
        <v>45627</v>
      </c>
      <c r="C4246" t="s">
        <v>311</v>
      </c>
      <c r="D4246" t="s">
        <v>268</v>
      </c>
      <c r="E4246">
        <v>110</v>
      </c>
    </row>
    <row r="4247" spans="1:7" x14ac:dyDescent="0.3">
      <c r="A4247">
        <v>6</v>
      </c>
      <c r="B4247" s="18">
        <v>45627</v>
      </c>
      <c r="C4247" t="s">
        <v>311</v>
      </c>
      <c r="D4247" t="s">
        <v>274</v>
      </c>
      <c r="E4247">
        <v>0.75</v>
      </c>
      <c r="F4247">
        <v>3</v>
      </c>
      <c r="G4247">
        <v>4</v>
      </c>
    </row>
    <row r="4248" spans="1:7" x14ac:dyDescent="0.3">
      <c r="A4248">
        <v>7</v>
      </c>
      <c r="B4248" s="18">
        <v>45627</v>
      </c>
      <c r="C4248" t="s">
        <v>311</v>
      </c>
      <c r="D4248" t="s">
        <v>277</v>
      </c>
      <c r="E4248">
        <v>0.875</v>
      </c>
      <c r="F4248">
        <v>7</v>
      </c>
      <c r="G4248">
        <v>8</v>
      </c>
    </row>
    <row r="4249" spans="1:7" x14ac:dyDescent="0.3">
      <c r="A4249">
        <v>100</v>
      </c>
      <c r="B4249" s="18">
        <v>45627</v>
      </c>
      <c r="C4249" t="s">
        <v>311</v>
      </c>
      <c r="D4249" t="s">
        <v>271</v>
      </c>
      <c r="E4249">
        <v>1</v>
      </c>
    </row>
    <row r="4250" spans="1:7" x14ac:dyDescent="0.3">
      <c r="A4250">
        <v>101</v>
      </c>
      <c r="B4250" s="18">
        <v>45627</v>
      </c>
      <c r="C4250" t="s">
        <v>311</v>
      </c>
      <c r="D4250" t="s">
        <v>272</v>
      </c>
      <c r="E4250">
        <v>1</v>
      </c>
    </row>
    <row r="4251" spans="1:7" x14ac:dyDescent="0.3">
      <c r="A4251">
        <v>102</v>
      </c>
      <c r="B4251" s="18">
        <v>45627</v>
      </c>
      <c r="C4251" t="s">
        <v>311</v>
      </c>
      <c r="D4251" t="s">
        <v>273</v>
      </c>
      <c r="E4251">
        <v>0</v>
      </c>
    </row>
    <row r="4252" spans="1:7" x14ac:dyDescent="0.3">
      <c r="A4252">
        <v>103</v>
      </c>
      <c r="B4252" s="18">
        <v>45627</v>
      </c>
      <c r="C4252" t="s">
        <v>311</v>
      </c>
      <c r="D4252" t="s">
        <v>285</v>
      </c>
      <c r="E4252">
        <v>0</v>
      </c>
    </row>
    <row r="4253" spans="1:7" x14ac:dyDescent="0.3">
      <c r="A4253">
        <v>114</v>
      </c>
      <c r="B4253" s="18">
        <v>45627</v>
      </c>
      <c r="C4253" t="s">
        <v>311</v>
      </c>
      <c r="D4253" t="s">
        <v>292</v>
      </c>
      <c r="E4253">
        <v>42</v>
      </c>
    </row>
    <row r="4254" spans="1:7" x14ac:dyDescent="0.3">
      <c r="A4254">
        <v>115</v>
      </c>
      <c r="B4254" s="18">
        <v>45627</v>
      </c>
      <c r="C4254" t="s">
        <v>311</v>
      </c>
      <c r="D4254" t="s">
        <v>293</v>
      </c>
      <c r="E4254">
        <v>1</v>
      </c>
    </row>
    <row r="4255" spans="1:7" x14ac:dyDescent="0.3">
      <c r="A4255">
        <v>16</v>
      </c>
      <c r="B4255" s="18">
        <v>45352</v>
      </c>
      <c r="C4255" t="s">
        <v>311</v>
      </c>
      <c r="D4255" t="s">
        <v>297</v>
      </c>
      <c r="E4255">
        <v>1.2658227848101266E-2</v>
      </c>
      <c r="F4255">
        <v>1</v>
      </c>
      <c r="G4255">
        <v>79</v>
      </c>
    </row>
    <row r="4256" spans="1:7" x14ac:dyDescent="0.3">
      <c r="A4256">
        <v>16</v>
      </c>
      <c r="B4256" s="18">
        <v>45474</v>
      </c>
      <c r="C4256" t="s">
        <v>311</v>
      </c>
      <c r="D4256" t="s">
        <v>297</v>
      </c>
      <c r="E4256">
        <v>9.7087378640776691E-3</v>
      </c>
      <c r="F4256">
        <v>1</v>
      </c>
      <c r="G4256">
        <v>103</v>
      </c>
    </row>
    <row r="4257" spans="1:7" x14ac:dyDescent="0.3">
      <c r="A4257">
        <v>116</v>
      </c>
      <c r="B4257" s="18">
        <v>45627</v>
      </c>
      <c r="C4257" t="s">
        <v>311</v>
      </c>
      <c r="D4257" t="s">
        <v>294</v>
      </c>
      <c r="E4257">
        <v>4</v>
      </c>
    </row>
    <row r="4258" spans="1:7" x14ac:dyDescent="0.3">
      <c r="A4258">
        <v>16</v>
      </c>
      <c r="B4258" s="18">
        <v>45444</v>
      </c>
      <c r="C4258" t="s">
        <v>311</v>
      </c>
      <c r="D4258" t="s">
        <v>297</v>
      </c>
      <c r="E4258">
        <v>9.9009900990099011E-3</v>
      </c>
      <c r="F4258">
        <v>1</v>
      </c>
      <c r="G4258">
        <v>101</v>
      </c>
    </row>
    <row r="4259" spans="1:7" x14ac:dyDescent="0.3">
      <c r="A4259">
        <v>17</v>
      </c>
      <c r="B4259" s="18">
        <v>45352</v>
      </c>
      <c r="C4259" t="s">
        <v>311</v>
      </c>
      <c r="D4259" t="s">
        <v>276</v>
      </c>
      <c r="E4259">
        <v>1</v>
      </c>
      <c r="F4259">
        <v>1</v>
      </c>
      <c r="G4259">
        <v>1</v>
      </c>
    </row>
    <row r="4260" spans="1:7" x14ac:dyDescent="0.3">
      <c r="A4260">
        <v>17</v>
      </c>
      <c r="B4260" s="18">
        <v>45323</v>
      </c>
      <c r="C4260" t="s">
        <v>311</v>
      </c>
      <c r="D4260" t="s">
        <v>276</v>
      </c>
      <c r="E4260">
        <v>1</v>
      </c>
      <c r="F4260">
        <v>1</v>
      </c>
      <c r="G4260">
        <v>1</v>
      </c>
    </row>
    <row r="4261" spans="1:7" x14ac:dyDescent="0.3">
      <c r="A4261">
        <v>17</v>
      </c>
      <c r="B4261" s="18">
        <v>45474</v>
      </c>
      <c r="C4261" t="s">
        <v>311</v>
      </c>
      <c r="D4261" t="s">
        <v>276</v>
      </c>
      <c r="E4261">
        <v>1</v>
      </c>
      <c r="F4261">
        <v>1</v>
      </c>
      <c r="G4261">
        <v>1</v>
      </c>
    </row>
    <row r="4262" spans="1:7" x14ac:dyDescent="0.3">
      <c r="A4262">
        <v>17</v>
      </c>
      <c r="B4262" s="18">
        <v>45444</v>
      </c>
      <c r="C4262" t="s">
        <v>311</v>
      </c>
      <c r="D4262" t="s">
        <v>276</v>
      </c>
      <c r="E4262">
        <v>1</v>
      </c>
      <c r="F4262">
        <v>1</v>
      </c>
      <c r="G4262">
        <v>1</v>
      </c>
    </row>
    <row r="4263" spans="1:7" x14ac:dyDescent="0.3">
      <c r="A4263">
        <v>17</v>
      </c>
      <c r="B4263" s="18">
        <v>45413</v>
      </c>
      <c r="C4263" t="s">
        <v>311</v>
      </c>
      <c r="D4263" t="s">
        <v>276</v>
      </c>
      <c r="E4263">
        <v>1</v>
      </c>
      <c r="F4263">
        <v>1</v>
      </c>
      <c r="G4263">
        <v>1</v>
      </c>
    </row>
    <row r="4264" spans="1:7" x14ac:dyDescent="0.3">
      <c r="A4264">
        <v>17</v>
      </c>
      <c r="B4264" s="18">
        <v>45383</v>
      </c>
      <c r="C4264" t="s">
        <v>311</v>
      </c>
      <c r="D4264" t="s">
        <v>276</v>
      </c>
      <c r="E4264">
        <v>1</v>
      </c>
      <c r="F4264">
        <v>1</v>
      </c>
      <c r="G4264">
        <v>1</v>
      </c>
    </row>
    <row r="4265" spans="1:7" x14ac:dyDescent="0.3">
      <c r="A4265">
        <v>120</v>
      </c>
      <c r="B4265" s="18">
        <v>45627</v>
      </c>
      <c r="C4265" t="s">
        <v>311</v>
      </c>
      <c r="D4265" t="s">
        <v>20</v>
      </c>
      <c r="E4265">
        <v>42</v>
      </c>
    </row>
    <row r="4266" spans="1:7" x14ac:dyDescent="0.3">
      <c r="A4266">
        <v>127</v>
      </c>
      <c r="B4266" s="18">
        <v>45323</v>
      </c>
      <c r="C4266" t="s">
        <v>311</v>
      </c>
      <c r="D4266" t="s">
        <v>286</v>
      </c>
      <c r="E4266">
        <v>57</v>
      </c>
    </row>
    <row r="4267" spans="1:7" x14ac:dyDescent="0.3">
      <c r="A4267">
        <v>127</v>
      </c>
      <c r="B4267" s="18">
        <v>45352</v>
      </c>
      <c r="C4267" t="s">
        <v>311</v>
      </c>
      <c r="D4267" t="s">
        <v>286</v>
      </c>
      <c r="E4267">
        <v>37</v>
      </c>
    </row>
    <row r="4268" spans="1:7" x14ac:dyDescent="0.3">
      <c r="A4268">
        <v>127</v>
      </c>
      <c r="B4268" s="18">
        <v>45383</v>
      </c>
      <c r="C4268" t="s">
        <v>311</v>
      </c>
      <c r="D4268" t="s">
        <v>286</v>
      </c>
      <c r="E4268">
        <v>35</v>
      </c>
    </row>
    <row r="4269" spans="1:7" x14ac:dyDescent="0.3">
      <c r="A4269">
        <v>127</v>
      </c>
      <c r="B4269" s="18">
        <v>45413</v>
      </c>
      <c r="C4269" t="s">
        <v>311</v>
      </c>
      <c r="D4269" t="s">
        <v>286</v>
      </c>
      <c r="E4269">
        <v>70</v>
      </c>
    </row>
    <row r="4270" spans="1:7" x14ac:dyDescent="0.3">
      <c r="A4270">
        <v>127</v>
      </c>
      <c r="B4270" s="18">
        <v>45444</v>
      </c>
      <c r="C4270" t="s">
        <v>311</v>
      </c>
      <c r="D4270" t="s">
        <v>286</v>
      </c>
      <c r="E4270">
        <v>43</v>
      </c>
    </row>
    <row r="4271" spans="1:7" x14ac:dyDescent="0.3">
      <c r="A4271">
        <v>127</v>
      </c>
      <c r="B4271" s="18">
        <v>45474</v>
      </c>
      <c r="C4271" t="s">
        <v>311</v>
      </c>
      <c r="D4271" t="s">
        <v>286</v>
      </c>
      <c r="E4271">
        <v>54</v>
      </c>
    </row>
    <row r="4272" spans="1:7" x14ac:dyDescent="0.3">
      <c r="A4272">
        <v>127</v>
      </c>
      <c r="B4272" s="18">
        <v>45505</v>
      </c>
      <c r="C4272" t="s">
        <v>311</v>
      </c>
      <c r="D4272" t="s">
        <v>286</v>
      </c>
      <c r="E4272">
        <v>44</v>
      </c>
    </row>
    <row r="4273" spans="1:5" x14ac:dyDescent="0.3">
      <c r="A4273">
        <v>127</v>
      </c>
      <c r="B4273" s="18">
        <v>45536</v>
      </c>
      <c r="C4273" t="s">
        <v>311</v>
      </c>
      <c r="D4273" t="s">
        <v>286</v>
      </c>
      <c r="E4273">
        <v>45</v>
      </c>
    </row>
    <row r="4274" spans="1:5" x14ac:dyDescent="0.3">
      <c r="A4274">
        <v>127</v>
      </c>
      <c r="B4274" s="18">
        <v>45566</v>
      </c>
      <c r="C4274" t="s">
        <v>311</v>
      </c>
      <c r="D4274" t="s">
        <v>286</v>
      </c>
      <c r="E4274">
        <v>36</v>
      </c>
    </row>
    <row r="4275" spans="1:5" x14ac:dyDescent="0.3">
      <c r="A4275">
        <v>128</v>
      </c>
      <c r="B4275" s="18">
        <v>45323</v>
      </c>
      <c r="C4275" t="s">
        <v>311</v>
      </c>
      <c r="D4275" t="s">
        <v>287</v>
      </c>
      <c r="E4275">
        <v>3</v>
      </c>
    </row>
    <row r="4276" spans="1:5" x14ac:dyDescent="0.3">
      <c r="A4276">
        <v>128</v>
      </c>
      <c r="B4276" s="18">
        <v>45352</v>
      </c>
      <c r="C4276" t="s">
        <v>311</v>
      </c>
      <c r="D4276" t="s">
        <v>287</v>
      </c>
      <c r="E4276">
        <v>1</v>
      </c>
    </row>
    <row r="4277" spans="1:5" x14ac:dyDescent="0.3">
      <c r="A4277">
        <v>128</v>
      </c>
      <c r="B4277" s="18">
        <v>45383</v>
      </c>
      <c r="C4277" t="s">
        <v>311</v>
      </c>
      <c r="D4277" t="s">
        <v>287</v>
      </c>
      <c r="E4277">
        <v>3</v>
      </c>
    </row>
    <row r="4278" spans="1:5" x14ac:dyDescent="0.3">
      <c r="A4278">
        <v>128</v>
      </c>
      <c r="B4278" s="18">
        <v>45413</v>
      </c>
      <c r="C4278" t="s">
        <v>311</v>
      </c>
      <c r="D4278" t="s">
        <v>287</v>
      </c>
      <c r="E4278">
        <v>10</v>
      </c>
    </row>
    <row r="4279" spans="1:5" x14ac:dyDescent="0.3">
      <c r="A4279">
        <v>128</v>
      </c>
      <c r="B4279" s="18">
        <v>45444</v>
      </c>
      <c r="C4279" t="s">
        <v>311</v>
      </c>
      <c r="D4279" t="s">
        <v>287</v>
      </c>
      <c r="E4279">
        <v>4</v>
      </c>
    </row>
    <row r="4280" spans="1:5" x14ac:dyDescent="0.3">
      <c r="A4280">
        <v>128</v>
      </c>
      <c r="B4280" s="18">
        <v>45474</v>
      </c>
      <c r="C4280" t="s">
        <v>311</v>
      </c>
      <c r="D4280" t="s">
        <v>287</v>
      </c>
      <c r="E4280">
        <v>5</v>
      </c>
    </row>
    <row r="4281" spans="1:5" x14ac:dyDescent="0.3">
      <c r="A4281">
        <v>128</v>
      </c>
      <c r="B4281" s="18">
        <v>45505</v>
      </c>
      <c r="C4281" t="s">
        <v>311</v>
      </c>
      <c r="D4281" t="s">
        <v>287</v>
      </c>
      <c r="E4281">
        <v>3</v>
      </c>
    </row>
    <row r="4282" spans="1:5" x14ac:dyDescent="0.3">
      <c r="A4282">
        <v>128</v>
      </c>
      <c r="B4282" s="18">
        <v>45536</v>
      </c>
      <c r="C4282" t="s">
        <v>311</v>
      </c>
      <c r="D4282" t="s">
        <v>287</v>
      </c>
      <c r="E4282">
        <v>4</v>
      </c>
    </row>
    <row r="4283" spans="1:5" x14ac:dyDescent="0.3">
      <c r="A4283">
        <v>128</v>
      </c>
      <c r="B4283" s="18">
        <v>45566</v>
      </c>
      <c r="C4283" t="s">
        <v>311</v>
      </c>
      <c r="D4283" t="s">
        <v>287</v>
      </c>
      <c r="E4283">
        <v>1</v>
      </c>
    </row>
    <row r="4284" spans="1:5" x14ac:dyDescent="0.3">
      <c r="A4284">
        <v>129</v>
      </c>
      <c r="B4284" s="18">
        <v>45323</v>
      </c>
      <c r="C4284" t="s">
        <v>311</v>
      </c>
      <c r="D4284" t="s">
        <v>288</v>
      </c>
      <c r="E4284">
        <v>43</v>
      </c>
    </row>
    <row r="4285" spans="1:5" x14ac:dyDescent="0.3">
      <c r="A4285">
        <v>129</v>
      </c>
      <c r="B4285" s="18">
        <v>45352</v>
      </c>
      <c r="C4285" t="s">
        <v>311</v>
      </c>
      <c r="D4285" t="s">
        <v>288</v>
      </c>
      <c r="E4285">
        <v>35</v>
      </c>
    </row>
    <row r="4286" spans="1:5" x14ac:dyDescent="0.3">
      <c r="A4286">
        <v>129</v>
      </c>
      <c r="B4286" s="18">
        <v>45383</v>
      </c>
      <c r="C4286" t="s">
        <v>311</v>
      </c>
      <c r="D4286" t="s">
        <v>288</v>
      </c>
      <c r="E4286">
        <v>32</v>
      </c>
    </row>
    <row r="4287" spans="1:5" x14ac:dyDescent="0.3">
      <c r="A4287">
        <v>129</v>
      </c>
      <c r="B4287" s="18">
        <v>45413</v>
      </c>
      <c r="C4287" t="s">
        <v>311</v>
      </c>
      <c r="D4287" t="s">
        <v>288</v>
      </c>
      <c r="E4287">
        <v>57</v>
      </c>
    </row>
    <row r="4288" spans="1:5" x14ac:dyDescent="0.3">
      <c r="A4288">
        <v>129</v>
      </c>
      <c r="B4288" s="18">
        <v>45444</v>
      </c>
      <c r="C4288" t="s">
        <v>311</v>
      </c>
      <c r="D4288" t="s">
        <v>288</v>
      </c>
      <c r="E4288">
        <v>38</v>
      </c>
    </row>
    <row r="4289" spans="1:5" x14ac:dyDescent="0.3">
      <c r="A4289">
        <v>129</v>
      </c>
      <c r="B4289" s="18">
        <v>45474</v>
      </c>
      <c r="C4289" t="s">
        <v>311</v>
      </c>
      <c r="D4289" t="s">
        <v>288</v>
      </c>
      <c r="E4289">
        <v>43</v>
      </c>
    </row>
    <row r="4290" spans="1:5" x14ac:dyDescent="0.3">
      <c r="A4290">
        <v>129</v>
      </c>
      <c r="B4290" s="18">
        <v>45505</v>
      </c>
      <c r="C4290" t="s">
        <v>311</v>
      </c>
      <c r="D4290" t="s">
        <v>288</v>
      </c>
      <c r="E4290">
        <v>40</v>
      </c>
    </row>
    <row r="4291" spans="1:5" x14ac:dyDescent="0.3">
      <c r="A4291">
        <v>129</v>
      </c>
      <c r="B4291" s="18">
        <v>45536</v>
      </c>
      <c r="C4291" t="s">
        <v>311</v>
      </c>
      <c r="D4291" t="s">
        <v>288</v>
      </c>
      <c r="E4291">
        <v>36</v>
      </c>
    </row>
    <row r="4292" spans="1:5" x14ac:dyDescent="0.3">
      <c r="A4292">
        <v>129</v>
      </c>
      <c r="B4292" s="18">
        <v>45566</v>
      </c>
      <c r="C4292" t="s">
        <v>311</v>
      </c>
      <c r="D4292" t="s">
        <v>288</v>
      </c>
      <c r="E4292">
        <v>34</v>
      </c>
    </row>
    <row r="4293" spans="1:5" x14ac:dyDescent="0.3">
      <c r="A4293">
        <v>130</v>
      </c>
      <c r="B4293" s="18">
        <v>45323</v>
      </c>
      <c r="C4293" t="s">
        <v>311</v>
      </c>
      <c r="D4293" t="s">
        <v>289</v>
      </c>
      <c r="E4293">
        <v>6</v>
      </c>
    </row>
    <row r="4294" spans="1:5" x14ac:dyDescent="0.3">
      <c r="A4294">
        <v>130</v>
      </c>
      <c r="B4294" s="18">
        <v>45474</v>
      </c>
      <c r="C4294" t="s">
        <v>311</v>
      </c>
      <c r="D4294" t="s">
        <v>289</v>
      </c>
      <c r="E4294">
        <v>6</v>
      </c>
    </row>
    <row r="4295" spans="1:5" x14ac:dyDescent="0.3">
      <c r="A4295">
        <v>130</v>
      </c>
      <c r="B4295" s="18">
        <v>45536</v>
      </c>
      <c r="C4295" t="s">
        <v>311</v>
      </c>
      <c r="D4295" t="s">
        <v>289</v>
      </c>
      <c r="E4295">
        <v>5</v>
      </c>
    </row>
    <row r="4296" spans="1:5" x14ac:dyDescent="0.3">
      <c r="A4296">
        <v>131</v>
      </c>
      <c r="B4296" s="18">
        <v>45323</v>
      </c>
      <c r="C4296" t="s">
        <v>311</v>
      </c>
      <c r="D4296" t="s">
        <v>290</v>
      </c>
      <c r="E4296">
        <v>2</v>
      </c>
    </row>
    <row r="4297" spans="1:5" x14ac:dyDescent="0.3">
      <c r="A4297">
        <v>134</v>
      </c>
      <c r="B4297" s="18">
        <v>45323</v>
      </c>
      <c r="C4297" t="s">
        <v>311</v>
      </c>
      <c r="D4297" t="s">
        <v>260</v>
      </c>
      <c r="E4297">
        <v>3</v>
      </c>
    </row>
    <row r="4298" spans="1:5" x14ac:dyDescent="0.3">
      <c r="A4298">
        <v>134</v>
      </c>
      <c r="B4298" s="18">
        <v>45352</v>
      </c>
      <c r="C4298" t="s">
        <v>311</v>
      </c>
      <c r="D4298" t="s">
        <v>260</v>
      </c>
      <c r="E4298">
        <v>1</v>
      </c>
    </row>
    <row r="4299" spans="1:5" x14ac:dyDescent="0.3">
      <c r="A4299">
        <v>134</v>
      </c>
      <c r="B4299" s="18">
        <v>45413</v>
      </c>
      <c r="C4299" t="s">
        <v>311</v>
      </c>
      <c r="D4299" t="s">
        <v>260</v>
      </c>
      <c r="E4299">
        <v>2</v>
      </c>
    </row>
    <row r="4300" spans="1:5" x14ac:dyDescent="0.3">
      <c r="A4300">
        <v>134</v>
      </c>
      <c r="B4300" s="18">
        <v>45444</v>
      </c>
      <c r="C4300" t="s">
        <v>311</v>
      </c>
      <c r="D4300" t="s">
        <v>260</v>
      </c>
      <c r="E4300">
        <v>1</v>
      </c>
    </row>
    <row r="4301" spans="1:5" x14ac:dyDescent="0.3">
      <c r="A4301">
        <v>134</v>
      </c>
      <c r="B4301" s="18">
        <v>45505</v>
      </c>
      <c r="C4301" t="s">
        <v>311</v>
      </c>
      <c r="D4301" t="s">
        <v>260</v>
      </c>
      <c r="E4301">
        <v>1</v>
      </c>
    </row>
    <row r="4302" spans="1:5" x14ac:dyDescent="0.3">
      <c r="A4302">
        <v>134</v>
      </c>
      <c r="B4302" s="18">
        <v>45566</v>
      </c>
      <c r="C4302" t="s">
        <v>311</v>
      </c>
      <c r="D4302" t="s">
        <v>260</v>
      </c>
      <c r="E4302">
        <v>1</v>
      </c>
    </row>
    <row r="4303" spans="1:5" x14ac:dyDescent="0.3">
      <c r="A4303">
        <v>114</v>
      </c>
      <c r="B4303" s="18">
        <v>45323</v>
      </c>
      <c r="C4303" t="s">
        <v>311</v>
      </c>
      <c r="D4303" t="s">
        <v>292</v>
      </c>
      <c r="E4303">
        <v>74</v>
      </c>
    </row>
    <row r="4304" spans="1:5" x14ac:dyDescent="0.3">
      <c r="A4304">
        <v>114</v>
      </c>
      <c r="B4304" s="18">
        <v>45352</v>
      </c>
      <c r="C4304" t="s">
        <v>311</v>
      </c>
      <c r="D4304" t="s">
        <v>292</v>
      </c>
      <c r="E4304">
        <v>54</v>
      </c>
    </row>
    <row r="4305" spans="1:5" x14ac:dyDescent="0.3">
      <c r="A4305">
        <v>114</v>
      </c>
      <c r="B4305" s="18">
        <v>45383</v>
      </c>
      <c r="C4305" t="s">
        <v>311</v>
      </c>
      <c r="D4305" t="s">
        <v>292</v>
      </c>
      <c r="E4305">
        <v>68</v>
      </c>
    </row>
    <row r="4306" spans="1:5" x14ac:dyDescent="0.3">
      <c r="A4306">
        <v>114</v>
      </c>
      <c r="B4306" s="18">
        <v>45413</v>
      </c>
      <c r="C4306" t="s">
        <v>311</v>
      </c>
      <c r="D4306" t="s">
        <v>292</v>
      </c>
      <c r="E4306">
        <v>129</v>
      </c>
    </row>
    <row r="4307" spans="1:5" x14ac:dyDescent="0.3">
      <c r="A4307">
        <v>114</v>
      </c>
      <c r="B4307" s="18">
        <v>45444</v>
      </c>
      <c r="C4307" t="s">
        <v>311</v>
      </c>
      <c r="D4307" t="s">
        <v>292</v>
      </c>
      <c r="E4307">
        <v>71</v>
      </c>
    </row>
    <row r="4308" spans="1:5" x14ac:dyDescent="0.3">
      <c r="A4308">
        <v>114</v>
      </c>
      <c r="B4308" s="18">
        <v>45474</v>
      </c>
      <c r="C4308" t="s">
        <v>311</v>
      </c>
      <c r="D4308" t="s">
        <v>292</v>
      </c>
      <c r="E4308">
        <v>83</v>
      </c>
    </row>
    <row r="4309" spans="1:5" x14ac:dyDescent="0.3">
      <c r="A4309">
        <v>114</v>
      </c>
      <c r="B4309" s="18">
        <v>45505</v>
      </c>
      <c r="C4309" t="s">
        <v>311</v>
      </c>
      <c r="D4309" t="s">
        <v>292</v>
      </c>
      <c r="E4309">
        <v>57</v>
      </c>
    </row>
    <row r="4310" spans="1:5" x14ac:dyDescent="0.3">
      <c r="A4310">
        <v>114</v>
      </c>
      <c r="B4310" s="18">
        <v>45536</v>
      </c>
      <c r="C4310" t="s">
        <v>311</v>
      </c>
      <c r="D4310" t="s">
        <v>292</v>
      </c>
      <c r="E4310">
        <v>74</v>
      </c>
    </row>
    <row r="4311" spans="1:5" x14ac:dyDescent="0.3">
      <c r="A4311">
        <v>114</v>
      </c>
      <c r="B4311" s="18">
        <v>45566</v>
      </c>
      <c r="C4311" t="s">
        <v>311</v>
      </c>
      <c r="D4311" t="s">
        <v>292</v>
      </c>
      <c r="E4311">
        <v>87</v>
      </c>
    </row>
    <row r="4312" spans="1:5" x14ac:dyDescent="0.3">
      <c r="A4312">
        <v>115</v>
      </c>
      <c r="B4312" s="18">
        <v>45323</v>
      </c>
      <c r="C4312" t="s">
        <v>311</v>
      </c>
      <c r="D4312" t="s">
        <v>293</v>
      </c>
      <c r="E4312">
        <v>1</v>
      </c>
    </row>
    <row r="4313" spans="1:5" x14ac:dyDescent="0.3">
      <c r="A4313">
        <v>115</v>
      </c>
      <c r="B4313" s="18">
        <v>45352</v>
      </c>
      <c r="C4313" t="s">
        <v>311</v>
      </c>
      <c r="D4313" t="s">
        <v>293</v>
      </c>
      <c r="E4313">
        <v>1</v>
      </c>
    </row>
    <row r="4314" spans="1:5" x14ac:dyDescent="0.3">
      <c r="A4314">
        <v>115</v>
      </c>
      <c r="B4314" s="18">
        <v>45383</v>
      </c>
      <c r="C4314" t="s">
        <v>311</v>
      </c>
      <c r="D4314" t="s">
        <v>293</v>
      </c>
      <c r="E4314">
        <v>1</v>
      </c>
    </row>
    <row r="4315" spans="1:5" x14ac:dyDescent="0.3">
      <c r="A4315">
        <v>115</v>
      </c>
      <c r="B4315" s="18">
        <v>45413</v>
      </c>
      <c r="C4315" t="s">
        <v>311</v>
      </c>
      <c r="D4315" t="s">
        <v>293</v>
      </c>
      <c r="E4315">
        <v>7</v>
      </c>
    </row>
    <row r="4316" spans="1:5" x14ac:dyDescent="0.3">
      <c r="A4316">
        <v>115</v>
      </c>
      <c r="B4316" s="18">
        <v>45444</v>
      </c>
      <c r="C4316" t="s">
        <v>311</v>
      </c>
      <c r="D4316" t="s">
        <v>293</v>
      </c>
      <c r="E4316">
        <v>1</v>
      </c>
    </row>
    <row r="4317" spans="1:5" x14ac:dyDescent="0.3">
      <c r="A4317">
        <v>115</v>
      </c>
      <c r="B4317" s="18">
        <v>45474</v>
      </c>
      <c r="C4317" t="s">
        <v>311</v>
      </c>
      <c r="D4317" t="s">
        <v>293</v>
      </c>
      <c r="E4317">
        <v>3</v>
      </c>
    </row>
    <row r="4318" spans="1:5" x14ac:dyDescent="0.3">
      <c r="A4318">
        <v>116</v>
      </c>
      <c r="B4318" s="18">
        <v>45323</v>
      </c>
      <c r="C4318" t="s">
        <v>311</v>
      </c>
      <c r="D4318" t="s">
        <v>294</v>
      </c>
      <c r="E4318">
        <v>4</v>
      </c>
    </row>
    <row r="4319" spans="1:5" x14ac:dyDescent="0.3">
      <c r="A4319">
        <v>116</v>
      </c>
      <c r="B4319" s="18">
        <v>45352</v>
      </c>
      <c r="C4319" t="s">
        <v>311</v>
      </c>
      <c r="D4319" t="s">
        <v>294</v>
      </c>
      <c r="E4319">
        <v>1</v>
      </c>
    </row>
    <row r="4320" spans="1:5" x14ac:dyDescent="0.3">
      <c r="A4320">
        <v>116</v>
      </c>
      <c r="B4320" s="18">
        <v>45383</v>
      </c>
      <c r="C4320" t="s">
        <v>311</v>
      </c>
      <c r="D4320" t="s">
        <v>294</v>
      </c>
      <c r="E4320">
        <v>1</v>
      </c>
    </row>
    <row r="4321" spans="1:5" x14ac:dyDescent="0.3">
      <c r="A4321">
        <v>116</v>
      </c>
      <c r="B4321" s="18">
        <v>45413</v>
      </c>
      <c r="C4321" t="s">
        <v>311</v>
      </c>
      <c r="D4321" t="s">
        <v>294</v>
      </c>
      <c r="E4321">
        <v>11</v>
      </c>
    </row>
    <row r="4322" spans="1:5" x14ac:dyDescent="0.3">
      <c r="A4322">
        <v>116</v>
      </c>
      <c r="B4322" s="18">
        <v>45444</v>
      </c>
      <c r="C4322" t="s">
        <v>311</v>
      </c>
      <c r="D4322" t="s">
        <v>294</v>
      </c>
      <c r="E4322">
        <v>5</v>
      </c>
    </row>
    <row r="4323" spans="1:5" x14ac:dyDescent="0.3">
      <c r="A4323">
        <v>116</v>
      </c>
      <c r="B4323" s="18">
        <v>45474</v>
      </c>
      <c r="C4323" t="s">
        <v>311</v>
      </c>
      <c r="D4323" t="s">
        <v>294</v>
      </c>
      <c r="E4323">
        <v>1</v>
      </c>
    </row>
    <row r="4324" spans="1:5" x14ac:dyDescent="0.3">
      <c r="A4324">
        <v>116</v>
      </c>
      <c r="B4324" s="18">
        <v>45536</v>
      </c>
      <c r="C4324" t="s">
        <v>311</v>
      </c>
      <c r="D4324" t="s">
        <v>294</v>
      </c>
      <c r="E4324">
        <v>4</v>
      </c>
    </row>
    <row r="4325" spans="1:5" x14ac:dyDescent="0.3">
      <c r="A4325">
        <v>116</v>
      </c>
      <c r="B4325" s="18">
        <v>45566</v>
      </c>
      <c r="C4325" t="s">
        <v>311</v>
      </c>
      <c r="D4325" t="s">
        <v>294</v>
      </c>
      <c r="E4325">
        <v>6</v>
      </c>
    </row>
    <row r="4326" spans="1:5" x14ac:dyDescent="0.3">
      <c r="A4326">
        <v>120</v>
      </c>
      <c r="B4326" s="18">
        <v>45323</v>
      </c>
      <c r="C4326" t="s">
        <v>311</v>
      </c>
      <c r="D4326" t="s">
        <v>20</v>
      </c>
      <c r="E4326">
        <v>74</v>
      </c>
    </row>
    <row r="4327" spans="1:5" x14ac:dyDescent="0.3">
      <c r="A4327">
        <v>120</v>
      </c>
      <c r="B4327" s="18">
        <v>45352</v>
      </c>
      <c r="C4327" t="s">
        <v>311</v>
      </c>
      <c r="D4327" t="s">
        <v>20</v>
      </c>
      <c r="E4327">
        <v>54</v>
      </c>
    </row>
    <row r="4328" spans="1:5" x14ac:dyDescent="0.3">
      <c r="A4328">
        <v>120</v>
      </c>
      <c r="B4328" s="18">
        <v>45383</v>
      </c>
      <c r="C4328" t="s">
        <v>311</v>
      </c>
      <c r="D4328" t="s">
        <v>20</v>
      </c>
      <c r="E4328">
        <v>68</v>
      </c>
    </row>
    <row r="4329" spans="1:5" x14ac:dyDescent="0.3">
      <c r="A4329">
        <v>120</v>
      </c>
      <c r="B4329" s="18">
        <v>45413</v>
      </c>
      <c r="C4329" t="s">
        <v>311</v>
      </c>
      <c r="D4329" t="s">
        <v>20</v>
      </c>
      <c r="E4329">
        <v>129</v>
      </c>
    </row>
    <row r="4330" spans="1:5" x14ac:dyDescent="0.3">
      <c r="A4330">
        <v>120</v>
      </c>
      <c r="B4330" s="18">
        <v>45444</v>
      </c>
      <c r="C4330" t="s">
        <v>311</v>
      </c>
      <c r="D4330" t="s">
        <v>20</v>
      </c>
      <c r="E4330">
        <v>71</v>
      </c>
    </row>
    <row r="4331" spans="1:5" x14ac:dyDescent="0.3">
      <c r="A4331">
        <v>120</v>
      </c>
      <c r="B4331" s="18">
        <v>45474</v>
      </c>
      <c r="C4331" t="s">
        <v>311</v>
      </c>
      <c r="D4331" t="s">
        <v>20</v>
      </c>
      <c r="E4331">
        <v>83</v>
      </c>
    </row>
    <row r="4332" spans="1:5" x14ac:dyDescent="0.3">
      <c r="A4332">
        <v>120</v>
      </c>
      <c r="B4332" s="18">
        <v>45505</v>
      </c>
      <c r="C4332" t="s">
        <v>311</v>
      </c>
      <c r="D4332" t="s">
        <v>20</v>
      </c>
      <c r="E4332">
        <v>57</v>
      </c>
    </row>
    <row r="4333" spans="1:5" x14ac:dyDescent="0.3">
      <c r="A4333">
        <v>120</v>
      </c>
      <c r="B4333" s="18">
        <v>45536</v>
      </c>
      <c r="C4333" t="s">
        <v>311</v>
      </c>
      <c r="D4333" t="s">
        <v>20</v>
      </c>
      <c r="E4333">
        <v>74</v>
      </c>
    </row>
    <row r="4334" spans="1:5" x14ac:dyDescent="0.3">
      <c r="A4334">
        <v>120</v>
      </c>
      <c r="B4334" s="18">
        <v>45566</v>
      </c>
      <c r="C4334" t="s">
        <v>311</v>
      </c>
      <c r="D4334" t="s">
        <v>20</v>
      </c>
      <c r="E4334">
        <v>87</v>
      </c>
    </row>
    <row r="4335" spans="1:5" x14ac:dyDescent="0.3">
      <c r="A4335">
        <v>126</v>
      </c>
      <c r="B4335" s="18">
        <v>45444</v>
      </c>
      <c r="C4335" t="s">
        <v>311</v>
      </c>
      <c r="D4335" t="s">
        <v>26</v>
      </c>
      <c r="E4335">
        <v>1</v>
      </c>
    </row>
    <row r="4336" spans="1:5" x14ac:dyDescent="0.3">
      <c r="A4336">
        <v>121</v>
      </c>
      <c r="B4336" s="18">
        <v>45627</v>
      </c>
      <c r="C4336" t="s">
        <v>311</v>
      </c>
      <c r="D4336" t="s">
        <v>21</v>
      </c>
      <c r="E4336">
        <v>0</v>
      </c>
    </row>
    <row r="4337" spans="1:7" x14ac:dyDescent="0.3">
      <c r="A4337">
        <v>122</v>
      </c>
      <c r="B4337" s="18">
        <v>45627</v>
      </c>
      <c r="C4337" t="s">
        <v>311</v>
      </c>
      <c r="D4337" t="s">
        <v>22</v>
      </c>
      <c r="E4337">
        <v>0</v>
      </c>
    </row>
    <row r="4338" spans="1:7" x14ac:dyDescent="0.3">
      <c r="A4338">
        <v>123</v>
      </c>
      <c r="B4338" s="18">
        <v>45627</v>
      </c>
      <c r="C4338" t="s">
        <v>311</v>
      </c>
      <c r="D4338" t="s">
        <v>23</v>
      </c>
      <c r="E4338">
        <v>0</v>
      </c>
    </row>
    <row r="4339" spans="1:7" x14ac:dyDescent="0.3">
      <c r="A4339">
        <v>124</v>
      </c>
      <c r="B4339" s="18">
        <v>45627</v>
      </c>
      <c r="C4339" t="s">
        <v>311</v>
      </c>
      <c r="D4339" t="s">
        <v>24</v>
      </c>
      <c r="E4339">
        <v>0</v>
      </c>
    </row>
    <row r="4340" spans="1:7" x14ac:dyDescent="0.3">
      <c r="A4340">
        <v>125</v>
      </c>
      <c r="B4340" s="18">
        <v>45627</v>
      </c>
      <c r="C4340" t="s">
        <v>311</v>
      </c>
      <c r="D4340" t="s">
        <v>25</v>
      </c>
      <c r="E4340">
        <v>0</v>
      </c>
    </row>
    <row r="4341" spans="1:7" x14ac:dyDescent="0.3">
      <c r="A4341">
        <v>126</v>
      </c>
      <c r="B4341" s="18">
        <v>45627</v>
      </c>
      <c r="C4341" t="s">
        <v>311</v>
      </c>
      <c r="D4341" t="s">
        <v>26</v>
      </c>
      <c r="E4341">
        <v>0</v>
      </c>
    </row>
    <row r="4342" spans="1:7" x14ac:dyDescent="0.3">
      <c r="A4342">
        <v>127</v>
      </c>
      <c r="B4342" s="18">
        <v>45627</v>
      </c>
      <c r="C4342" t="s">
        <v>311</v>
      </c>
      <c r="D4342" t="s">
        <v>286</v>
      </c>
      <c r="E4342">
        <v>35</v>
      </c>
    </row>
    <row r="4343" spans="1:7" x14ac:dyDescent="0.3">
      <c r="A4343">
        <v>128</v>
      </c>
      <c r="B4343" s="18">
        <v>45627</v>
      </c>
      <c r="C4343" t="s">
        <v>311</v>
      </c>
      <c r="D4343" t="s">
        <v>287</v>
      </c>
      <c r="E4343">
        <v>0</v>
      </c>
    </row>
    <row r="4344" spans="1:7" x14ac:dyDescent="0.3">
      <c r="A4344">
        <v>129</v>
      </c>
      <c r="B4344" s="18">
        <v>45627</v>
      </c>
      <c r="C4344" t="s">
        <v>311</v>
      </c>
      <c r="D4344" t="s">
        <v>288</v>
      </c>
      <c r="E4344">
        <v>35</v>
      </c>
    </row>
    <row r="4345" spans="1:7" x14ac:dyDescent="0.3">
      <c r="A4345">
        <v>130</v>
      </c>
      <c r="B4345" s="18">
        <v>45627</v>
      </c>
      <c r="C4345" t="s">
        <v>311</v>
      </c>
      <c r="D4345" t="s">
        <v>289</v>
      </c>
      <c r="E4345">
        <v>0</v>
      </c>
    </row>
    <row r="4346" spans="1:7" x14ac:dyDescent="0.3">
      <c r="A4346">
        <v>131</v>
      </c>
      <c r="B4346" s="18">
        <v>45627</v>
      </c>
      <c r="C4346" t="s">
        <v>311</v>
      </c>
      <c r="D4346" t="s">
        <v>290</v>
      </c>
      <c r="E4346">
        <v>0</v>
      </c>
    </row>
    <row r="4347" spans="1:7" x14ac:dyDescent="0.3">
      <c r="A4347">
        <v>132</v>
      </c>
      <c r="B4347" s="18">
        <v>45627</v>
      </c>
      <c r="C4347" t="s">
        <v>311</v>
      </c>
      <c r="D4347" t="s">
        <v>291</v>
      </c>
      <c r="E4347">
        <v>0</v>
      </c>
    </row>
    <row r="4348" spans="1:7" x14ac:dyDescent="0.3">
      <c r="A4348">
        <v>133</v>
      </c>
      <c r="B4348" s="18">
        <v>45627</v>
      </c>
      <c r="C4348" t="s">
        <v>311</v>
      </c>
      <c r="D4348" t="s">
        <v>259</v>
      </c>
      <c r="E4348">
        <v>0</v>
      </c>
    </row>
    <row r="4349" spans="1:7" x14ac:dyDescent="0.3">
      <c r="A4349">
        <v>134</v>
      </c>
      <c r="B4349" s="18">
        <v>45627</v>
      </c>
      <c r="C4349" t="s">
        <v>311</v>
      </c>
      <c r="D4349" t="s">
        <v>260</v>
      </c>
      <c r="E4349">
        <v>0</v>
      </c>
    </row>
    <row r="4350" spans="1:7" x14ac:dyDescent="0.3">
      <c r="A4350">
        <v>8</v>
      </c>
      <c r="B4350" s="18">
        <v>45627</v>
      </c>
      <c r="C4350" t="s">
        <v>311</v>
      </c>
      <c r="D4350" t="s">
        <v>278</v>
      </c>
      <c r="E4350">
        <v>0.67567567567567566</v>
      </c>
      <c r="F4350">
        <v>25</v>
      </c>
      <c r="G4350">
        <v>37</v>
      </c>
    </row>
    <row r="4351" spans="1:7" x14ac:dyDescent="0.3">
      <c r="A4351">
        <v>9</v>
      </c>
      <c r="B4351" s="18">
        <v>45627</v>
      </c>
      <c r="C4351" t="s">
        <v>311</v>
      </c>
      <c r="D4351" t="s">
        <v>280</v>
      </c>
      <c r="E4351">
        <v>0</v>
      </c>
      <c r="F4351">
        <v>0</v>
      </c>
      <c r="G4351">
        <v>161</v>
      </c>
    </row>
    <row r="4352" spans="1:7" x14ac:dyDescent="0.3">
      <c r="A4352">
        <v>10</v>
      </c>
      <c r="B4352" s="18">
        <v>45627</v>
      </c>
      <c r="C4352" t="s">
        <v>311</v>
      </c>
      <c r="D4352" t="s">
        <v>295</v>
      </c>
      <c r="E4352">
        <v>0</v>
      </c>
      <c r="F4352">
        <v>0</v>
      </c>
      <c r="G4352">
        <v>41</v>
      </c>
    </row>
    <row r="4353" spans="1:7" x14ac:dyDescent="0.3">
      <c r="A4353">
        <v>11</v>
      </c>
      <c r="B4353" s="18">
        <v>45627</v>
      </c>
      <c r="C4353" t="s">
        <v>311</v>
      </c>
      <c r="D4353" t="s">
        <v>281</v>
      </c>
      <c r="E4353">
        <v>0</v>
      </c>
      <c r="F4353">
        <v>0</v>
      </c>
      <c r="G4353">
        <v>207</v>
      </c>
    </row>
    <row r="4354" spans="1:7" x14ac:dyDescent="0.3">
      <c r="A4354">
        <v>12</v>
      </c>
      <c r="B4354" s="18">
        <v>45627</v>
      </c>
      <c r="C4354" t="s">
        <v>311</v>
      </c>
      <c r="D4354" t="s">
        <v>296</v>
      </c>
      <c r="E4354">
        <v>0</v>
      </c>
      <c r="F4354">
        <v>0</v>
      </c>
      <c r="G4354">
        <v>113</v>
      </c>
    </row>
    <row r="4355" spans="1:7" x14ac:dyDescent="0.3">
      <c r="A4355">
        <v>14</v>
      </c>
      <c r="B4355" s="18">
        <v>45627</v>
      </c>
      <c r="C4355" t="s">
        <v>311</v>
      </c>
      <c r="D4355" t="s">
        <v>279</v>
      </c>
      <c r="E4355">
        <v>0</v>
      </c>
      <c r="F4355">
        <v>0</v>
      </c>
      <c r="G4355">
        <v>218</v>
      </c>
    </row>
    <row r="4356" spans="1:7" x14ac:dyDescent="0.3">
      <c r="A4356">
        <v>16</v>
      </c>
      <c r="B4356" s="18">
        <v>45627</v>
      </c>
      <c r="C4356" t="s">
        <v>311</v>
      </c>
      <c r="D4356" t="s">
        <v>297</v>
      </c>
      <c r="E4356">
        <v>0</v>
      </c>
      <c r="F4356">
        <v>0</v>
      </c>
      <c r="G4356">
        <v>95</v>
      </c>
    </row>
    <row r="4357" spans="1:7" x14ac:dyDescent="0.3">
      <c r="A4357">
        <v>18</v>
      </c>
      <c r="B4357" s="18">
        <v>45627</v>
      </c>
      <c r="C4357" t="s">
        <v>311</v>
      </c>
      <c r="D4357" t="s">
        <v>282</v>
      </c>
      <c r="E4357">
        <v>0</v>
      </c>
      <c r="F4357">
        <v>0</v>
      </c>
      <c r="G4357">
        <v>1</v>
      </c>
    </row>
    <row r="4358" spans="1:7" x14ac:dyDescent="0.3">
      <c r="A4358">
        <v>23</v>
      </c>
      <c r="B4358" s="18">
        <v>45627</v>
      </c>
      <c r="C4358" t="s">
        <v>311</v>
      </c>
      <c r="D4358" t="s">
        <v>298</v>
      </c>
      <c r="E4358">
        <v>1.579778830963665E-2</v>
      </c>
      <c r="F4358">
        <v>10</v>
      </c>
      <c r="G4358">
        <v>633</v>
      </c>
    </row>
    <row r="4359" spans="1:7" x14ac:dyDescent="0.3">
      <c r="A4359">
        <v>24</v>
      </c>
      <c r="B4359" s="18">
        <v>45627</v>
      </c>
      <c r="C4359" t="s">
        <v>311</v>
      </c>
      <c r="D4359" t="s">
        <v>299</v>
      </c>
      <c r="E4359">
        <v>1</v>
      </c>
      <c r="F4359">
        <v>10</v>
      </c>
      <c r="G4359">
        <v>10</v>
      </c>
    </row>
    <row r="4360" spans="1:7" x14ac:dyDescent="0.3">
      <c r="A4360">
        <v>25</v>
      </c>
      <c r="B4360" s="18">
        <v>45627</v>
      </c>
      <c r="C4360" t="s">
        <v>311</v>
      </c>
      <c r="D4360" t="s">
        <v>284</v>
      </c>
      <c r="E4360">
        <v>0.5</v>
      </c>
      <c r="F4360">
        <v>1</v>
      </c>
      <c r="G4360">
        <v>2</v>
      </c>
    </row>
    <row r="4361" spans="1:7" x14ac:dyDescent="0.3">
      <c r="A4361">
        <v>26</v>
      </c>
      <c r="B4361" s="18">
        <v>45627</v>
      </c>
      <c r="C4361" t="s">
        <v>311</v>
      </c>
      <c r="D4361" t="s">
        <v>146</v>
      </c>
      <c r="E4361">
        <v>0</v>
      </c>
      <c r="F4361">
        <v>0</v>
      </c>
      <c r="G4361">
        <v>139</v>
      </c>
    </row>
    <row r="4362" spans="1:7" x14ac:dyDescent="0.3">
      <c r="A4362">
        <v>27</v>
      </c>
      <c r="B4362" s="18">
        <v>45627</v>
      </c>
      <c r="C4362" t="s">
        <v>311</v>
      </c>
      <c r="D4362" t="s">
        <v>147</v>
      </c>
      <c r="E4362">
        <v>0</v>
      </c>
      <c r="F4362">
        <v>0</v>
      </c>
      <c r="G4362">
        <v>76</v>
      </c>
    </row>
    <row r="4363" spans="1:7" x14ac:dyDescent="0.3">
      <c r="A4363">
        <v>4</v>
      </c>
      <c r="B4363" s="18">
        <v>45658</v>
      </c>
      <c r="C4363" t="s">
        <v>311</v>
      </c>
      <c r="D4363" t="s">
        <v>300</v>
      </c>
      <c r="E4363">
        <v>0.44444444444444442</v>
      </c>
      <c r="F4363">
        <v>12</v>
      </c>
      <c r="G4363">
        <v>27</v>
      </c>
    </row>
    <row r="4364" spans="1:7" x14ac:dyDescent="0.3">
      <c r="A4364">
        <v>5</v>
      </c>
      <c r="B4364" s="18">
        <v>45658</v>
      </c>
      <c r="C4364" t="s">
        <v>311</v>
      </c>
      <c r="D4364" t="s">
        <v>301</v>
      </c>
      <c r="E4364">
        <v>2.1176470588235294</v>
      </c>
      <c r="F4364">
        <v>36</v>
      </c>
      <c r="G4364">
        <v>17</v>
      </c>
    </row>
    <row r="4365" spans="1:7" x14ac:dyDescent="0.3">
      <c r="A4365">
        <v>6</v>
      </c>
      <c r="B4365" s="18">
        <v>45658</v>
      </c>
      <c r="C4365" t="s">
        <v>311</v>
      </c>
      <c r="D4365" t="s">
        <v>274</v>
      </c>
      <c r="E4365">
        <v>0.75</v>
      </c>
      <c r="F4365">
        <v>3</v>
      </c>
      <c r="G4365">
        <v>4</v>
      </c>
    </row>
    <row r="4366" spans="1:7" x14ac:dyDescent="0.3">
      <c r="A4366">
        <v>7</v>
      </c>
      <c r="B4366" s="18">
        <v>45658</v>
      </c>
      <c r="C4366" t="s">
        <v>311</v>
      </c>
      <c r="D4366" t="s">
        <v>277</v>
      </c>
      <c r="E4366">
        <v>0.77777777777777779</v>
      </c>
      <c r="F4366">
        <v>7</v>
      </c>
      <c r="G4366">
        <v>9</v>
      </c>
    </row>
    <row r="4367" spans="1:7" x14ac:dyDescent="0.3">
      <c r="A4367">
        <v>8</v>
      </c>
      <c r="B4367" s="18">
        <v>45658</v>
      </c>
      <c r="C4367" t="s">
        <v>311</v>
      </c>
      <c r="D4367" t="s">
        <v>278</v>
      </c>
      <c r="E4367">
        <v>0.67567567567567566</v>
      </c>
      <c r="F4367">
        <v>25</v>
      </c>
      <c r="G4367">
        <v>37</v>
      </c>
    </row>
    <row r="4368" spans="1:7" x14ac:dyDescent="0.3">
      <c r="A4368">
        <v>9</v>
      </c>
      <c r="B4368" s="18">
        <v>45658</v>
      </c>
      <c r="C4368" t="s">
        <v>311</v>
      </c>
      <c r="D4368" t="s">
        <v>280</v>
      </c>
      <c r="E4368">
        <v>0</v>
      </c>
      <c r="F4368">
        <v>0</v>
      </c>
      <c r="G4368">
        <v>161</v>
      </c>
    </row>
    <row r="4369" spans="1:7" x14ac:dyDescent="0.3">
      <c r="A4369">
        <v>10</v>
      </c>
      <c r="B4369" s="18">
        <v>45658</v>
      </c>
      <c r="C4369" t="s">
        <v>311</v>
      </c>
      <c r="D4369" t="s">
        <v>295</v>
      </c>
      <c r="E4369">
        <v>0</v>
      </c>
      <c r="F4369">
        <v>0</v>
      </c>
      <c r="G4369">
        <v>41</v>
      </c>
    </row>
    <row r="4370" spans="1:7" x14ac:dyDescent="0.3">
      <c r="A4370">
        <v>11</v>
      </c>
      <c r="B4370" s="18">
        <v>45658</v>
      </c>
      <c r="C4370" t="s">
        <v>311</v>
      </c>
      <c r="D4370" t="s">
        <v>281</v>
      </c>
      <c r="E4370">
        <v>0</v>
      </c>
      <c r="F4370">
        <v>0</v>
      </c>
      <c r="G4370">
        <v>204</v>
      </c>
    </row>
    <row r="4371" spans="1:7" x14ac:dyDescent="0.3">
      <c r="A4371">
        <v>12</v>
      </c>
      <c r="B4371" s="18">
        <v>45658</v>
      </c>
      <c r="C4371" t="s">
        <v>311</v>
      </c>
      <c r="D4371" t="s">
        <v>296</v>
      </c>
      <c r="E4371">
        <v>8.6206896551724137E-3</v>
      </c>
      <c r="F4371">
        <v>1</v>
      </c>
      <c r="G4371">
        <v>116</v>
      </c>
    </row>
    <row r="4372" spans="1:7" x14ac:dyDescent="0.3">
      <c r="A4372">
        <v>13</v>
      </c>
      <c r="B4372" s="18">
        <v>45658</v>
      </c>
      <c r="C4372" t="s">
        <v>311</v>
      </c>
      <c r="D4372" t="s">
        <v>275</v>
      </c>
      <c r="E4372">
        <v>0</v>
      </c>
      <c r="F4372">
        <v>0</v>
      </c>
      <c r="G4372">
        <v>1</v>
      </c>
    </row>
    <row r="4373" spans="1:7" x14ac:dyDescent="0.3">
      <c r="A4373">
        <v>14</v>
      </c>
      <c r="B4373" s="18">
        <v>45658</v>
      </c>
      <c r="C4373" t="s">
        <v>311</v>
      </c>
      <c r="D4373" t="s">
        <v>279</v>
      </c>
      <c r="E4373">
        <v>0</v>
      </c>
      <c r="F4373">
        <v>0</v>
      </c>
      <c r="G4373">
        <v>221</v>
      </c>
    </row>
    <row r="4374" spans="1:7" x14ac:dyDescent="0.3">
      <c r="A4374">
        <v>16</v>
      </c>
      <c r="B4374" s="18">
        <v>45658</v>
      </c>
      <c r="C4374" t="s">
        <v>311</v>
      </c>
      <c r="D4374" t="s">
        <v>297</v>
      </c>
      <c r="E4374">
        <v>0</v>
      </c>
      <c r="F4374">
        <v>0</v>
      </c>
      <c r="G4374">
        <v>97</v>
      </c>
    </row>
    <row r="4375" spans="1:7" x14ac:dyDescent="0.3">
      <c r="A4375">
        <v>23</v>
      </c>
      <c r="B4375" s="18">
        <v>45658</v>
      </c>
      <c r="C4375" t="s">
        <v>311</v>
      </c>
      <c r="D4375" t="s">
        <v>298</v>
      </c>
      <c r="E4375">
        <v>1.8987341772151899E-2</v>
      </c>
      <c r="F4375">
        <v>12</v>
      </c>
      <c r="G4375">
        <v>632</v>
      </c>
    </row>
    <row r="4376" spans="1:7" x14ac:dyDescent="0.3">
      <c r="A4376">
        <v>24</v>
      </c>
      <c r="B4376" s="18">
        <v>45658</v>
      </c>
      <c r="C4376" t="s">
        <v>311</v>
      </c>
      <c r="D4376" t="s">
        <v>299</v>
      </c>
      <c r="E4376">
        <v>0.91666666666666663</v>
      </c>
      <c r="F4376">
        <v>11</v>
      </c>
      <c r="G4376">
        <v>12</v>
      </c>
    </row>
    <row r="4377" spans="1:7" x14ac:dyDescent="0.3">
      <c r="A4377">
        <v>25</v>
      </c>
      <c r="B4377" s="18">
        <v>45658</v>
      </c>
      <c r="C4377" t="s">
        <v>311</v>
      </c>
      <c r="D4377" t="s">
        <v>284</v>
      </c>
      <c r="E4377">
        <v>1</v>
      </c>
      <c r="F4377">
        <v>1</v>
      </c>
      <c r="G4377">
        <v>1</v>
      </c>
    </row>
    <row r="4378" spans="1:7" x14ac:dyDescent="0.3">
      <c r="A4378">
        <v>3</v>
      </c>
      <c r="B4378" s="18">
        <v>45658</v>
      </c>
      <c r="C4378" t="s">
        <v>311</v>
      </c>
      <c r="D4378" t="s">
        <v>302</v>
      </c>
      <c r="E4378">
        <v>0.64102564102564108</v>
      </c>
      <c r="F4378">
        <v>400</v>
      </c>
      <c r="G4378">
        <v>624</v>
      </c>
    </row>
    <row r="4379" spans="1:7" x14ac:dyDescent="0.3">
      <c r="A4379">
        <v>2</v>
      </c>
      <c r="B4379" s="18">
        <v>45658</v>
      </c>
      <c r="C4379" t="s">
        <v>311</v>
      </c>
      <c r="D4379" t="s">
        <v>303</v>
      </c>
      <c r="E4379">
        <v>0.34666666666666668</v>
      </c>
      <c r="F4379">
        <v>624</v>
      </c>
      <c r="G4379">
        <v>1800</v>
      </c>
    </row>
    <row r="4380" spans="1:7" x14ac:dyDescent="0.3">
      <c r="A4380">
        <v>109</v>
      </c>
      <c r="B4380" s="18">
        <v>45658</v>
      </c>
      <c r="C4380" t="s">
        <v>311</v>
      </c>
      <c r="D4380" t="s">
        <v>261</v>
      </c>
      <c r="E4380">
        <v>17</v>
      </c>
    </row>
    <row r="4381" spans="1:7" x14ac:dyDescent="0.3">
      <c r="A4381">
        <v>111</v>
      </c>
      <c r="B4381" s="18">
        <v>45658</v>
      </c>
      <c r="C4381" t="s">
        <v>311</v>
      </c>
      <c r="D4381" t="s">
        <v>262</v>
      </c>
      <c r="E4381">
        <v>71</v>
      </c>
    </row>
    <row r="4382" spans="1:7" x14ac:dyDescent="0.3">
      <c r="A4382">
        <v>112</v>
      </c>
      <c r="B4382" s="18">
        <v>45658</v>
      </c>
      <c r="C4382" t="s">
        <v>311</v>
      </c>
      <c r="D4382" t="s">
        <v>263</v>
      </c>
      <c r="E4382">
        <v>110</v>
      </c>
    </row>
    <row r="4383" spans="1:7" x14ac:dyDescent="0.3">
      <c r="A4383">
        <v>110</v>
      </c>
      <c r="B4383" s="18">
        <v>45658</v>
      </c>
      <c r="C4383" t="s">
        <v>311</v>
      </c>
      <c r="D4383" t="s">
        <v>264</v>
      </c>
      <c r="E4383">
        <v>50</v>
      </c>
    </row>
    <row r="4384" spans="1:7" x14ac:dyDescent="0.3">
      <c r="A4384">
        <v>113</v>
      </c>
      <c r="B4384" s="18">
        <v>45658</v>
      </c>
      <c r="C4384" t="s">
        <v>311</v>
      </c>
      <c r="D4384" t="s">
        <v>265</v>
      </c>
      <c r="E4384">
        <v>81</v>
      </c>
    </row>
    <row r="4385" spans="1:7" x14ac:dyDescent="0.3">
      <c r="A4385">
        <v>104</v>
      </c>
      <c r="B4385" s="18">
        <v>45658</v>
      </c>
      <c r="C4385" t="s">
        <v>311</v>
      </c>
      <c r="D4385" t="s">
        <v>266</v>
      </c>
      <c r="E4385">
        <v>12</v>
      </c>
    </row>
    <row r="4386" spans="1:7" x14ac:dyDescent="0.3">
      <c r="A4386">
        <v>106</v>
      </c>
      <c r="B4386" s="18">
        <v>45658</v>
      </c>
      <c r="C4386" t="s">
        <v>311</v>
      </c>
      <c r="D4386" t="s">
        <v>267</v>
      </c>
      <c r="E4386">
        <v>91</v>
      </c>
    </row>
    <row r="4387" spans="1:7" x14ac:dyDescent="0.3">
      <c r="A4387">
        <v>107</v>
      </c>
      <c r="B4387" s="18">
        <v>45658</v>
      </c>
      <c r="C4387" t="s">
        <v>311</v>
      </c>
      <c r="D4387" t="s">
        <v>268</v>
      </c>
      <c r="E4387">
        <v>110</v>
      </c>
    </row>
    <row r="4388" spans="1:7" x14ac:dyDescent="0.3">
      <c r="A4388">
        <v>105</v>
      </c>
      <c r="B4388" s="18">
        <v>45658</v>
      </c>
      <c r="C4388" t="s">
        <v>311</v>
      </c>
      <c r="D4388" t="s">
        <v>269</v>
      </c>
      <c r="E4388">
        <v>42</v>
      </c>
    </row>
    <row r="4389" spans="1:7" x14ac:dyDescent="0.3">
      <c r="A4389">
        <v>108</v>
      </c>
      <c r="B4389" s="18">
        <v>45658</v>
      </c>
      <c r="C4389" t="s">
        <v>311</v>
      </c>
      <c r="D4389" t="s">
        <v>270</v>
      </c>
      <c r="E4389">
        <v>40</v>
      </c>
    </row>
    <row r="4390" spans="1:7" x14ac:dyDescent="0.3">
      <c r="A4390">
        <v>100</v>
      </c>
      <c r="B4390" s="18">
        <v>45658</v>
      </c>
      <c r="C4390" t="s">
        <v>311</v>
      </c>
      <c r="D4390" t="s">
        <v>271</v>
      </c>
      <c r="E4390">
        <v>1</v>
      </c>
    </row>
    <row r="4391" spans="1:7" x14ac:dyDescent="0.3">
      <c r="A4391">
        <v>101</v>
      </c>
      <c r="B4391" s="18">
        <v>45658</v>
      </c>
      <c r="C4391" t="s">
        <v>311</v>
      </c>
      <c r="D4391" t="s">
        <v>272</v>
      </c>
      <c r="E4391">
        <v>1</v>
      </c>
    </row>
    <row r="4392" spans="1:7" x14ac:dyDescent="0.3">
      <c r="A4392">
        <v>102</v>
      </c>
      <c r="B4392" s="18">
        <v>45658</v>
      </c>
      <c r="C4392" t="s">
        <v>311</v>
      </c>
      <c r="D4392" t="s">
        <v>273</v>
      </c>
      <c r="E4392">
        <v>0</v>
      </c>
    </row>
    <row r="4393" spans="1:7" x14ac:dyDescent="0.3">
      <c r="A4393">
        <v>12</v>
      </c>
      <c r="B4393" s="18">
        <v>45383</v>
      </c>
      <c r="C4393" t="s">
        <v>311</v>
      </c>
      <c r="D4393" t="s">
        <v>296</v>
      </c>
      <c r="E4393">
        <v>0</v>
      </c>
      <c r="F4393">
        <v>0</v>
      </c>
      <c r="G4393">
        <v>115</v>
      </c>
    </row>
    <row r="4394" spans="1:7" x14ac:dyDescent="0.3">
      <c r="A4394">
        <v>12</v>
      </c>
      <c r="B4394" s="18">
        <v>45536</v>
      </c>
      <c r="C4394" t="s">
        <v>311</v>
      </c>
      <c r="D4394" t="s">
        <v>296</v>
      </c>
      <c r="E4394">
        <v>0</v>
      </c>
      <c r="F4394">
        <v>0</v>
      </c>
      <c r="G4394">
        <v>112</v>
      </c>
    </row>
    <row r="4395" spans="1:7" x14ac:dyDescent="0.3">
      <c r="A4395">
        <v>12</v>
      </c>
      <c r="B4395" s="18">
        <v>45505</v>
      </c>
      <c r="C4395" t="s">
        <v>311</v>
      </c>
      <c r="D4395" t="s">
        <v>296</v>
      </c>
      <c r="E4395">
        <v>0</v>
      </c>
      <c r="F4395">
        <v>0</v>
      </c>
      <c r="G4395">
        <v>115</v>
      </c>
    </row>
    <row r="4396" spans="1:7" x14ac:dyDescent="0.3">
      <c r="A4396">
        <v>12</v>
      </c>
      <c r="B4396" s="18">
        <v>45413</v>
      </c>
      <c r="C4396" t="s">
        <v>311</v>
      </c>
      <c r="D4396" t="s">
        <v>296</v>
      </c>
      <c r="E4396">
        <v>0</v>
      </c>
      <c r="F4396">
        <v>0</v>
      </c>
      <c r="G4396">
        <v>129</v>
      </c>
    </row>
    <row r="4397" spans="1:7" x14ac:dyDescent="0.3">
      <c r="A4397">
        <v>12</v>
      </c>
      <c r="B4397" s="18">
        <v>45352</v>
      </c>
      <c r="C4397" t="s">
        <v>311</v>
      </c>
      <c r="D4397" t="s">
        <v>296</v>
      </c>
      <c r="E4397">
        <v>0</v>
      </c>
      <c r="F4397">
        <v>0</v>
      </c>
      <c r="G4397">
        <v>115</v>
      </c>
    </row>
    <row r="4398" spans="1:7" x14ac:dyDescent="0.3">
      <c r="A4398">
        <v>12</v>
      </c>
      <c r="B4398" s="18">
        <v>45566</v>
      </c>
      <c r="C4398" t="s">
        <v>311</v>
      </c>
      <c r="D4398" t="s">
        <v>296</v>
      </c>
      <c r="E4398">
        <v>0</v>
      </c>
      <c r="F4398">
        <v>0</v>
      </c>
      <c r="G4398">
        <v>112</v>
      </c>
    </row>
    <row r="4399" spans="1:7" x14ac:dyDescent="0.3">
      <c r="A4399">
        <v>12</v>
      </c>
      <c r="B4399" s="18">
        <v>45474</v>
      </c>
      <c r="C4399" t="s">
        <v>311</v>
      </c>
      <c r="D4399" t="s">
        <v>296</v>
      </c>
      <c r="E4399">
        <v>0</v>
      </c>
      <c r="F4399">
        <v>0</v>
      </c>
      <c r="G4399">
        <v>127</v>
      </c>
    </row>
    <row r="4400" spans="1:7" x14ac:dyDescent="0.3">
      <c r="A4400">
        <v>12</v>
      </c>
      <c r="B4400" s="18">
        <v>45323</v>
      </c>
      <c r="C4400" t="s">
        <v>311</v>
      </c>
      <c r="D4400" t="s">
        <v>296</v>
      </c>
      <c r="E4400">
        <v>0</v>
      </c>
      <c r="F4400">
        <v>0</v>
      </c>
      <c r="G4400">
        <v>114</v>
      </c>
    </row>
    <row r="4401" spans="1:7" x14ac:dyDescent="0.3">
      <c r="A4401">
        <v>12</v>
      </c>
      <c r="B4401" s="18">
        <v>45444</v>
      </c>
      <c r="C4401" t="s">
        <v>311</v>
      </c>
      <c r="D4401" t="s">
        <v>296</v>
      </c>
      <c r="E4401">
        <v>0</v>
      </c>
      <c r="F4401">
        <v>0</v>
      </c>
      <c r="G4401">
        <v>131</v>
      </c>
    </row>
    <row r="4402" spans="1:7" x14ac:dyDescent="0.3">
      <c r="A4402">
        <v>14</v>
      </c>
      <c r="B4402" s="18">
        <v>45413</v>
      </c>
      <c r="C4402" t="s">
        <v>311</v>
      </c>
      <c r="D4402" t="s">
        <v>279</v>
      </c>
      <c r="E4402">
        <v>0</v>
      </c>
      <c r="F4402">
        <v>0</v>
      </c>
      <c r="G4402">
        <v>233</v>
      </c>
    </row>
    <row r="4403" spans="1:7" x14ac:dyDescent="0.3">
      <c r="A4403">
        <v>14</v>
      </c>
      <c r="B4403" s="18">
        <v>45536</v>
      </c>
      <c r="C4403" t="s">
        <v>311</v>
      </c>
      <c r="D4403" t="s">
        <v>279</v>
      </c>
      <c r="E4403">
        <v>0</v>
      </c>
      <c r="F4403">
        <v>0</v>
      </c>
      <c r="G4403">
        <v>216</v>
      </c>
    </row>
    <row r="4404" spans="1:7" x14ac:dyDescent="0.3">
      <c r="A4404">
        <v>14</v>
      </c>
      <c r="B4404" s="18">
        <v>45444</v>
      </c>
      <c r="C4404" t="s">
        <v>311</v>
      </c>
      <c r="D4404" t="s">
        <v>279</v>
      </c>
      <c r="E4404">
        <v>0</v>
      </c>
      <c r="F4404">
        <v>0</v>
      </c>
      <c r="G4404">
        <v>238</v>
      </c>
    </row>
    <row r="4405" spans="1:7" x14ac:dyDescent="0.3">
      <c r="A4405">
        <v>14</v>
      </c>
      <c r="B4405" s="18">
        <v>45505</v>
      </c>
      <c r="C4405" t="s">
        <v>311</v>
      </c>
      <c r="D4405" t="s">
        <v>279</v>
      </c>
      <c r="E4405">
        <v>0</v>
      </c>
      <c r="F4405">
        <v>0</v>
      </c>
      <c r="G4405">
        <v>220</v>
      </c>
    </row>
    <row r="4406" spans="1:7" x14ac:dyDescent="0.3">
      <c r="A4406">
        <v>14</v>
      </c>
      <c r="B4406" s="18">
        <v>45566</v>
      </c>
      <c r="C4406" t="s">
        <v>311</v>
      </c>
      <c r="D4406" t="s">
        <v>279</v>
      </c>
      <c r="E4406">
        <v>0</v>
      </c>
      <c r="F4406">
        <v>0</v>
      </c>
      <c r="G4406">
        <v>215</v>
      </c>
    </row>
    <row r="4407" spans="1:7" x14ac:dyDescent="0.3">
      <c r="A4407">
        <v>14</v>
      </c>
      <c r="B4407" s="18">
        <v>45474</v>
      </c>
      <c r="C4407" t="s">
        <v>311</v>
      </c>
      <c r="D4407" t="s">
        <v>279</v>
      </c>
      <c r="E4407">
        <v>0</v>
      </c>
      <c r="F4407">
        <v>0</v>
      </c>
      <c r="G4407">
        <v>236</v>
      </c>
    </row>
    <row r="4408" spans="1:7" x14ac:dyDescent="0.3">
      <c r="A4408">
        <v>14</v>
      </c>
      <c r="B4408" s="18">
        <v>45352</v>
      </c>
      <c r="C4408" t="s">
        <v>311</v>
      </c>
      <c r="D4408" t="s">
        <v>279</v>
      </c>
      <c r="E4408">
        <v>0</v>
      </c>
      <c r="F4408">
        <v>0</v>
      </c>
      <c r="G4408">
        <v>198</v>
      </c>
    </row>
    <row r="4409" spans="1:7" x14ac:dyDescent="0.3">
      <c r="A4409">
        <v>14</v>
      </c>
      <c r="B4409" s="18">
        <v>45323</v>
      </c>
      <c r="C4409" t="s">
        <v>311</v>
      </c>
      <c r="D4409" t="s">
        <v>279</v>
      </c>
      <c r="E4409">
        <v>0</v>
      </c>
      <c r="F4409">
        <v>0</v>
      </c>
      <c r="G4409">
        <v>197</v>
      </c>
    </row>
    <row r="4410" spans="1:7" x14ac:dyDescent="0.3">
      <c r="A4410">
        <v>14</v>
      </c>
      <c r="B4410" s="18">
        <v>45383</v>
      </c>
      <c r="C4410" t="s">
        <v>311</v>
      </c>
      <c r="D4410" t="s">
        <v>279</v>
      </c>
      <c r="E4410">
        <v>0</v>
      </c>
      <c r="F4410">
        <v>0</v>
      </c>
      <c r="G4410">
        <v>203</v>
      </c>
    </row>
    <row r="4411" spans="1:7" x14ac:dyDescent="0.3">
      <c r="A4411">
        <v>16</v>
      </c>
      <c r="B4411" s="18">
        <v>45536</v>
      </c>
      <c r="C4411" t="s">
        <v>311</v>
      </c>
      <c r="D4411" t="s">
        <v>297</v>
      </c>
      <c r="E4411">
        <v>0</v>
      </c>
      <c r="F4411">
        <v>0</v>
      </c>
      <c r="G4411">
        <v>98</v>
      </c>
    </row>
    <row r="4412" spans="1:7" x14ac:dyDescent="0.3">
      <c r="A4412">
        <v>9</v>
      </c>
      <c r="B4412" s="18">
        <v>45352</v>
      </c>
      <c r="C4412" t="s">
        <v>311</v>
      </c>
      <c r="D4412" t="s">
        <v>280</v>
      </c>
      <c r="E4412">
        <v>0</v>
      </c>
      <c r="F4412">
        <v>0</v>
      </c>
      <c r="G4412">
        <v>154</v>
      </c>
    </row>
    <row r="4413" spans="1:7" x14ac:dyDescent="0.3">
      <c r="A4413">
        <v>9</v>
      </c>
      <c r="B4413" s="18">
        <v>45505</v>
      </c>
      <c r="C4413" t="s">
        <v>311</v>
      </c>
      <c r="D4413" t="s">
        <v>280</v>
      </c>
      <c r="E4413">
        <v>0</v>
      </c>
      <c r="F4413">
        <v>0</v>
      </c>
      <c r="G4413">
        <v>165</v>
      </c>
    </row>
    <row r="4414" spans="1:7" x14ac:dyDescent="0.3">
      <c r="A4414">
        <v>9</v>
      </c>
      <c r="B4414" s="18">
        <v>45444</v>
      </c>
      <c r="C4414" t="s">
        <v>311</v>
      </c>
      <c r="D4414" t="s">
        <v>280</v>
      </c>
      <c r="E4414">
        <v>0</v>
      </c>
      <c r="F4414">
        <v>0</v>
      </c>
      <c r="G4414">
        <v>186</v>
      </c>
    </row>
    <row r="4415" spans="1:7" x14ac:dyDescent="0.3">
      <c r="A4415">
        <v>9</v>
      </c>
      <c r="B4415" s="18">
        <v>45474</v>
      </c>
      <c r="C4415" t="s">
        <v>311</v>
      </c>
      <c r="D4415" t="s">
        <v>280</v>
      </c>
      <c r="E4415">
        <v>0</v>
      </c>
      <c r="F4415">
        <v>0</v>
      </c>
      <c r="G4415">
        <v>181</v>
      </c>
    </row>
    <row r="4416" spans="1:7" x14ac:dyDescent="0.3">
      <c r="A4416">
        <v>9</v>
      </c>
      <c r="B4416" s="18">
        <v>45383</v>
      </c>
      <c r="C4416" t="s">
        <v>311</v>
      </c>
      <c r="D4416" t="s">
        <v>280</v>
      </c>
      <c r="E4416">
        <v>0</v>
      </c>
      <c r="F4416">
        <v>0</v>
      </c>
      <c r="G4416">
        <v>154</v>
      </c>
    </row>
    <row r="4417" spans="1:7" x14ac:dyDescent="0.3">
      <c r="A4417">
        <v>9</v>
      </c>
      <c r="B4417" s="18">
        <v>45413</v>
      </c>
      <c r="C4417" t="s">
        <v>311</v>
      </c>
      <c r="D4417" t="s">
        <v>280</v>
      </c>
      <c r="E4417">
        <v>0</v>
      </c>
      <c r="F4417">
        <v>0</v>
      </c>
      <c r="G4417">
        <v>179</v>
      </c>
    </row>
    <row r="4418" spans="1:7" x14ac:dyDescent="0.3">
      <c r="A4418">
        <v>9</v>
      </c>
      <c r="B4418" s="18">
        <v>45323</v>
      </c>
      <c r="C4418" t="s">
        <v>311</v>
      </c>
      <c r="D4418" t="s">
        <v>280</v>
      </c>
      <c r="E4418">
        <v>0</v>
      </c>
      <c r="F4418">
        <v>0</v>
      </c>
      <c r="G4418">
        <v>152</v>
      </c>
    </row>
    <row r="4419" spans="1:7" x14ac:dyDescent="0.3">
      <c r="A4419">
        <v>9</v>
      </c>
      <c r="B4419" s="18">
        <v>45566</v>
      </c>
      <c r="C4419" t="s">
        <v>311</v>
      </c>
      <c r="D4419" t="s">
        <v>280</v>
      </c>
      <c r="E4419">
        <v>0</v>
      </c>
      <c r="F4419">
        <v>0</v>
      </c>
      <c r="G4419">
        <v>162</v>
      </c>
    </row>
    <row r="4420" spans="1:7" x14ac:dyDescent="0.3">
      <c r="A4420">
        <v>9</v>
      </c>
      <c r="B4420" s="18">
        <v>45536</v>
      </c>
      <c r="C4420" t="s">
        <v>311</v>
      </c>
      <c r="D4420" t="s">
        <v>280</v>
      </c>
      <c r="E4420">
        <v>0</v>
      </c>
      <c r="F4420">
        <v>0</v>
      </c>
      <c r="G4420">
        <v>161</v>
      </c>
    </row>
    <row r="4421" spans="1:7" x14ac:dyDescent="0.3">
      <c r="A4421">
        <v>11</v>
      </c>
      <c r="B4421" s="18">
        <v>45444</v>
      </c>
      <c r="C4421" t="s">
        <v>311</v>
      </c>
      <c r="D4421" t="s">
        <v>281</v>
      </c>
      <c r="E4421">
        <v>0</v>
      </c>
      <c r="F4421">
        <v>0</v>
      </c>
      <c r="G4421">
        <v>235</v>
      </c>
    </row>
    <row r="4422" spans="1:7" x14ac:dyDescent="0.3">
      <c r="A4422">
        <v>11</v>
      </c>
      <c r="B4422" s="18">
        <v>45383</v>
      </c>
      <c r="C4422" t="s">
        <v>311</v>
      </c>
      <c r="D4422" t="s">
        <v>281</v>
      </c>
      <c r="E4422">
        <v>0</v>
      </c>
      <c r="F4422">
        <v>0</v>
      </c>
      <c r="G4422">
        <v>197</v>
      </c>
    </row>
    <row r="4423" spans="1:7" x14ac:dyDescent="0.3">
      <c r="A4423">
        <v>11</v>
      </c>
      <c r="B4423" s="18">
        <v>45413</v>
      </c>
      <c r="C4423" t="s">
        <v>311</v>
      </c>
      <c r="D4423" t="s">
        <v>281</v>
      </c>
      <c r="E4423">
        <v>0</v>
      </c>
      <c r="F4423">
        <v>0</v>
      </c>
      <c r="G4423">
        <v>230</v>
      </c>
    </row>
    <row r="4424" spans="1:7" x14ac:dyDescent="0.3">
      <c r="A4424">
        <v>11</v>
      </c>
      <c r="B4424" s="18">
        <v>45566</v>
      </c>
      <c r="C4424" t="s">
        <v>311</v>
      </c>
      <c r="D4424" t="s">
        <v>281</v>
      </c>
      <c r="E4424">
        <v>0</v>
      </c>
      <c r="F4424">
        <v>0</v>
      </c>
      <c r="G4424">
        <v>202</v>
      </c>
    </row>
    <row r="4425" spans="1:7" x14ac:dyDescent="0.3">
      <c r="A4425">
        <v>11</v>
      </c>
      <c r="B4425" s="18">
        <v>45323</v>
      </c>
      <c r="C4425" t="s">
        <v>311</v>
      </c>
      <c r="D4425" t="s">
        <v>281</v>
      </c>
      <c r="E4425">
        <v>0</v>
      </c>
      <c r="F4425">
        <v>0</v>
      </c>
      <c r="G4425">
        <v>196</v>
      </c>
    </row>
    <row r="4426" spans="1:7" x14ac:dyDescent="0.3">
      <c r="A4426">
        <v>11</v>
      </c>
      <c r="B4426" s="18">
        <v>45474</v>
      </c>
      <c r="C4426" t="s">
        <v>311</v>
      </c>
      <c r="D4426" t="s">
        <v>281</v>
      </c>
      <c r="E4426">
        <v>0</v>
      </c>
      <c r="F4426">
        <v>0</v>
      </c>
      <c r="G4426">
        <v>239</v>
      </c>
    </row>
    <row r="4427" spans="1:7" x14ac:dyDescent="0.3">
      <c r="A4427">
        <v>11</v>
      </c>
      <c r="B4427" s="18">
        <v>45505</v>
      </c>
      <c r="C4427" t="s">
        <v>311</v>
      </c>
      <c r="D4427" t="s">
        <v>281</v>
      </c>
      <c r="E4427">
        <v>0</v>
      </c>
      <c r="F4427">
        <v>0</v>
      </c>
      <c r="G4427">
        <v>208</v>
      </c>
    </row>
    <row r="4428" spans="1:7" x14ac:dyDescent="0.3">
      <c r="A4428">
        <v>11</v>
      </c>
      <c r="B4428" s="18">
        <v>45536</v>
      </c>
      <c r="C4428" t="s">
        <v>311</v>
      </c>
      <c r="D4428" t="s">
        <v>281</v>
      </c>
      <c r="E4428">
        <v>0</v>
      </c>
      <c r="F4428">
        <v>0</v>
      </c>
      <c r="G4428">
        <v>207</v>
      </c>
    </row>
    <row r="4429" spans="1:7" x14ac:dyDescent="0.3">
      <c r="A4429">
        <v>11</v>
      </c>
      <c r="B4429" s="18">
        <v>45352</v>
      </c>
      <c r="C4429" t="s">
        <v>311</v>
      </c>
      <c r="D4429" t="s">
        <v>281</v>
      </c>
      <c r="E4429">
        <v>0</v>
      </c>
      <c r="F4429">
        <v>0</v>
      </c>
      <c r="G4429">
        <v>195</v>
      </c>
    </row>
    <row r="4430" spans="1:7" x14ac:dyDescent="0.3">
      <c r="A4430">
        <v>10</v>
      </c>
      <c r="B4430" s="18">
        <v>45536</v>
      </c>
      <c r="C4430" t="s">
        <v>311</v>
      </c>
      <c r="D4430" t="s">
        <v>295</v>
      </c>
      <c r="E4430">
        <v>0</v>
      </c>
      <c r="F4430">
        <v>0</v>
      </c>
      <c r="G4430">
        <v>42</v>
      </c>
    </row>
    <row r="4431" spans="1:7" x14ac:dyDescent="0.3">
      <c r="A4431">
        <v>10</v>
      </c>
      <c r="B4431" s="18">
        <v>45566</v>
      </c>
      <c r="C4431" t="s">
        <v>311</v>
      </c>
      <c r="D4431" t="s">
        <v>295</v>
      </c>
      <c r="E4431">
        <v>0</v>
      </c>
      <c r="F4431">
        <v>0</v>
      </c>
      <c r="G4431">
        <v>36</v>
      </c>
    </row>
    <row r="4432" spans="1:7" x14ac:dyDescent="0.3">
      <c r="A4432">
        <v>10</v>
      </c>
      <c r="B4432" s="18">
        <v>45444</v>
      </c>
      <c r="C4432" t="s">
        <v>311</v>
      </c>
      <c r="D4432" t="s">
        <v>295</v>
      </c>
      <c r="E4432">
        <v>0</v>
      </c>
      <c r="F4432">
        <v>0</v>
      </c>
      <c r="G4432">
        <v>53</v>
      </c>
    </row>
    <row r="4433" spans="1:7" x14ac:dyDescent="0.3">
      <c r="A4433">
        <v>10</v>
      </c>
      <c r="B4433" s="18">
        <v>45323</v>
      </c>
      <c r="C4433" t="s">
        <v>311</v>
      </c>
      <c r="D4433" t="s">
        <v>295</v>
      </c>
      <c r="E4433">
        <v>0</v>
      </c>
      <c r="F4433">
        <v>0</v>
      </c>
      <c r="G4433">
        <v>51</v>
      </c>
    </row>
    <row r="4434" spans="1:7" x14ac:dyDescent="0.3">
      <c r="A4434">
        <v>10</v>
      </c>
      <c r="B4434" s="18">
        <v>45505</v>
      </c>
      <c r="C4434" t="s">
        <v>311</v>
      </c>
      <c r="D4434" t="s">
        <v>295</v>
      </c>
      <c r="E4434">
        <v>0</v>
      </c>
      <c r="F4434">
        <v>0</v>
      </c>
      <c r="G4434">
        <v>50</v>
      </c>
    </row>
    <row r="4435" spans="1:7" x14ac:dyDescent="0.3">
      <c r="A4435">
        <v>10</v>
      </c>
      <c r="B4435" s="18">
        <v>45383</v>
      </c>
      <c r="C4435" t="s">
        <v>311</v>
      </c>
      <c r="D4435" t="s">
        <v>295</v>
      </c>
      <c r="E4435">
        <v>0</v>
      </c>
      <c r="F4435">
        <v>0</v>
      </c>
      <c r="G4435">
        <v>44</v>
      </c>
    </row>
    <row r="4436" spans="1:7" x14ac:dyDescent="0.3">
      <c r="A4436">
        <v>10</v>
      </c>
      <c r="B4436" s="18">
        <v>45474</v>
      </c>
      <c r="C4436" t="s">
        <v>311</v>
      </c>
      <c r="D4436" t="s">
        <v>295</v>
      </c>
      <c r="E4436">
        <v>0</v>
      </c>
      <c r="F4436">
        <v>0</v>
      </c>
      <c r="G4436">
        <v>65</v>
      </c>
    </row>
    <row r="4437" spans="1:7" x14ac:dyDescent="0.3">
      <c r="A4437">
        <v>10</v>
      </c>
      <c r="B4437" s="18">
        <v>45352</v>
      </c>
      <c r="C4437" t="s">
        <v>311</v>
      </c>
      <c r="D4437" t="s">
        <v>295</v>
      </c>
      <c r="E4437">
        <v>0</v>
      </c>
      <c r="F4437">
        <v>0</v>
      </c>
      <c r="G4437">
        <v>46</v>
      </c>
    </row>
    <row r="4438" spans="1:7" x14ac:dyDescent="0.3">
      <c r="A4438">
        <v>10</v>
      </c>
      <c r="B4438" s="18">
        <v>45413</v>
      </c>
      <c r="C4438" t="s">
        <v>311</v>
      </c>
      <c r="D4438" t="s">
        <v>295</v>
      </c>
      <c r="E4438">
        <v>0</v>
      </c>
      <c r="F4438">
        <v>0</v>
      </c>
      <c r="G4438">
        <v>51</v>
      </c>
    </row>
    <row r="4439" spans="1:7" x14ac:dyDescent="0.3">
      <c r="A4439">
        <v>18</v>
      </c>
      <c r="B4439" s="18">
        <v>45474</v>
      </c>
      <c r="C4439" t="s">
        <v>311</v>
      </c>
      <c r="D4439" t="s">
        <v>282</v>
      </c>
      <c r="E4439">
        <v>0</v>
      </c>
      <c r="F4439">
        <v>0</v>
      </c>
      <c r="G4439">
        <v>1</v>
      </c>
    </row>
    <row r="4440" spans="1:7" x14ac:dyDescent="0.3">
      <c r="A4440">
        <v>18</v>
      </c>
      <c r="B4440" s="18">
        <v>45413</v>
      </c>
      <c r="C4440" t="s">
        <v>311</v>
      </c>
      <c r="D4440" t="s">
        <v>282</v>
      </c>
      <c r="E4440">
        <v>0</v>
      </c>
      <c r="F4440">
        <v>0</v>
      </c>
      <c r="G4440">
        <v>1</v>
      </c>
    </row>
    <row r="4441" spans="1:7" x14ac:dyDescent="0.3">
      <c r="A4441">
        <v>18</v>
      </c>
      <c r="B4441" s="18">
        <v>45566</v>
      </c>
      <c r="C4441" t="s">
        <v>311</v>
      </c>
      <c r="D4441" t="s">
        <v>282</v>
      </c>
      <c r="E4441">
        <v>0</v>
      </c>
      <c r="F4441">
        <v>0</v>
      </c>
      <c r="G4441">
        <v>1</v>
      </c>
    </row>
    <row r="4442" spans="1:7" x14ac:dyDescent="0.3">
      <c r="A4442">
        <v>18</v>
      </c>
      <c r="B4442" s="18">
        <v>45383</v>
      </c>
      <c r="C4442" t="s">
        <v>311</v>
      </c>
      <c r="D4442" t="s">
        <v>282</v>
      </c>
      <c r="E4442">
        <v>0</v>
      </c>
      <c r="F4442">
        <v>0</v>
      </c>
      <c r="G4442">
        <v>2</v>
      </c>
    </row>
    <row r="4443" spans="1:7" x14ac:dyDescent="0.3">
      <c r="A4443">
        <v>18</v>
      </c>
      <c r="B4443" s="18">
        <v>45444</v>
      </c>
      <c r="C4443" t="s">
        <v>311</v>
      </c>
      <c r="D4443" t="s">
        <v>282</v>
      </c>
      <c r="E4443">
        <v>0</v>
      </c>
      <c r="F4443">
        <v>0</v>
      </c>
      <c r="G4443">
        <v>2</v>
      </c>
    </row>
    <row r="4444" spans="1:7" x14ac:dyDescent="0.3">
      <c r="A4444">
        <v>20</v>
      </c>
      <c r="B4444" s="18">
        <v>45383</v>
      </c>
      <c r="C4444" t="s">
        <v>311</v>
      </c>
      <c r="D4444" t="s">
        <v>283</v>
      </c>
      <c r="E4444">
        <v>0</v>
      </c>
      <c r="F4444">
        <v>0</v>
      </c>
      <c r="G4444">
        <v>1</v>
      </c>
    </row>
    <row r="4445" spans="1:7" x14ac:dyDescent="0.3">
      <c r="A4445">
        <v>20</v>
      </c>
      <c r="B4445" s="18">
        <v>45323</v>
      </c>
      <c r="C4445" t="s">
        <v>311</v>
      </c>
      <c r="D4445" t="s">
        <v>283</v>
      </c>
      <c r="E4445">
        <v>0</v>
      </c>
      <c r="F4445">
        <v>0</v>
      </c>
      <c r="G4445">
        <v>1</v>
      </c>
    </row>
    <row r="4446" spans="1:7" x14ac:dyDescent="0.3">
      <c r="A4446">
        <v>20</v>
      </c>
      <c r="B4446" s="18">
        <v>45474</v>
      </c>
      <c r="C4446" t="s">
        <v>311</v>
      </c>
      <c r="D4446" t="s">
        <v>283</v>
      </c>
      <c r="E4446">
        <v>0</v>
      </c>
      <c r="F4446">
        <v>0</v>
      </c>
      <c r="G4446">
        <v>2</v>
      </c>
    </row>
    <row r="4447" spans="1:7" x14ac:dyDescent="0.3">
      <c r="A4447">
        <v>20</v>
      </c>
      <c r="B4447" s="18">
        <v>45352</v>
      </c>
      <c r="C4447" t="s">
        <v>311</v>
      </c>
      <c r="D4447" t="s">
        <v>283</v>
      </c>
      <c r="E4447">
        <v>0</v>
      </c>
      <c r="F4447">
        <v>0</v>
      </c>
      <c r="G4447">
        <v>2</v>
      </c>
    </row>
    <row r="4448" spans="1:7" x14ac:dyDescent="0.3">
      <c r="A4448">
        <v>20</v>
      </c>
      <c r="B4448" s="18">
        <v>45505</v>
      </c>
      <c r="C4448" t="s">
        <v>311</v>
      </c>
      <c r="D4448" t="s">
        <v>283</v>
      </c>
      <c r="E4448">
        <v>0</v>
      </c>
      <c r="F4448">
        <v>0</v>
      </c>
      <c r="G4448">
        <v>1</v>
      </c>
    </row>
    <row r="4449" spans="1:7" x14ac:dyDescent="0.3">
      <c r="A4449">
        <v>20</v>
      </c>
      <c r="B4449" s="18">
        <v>45536</v>
      </c>
      <c r="C4449" t="s">
        <v>311</v>
      </c>
      <c r="D4449" t="s">
        <v>283</v>
      </c>
      <c r="E4449">
        <v>0</v>
      </c>
      <c r="F4449">
        <v>0</v>
      </c>
      <c r="G4449">
        <v>1</v>
      </c>
    </row>
    <row r="4450" spans="1:7" x14ac:dyDescent="0.3">
      <c r="A4450">
        <v>16</v>
      </c>
      <c r="B4450" s="18">
        <v>45505</v>
      </c>
      <c r="C4450" t="s">
        <v>311</v>
      </c>
      <c r="D4450" t="s">
        <v>297</v>
      </c>
      <c r="E4450">
        <v>0</v>
      </c>
      <c r="F4450">
        <v>0</v>
      </c>
      <c r="G4450">
        <v>99</v>
      </c>
    </row>
    <row r="4451" spans="1:7" x14ac:dyDescent="0.3">
      <c r="A4451">
        <v>16</v>
      </c>
      <c r="B4451" s="18">
        <v>45566</v>
      </c>
      <c r="C4451" t="s">
        <v>311</v>
      </c>
      <c r="D4451" t="s">
        <v>297</v>
      </c>
      <c r="E4451">
        <v>0</v>
      </c>
      <c r="F4451">
        <v>0</v>
      </c>
      <c r="G4451">
        <v>96</v>
      </c>
    </row>
    <row r="4452" spans="1:7" x14ac:dyDescent="0.3">
      <c r="A4452">
        <v>25</v>
      </c>
      <c r="B4452" s="18">
        <v>45474</v>
      </c>
      <c r="C4452" t="s">
        <v>311</v>
      </c>
      <c r="D4452" t="s">
        <v>284</v>
      </c>
      <c r="E4452">
        <v>0.5</v>
      </c>
      <c r="F4452">
        <v>2</v>
      </c>
      <c r="G4452">
        <v>4</v>
      </c>
    </row>
    <row r="4453" spans="1:7" x14ac:dyDescent="0.3">
      <c r="A4453">
        <v>25</v>
      </c>
      <c r="B4453" s="18">
        <v>45505</v>
      </c>
      <c r="C4453" t="s">
        <v>311</v>
      </c>
      <c r="D4453" t="s">
        <v>284</v>
      </c>
      <c r="E4453">
        <v>0.33333333333333331</v>
      </c>
      <c r="F4453">
        <v>1</v>
      </c>
      <c r="G4453">
        <v>3</v>
      </c>
    </row>
    <row r="4454" spans="1:7" x14ac:dyDescent="0.3">
      <c r="A4454">
        <v>25</v>
      </c>
      <c r="B4454" s="18">
        <v>45413</v>
      </c>
      <c r="C4454" t="s">
        <v>311</v>
      </c>
      <c r="D4454" t="s">
        <v>284</v>
      </c>
      <c r="E4454">
        <v>1</v>
      </c>
      <c r="F4454">
        <v>6</v>
      </c>
      <c r="G4454">
        <v>6</v>
      </c>
    </row>
    <row r="4455" spans="1:7" x14ac:dyDescent="0.3">
      <c r="A4455">
        <v>25</v>
      </c>
      <c r="B4455" s="18">
        <v>45444</v>
      </c>
      <c r="C4455" t="s">
        <v>311</v>
      </c>
      <c r="D4455" t="s">
        <v>284</v>
      </c>
      <c r="E4455">
        <v>0.7142857142857143</v>
      </c>
      <c r="F4455">
        <v>5</v>
      </c>
      <c r="G4455">
        <v>7</v>
      </c>
    </row>
    <row r="4456" spans="1:7" x14ac:dyDescent="0.3">
      <c r="A4456">
        <v>25</v>
      </c>
      <c r="B4456" s="18">
        <v>45383</v>
      </c>
      <c r="C4456" t="s">
        <v>311</v>
      </c>
      <c r="D4456" t="s">
        <v>284</v>
      </c>
      <c r="E4456">
        <v>1</v>
      </c>
      <c r="F4456">
        <v>6</v>
      </c>
      <c r="G4456">
        <v>6</v>
      </c>
    </row>
    <row r="4457" spans="1:7" x14ac:dyDescent="0.3">
      <c r="A4457">
        <v>25</v>
      </c>
      <c r="B4457" s="18">
        <v>45323</v>
      </c>
      <c r="C4457" t="s">
        <v>311</v>
      </c>
      <c r="D4457" t="s">
        <v>284</v>
      </c>
      <c r="E4457">
        <v>0.625</v>
      </c>
      <c r="F4457">
        <v>5</v>
      </c>
      <c r="G4457">
        <v>8</v>
      </c>
    </row>
    <row r="4458" spans="1:7" x14ac:dyDescent="0.3">
      <c r="A4458">
        <v>25</v>
      </c>
      <c r="B4458" s="18">
        <v>45352</v>
      </c>
      <c r="C4458" t="s">
        <v>311</v>
      </c>
      <c r="D4458" t="s">
        <v>284</v>
      </c>
      <c r="E4458">
        <v>0.66666666666666663</v>
      </c>
      <c r="F4458">
        <v>4</v>
      </c>
      <c r="G4458">
        <v>6</v>
      </c>
    </row>
    <row r="4459" spans="1:7" x14ac:dyDescent="0.3">
      <c r="A4459">
        <v>25</v>
      </c>
      <c r="B4459" s="18">
        <v>45536</v>
      </c>
      <c r="C4459" t="s">
        <v>311</v>
      </c>
      <c r="D4459" t="s">
        <v>284</v>
      </c>
      <c r="E4459">
        <v>1</v>
      </c>
      <c r="F4459">
        <v>1</v>
      </c>
      <c r="G4459">
        <v>1</v>
      </c>
    </row>
    <row r="4460" spans="1:7" x14ac:dyDescent="0.3">
      <c r="A4460">
        <v>103</v>
      </c>
      <c r="B4460" s="18">
        <v>45658</v>
      </c>
      <c r="C4460" t="s">
        <v>311</v>
      </c>
      <c r="D4460" t="s">
        <v>285</v>
      </c>
      <c r="E4460">
        <v>0</v>
      </c>
    </row>
    <row r="4461" spans="1:7" x14ac:dyDescent="0.3">
      <c r="A4461">
        <v>127</v>
      </c>
      <c r="B4461" s="18">
        <v>45658</v>
      </c>
      <c r="C4461" t="s">
        <v>311</v>
      </c>
      <c r="D4461" t="s">
        <v>286</v>
      </c>
      <c r="E4461">
        <v>27</v>
      </c>
    </row>
    <row r="4462" spans="1:7" x14ac:dyDescent="0.3">
      <c r="A4462">
        <v>128</v>
      </c>
      <c r="B4462" s="18">
        <v>45658</v>
      </c>
      <c r="C4462" t="s">
        <v>311</v>
      </c>
      <c r="D4462" t="s">
        <v>287</v>
      </c>
      <c r="E4462">
        <v>2</v>
      </c>
    </row>
    <row r="4463" spans="1:7" x14ac:dyDescent="0.3">
      <c r="A4463">
        <v>129</v>
      </c>
      <c r="B4463" s="18">
        <v>45658</v>
      </c>
      <c r="C4463" t="s">
        <v>311</v>
      </c>
      <c r="D4463" t="s">
        <v>288</v>
      </c>
      <c r="E4463">
        <v>21</v>
      </c>
    </row>
    <row r="4464" spans="1:7" x14ac:dyDescent="0.3">
      <c r="A4464">
        <v>130</v>
      </c>
      <c r="B4464" s="18">
        <v>45658</v>
      </c>
      <c r="C4464" t="s">
        <v>311</v>
      </c>
      <c r="D4464" t="s">
        <v>289</v>
      </c>
      <c r="E4464">
        <v>2</v>
      </c>
    </row>
    <row r="4465" spans="1:7" x14ac:dyDescent="0.3">
      <c r="A4465">
        <v>131</v>
      </c>
      <c r="B4465" s="18">
        <v>45658</v>
      </c>
      <c r="C4465" t="s">
        <v>311</v>
      </c>
      <c r="D4465" t="s">
        <v>290</v>
      </c>
      <c r="E4465">
        <v>0</v>
      </c>
    </row>
    <row r="4466" spans="1:7" x14ac:dyDescent="0.3">
      <c r="A4466">
        <v>132</v>
      </c>
      <c r="B4466" s="18">
        <v>45658</v>
      </c>
      <c r="C4466" t="s">
        <v>311</v>
      </c>
      <c r="D4466" t="s">
        <v>291</v>
      </c>
      <c r="E4466">
        <v>0</v>
      </c>
    </row>
    <row r="4467" spans="1:7" x14ac:dyDescent="0.3">
      <c r="A4467">
        <v>133</v>
      </c>
      <c r="B4467" s="18">
        <v>45658</v>
      </c>
      <c r="C4467" t="s">
        <v>311</v>
      </c>
      <c r="D4467" t="s">
        <v>259</v>
      </c>
      <c r="E4467">
        <v>0</v>
      </c>
    </row>
    <row r="4468" spans="1:7" x14ac:dyDescent="0.3">
      <c r="A4468">
        <v>134</v>
      </c>
      <c r="B4468" s="18">
        <v>45658</v>
      </c>
      <c r="C4468" t="s">
        <v>311</v>
      </c>
      <c r="D4468" t="s">
        <v>260</v>
      </c>
      <c r="E4468">
        <v>2</v>
      </c>
    </row>
    <row r="4469" spans="1:7" x14ac:dyDescent="0.3">
      <c r="A4469">
        <v>26</v>
      </c>
      <c r="B4469" s="18">
        <v>45658</v>
      </c>
      <c r="C4469" t="s">
        <v>311</v>
      </c>
      <c r="D4469" t="s">
        <v>146</v>
      </c>
      <c r="E4469">
        <v>0</v>
      </c>
      <c r="F4469">
        <v>0</v>
      </c>
      <c r="G4469">
        <v>138</v>
      </c>
    </row>
    <row r="4470" spans="1:7" x14ac:dyDescent="0.3">
      <c r="A4470">
        <v>27</v>
      </c>
      <c r="B4470" s="18">
        <v>45658</v>
      </c>
      <c r="C4470" t="s">
        <v>312</v>
      </c>
      <c r="D4470" t="s">
        <v>147</v>
      </c>
      <c r="E4470">
        <v>0.58088235294117652</v>
      </c>
      <c r="F4470">
        <v>158</v>
      </c>
      <c r="G4470">
        <v>272</v>
      </c>
    </row>
    <row r="4471" spans="1:7" x14ac:dyDescent="0.3">
      <c r="A4471">
        <v>25</v>
      </c>
      <c r="B4471" s="18">
        <v>45444</v>
      </c>
      <c r="C4471" t="s">
        <v>312</v>
      </c>
      <c r="D4471" t="s">
        <v>284</v>
      </c>
      <c r="E4471">
        <v>0</v>
      </c>
      <c r="F4471">
        <v>0</v>
      </c>
      <c r="G4471">
        <v>3</v>
      </c>
    </row>
    <row r="4472" spans="1:7" x14ac:dyDescent="0.3">
      <c r="A4472">
        <v>25</v>
      </c>
      <c r="B4472" s="18">
        <v>45474</v>
      </c>
      <c r="C4472" t="s">
        <v>312</v>
      </c>
      <c r="D4472" t="s">
        <v>284</v>
      </c>
      <c r="E4472">
        <v>0</v>
      </c>
      <c r="F4472">
        <v>0</v>
      </c>
      <c r="G4472">
        <v>1</v>
      </c>
    </row>
    <row r="4473" spans="1:7" x14ac:dyDescent="0.3">
      <c r="A4473">
        <v>25</v>
      </c>
      <c r="B4473" s="18">
        <v>45383</v>
      </c>
      <c r="C4473" t="s">
        <v>312</v>
      </c>
      <c r="D4473" t="s">
        <v>284</v>
      </c>
      <c r="E4473">
        <v>0</v>
      </c>
      <c r="F4473">
        <v>0</v>
      </c>
      <c r="G4473">
        <v>3</v>
      </c>
    </row>
    <row r="4474" spans="1:7" x14ac:dyDescent="0.3">
      <c r="A4474">
        <v>114</v>
      </c>
      <c r="B4474" s="18">
        <v>45658</v>
      </c>
      <c r="C4474" t="s">
        <v>312</v>
      </c>
      <c r="D4474" t="s">
        <v>292</v>
      </c>
      <c r="E4474">
        <v>564</v>
      </c>
    </row>
    <row r="4475" spans="1:7" x14ac:dyDescent="0.3">
      <c r="A4475">
        <v>25</v>
      </c>
      <c r="B4475" s="18">
        <v>45413</v>
      </c>
      <c r="C4475" t="s">
        <v>312</v>
      </c>
      <c r="D4475" t="s">
        <v>284</v>
      </c>
      <c r="E4475">
        <v>0</v>
      </c>
      <c r="F4475">
        <v>0</v>
      </c>
      <c r="G4475">
        <v>4</v>
      </c>
    </row>
    <row r="4476" spans="1:7" x14ac:dyDescent="0.3">
      <c r="A4476">
        <v>25</v>
      </c>
      <c r="B4476" s="18">
        <v>45352</v>
      </c>
      <c r="C4476" t="s">
        <v>312</v>
      </c>
      <c r="D4476" t="s">
        <v>284</v>
      </c>
      <c r="E4476">
        <v>0</v>
      </c>
      <c r="F4476">
        <v>0</v>
      </c>
      <c r="G4476">
        <v>1</v>
      </c>
    </row>
    <row r="4477" spans="1:7" x14ac:dyDescent="0.3">
      <c r="A4477">
        <v>115</v>
      </c>
      <c r="B4477" s="18">
        <v>45658</v>
      </c>
      <c r="C4477" t="s">
        <v>312</v>
      </c>
      <c r="D4477" t="s">
        <v>293</v>
      </c>
      <c r="E4477">
        <v>83</v>
      </c>
    </row>
    <row r="4478" spans="1:7" x14ac:dyDescent="0.3">
      <c r="A4478">
        <v>116</v>
      </c>
      <c r="B4478" s="18">
        <v>45658</v>
      </c>
      <c r="C4478" t="s">
        <v>312</v>
      </c>
      <c r="D4478" t="s">
        <v>294</v>
      </c>
      <c r="E4478">
        <v>40</v>
      </c>
    </row>
    <row r="4479" spans="1:7" x14ac:dyDescent="0.3">
      <c r="A4479">
        <v>120</v>
      </c>
      <c r="B4479" s="18">
        <v>45658</v>
      </c>
      <c r="C4479" t="s">
        <v>312</v>
      </c>
      <c r="D4479" t="s">
        <v>20</v>
      </c>
      <c r="E4479">
        <v>499</v>
      </c>
    </row>
    <row r="4480" spans="1:7" x14ac:dyDescent="0.3">
      <c r="A4480">
        <v>121</v>
      </c>
      <c r="B4480" s="18">
        <v>45658</v>
      </c>
      <c r="C4480" t="s">
        <v>312</v>
      </c>
      <c r="D4480" t="s">
        <v>21</v>
      </c>
      <c r="E4480">
        <v>0</v>
      </c>
    </row>
    <row r="4481" spans="1:7" x14ac:dyDescent="0.3">
      <c r="A4481">
        <v>122</v>
      </c>
      <c r="B4481" s="18">
        <v>45658</v>
      </c>
      <c r="C4481" t="s">
        <v>312</v>
      </c>
      <c r="D4481" t="s">
        <v>22</v>
      </c>
      <c r="E4481">
        <v>20</v>
      </c>
    </row>
    <row r="4482" spans="1:7" x14ac:dyDescent="0.3">
      <c r="A4482">
        <v>123</v>
      </c>
      <c r="B4482" s="18">
        <v>45658</v>
      </c>
      <c r="C4482" t="s">
        <v>312</v>
      </c>
      <c r="D4482" t="s">
        <v>23</v>
      </c>
      <c r="E4482">
        <v>0</v>
      </c>
    </row>
    <row r="4483" spans="1:7" x14ac:dyDescent="0.3">
      <c r="A4483">
        <v>124</v>
      </c>
      <c r="B4483" s="18">
        <v>45658</v>
      </c>
      <c r="C4483" t="s">
        <v>312</v>
      </c>
      <c r="D4483" t="s">
        <v>24</v>
      </c>
      <c r="E4483">
        <v>0</v>
      </c>
    </row>
    <row r="4484" spans="1:7" x14ac:dyDescent="0.3">
      <c r="A4484">
        <v>125</v>
      </c>
      <c r="B4484" s="18">
        <v>45658</v>
      </c>
      <c r="C4484" t="s">
        <v>312</v>
      </c>
      <c r="D4484" t="s">
        <v>25</v>
      </c>
      <c r="E4484">
        <v>45</v>
      </c>
    </row>
    <row r="4485" spans="1:7" x14ac:dyDescent="0.3">
      <c r="A4485">
        <v>126</v>
      </c>
      <c r="B4485" s="18">
        <v>45658</v>
      </c>
      <c r="C4485" t="s">
        <v>312</v>
      </c>
      <c r="D4485" t="s">
        <v>26</v>
      </c>
      <c r="E4485">
        <v>3</v>
      </c>
    </row>
    <row r="4486" spans="1:7" x14ac:dyDescent="0.3">
      <c r="A4486">
        <v>9</v>
      </c>
      <c r="B4486" s="18">
        <v>45597</v>
      </c>
      <c r="C4486" t="s">
        <v>312</v>
      </c>
      <c r="D4486" t="s">
        <v>280</v>
      </c>
      <c r="E4486">
        <v>0.25917926565874733</v>
      </c>
      <c r="F4486">
        <v>120</v>
      </c>
      <c r="G4486">
        <v>463</v>
      </c>
    </row>
    <row r="4487" spans="1:7" x14ac:dyDescent="0.3">
      <c r="A4487">
        <v>100</v>
      </c>
      <c r="B4487" s="18">
        <v>45323</v>
      </c>
      <c r="C4487" t="s">
        <v>312</v>
      </c>
      <c r="D4487" t="s">
        <v>271</v>
      </c>
      <c r="E4487">
        <v>1</v>
      </c>
    </row>
    <row r="4488" spans="1:7" x14ac:dyDescent="0.3">
      <c r="A4488">
        <v>100</v>
      </c>
      <c r="B4488" s="18">
        <v>45352</v>
      </c>
      <c r="C4488" t="s">
        <v>312</v>
      </c>
      <c r="D4488" t="s">
        <v>271</v>
      </c>
      <c r="E4488">
        <v>1</v>
      </c>
    </row>
    <row r="4489" spans="1:7" x14ac:dyDescent="0.3">
      <c r="A4489">
        <v>100</v>
      </c>
      <c r="B4489" s="18">
        <v>45383</v>
      </c>
      <c r="C4489" t="s">
        <v>312</v>
      </c>
      <c r="D4489" t="s">
        <v>271</v>
      </c>
      <c r="E4489">
        <v>1</v>
      </c>
    </row>
    <row r="4490" spans="1:7" x14ac:dyDescent="0.3">
      <c r="A4490">
        <v>100</v>
      </c>
      <c r="B4490" s="18">
        <v>45413</v>
      </c>
      <c r="C4490" t="s">
        <v>312</v>
      </c>
      <c r="D4490" t="s">
        <v>271</v>
      </c>
      <c r="E4490">
        <v>1</v>
      </c>
    </row>
    <row r="4491" spans="1:7" x14ac:dyDescent="0.3">
      <c r="A4491">
        <v>100</v>
      </c>
      <c r="B4491" s="18">
        <v>45444</v>
      </c>
      <c r="C4491" t="s">
        <v>312</v>
      </c>
      <c r="D4491" t="s">
        <v>271</v>
      </c>
      <c r="E4491">
        <v>1</v>
      </c>
    </row>
    <row r="4492" spans="1:7" x14ac:dyDescent="0.3">
      <c r="A4492">
        <v>100</v>
      </c>
      <c r="B4492" s="18">
        <v>45474</v>
      </c>
      <c r="C4492" t="s">
        <v>312</v>
      </c>
      <c r="D4492" t="s">
        <v>271</v>
      </c>
      <c r="E4492">
        <v>1</v>
      </c>
    </row>
    <row r="4493" spans="1:7" x14ac:dyDescent="0.3">
      <c r="A4493">
        <v>100</v>
      </c>
      <c r="B4493" s="18">
        <v>45505</v>
      </c>
      <c r="C4493" t="s">
        <v>312</v>
      </c>
      <c r="D4493" t="s">
        <v>271</v>
      </c>
      <c r="E4493">
        <v>1</v>
      </c>
    </row>
    <row r="4494" spans="1:7" x14ac:dyDescent="0.3">
      <c r="A4494">
        <v>100</v>
      </c>
      <c r="B4494" s="18">
        <v>45536</v>
      </c>
      <c r="C4494" t="s">
        <v>312</v>
      </c>
      <c r="D4494" t="s">
        <v>271</v>
      </c>
      <c r="E4494">
        <v>1</v>
      </c>
    </row>
    <row r="4495" spans="1:7" x14ac:dyDescent="0.3">
      <c r="A4495">
        <v>100</v>
      </c>
      <c r="B4495" s="18">
        <v>45566</v>
      </c>
      <c r="C4495" t="s">
        <v>312</v>
      </c>
      <c r="D4495" t="s">
        <v>271</v>
      </c>
      <c r="E4495">
        <v>1</v>
      </c>
    </row>
    <row r="4496" spans="1:7" x14ac:dyDescent="0.3">
      <c r="A4496">
        <v>101</v>
      </c>
      <c r="B4496" s="18">
        <v>45323</v>
      </c>
      <c r="C4496" t="s">
        <v>312</v>
      </c>
      <c r="D4496" t="s">
        <v>272</v>
      </c>
      <c r="E4496">
        <v>1</v>
      </c>
    </row>
    <row r="4497" spans="1:5" x14ac:dyDescent="0.3">
      <c r="A4497">
        <v>101</v>
      </c>
      <c r="B4497" s="18">
        <v>45352</v>
      </c>
      <c r="C4497" t="s">
        <v>312</v>
      </c>
      <c r="D4497" t="s">
        <v>272</v>
      </c>
      <c r="E4497">
        <v>1</v>
      </c>
    </row>
    <row r="4498" spans="1:5" x14ac:dyDescent="0.3">
      <c r="A4498">
        <v>101</v>
      </c>
      <c r="B4498" s="18">
        <v>45383</v>
      </c>
      <c r="C4498" t="s">
        <v>312</v>
      </c>
      <c r="D4498" t="s">
        <v>272</v>
      </c>
      <c r="E4498">
        <v>1</v>
      </c>
    </row>
    <row r="4499" spans="1:5" x14ac:dyDescent="0.3">
      <c r="A4499">
        <v>101</v>
      </c>
      <c r="B4499" s="18">
        <v>45413</v>
      </c>
      <c r="C4499" t="s">
        <v>312</v>
      </c>
      <c r="D4499" t="s">
        <v>272</v>
      </c>
      <c r="E4499">
        <v>1</v>
      </c>
    </row>
    <row r="4500" spans="1:5" x14ac:dyDescent="0.3">
      <c r="A4500">
        <v>101</v>
      </c>
      <c r="B4500" s="18">
        <v>45444</v>
      </c>
      <c r="C4500" t="s">
        <v>312</v>
      </c>
      <c r="D4500" t="s">
        <v>272</v>
      </c>
      <c r="E4500">
        <v>1</v>
      </c>
    </row>
    <row r="4501" spans="1:5" x14ac:dyDescent="0.3">
      <c r="A4501">
        <v>101</v>
      </c>
      <c r="B4501" s="18">
        <v>45474</v>
      </c>
      <c r="C4501" t="s">
        <v>312</v>
      </c>
      <c r="D4501" t="s">
        <v>272</v>
      </c>
      <c r="E4501">
        <v>1</v>
      </c>
    </row>
    <row r="4502" spans="1:5" x14ac:dyDescent="0.3">
      <c r="A4502">
        <v>101</v>
      </c>
      <c r="B4502" s="18">
        <v>45505</v>
      </c>
      <c r="C4502" t="s">
        <v>312</v>
      </c>
      <c r="D4502" t="s">
        <v>272</v>
      </c>
      <c r="E4502">
        <v>1</v>
      </c>
    </row>
    <row r="4503" spans="1:5" x14ac:dyDescent="0.3">
      <c r="A4503">
        <v>101</v>
      </c>
      <c r="B4503" s="18">
        <v>45536</v>
      </c>
      <c r="C4503" t="s">
        <v>312</v>
      </c>
      <c r="D4503" t="s">
        <v>272</v>
      </c>
      <c r="E4503">
        <v>1</v>
      </c>
    </row>
    <row r="4504" spans="1:5" x14ac:dyDescent="0.3">
      <c r="A4504">
        <v>101</v>
      </c>
      <c r="B4504" s="18">
        <v>45566</v>
      </c>
      <c r="C4504" t="s">
        <v>312</v>
      </c>
      <c r="D4504" t="s">
        <v>272</v>
      </c>
      <c r="E4504">
        <v>1</v>
      </c>
    </row>
    <row r="4505" spans="1:5" x14ac:dyDescent="0.3">
      <c r="A4505">
        <v>102</v>
      </c>
      <c r="B4505" s="18">
        <v>45323</v>
      </c>
      <c r="C4505" t="s">
        <v>312</v>
      </c>
      <c r="D4505" t="s">
        <v>273</v>
      </c>
      <c r="E4505">
        <v>0</v>
      </c>
    </row>
    <row r="4506" spans="1:5" x14ac:dyDescent="0.3">
      <c r="A4506">
        <v>102</v>
      </c>
      <c r="B4506" s="18">
        <v>45352</v>
      </c>
      <c r="C4506" t="s">
        <v>312</v>
      </c>
      <c r="D4506" t="s">
        <v>273</v>
      </c>
      <c r="E4506">
        <v>0</v>
      </c>
    </row>
    <row r="4507" spans="1:5" x14ac:dyDescent="0.3">
      <c r="A4507">
        <v>102</v>
      </c>
      <c r="B4507" s="18">
        <v>45383</v>
      </c>
      <c r="C4507" t="s">
        <v>312</v>
      </c>
      <c r="D4507" t="s">
        <v>273</v>
      </c>
      <c r="E4507">
        <v>0</v>
      </c>
    </row>
    <row r="4508" spans="1:5" x14ac:dyDescent="0.3">
      <c r="A4508">
        <v>102</v>
      </c>
      <c r="B4508" s="18">
        <v>45413</v>
      </c>
      <c r="C4508" t="s">
        <v>312</v>
      </c>
      <c r="D4508" t="s">
        <v>273</v>
      </c>
      <c r="E4508">
        <v>0</v>
      </c>
    </row>
    <row r="4509" spans="1:5" x14ac:dyDescent="0.3">
      <c r="A4509">
        <v>102</v>
      </c>
      <c r="B4509" s="18">
        <v>45444</v>
      </c>
      <c r="C4509" t="s">
        <v>312</v>
      </c>
      <c r="D4509" t="s">
        <v>273</v>
      </c>
      <c r="E4509">
        <v>0</v>
      </c>
    </row>
    <row r="4510" spans="1:5" x14ac:dyDescent="0.3">
      <c r="A4510">
        <v>102</v>
      </c>
      <c r="B4510" s="18">
        <v>45474</v>
      </c>
      <c r="C4510" t="s">
        <v>312</v>
      </c>
      <c r="D4510" t="s">
        <v>273</v>
      </c>
      <c r="E4510">
        <v>0</v>
      </c>
    </row>
    <row r="4511" spans="1:5" x14ac:dyDescent="0.3">
      <c r="A4511">
        <v>102</v>
      </c>
      <c r="B4511" s="18">
        <v>45505</v>
      </c>
      <c r="C4511" t="s">
        <v>312</v>
      </c>
      <c r="D4511" t="s">
        <v>273</v>
      </c>
      <c r="E4511">
        <v>0</v>
      </c>
    </row>
    <row r="4512" spans="1:5" x14ac:dyDescent="0.3">
      <c r="A4512">
        <v>102</v>
      </c>
      <c r="B4512" s="18">
        <v>45536</v>
      </c>
      <c r="C4512" t="s">
        <v>312</v>
      </c>
      <c r="D4512" t="s">
        <v>273</v>
      </c>
      <c r="E4512">
        <v>0</v>
      </c>
    </row>
    <row r="4513" spans="1:7" x14ac:dyDescent="0.3">
      <c r="A4513">
        <v>102</v>
      </c>
      <c r="B4513" s="18">
        <v>45566</v>
      </c>
      <c r="C4513" t="s">
        <v>312</v>
      </c>
      <c r="D4513" t="s">
        <v>273</v>
      </c>
      <c r="E4513">
        <v>0</v>
      </c>
    </row>
    <row r="4514" spans="1:7" x14ac:dyDescent="0.3">
      <c r="A4514">
        <v>103</v>
      </c>
      <c r="B4514" s="18">
        <v>45323</v>
      </c>
      <c r="C4514" t="s">
        <v>312</v>
      </c>
      <c r="D4514" t="s">
        <v>285</v>
      </c>
      <c r="E4514">
        <v>0</v>
      </c>
    </row>
    <row r="4515" spans="1:7" x14ac:dyDescent="0.3">
      <c r="A4515">
        <v>103</v>
      </c>
      <c r="B4515" s="18">
        <v>45352</v>
      </c>
      <c r="C4515" t="s">
        <v>312</v>
      </c>
      <c r="D4515" t="s">
        <v>285</v>
      </c>
      <c r="E4515">
        <v>0</v>
      </c>
    </row>
    <row r="4516" spans="1:7" x14ac:dyDescent="0.3">
      <c r="A4516">
        <v>103</v>
      </c>
      <c r="B4516" s="18">
        <v>45383</v>
      </c>
      <c r="C4516" t="s">
        <v>312</v>
      </c>
      <c r="D4516" t="s">
        <v>285</v>
      </c>
      <c r="E4516">
        <v>0</v>
      </c>
    </row>
    <row r="4517" spans="1:7" x14ac:dyDescent="0.3">
      <c r="A4517">
        <v>103</v>
      </c>
      <c r="B4517" s="18">
        <v>45413</v>
      </c>
      <c r="C4517" t="s">
        <v>312</v>
      </c>
      <c r="D4517" t="s">
        <v>285</v>
      </c>
      <c r="E4517">
        <v>0</v>
      </c>
    </row>
    <row r="4518" spans="1:7" x14ac:dyDescent="0.3">
      <c r="A4518">
        <v>103</v>
      </c>
      <c r="B4518" s="18">
        <v>45444</v>
      </c>
      <c r="C4518" t="s">
        <v>312</v>
      </c>
      <c r="D4518" t="s">
        <v>285</v>
      </c>
      <c r="E4518">
        <v>0</v>
      </c>
    </row>
    <row r="4519" spans="1:7" x14ac:dyDescent="0.3">
      <c r="A4519">
        <v>103</v>
      </c>
      <c r="B4519" s="18">
        <v>45474</v>
      </c>
      <c r="C4519" t="s">
        <v>312</v>
      </c>
      <c r="D4519" t="s">
        <v>285</v>
      </c>
      <c r="E4519">
        <v>0</v>
      </c>
    </row>
    <row r="4520" spans="1:7" x14ac:dyDescent="0.3">
      <c r="A4520">
        <v>103</v>
      </c>
      <c r="B4520" s="18">
        <v>45505</v>
      </c>
      <c r="C4520" t="s">
        <v>312</v>
      </c>
      <c r="D4520" t="s">
        <v>285</v>
      </c>
      <c r="E4520">
        <v>0</v>
      </c>
    </row>
    <row r="4521" spans="1:7" x14ac:dyDescent="0.3">
      <c r="A4521">
        <v>103</v>
      </c>
      <c r="B4521" s="18">
        <v>45536</v>
      </c>
      <c r="C4521" t="s">
        <v>312</v>
      </c>
      <c r="D4521" t="s">
        <v>285</v>
      </c>
      <c r="E4521">
        <v>0</v>
      </c>
    </row>
    <row r="4522" spans="1:7" x14ac:dyDescent="0.3">
      <c r="A4522">
        <v>103</v>
      </c>
      <c r="B4522" s="18">
        <v>45566</v>
      </c>
      <c r="C4522" t="s">
        <v>312</v>
      </c>
      <c r="D4522" t="s">
        <v>285</v>
      </c>
      <c r="E4522">
        <v>0</v>
      </c>
    </row>
    <row r="4523" spans="1:7" x14ac:dyDescent="0.3">
      <c r="A4523">
        <v>2</v>
      </c>
      <c r="B4523" s="18">
        <v>45323</v>
      </c>
      <c r="C4523" t="s">
        <v>312</v>
      </c>
      <c r="D4523" t="s">
        <v>303</v>
      </c>
      <c r="E4523">
        <v>1.0305555555555557</v>
      </c>
      <c r="F4523">
        <v>1855</v>
      </c>
      <c r="G4523">
        <v>1800</v>
      </c>
    </row>
    <row r="4524" spans="1:7" x14ac:dyDescent="0.3">
      <c r="A4524">
        <v>2</v>
      </c>
      <c r="B4524" s="18">
        <v>45352</v>
      </c>
      <c r="C4524" t="s">
        <v>312</v>
      </c>
      <c r="D4524" t="s">
        <v>303</v>
      </c>
      <c r="E4524">
        <v>1.0272222222222223</v>
      </c>
      <c r="F4524">
        <v>1849</v>
      </c>
      <c r="G4524">
        <v>1800</v>
      </c>
    </row>
    <row r="4525" spans="1:7" x14ac:dyDescent="0.3">
      <c r="A4525">
        <v>2</v>
      </c>
      <c r="B4525" s="18">
        <v>45383</v>
      </c>
      <c r="C4525" t="s">
        <v>312</v>
      </c>
      <c r="D4525" t="s">
        <v>303</v>
      </c>
      <c r="E4525">
        <v>1.0266666666666666</v>
      </c>
      <c r="F4525">
        <v>1848</v>
      </c>
      <c r="G4525">
        <v>1800</v>
      </c>
    </row>
    <row r="4526" spans="1:7" x14ac:dyDescent="0.3">
      <c r="A4526">
        <v>2</v>
      </c>
      <c r="B4526" s="18">
        <v>45413</v>
      </c>
      <c r="C4526" t="s">
        <v>312</v>
      </c>
      <c r="D4526" t="s">
        <v>303</v>
      </c>
      <c r="E4526">
        <v>1.0261111111111112</v>
      </c>
      <c r="F4526">
        <v>1847</v>
      </c>
      <c r="G4526">
        <v>1800</v>
      </c>
    </row>
    <row r="4527" spans="1:7" x14ac:dyDescent="0.3">
      <c r="A4527">
        <v>2</v>
      </c>
      <c r="B4527" s="18">
        <v>45444</v>
      </c>
      <c r="C4527" t="s">
        <v>312</v>
      </c>
      <c r="D4527" t="s">
        <v>303</v>
      </c>
      <c r="E4527">
        <v>1.028888888888889</v>
      </c>
      <c r="F4527">
        <v>1852</v>
      </c>
      <c r="G4527">
        <v>1800</v>
      </c>
    </row>
    <row r="4528" spans="1:7" x14ac:dyDescent="0.3">
      <c r="A4528">
        <v>2</v>
      </c>
      <c r="B4528" s="18">
        <v>45474</v>
      </c>
      <c r="C4528" t="s">
        <v>312</v>
      </c>
      <c r="D4528" t="s">
        <v>303</v>
      </c>
      <c r="E4528">
        <v>1.0277777777777779</v>
      </c>
      <c r="F4528">
        <v>1850</v>
      </c>
      <c r="G4528">
        <v>1800</v>
      </c>
    </row>
    <row r="4529" spans="1:7" x14ac:dyDescent="0.3">
      <c r="A4529">
        <v>2</v>
      </c>
      <c r="B4529" s="18">
        <v>45505</v>
      </c>
      <c r="C4529" t="s">
        <v>312</v>
      </c>
      <c r="D4529" t="s">
        <v>303</v>
      </c>
      <c r="E4529">
        <v>1.0261111111111112</v>
      </c>
      <c r="F4529">
        <v>1847</v>
      </c>
      <c r="G4529">
        <v>1800</v>
      </c>
    </row>
    <row r="4530" spans="1:7" x14ac:dyDescent="0.3">
      <c r="A4530">
        <v>2</v>
      </c>
      <c r="B4530" s="18">
        <v>45536</v>
      </c>
      <c r="C4530" t="s">
        <v>312</v>
      </c>
      <c r="D4530" t="s">
        <v>303</v>
      </c>
      <c r="E4530">
        <v>1.0266666666666666</v>
      </c>
      <c r="F4530">
        <v>1848</v>
      </c>
      <c r="G4530">
        <v>1800</v>
      </c>
    </row>
    <row r="4531" spans="1:7" x14ac:dyDescent="0.3">
      <c r="A4531">
        <v>2</v>
      </c>
      <c r="B4531" s="18">
        <v>45566</v>
      </c>
      <c r="C4531" t="s">
        <v>312</v>
      </c>
      <c r="D4531" t="s">
        <v>303</v>
      </c>
      <c r="E4531">
        <v>1.0233333333333332</v>
      </c>
      <c r="F4531">
        <v>1842</v>
      </c>
      <c r="G4531">
        <v>1800</v>
      </c>
    </row>
    <row r="4532" spans="1:7" x14ac:dyDescent="0.3">
      <c r="A4532">
        <v>109</v>
      </c>
      <c r="B4532" s="18">
        <v>45323</v>
      </c>
      <c r="C4532" t="s">
        <v>312</v>
      </c>
      <c r="D4532" t="s">
        <v>261</v>
      </c>
      <c r="E4532">
        <v>39</v>
      </c>
    </row>
    <row r="4533" spans="1:7" x14ac:dyDescent="0.3">
      <c r="A4533">
        <v>109</v>
      </c>
      <c r="B4533" s="18">
        <v>45352</v>
      </c>
      <c r="C4533" t="s">
        <v>312</v>
      </c>
      <c r="D4533" t="s">
        <v>261</v>
      </c>
      <c r="E4533">
        <v>40</v>
      </c>
    </row>
    <row r="4534" spans="1:7" x14ac:dyDescent="0.3">
      <c r="A4534">
        <v>109</v>
      </c>
      <c r="B4534" s="18">
        <v>45383</v>
      </c>
      <c r="C4534" t="s">
        <v>312</v>
      </c>
      <c r="D4534" t="s">
        <v>261</v>
      </c>
      <c r="E4534">
        <v>40</v>
      </c>
    </row>
    <row r="4535" spans="1:7" x14ac:dyDescent="0.3">
      <c r="A4535">
        <v>109</v>
      </c>
      <c r="B4535" s="18">
        <v>45413</v>
      </c>
      <c r="C4535" t="s">
        <v>312</v>
      </c>
      <c r="D4535" t="s">
        <v>261</v>
      </c>
      <c r="E4535">
        <v>39</v>
      </c>
    </row>
    <row r="4536" spans="1:7" x14ac:dyDescent="0.3">
      <c r="A4536">
        <v>109</v>
      </c>
      <c r="B4536" s="18">
        <v>45444</v>
      </c>
      <c r="C4536" t="s">
        <v>312</v>
      </c>
      <c r="D4536" t="s">
        <v>261</v>
      </c>
      <c r="E4536">
        <v>39</v>
      </c>
    </row>
    <row r="4537" spans="1:7" x14ac:dyDescent="0.3">
      <c r="A4537">
        <v>109</v>
      </c>
      <c r="B4537" s="18">
        <v>45474</v>
      </c>
      <c r="C4537" t="s">
        <v>312</v>
      </c>
      <c r="D4537" t="s">
        <v>261</v>
      </c>
      <c r="E4537">
        <v>40</v>
      </c>
    </row>
    <row r="4538" spans="1:7" x14ac:dyDescent="0.3">
      <c r="A4538">
        <v>109</v>
      </c>
      <c r="B4538" s="18">
        <v>45505</v>
      </c>
      <c r="C4538" t="s">
        <v>312</v>
      </c>
      <c r="D4538" t="s">
        <v>261</v>
      </c>
      <c r="E4538">
        <v>39</v>
      </c>
    </row>
    <row r="4539" spans="1:7" x14ac:dyDescent="0.3">
      <c r="A4539">
        <v>109</v>
      </c>
      <c r="B4539" s="18">
        <v>45536</v>
      </c>
      <c r="C4539" t="s">
        <v>312</v>
      </c>
      <c r="D4539" t="s">
        <v>261</v>
      </c>
      <c r="E4539">
        <v>40</v>
      </c>
    </row>
    <row r="4540" spans="1:7" x14ac:dyDescent="0.3">
      <c r="A4540">
        <v>109</v>
      </c>
      <c r="B4540" s="18">
        <v>45566</v>
      </c>
      <c r="C4540" t="s">
        <v>312</v>
      </c>
      <c r="D4540" t="s">
        <v>261</v>
      </c>
      <c r="E4540">
        <v>40</v>
      </c>
    </row>
    <row r="4541" spans="1:7" x14ac:dyDescent="0.3">
      <c r="A4541">
        <v>111</v>
      </c>
      <c r="B4541" s="18">
        <v>45323</v>
      </c>
      <c r="C4541" t="s">
        <v>312</v>
      </c>
      <c r="D4541" t="s">
        <v>262</v>
      </c>
      <c r="E4541">
        <v>268</v>
      </c>
    </row>
    <row r="4542" spans="1:7" x14ac:dyDescent="0.3">
      <c r="A4542">
        <v>111</v>
      </c>
      <c r="B4542" s="18">
        <v>45352</v>
      </c>
      <c r="C4542" t="s">
        <v>312</v>
      </c>
      <c r="D4542" t="s">
        <v>262</v>
      </c>
      <c r="E4542">
        <v>268</v>
      </c>
    </row>
    <row r="4543" spans="1:7" x14ac:dyDescent="0.3">
      <c r="A4543">
        <v>111</v>
      </c>
      <c r="B4543" s="18">
        <v>45383</v>
      </c>
      <c r="C4543" t="s">
        <v>312</v>
      </c>
      <c r="D4543" t="s">
        <v>262</v>
      </c>
      <c r="E4543">
        <v>267</v>
      </c>
    </row>
    <row r="4544" spans="1:7" x14ac:dyDescent="0.3">
      <c r="A4544">
        <v>111</v>
      </c>
      <c r="B4544" s="18">
        <v>45413</v>
      </c>
      <c r="C4544" t="s">
        <v>312</v>
      </c>
      <c r="D4544" t="s">
        <v>262</v>
      </c>
      <c r="E4544">
        <v>267</v>
      </c>
    </row>
    <row r="4545" spans="1:5" x14ac:dyDescent="0.3">
      <c r="A4545">
        <v>111</v>
      </c>
      <c r="B4545" s="18">
        <v>45444</v>
      </c>
      <c r="C4545" t="s">
        <v>312</v>
      </c>
      <c r="D4545" t="s">
        <v>262</v>
      </c>
      <c r="E4545">
        <v>269</v>
      </c>
    </row>
    <row r="4546" spans="1:5" x14ac:dyDescent="0.3">
      <c r="A4546">
        <v>111</v>
      </c>
      <c r="B4546" s="18">
        <v>45474</v>
      </c>
      <c r="C4546" t="s">
        <v>312</v>
      </c>
      <c r="D4546" t="s">
        <v>262</v>
      </c>
      <c r="E4546">
        <v>275</v>
      </c>
    </row>
    <row r="4547" spans="1:5" x14ac:dyDescent="0.3">
      <c r="A4547">
        <v>111</v>
      </c>
      <c r="B4547" s="18">
        <v>45505</v>
      </c>
      <c r="C4547" t="s">
        <v>312</v>
      </c>
      <c r="D4547" t="s">
        <v>262</v>
      </c>
      <c r="E4547">
        <v>274</v>
      </c>
    </row>
    <row r="4548" spans="1:5" x14ac:dyDescent="0.3">
      <c r="A4548">
        <v>111</v>
      </c>
      <c r="B4548" s="18">
        <v>45536</v>
      </c>
      <c r="C4548" t="s">
        <v>312</v>
      </c>
      <c r="D4548" t="s">
        <v>262</v>
      </c>
      <c r="E4548">
        <v>273</v>
      </c>
    </row>
    <row r="4549" spans="1:5" x14ac:dyDescent="0.3">
      <c r="A4549">
        <v>111</v>
      </c>
      <c r="B4549" s="18">
        <v>45566</v>
      </c>
      <c r="C4549" t="s">
        <v>312</v>
      </c>
      <c r="D4549" t="s">
        <v>262</v>
      </c>
      <c r="E4549">
        <v>272</v>
      </c>
    </row>
    <row r="4550" spans="1:5" x14ac:dyDescent="0.3">
      <c r="A4550">
        <v>112</v>
      </c>
      <c r="B4550" s="18">
        <v>45323</v>
      </c>
      <c r="C4550" t="s">
        <v>312</v>
      </c>
      <c r="D4550" t="s">
        <v>263</v>
      </c>
      <c r="E4550">
        <v>351</v>
      </c>
    </row>
    <row r="4551" spans="1:5" x14ac:dyDescent="0.3">
      <c r="A4551">
        <v>112</v>
      </c>
      <c r="B4551" s="18">
        <v>45352</v>
      </c>
      <c r="C4551" t="s">
        <v>312</v>
      </c>
      <c r="D4551" t="s">
        <v>263</v>
      </c>
      <c r="E4551">
        <v>349</v>
      </c>
    </row>
    <row r="4552" spans="1:5" x14ac:dyDescent="0.3">
      <c r="A4552">
        <v>112</v>
      </c>
      <c r="B4552" s="18">
        <v>45383</v>
      </c>
      <c r="C4552" t="s">
        <v>312</v>
      </c>
      <c r="D4552" t="s">
        <v>263</v>
      </c>
      <c r="E4552">
        <v>351</v>
      </c>
    </row>
    <row r="4553" spans="1:5" x14ac:dyDescent="0.3">
      <c r="A4553">
        <v>112</v>
      </c>
      <c r="B4553" s="18">
        <v>45413</v>
      </c>
      <c r="C4553" t="s">
        <v>312</v>
      </c>
      <c r="D4553" t="s">
        <v>263</v>
      </c>
      <c r="E4553">
        <v>351</v>
      </c>
    </row>
    <row r="4554" spans="1:5" x14ac:dyDescent="0.3">
      <c r="A4554">
        <v>112</v>
      </c>
      <c r="B4554" s="18">
        <v>45444</v>
      </c>
      <c r="C4554" t="s">
        <v>312</v>
      </c>
      <c r="D4554" t="s">
        <v>263</v>
      </c>
      <c r="E4554">
        <v>351</v>
      </c>
    </row>
    <row r="4555" spans="1:5" x14ac:dyDescent="0.3">
      <c r="A4555">
        <v>112</v>
      </c>
      <c r="B4555" s="18">
        <v>45474</v>
      </c>
      <c r="C4555" t="s">
        <v>312</v>
      </c>
      <c r="D4555" t="s">
        <v>263</v>
      </c>
      <c r="E4555">
        <v>350</v>
      </c>
    </row>
    <row r="4556" spans="1:5" x14ac:dyDescent="0.3">
      <c r="A4556">
        <v>112</v>
      </c>
      <c r="B4556" s="18">
        <v>45505</v>
      </c>
      <c r="C4556" t="s">
        <v>312</v>
      </c>
      <c r="D4556" t="s">
        <v>263</v>
      </c>
      <c r="E4556">
        <v>350</v>
      </c>
    </row>
    <row r="4557" spans="1:5" x14ac:dyDescent="0.3">
      <c r="A4557">
        <v>112</v>
      </c>
      <c r="B4557" s="18">
        <v>45536</v>
      </c>
      <c r="C4557" t="s">
        <v>312</v>
      </c>
      <c r="D4557" t="s">
        <v>263</v>
      </c>
      <c r="E4557">
        <v>352</v>
      </c>
    </row>
    <row r="4558" spans="1:5" x14ac:dyDescent="0.3">
      <c r="A4558">
        <v>112</v>
      </c>
      <c r="B4558" s="18">
        <v>45566</v>
      </c>
      <c r="C4558" t="s">
        <v>312</v>
      </c>
      <c r="D4558" t="s">
        <v>263</v>
      </c>
      <c r="E4558">
        <v>352</v>
      </c>
    </row>
    <row r="4559" spans="1:5" x14ac:dyDescent="0.3">
      <c r="A4559">
        <v>110</v>
      </c>
      <c r="B4559" s="18">
        <v>45323</v>
      </c>
      <c r="C4559" t="s">
        <v>312</v>
      </c>
      <c r="D4559" t="s">
        <v>264</v>
      </c>
      <c r="E4559">
        <v>127</v>
      </c>
    </row>
    <row r="4560" spans="1:5" x14ac:dyDescent="0.3">
      <c r="A4560">
        <v>110</v>
      </c>
      <c r="B4560" s="18">
        <v>45352</v>
      </c>
      <c r="C4560" t="s">
        <v>312</v>
      </c>
      <c r="D4560" t="s">
        <v>264</v>
      </c>
      <c r="E4560">
        <v>125</v>
      </c>
    </row>
    <row r="4561" spans="1:5" x14ac:dyDescent="0.3">
      <c r="A4561">
        <v>110</v>
      </c>
      <c r="B4561" s="18">
        <v>45383</v>
      </c>
      <c r="C4561" t="s">
        <v>312</v>
      </c>
      <c r="D4561" t="s">
        <v>264</v>
      </c>
      <c r="E4561">
        <v>125</v>
      </c>
    </row>
    <row r="4562" spans="1:5" x14ac:dyDescent="0.3">
      <c r="A4562">
        <v>110</v>
      </c>
      <c r="B4562" s="18">
        <v>45413</v>
      </c>
      <c r="C4562" t="s">
        <v>312</v>
      </c>
      <c r="D4562" t="s">
        <v>264</v>
      </c>
      <c r="E4562">
        <v>125</v>
      </c>
    </row>
    <row r="4563" spans="1:5" x14ac:dyDescent="0.3">
      <c r="A4563">
        <v>110</v>
      </c>
      <c r="B4563" s="18">
        <v>45444</v>
      </c>
      <c r="C4563" t="s">
        <v>312</v>
      </c>
      <c r="D4563" t="s">
        <v>264</v>
      </c>
      <c r="E4563">
        <v>127</v>
      </c>
    </row>
    <row r="4564" spans="1:5" x14ac:dyDescent="0.3">
      <c r="A4564">
        <v>110</v>
      </c>
      <c r="B4564" s="18">
        <v>45474</v>
      </c>
      <c r="C4564" t="s">
        <v>312</v>
      </c>
      <c r="D4564" t="s">
        <v>264</v>
      </c>
      <c r="E4564">
        <v>124</v>
      </c>
    </row>
    <row r="4565" spans="1:5" x14ac:dyDescent="0.3">
      <c r="A4565">
        <v>110</v>
      </c>
      <c r="B4565" s="18">
        <v>45505</v>
      </c>
      <c r="C4565" t="s">
        <v>312</v>
      </c>
      <c r="D4565" t="s">
        <v>264</v>
      </c>
      <c r="E4565">
        <v>124</v>
      </c>
    </row>
    <row r="4566" spans="1:5" x14ac:dyDescent="0.3">
      <c r="A4566">
        <v>110</v>
      </c>
      <c r="B4566" s="18">
        <v>45536</v>
      </c>
      <c r="C4566" t="s">
        <v>312</v>
      </c>
      <c r="D4566" t="s">
        <v>264</v>
      </c>
      <c r="E4566">
        <v>122</v>
      </c>
    </row>
    <row r="4567" spans="1:5" x14ac:dyDescent="0.3">
      <c r="A4567">
        <v>110</v>
      </c>
      <c r="B4567" s="18">
        <v>45566</v>
      </c>
      <c r="C4567" t="s">
        <v>312</v>
      </c>
      <c r="D4567" t="s">
        <v>264</v>
      </c>
      <c r="E4567">
        <v>122</v>
      </c>
    </row>
    <row r="4568" spans="1:5" x14ac:dyDescent="0.3">
      <c r="A4568">
        <v>113</v>
      </c>
      <c r="B4568" s="18">
        <v>45323</v>
      </c>
      <c r="C4568" t="s">
        <v>312</v>
      </c>
      <c r="D4568" t="s">
        <v>265</v>
      </c>
      <c r="E4568">
        <v>203</v>
      </c>
    </row>
    <row r="4569" spans="1:5" x14ac:dyDescent="0.3">
      <c r="A4569">
        <v>113</v>
      </c>
      <c r="B4569" s="18">
        <v>45352</v>
      </c>
      <c r="C4569" t="s">
        <v>312</v>
      </c>
      <c r="D4569" t="s">
        <v>265</v>
      </c>
      <c r="E4569">
        <v>203</v>
      </c>
    </row>
    <row r="4570" spans="1:5" x14ac:dyDescent="0.3">
      <c r="A4570">
        <v>113</v>
      </c>
      <c r="B4570" s="18">
        <v>45383</v>
      </c>
      <c r="C4570" t="s">
        <v>312</v>
      </c>
      <c r="D4570" t="s">
        <v>265</v>
      </c>
      <c r="E4570">
        <v>202</v>
      </c>
    </row>
    <row r="4571" spans="1:5" x14ac:dyDescent="0.3">
      <c r="A4571">
        <v>113</v>
      </c>
      <c r="B4571" s="18">
        <v>45413</v>
      </c>
      <c r="C4571" t="s">
        <v>312</v>
      </c>
      <c r="D4571" t="s">
        <v>265</v>
      </c>
      <c r="E4571">
        <v>202</v>
      </c>
    </row>
    <row r="4572" spans="1:5" x14ac:dyDescent="0.3">
      <c r="A4572">
        <v>113</v>
      </c>
      <c r="B4572" s="18">
        <v>45444</v>
      </c>
      <c r="C4572" t="s">
        <v>312</v>
      </c>
      <c r="D4572" t="s">
        <v>265</v>
      </c>
      <c r="E4572">
        <v>202</v>
      </c>
    </row>
    <row r="4573" spans="1:5" x14ac:dyDescent="0.3">
      <c r="A4573">
        <v>113</v>
      </c>
      <c r="B4573" s="18">
        <v>45474</v>
      </c>
      <c r="C4573" t="s">
        <v>312</v>
      </c>
      <c r="D4573" t="s">
        <v>265</v>
      </c>
      <c r="E4573">
        <v>200</v>
      </c>
    </row>
    <row r="4574" spans="1:5" x14ac:dyDescent="0.3">
      <c r="A4574">
        <v>113</v>
      </c>
      <c r="B4574" s="18">
        <v>45505</v>
      </c>
      <c r="C4574" t="s">
        <v>312</v>
      </c>
      <c r="D4574" t="s">
        <v>265</v>
      </c>
      <c r="E4574">
        <v>199</v>
      </c>
    </row>
    <row r="4575" spans="1:5" x14ac:dyDescent="0.3">
      <c r="A4575">
        <v>113</v>
      </c>
      <c r="B4575" s="18">
        <v>45536</v>
      </c>
      <c r="C4575" t="s">
        <v>312</v>
      </c>
      <c r="D4575" t="s">
        <v>265</v>
      </c>
      <c r="E4575">
        <v>200</v>
      </c>
    </row>
    <row r="4576" spans="1:5" x14ac:dyDescent="0.3">
      <c r="A4576">
        <v>113</v>
      </c>
      <c r="B4576" s="18">
        <v>45566</v>
      </c>
      <c r="C4576" t="s">
        <v>312</v>
      </c>
      <c r="D4576" t="s">
        <v>265</v>
      </c>
      <c r="E4576">
        <v>196</v>
      </c>
    </row>
    <row r="4577" spans="1:5" x14ac:dyDescent="0.3">
      <c r="A4577">
        <v>104</v>
      </c>
      <c r="B4577" s="18">
        <v>45323</v>
      </c>
      <c r="C4577" t="s">
        <v>312</v>
      </c>
      <c r="D4577" t="s">
        <v>266</v>
      </c>
      <c r="E4577">
        <v>37</v>
      </c>
    </row>
    <row r="4578" spans="1:5" x14ac:dyDescent="0.3">
      <c r="A4578">
        <v>104</v>
      </c>
      <c r="B4578" s="18">
        <v>45352</v>
      </c>
      <c r="C4578" t="s">
        <v>312</v>
      </c>
      <c r="D4578" t="s">
        <v>266</v>
      </c>
      <c r="E4578">
        <v>39</v>
      </c>
    </row>
    <row r="4579" spans="1:5" x14ac:dyDescent="0.3">
      <c r="A4579">
        <v>104</v>
      </c>
      <c r="B4579" s="18">
        <v>45383</v>
      </c>
      <c r="C4579" t="s">
        <v>312</v>
      </c>
      <c r="D4579" t="s">
        <v>266</v>
      </c>
      <c r="E4579">
        <v>38</v>
      </c>
    </row>
    <row r="4580" spans="1:5" x14ac:dyDescent="0.3">
      <c r="A4580">
        <v>104</v>
      </c>
      <c r="B4580" s="18">
        <v>45413</v>
      </c>
      <c r="C4580" t="s">
        <v>312</v>
      </c>
      <c r="D4580" t="s">
        <v>266</v>
      </c>
      <c r="E4580">
        <v>37</v>
      </c>
    </row>
    <row r="4581" spans="1:5" x14ac:dyDescent="0.3">
      <c r="A4581">
        <v>104</v>
      </c>
      <c r="B4581" s="18">
        <v>45444</v>
      </c>
      <c r="C4581" t="s">
        <v>312</v>
      </c>
      <c r="D4581" t="s">
        <v>266</v>
      </c>
      <c r="E4581">
        <v>37</v>
      </c>
    </row>
    <row r="4582" spans="1:5" x14ac:dyDescent="0.3">
      <c r="A4582">
        <v>104</v>
      </c>
      <c r="B4582" s="18">
        <v>45474</v>
      </c>
      <c r="C4582" t="s">
        <v>312</v>
      </c>
      <c r="D4582" t="s">
        <v>266</v>
      </c>
      <c r="E4582">
        <v>36</v>
      </c>
    </row>
    <row r="4583" spans="1:5" x14ac:dyDescent="0.3">
      <c r="A4583">
        <v>104</v>
      </c>
      <c r="B4583" s="18">
        <v>45505</v>
      </c>
      <c r="C4583" t="s">
        <v>312</v>
      </c>
      <c r="D4583" t="s">
        <v>266</v>
      </c>
      <c r="E4583">
        <v>37</v>
      </c>
    </row>
    <row r="4584" spans="1:5" x14ac:dyDescent="0.3">
      <c r="A4584">
        <v>104</v>
      </c>
      <c r="B4584" s="18">
        <v>45536</v>
      </c>
      <c r="C4584" t="s">
        <v>312</v>
      </c>
      <c r="D4584" t="s">
        <v>266</v>
      </c>
      <c r="E4584">
        <v>37</v>
      </c>
    </row>
    <row r="4585" spans="1:5" x14ac:dyDescent="0.3">
      <c r="A4585">
        <v>104</v>
      </c>
      <c r="B4585" s="18">
        <v>45566</v>
      </c>
      <c r="C4585" t="s">
        <v>312</v>
      </c>
      <c r="D4585" t="s">
        <v>266</v>
      </c>
      <c r="E4585">
        <v>37</v>
      </c>
    </row>
    <row r="4586" spans="1:5" x14ac:dyDescent="0.3">
      <c r="A4586">
        <v>106</v>
      </c>
      <c r="B4586" s="18">
        <v>45323</v>
      </c>
      <c r="C4586" t="s">
        <v>312</v>
      </c>
      <c r="D4586" t="s">
        <v>267</v>
      </c>
      <c r="E4586">
        <v>261</v>
      </c>
    </row>
    <row r="4587" spans="1:5" x14ac:dyDescent="0.3">
      <c r="A4587">
        <v>106</v>
      </c>
      <c r="B4587" s="18">
        <v>45352</v>
      </c>
      <c r="C4587" t="s">
        <v>312</v>
      </c>
      <c r="D4587" t="s">
        <v>267</v>
      </c>
      <c r="E4587">
        <v>258</v>
      </c>
    </row>
    <row r="4588" spans="1:5" x14ac:dyDescent="0.3">
      <c r="A4588">
        <v>106</v>
      </c>
      <c r="B4588" s="18">
        <v>45383</v>
      </c>
      <c r="C4588" t="s">
        <v>312</v>
      </c>
      <c r="D4588" t="s">
        <v>267</v>
      </c>
      <c r="E4588">
        <v>259</v>
      </c>
    </row>
    <row r="4589" spans="1:5" x14ac:dyDescent="0.3">
      <c r="A4589">
        <v>106</v>
      </c>
      <c r="B4589" s="18">
        <v>45413</v>
      </c>
      <c r="C4589" t="s">
        <v>312</v>
      </c>
      <c r="D4589" t="s">
        <v>267</v>
      </c>
      <c r="E4589">
        <v>259</v>
      </c>
    </row>
    <row r="4590" spans="1:5" x14ac:dyDescent="0.3">
      <c r="A4590">
        <v>106</v>
      </c>
      <c r="B4590" s="18">
        <v>45444</v>
      </c>
      <c r="C4590" t="s">
        <v>312</v>
      </c>
      <c r="D4590" t="s">
        <v>267</v>
      </c>
      <c r="E4590">
        <v>257</v>
      </c>
    </row>
    <row r="4591" spans="1:5" x14ac:dyDescent="0.3">
      <c r="A4591">
        <v>106</v>
      </c>
      <c r="B4591" s="18">
        <v>45474</v>
      </c>
      <c r="C4591" t="s">
        <v>312</v>
      </c>
      <c r="D4591" t="s">
        <v>267</v>
      </c>
      <c r="E4591">
        <v>256</v>
      </c>
    </row>
    <row r="4592" spans="1:5" x14ac:dyDescent="0.3">
      <c r="A4592">
        <v>106</v>
      </c>
      <c r="B4592" s="18">
        <v>45505</v>
      </c>
      <c r="C4592" t="s">
        <v>312</v>
      </c>
      <c r="D4592" t="s">
        <v>267</v>
      </c>
      <c r="E4592">
        <v>257</v>
      </c>
    </row>
    <row r="4593" spans="1:5" x14ac:dyDescent="0.3">
      <c r="A4593">
        <v>106</v>
      </c>
      <c r="B4593" s="18">
        <v>45536</v>
      </c>
      <c r="C4593" t="s">
        <v>312</v>
      </c>
      <c r="D4593" t="s">
        <v>267</v>
      </c>
      <c r="E4593">
        <v>256</v>
      </c>
    </row>
    <row r="4594" spans="1:5" x14ac:dyDescent="0.3">
      <c r="A4594">
        <v>106</v>
      </c>
      <c r="B4594" s="18">
        <v>45566</v>
      </c>
      <c r="C4594" t="s">
        <v>312</v>
      </c>
      <c r="D4594" t="s">
        <v>267</v>
      </c>
      <c r="E4594">
        <v>259</v>
      </c>
    </row>
    <row r="4595" spans="1:5" x14ac:dyDescent="0.3">
      <c r="A4595">
        <v>107</v>
      </c>
      <c r="B4595" s="18">
        <v>45323</v>
      </c>
      <c r="C4595" t="s">
        <v>312</v>
      </c>
      <c r="D4595" t="s">
        <v>268</v>
      </c>
      <c r="E4595">
        <v>307</v>
      </c>
    </row>
    <row r="4596" spans="1:5" x14ac:dyDescent="0.3">
      <c r="A4596">
        <v>107</v>
      </c>
      <c r="B4596" s="18">
        <v>45352</v>
      </c>
      <c r="C4596" t="s">
        <v>312</v>
      </c>
      <c r="D4596" t="s">
        <v>268</v>
      </c>
      <c r="E4596">
        <v>308</v>
      </c>
    </row>
    <row r="4597" spans="1:5" x14ac:dyDescent="0.3">
      <c r="A4597">
        <v>107</v>
      </c>
      <c r="B4597" s="18">
        <v>45383</v>
      </c>
      <c r="C4597" t="s">
        <v>312</v>
      </c>
      <c r="D4597" t="s">
        <v>268</v>
      </c>
      <c r="E4597">
        <v>307</v>
      </c>
    </row>
    <row r="4598" spans="1:5" x14ac:dyDescent="0.3">
      <c r="A4598">
        <v>107</v>
      </c>
      <c r="B4598" s="18">
        <v>45413</v>
      </c>
      <c r="C4598" t="s">
        <v>312</v>
      </c>
      <c r="D4598" t="s">
        <v>268</v>
      </c>
      <c r="E4598">
        <v>309</v>
      </c>
    </row>
    <row r="4599" spans="1:5" x14ac:dyDescent="0.3">
      <c r="A4599">
        <v>107</v>
      </c>
      <c r="B4599" s="18">
        <v>45444</v>
      </c>
      <c r="C4599" t="s">
        <v>312</v>
      </c>
      <c r="D4599" t="s">
        <v>268</v>
      </c>
      <c r="E4599">
        <v>311</v>
      </c>
    </row>
    <row r="4600" spans="1:5" x14ac:dyDescent="0.3">
      <c r="A4600">
        <v>107</v>
      </c>
      <c r="B4600" s="18">
        <v>45474</v>
      </c>
      <c r="C4600" t="s">
        <v>312</v>
      </c>
      <c r="D4600" t="s">
        <v>268</v>
      </c>
      <c r="E4600">
        <v>312</v>
      </c>
    </row>
    <row r="4601" spans="1:5" x14ac:dyDescent="0.3">
      <c r="A4601">
        <v>107</v>
      </c>
      <c r="B4601" s="18">
        <v>45505</v>
      </c>
      <c r="C4601" t="s">
        <v>312</v>
      </c>
      <c r="D4601" t="s">
        <v>268</v>
      </c>
      <c r="E4601">
        <v>312</v>
      </c>
    </row>
    <row r="4602" spans="1:5" x14ac:dyDescent="0.3">
      <c r="A4602">
        <v>107</v>
      </c>
      <c r="B4602" s="18">
        <v>45536</v>
      </c>
      <c r="C4602" t="s">
        <v>312</v>
      </c>
      <c r="D4602" t="s">
        <v>268</v>
      </c>
      <c r="E4602">
        <v>312</v>
      </c>
    </row>
    <row r="4603" spans="1:5" x14ac:dyDescent="0.3">
      <c r="A4603">
        <v>107</v>
      </c>
      <c r="B4603" s="18">
        <v>45566</v>
      </c>
      <c r="C4603" t="s">
        <v>312</v>
      </c>
      <c r="D4603" t="s">
        <v>268</v>
      </c>
      <c r="E4603">
        <v>311</v>
      </c>
    </row>
    <row r="4604" spans="1:5" x14ac:dyDescent="0.3">
      <c r="A4604">
        <v>105</v>
      </c>
      <c r="B4604" s="18">
        <v>45323</v>
      </c>
      <c r="C4604" t="s">
        <v>312</v>
      </c>
      <c r="D4604" t="s">
        <v>269</v>
      </c>
      <c r="E4604">
        <v>149</v>
      </c>
    </row>
    <row r="4605" spans="1:5" x14ac:dyDescent="0.3">
      <c r="A4605">
        <v>105</v>
      </c>
      <c r="B4605" s="18">
        <v>45352</v>
      </c>
      <c r="C4605" t="s">
        <v>312</v>
      </c>
      <c r="D4605" t="s">
        <v>269</v>
      </c>
      <c r="E4605">
        <v>146</v>
      </c>
    </row>
    <row r="4606" spans="1:5" x14ac:dyDescent="0.3">
      <c r="A4606">
        <v>105</v>
      </c>
      <c r="B4606" s="18">
        <v>45383</v>
      </c>
      <c r="C4606" t="s">
        <v>312</v>
      </c>
      <c r="D4606" t="s">
        <v>269</v>
      </c>
      <c r="E4606">
        <v>146</v>
      </c>
    </row>
    <row r="4607" spans="1:5" x14ac:dyDescent="0.3">
      <c r="A4607">
        <v>105</v>
      </c>
      <c r="B4607" s="18">
        <v>45413</v>
      </c>
      <c r="C4607" t="s">
        <v>312</v>
      </c>
      <c r="D4607" t="s">
        <v>269</v>
      </c>
      <c r="E4607">
        <v>146</v>
      </c>
    </row>
    <row r="4608" spans="1:5" x14ac:dyDescent="0.3">
      <c r="A4608">
        <v>105</v>
      </c>
      <c r="B4608" s="18">
        <v>45444</v>
      </c>
      <c r="C4608" t="s">
        <v>312</v>
      </c>
      <c r="D4608" t="s">
        <v>269</v>
      </c>
      <c r="E4608">
        <v>146</v>
      </c>
    </row>
    <row r="4609" spans="1:7" x14ac:dyDescent="0.3">
      <c r="A4609">
        <v>105</v>
      </c>
      <c r="B4609" s="18">
        <v>45474</v>
      </c>
      <c r="C4609" t="s">
        <v>312</v>
      </c>
      <c r="D4609" t="s">
        <v>269</v>
      </c>
      <c r="E4609">
        <v>146</v>
      </c>
    </row>
    <row r="4610" spans="1:7" x14ac:dyDescent="0.3">
      <c r="A4610">
        <v>105</v>
      </c>
      <c r="B4610" s="18">
        <v>45505</v>
      </c>
      <c r="C4610" t="s">
        <v>312</v>
      </c>
      <c r="D4610" t="s">
        <v>269</v>
      </c>
      <c r="E4610">
        <v>144</v>
      </c>
    </row>
    <row r="4611" spans="1:7" x14ac:dyDescent="0.3">
      <c r="A4611">
        <v>105</v>
      </c>
      <c r="B4611" s="18">
        <v>45536</v>
      </c>
      <c r="C4611" t="s">
        <v>312</v>
      </c>
      <c r="D4611" t="s">
        <v>269</v>
      </c>
      <c r="E4611">
        <v>143</v>
      </c>
    </row>
    <row r="4612" spans="1:7" x14ac:dyDescent="0.3">
      <c r="A4612">
        <v>105</v>
      </c>
      <c r="B4612" s="18">
        <v>45566</v>
      </c>
      <c r="C4612" t="s">
        <v>312</v>
      </c>
      <c r="D4612" t="s">
        <v>269</v>
      </c>
      <c r="E4612">
        <v>140</v>
      </c>
    </row>
    <row r="4613" spans="1:7" x14ac:dyDescent="0.3">
      <c r="A4613">
        <v>108</v>
      </c>
      <c r="B4613" s="18">
        <v>45323</v>
      </c>
      <c r="C4613" t="s">
        <v>312</v>
      </c>
      <c r="D4613" t="s">
        <v>270</v>
      </c>
      <c r="E4613">
        <v>113</v>
      </c>
    </row>
    <row r="4614" spans="1:7" x14ac:dyDescent="0.3">
      <c r="A4614">
        <v>108</v>
      </c>
      <c r="B4614" s="18">
        <v>45352</v>
      </c>
      <c r="C4614" t="s">
        <v>312</v>
      </c>
      <c r="D4614" t="s">
        <v>270</v>
      </c>
      <c r="E4614">
        <v>113</v>
      </c>
    </row>
    <row r="4615" spans="1:7" x14ac:dyDescent="0.3">
      <c r="A4615">
        <v>108</v>
      </c>
      <c r="B4615" s="18">
        <v>45383</v>
      </c>
      <c r="C4615" t="s">
        <v>312</v>
      </c>
      <c r="D4615" t="s">
        <v>270</v>
      </c>
      <c r="E4615">
        <v>113</v>
      </c>
    </row>
    <row r="4616" spans="1:7" x14ac:dyDescent="0.3">
      <c r="A4616">
        <v>108</v>
      </c>
      <c r="B4616" s="18">
        <v>45413</v>
      </c>
      <c r="C4616" t="s">
        <v>312</v>
      </c>
      <c r="D4616" t="s">
        <v>270</v>
      </c>
      <c r="E4616">
        <v>112</v>
      </c>
    </row>
    <row r="4617" spans="1:7" x14ac:dyDescent="0.3">
      <c r="A4617">
        <v>108</v>
      </c>
      <c r="B4617" s="18">
        <v>45444</v>
      </c>
      <c r="C4617" t="s">
        <v>312</v>
      </c>
      <c r="D4617" t="s">
        <v>270</v>
      </c>
      <c r="E4617">
        <v>113</v>
      </c>
    </row>
    <row r="4618" spans="1:7" x14ac:dyDescent="0.3">
      <c r="A4618">
        <v>108</v>
      </c>
      <c r="B4618" s="18">
        <v>45474</v>
      </c>
      <c r="C4618" t="s">
        <v>312</v>
      </c>
      <c r="D4618" t="s">
        <v>270</v>
      </c>
      <c r="E4618">
        <v>111</v>
      </c>
    </row>
    <row r="4619" spans="1:7" x14ac:dyDescent="0.3">
      <c r="A4619">
        <v>108</v>
      </c>
      <c r="B4619" s="18">
        <v>45505</v>
      </c>
      <c r="C4619" t="s">
        <v>312</v>
      </c>
      <c r="D4619" t="s">
        <v>270</v>
      </c>
      <c r="E4619">
        <v>111</v>
      </c>
    </row>
    <row r="4620" spans="1:7" x14ac:dyDescent="0.3">
      <c r="A4620">
        <v>108</v>
      </c>
      <c r="B4620" s="18">
        <v>45536</v>
      </c>
      <c r="C4620" t="s">
        <v>312</v>
      </c>
      <c r="D4620" t="s">
        <v>270</v>
      </c>
      <c r="E4620">
        <v>113</v>
      </c>
    </row>
    <row r="4621" spans="1:7" x14ac:dyDescent="0.3">
      <c r="A4621">
        <v>108</v>
      </c>
      <c r="B4621" s="18">
        <v>45566</v>
      </c>
      <c r="C4621" t="s">
        <v>312</v>
      </c>
      <c r="D4621" t="s">
        <v>270</v>
      </c>
      <c r="E4621">
        <v>113</v>
      </c>
    </row>
    <row r="4622" spans="1:7" x14ac:dyDescent="0.3">
      <c r="A4622">
        <v>12</v>
      </c>
      <c r="B4622" s="18">
        <v>45597</v>
      </c>
      <c r="C4622" t="s">
        <v>312</v>
      </c>
      <c r="D4622" t="s">
        <v>296</v>
      </c>
      <c r="E4622">
        <v>0.42671009771986973</v>
      </c>
      <c r="F4622">
        <v>131</v>
      </c>
      <c r="G4622">
        <v>307</v>
      </c>
    </row>
    <row r="4623" spans="1:7" x14ac:dyDescent="0.3">
      <c r="A4623">
        <v>13</v>
      </c>
      <c r="B4623" s="18">
        <v>45597</v>
      </c>
      <c r="C4623" t="s">
        <v>312</v>
      </c>
      <c r="D4623" t="s">
        <v>275</v>
      </c>
      <c r="E4623">
        <v>7.6335877862595417E-3</v>
      </c>
      <c r="F4623">
        <v>1</v>
      </c>
      <c r="G4623">
        <v>131</v>
      </c>
    </row>
    <row r="4624" spans="1:7" x14ac:dyDescent="0.3">
      <c r="A4624">
        <v>14</v>
      </c>
      <c r="B4624" s="18">
        <v>45597</v>
      </c>
      <c r="C4624" t="s">
        <v>312</v>
      </c>
      <c r="D4624" t="s">
        <v>279</v>
      </c>
      <c r="E4624">
        <v>0</v>
      </c>
      <c r="F4624">
        <v>0</v>
      </c>
      <c r="G4624">
        <v>638</v>
      </c>
    </row>
    <row r="4625" spans="1:7" x14ac:dyDescent="0.3">
      <c r="A4625">
        <v>16</v>
      </c>
      <c r="B4625" s="18">
        <v>45597</v>
      </c>
      <c r="C4625" t="s">
        <v>312</v>
      </c>
      <c r="D4625" t="s">
        <v>297</v>
      </c>
      <c r="E4625">
        <v>0.54754098360655734</v>
      </c>
      <c r="F4625">
        <v>167</v>
      </c>
      <c r="G4625">
        <v>305</v>
      </c>
    </row>
    <row r="4626" spans="1:7" x14ac:dyDescent="0.3">
      <c r="A4626">
        <v>17</v>
      </c>
      <c r="B4626" s="18">
        <v>45597</v>
      </c>
      <c r="C4626" t="s">
        <v>312</v>
      </c>
      <c r="D4626" t="s">
        <v>276</v>
      </c>
      <c r="E4626">
        <v>2.3952095808383235E-2</v>
      </c>
      <c r="F4626">
        <v>4</v>
      </c>
      <c r="G4626">
        <v>167</v>
      </c>
    </row>
    <row r="4627" spans="1:7" x14ac:dyDescent="0.3">
      <c r="A4627">
        <v>18</v>
      </c>
      <c r="B4627" s="18">
        <v>45597</v>
      </c>
      <c r="C4627" t="s">
        <v>312</v>
      </c>
      <c r="D4627" t="s">
        <v>282</v>
      </c>
      <c r="E4627">
        <v>0</v>
      </c>
      <c r="F4627">
        <v>0</v>
      </c>
      <c r="G4627">
        <v>7</v>
      </c>
    </row>
    <row r="4628" spans="1:7" x14ac:dyDescent="0.3">
      <c r="A4628">
        <v>20</v>
      </c>
      <c r="B4628" s="18">
        <v>45597</v>
      </c>
      <c r="C4628" t="s">
        <v>312</v>
      </c>
      <c r="D4628" t="s">
        <v>283</v>
      </c>
      <c r="E4628">
        <v>0</v>
      </c>
      <c r="F4628">
        <v>0</v>
      </c>
      <c r="G4628">
        <v>2</v>
      </c>
    </row>
    <row r="4629" spans="1:7" x14ac:dyDescent="0.3">
      <c r="A4629">
        <v>8</v>
      </c>
      <c r="B4629" s="18">
        <v>45597</v>
      </c>
      <c r="C4629" t="s">
        <v>312</v>
      </c>
      <c r="D4629" t="s">
        <v>278</v>
      </c>
      <c r="E4629">
        <v>0.2</v>
      </c>
      <c r="F4629">
        <v>18</v>
      </c>
      <c r="G4629">
        <v>90</v>
      </c>
    </row>
    <row r="4630" spans="1:7" x14ac:dyDescent="0.3">
      <c r="A4630">
        <v>10</v>
      </c>
      <c r="B4630" s="18">
        <v>45597</v>
      </c>
      <c r="C4630" t="s">
        <v>312</v>
      </c>
      <c r="D4630" t="s">
        <v>295</v>
      </c>
      <c r="E4630">
        <v>0.17006802721088435</v>
      </c>
      <c r="F4630">
        <v>25</v>
      </c>
      <c r="G4630">
        <v>147</v>
      </c>
    </row>
    <row r="4631" spans="1:7" x14ac:dyDescent="0.3">
      <c r="A4631">
        <v>11</v>
      </c>
      <c r="B4631" s="18">
        <v>45597</v>
      </c>
      <c r="C4631" t="s">
        <v>312</v>
      </c>
      <c r="D4631" t="s">
        <v>281</v>
      </c>
      <c r="E4631">
        <v>0.39586410635155095</v>
      </c>
      <c r="F4631">
        <v>268</v>
      </c>
      <c r="G4631">
        <v>677</v>
      </c>
    </row>
    <row r="4632" spans="1:7" x14ac:dyDescent="0.3">
      <c r="A4632">
        <v>23</v>
      </c>
      <c r="B4632" s="18">
        <v>45597</v>
      </c>
      <c r="C4632" t="s">
        <v>312</v>
      </c>
      <c r="D4632" t="s">
        <v>298</v>
      </c>
      <c r="E4632">
        <v>3.3423180592991916E-2</v>
      </c>
      <c r="F4632">
        <v>62</v>
      </c>
      <c r="G4632">
        <v>1855</v>
      </c>
    </row>
    <row r="4633" spans="1:7" x14ac:dyDescent="0.3">
      <c r="A4633">
        <v>24</v>
      </c>
      <c r="B4633" s="18">
        <v>45597</v>
      </c>
      <c r="C4633" t="s">
        <v>312</v>
      </c>
      <c r="D4633" t="s">
        <v>299</v>
      </c>
      <c r="E4633">
        <v>0.85483870967741937</v>
      </c>
      <c r="F4633">
        <v>53</v>
      </c>
      <c r="G4633">
        <v>62</v>
      </c>
    </row>
    <row r="4634" spans="1:7" x14ac:dyDescent="0.3">
      <c r="A4634">
        <v>7</v>
      </c>
      <c r="B4634" s="18">
        <v>45597</v>
      </c>
      <c r="C4634" t="s">
        <v>312</v>
      </c>
      <c r="D4634" t="s">
        <v>277</v>
      </c>
      <c r="E4634">
        <v>0.375</v>
      </c>
      <c r="F4634">
        <v>6</v>
      </c>
      <c r="G4634">
        <v>16</v>
      </c>
    </row>
    <row r="4635" spans="1:7" x14ac:dyDescent="0.3">
      <c r="A4635">
        <v>6</v>
      </c>
      <c r="B4635" s="18">
        <v>45597</v>
      </c>
      <c r="C4635" t="s">
        <v>312</v>
      </c>
      <c r="D4635" t="s">
        <v>274</v>
      </c>
      <c r="E4635">
        <v>1</v>
      </c>
      <c r="F4635">
        <v>8</v>
      </c>
      <c r="G4635">
        <v>8</v>
      </c>
    </row>
    <row r="4636" spans="1:7" x14ac:dyDescent="0.3">
      <c r="A4636">
        <v>3</v>
      </c>
      <c r="B4636" s="18">
        <v>45597</v>
      </c>
      <c r="C4636" t="s">
        <v>312</v>
      </c>
      <c r="D4636" t="s">
        <v>302</v>
      </c>
      <c r="E4636">
        <v>0.84010840108401086</v>
      </c>
      <c r="F4636">
        <v>1550</v>
      </c>
      <c r="G4636">
        <v>1845</v>
      </c>
    </row>
    <row r="4637" spans="1:7" x14ac:dyDescent="0.3">
      <c r="A4637">
        <v>5</v>
      </c>
      <c r="B4637" s="18">
        <v>45597</v>
      </c>
      <c r="C4637" t="s">
        <v>312</v>
      </c>
      <c r="D4637" t="s">
        <v>301</v>
      </c>
      <c r="E4637">
        <v>19.434782608695652</v>
      </c>
      <c r="F4637">
        <v>447</v>
      </c>
      <c r="G4637">
        <v>23</v>
      </c>
    </row>
    <row r="4638" spans="1:7" x14ac:dyDescent="0.3">
      <c r="A4638">
        <v>114</v>
      </c>
      <c r="B4638" s="18">
        <v>45597</v>
      </c>
      <c r="C4638" t="s">
        <v>312</v>
      </c>
      <c r="D4638" t="s">
        <v>292</v>
      </c>
      <c r="E4638">
        <v>487</v>
      </c>
    </row>
    <row r="4639" spans="1:7" x14ac:dyDescent="0.3">
      <c r="A4639">
        <v>4</v>
      </c>
      <c r="B4639" s="18">
        <v>45597</v>
      </c>
      <c r="C4639" t="s">
        <v>312</v>
      </c>
      <c r="D4639" t="s">
        <v>300</v>
      </c>
      <c r="E4639">
        <v>0.84536082474226804</v>
      </c>
      <c r="F4639">
        <v>246</v>
      </c>
      <c r="G4639">
        <v>291</v>
      </c>
    </row>
    <row r="4640" spans="1:7" x14ac:dyDescent="0.3">
      <c r="A4640">
        <v>100</v>
      </c>
      <c r="B4640" s="18">
        <v>45597</v>
      </c>
      <c r="C4640" t="s">
        <v>312</v>
      </c>
      <c r="D4640" t="s">
        <v>271</v>
      </c>
      <c r="E4640">
        <v>1</v>
      </c>
    </row>
    <row r="4641" spans="1:7" x14ac:dyDescent="0.3">
      <c r="A4641">
        <v>101</v>
      </c>
      <c r="B4641" s="18">
        <v>45597</v>
      </c>
      <c r="C4641" t="s">
        <v>312</v>
      </c>
      <c r="D4641" t="s">
        <v>272</v>
      </c>
      <c r="E4641">
        <v>1</v>
      </c>
    </row>
    <row r="4642" spans="1:7" x14ac:dyDescent="0.3">
      <c r="A4642">
        <v>102</v>
      </c>
      <c r="B4642" s="18">
        <v>45597</v>
      </c>
      <c r="C4642" t="s">
        <v>312</v>
      </c>
      <c r="D4642" t="s">
        <v>273</v>
      </c>
      <c r="E4642">
        <v>0</v>
      </c>
    </row>
    <row r="4643" spans="1:7" x14ac:dyDescent="0.3">
      <c r="A4643">
        <v>103</v>
      </c>
      <c r="B4643" s="18">
        <v>45597</v>
      </c>
      <c r="C4643" t="s">
        <v>312</v>
      </c>
      <c r="D4643" t="s">
        <v>285</v>
      </c>
      <c r="E4643">
        <v>0</v>
      </c>
    </row>
    <row r="4644" spans="1:7" x14ac:dyDescent="0.3">
      <c r="A4644">
        <v>2</v>
      </c>
      <c r="B4644" s="18">
        <v>45597</v>
      </c>
      <c r="C4644" t="s">
        <v>312</v>
      </c>
      <c r="D4644" t="s">
        <v>303</v>
      </c>
      <c r="E4644">
        <v>1.0249999999999999</v>
      </c>
      <c r="F4644">
        <v>1845</v>
      </c>
      <c r="G4644">
        <v>1800</v>
      </c>
    </row>
    <row r="4645" spans="1:7" x14ac:dyDescent="0.3">
      <c r="A4645">
        <v>109</v>
      </c>
      <c r="B4645" s="18">
        <v>45597</v>
      </c>
      <c r="C4645" t="s">
        <v>312</v>
      </c>
      <c r="D4645" t="s">
        <v>261</v>
      </c>
      <c r="E4645">
        <v>39</v>
      </c>
    </row>
    <row r="4646" spans="1:7" x14ac:dyDescent="0.3">
      <c r="A4646">
        <v>111</v>
      </c>
      <c r="B4646" s="18">
        <v>45597</v>
      </c>
      <c r="C4646" t="s">
        <v>312</v>
      </c>
      <c r="D4646" t="s">
        <v>262</v>
      </c>
      <c r="E4646">
        <v>272</v>
      </c>
    </row>
    <row r="4647" spans="1:7" x14ac:dyDescent="0.3">
      <c r="A4647">
        <v>112</v>
      </c>
      <c r="B4647" s="18">
        <v>45597</v>
      </c>
      <c r="C4647" t="s">
        <v>312</v>
      </c>
      <c r="D4647" t="s">
        <v>263</v>
      </c>
      <c r="E4647">
        <v>353</v>
      </c>
    </row>
    <row r="4648" spans="1:7" x14ac:dyDescent="0.3">
      <c r="A4648">
        <v>110</v>
      </c>
      <c r="B4648" s="18">
        <v>45597</v>
      </c>
      <c r="C4648" t="s">
        <v>312</v>
      </c>
      <c r="D4648" t="s">
        <v>264</v>
      </c>
      <c r="E4648">
        <v>121</v>
      </c>
    </row>
    <row r="4649" spans="1:7" x14ac:dyDescent="0.3">
      <c r="A4649">
        <v>113</v>
      </c>
      <c r="B4649" s="18">
        <v>45597</v>
      </c>
      <c r="C4649" t="s">
        <v>312</v>
      </c>
      <c r="D4649" t="s">
        <v>265</v>
      </c>
      <c r="E4649">
        <v>196</v>
      </c>
    </row>
    <row r="4650" spans="1:7" x14ac:dyDescent="0.3">
      <c r="A4650">
        <v>104</v>
      </c>
      <c r="B4650" s="18">
        <v>45597</v>
      </c>
      <c r="C4650" t="s">
        <v>312</v>
      </c>
      <c r="D4650" t="s">
        <v>266</v>
      </c>
      <c r="E4650">
        <v>39</v>
      </c>
    </row>
    <row r="4651" spans="1:7" x14ac:dyDescent="0.3">
      <c r="A4651">
        <v>106</v>
      </c>
      <c r="B4651" s="18">
        <v>45597</v>
      </c>
      <c r="C4651" t="s">
        <v>312</v>
      </c>
      <c r="D4651" t="s">
        <v>267</v>
      </c>
      <c r="E4651">
        <v>259</v>
      </c>
    </row>
    <row r="4652" spans="1:7" x14ac:dyDescent="0.3">
      <c r="A4652">
        <v>107</v>
      </c>
      <c r="B4652" s="18">
        <v>45597</v>
      </c>
      <c r="C4652" t="s">
        <v>312</v>
      </c>
      <c r="D4652" t="s">
        <v>268</v>
      </c>
      <c r="E4652">
        <v>310</v>
      </c>
    </row>
    <row r="4653" spans="1:7" x14ac:dyDescent="0.3">
      <c r="A4653">
        <v>105</v>
      </c>
      <c r="B4653" s="18">
        <v>45597</v>
      </c>
      <c r="C4653" t="s">
        <v>312</v>
      </c>
      <c r="D4653" t="s">
        <v>269</v>
      </c>
      <c r="E4653">
        <v>141</v>
      </c>
    </row>
    <row r="4654" spans="1:7" x14ac:dyDescent="0.3">
      <c r="A4654">
        <v>108</v>
      </c>
      <c r="B4654" s="18">
        <v>45597</v>
      </c>
      <c r="C4654" t="s">
        <v>312</v>
      </c>
      <c r="D4654" t="s">
        <v>270</v>
      </c>
      <c r="E4654">
        <v>115</v>
      </c>
    </row>
    <row r="4655" spans="1:7" x14ac:dyDescent="0.3">
      <c r="A4655">
        <v>115</v>
      </c>
      <c r="B4655" s="18">
        <v>45597</v>
      </c>
      <c r="C4655" t="s">
        <v>312</v>
      </c>
      <c r="D4655" t="s">
        <v>293</v>
      </c>
      <c r="E4655">
        <v>92</v>
      </c>
    </row>
    <row r="4656" spans="1:7" x14ac:dyDescent="0.3">
      <c r="A4656">
        <v>116</v>
      </c>
      <c r="B4656" s="18">
        <v>45597</v>
      </c>
      <c r="C4656" t="s">
        <v>312</v>
      </c>
      <c r="D4656" t="s">
        <v>294</v>
      </c>
      <c r="E4656">
        <v>39</v>
      </c>
    </row>
    <row r="4657" spans="1:7" x14ac:dyDescent="0.3">
      <c r="A4657">
        <v>120</v>
      </c>
      <c r="B4657" s="18">
        <v>45597</v>
      </c>
      <c r="C4657" t="s">
        <v>312</v>
      </c>
      <c r="D4657" t="s">
        <v>20</v>
      </c>
      <c r="E4657">
        <v>410</v>
      </c>
    </row>
    <row r="4658" spans="1:7" x14ac:dyDescent="0.3">
      <c r="A4658">
        <v>121</v>
      </c>
      <c r="B4658" s="18">
        <v>45597</v>
      </c>
      <c r="C4658" t="s">
        <v>312</v>
      </c>
      <c r="D4658" t="s">
        <v>21</v>
      </c>
      <c r="E4658">
        <v>0</v>
      </c>
    </row>
    <row r="4659" spans="1:7" x14ac:dyDescent="0.3">
      <c r="A4659">
        <v>122</v>
      </c>
      <c r="B4659" s="18">
        <v>45597</v>
      </c>
      <c r="C4659" t="s">
        <v>312</v>
      </c>
      <c r="D4659" t="s">
        <v>22</v>
      </c>
      <c r="E4659">
        <v>20</v>
      </c>
    </row>
    <row r="4660" spans="1:7" x14ac:dyDescent="0.3">
      <c r="A4660">
        <v>123</v>
      </c>
      <c r="B4660" s="18">
        <v>45597</v>
      </c>
      <c r="C4660" t="s">
        <v>312</v>
      </c>
      <c r="D4660" t="s">
        <v>23</v>
      </c>
      <c r="E4660">
        <v>0</v>
      </c>
    </row>
    <row r="4661" spans="1:7" x14ac:dyDescent="0.3">
      <c r="A4661">
        <v>124</v>
      </c>
      <c r="B4661" s="18">
        <v>45597</v>
      </c>
      <c r="C4661" t="s">
        <v>312</v>
      </c>
      <c r="D4661" t="s">
        <v>24</v>
      </c>
      <c r="E4661">
        <v>0</v>
      </c>
    </row>
    <row r="4662" spans="1:7" x14ac:dyDescent="0.3">
      <c r="A4662">
        <v>125</v>
      </c>
      <c r="B4662" s="18">
        <v>45597</v>
      </c>
      <c r="C4662" t="s">
        <v>312</v>
      </c>
      <c r="D4662" t="s">
        <v>25</v>
      </c>
      <c r="E4662">
        <v>57</v>
      </c>
    </row>
    <row r="4663" spans="1:7" x14ac:dyDescent="0.3">
      <c r="A4663">
        <v>126</v>
      </c>
      <c r="B4663" s="18">
        <v>45597</v>
      </c>
      <c r="C4663" t="s">
        <v>312</v>
      </c>
      <c r="D4663" t="s">
        <v>26</v>
      </c>
      <c r="E4663">
        <v>7</v>
      </c>
    </row>
    <row r="4664" spans="1:7" x14ac:dyDescent="0.3">
      <c r="A4664">
        <v>127</v>
      </c>
      <c r="B4664" s="18">
        <v>45597</v>
      </c>
      <c r="C4664" t="s">
        <v>312</v>
      </c>
      <c r="D4664" t="s">
        <v>286</v>
      </c>
      <c r="E4664">
        <v>197</v>
      </c>
    </row>
    <row r="4665" spans="1:7" x14ac:dyDescent="0.3">
      <c r="A4665">
        <v>128</v>
      </c>
      <c r="B4665" s="18">
        <v>45597</v>
      </c>
      <c r="C4665" t="s">
        <v>312</v>
      </c>
      <c r="D4665" t="s">
        <v>287</v>
      </c>
      <c r="E4665">
        <v>54</v>
      </c>
    </row>
    <row r="4666" spans="1:7" x14ac:dyDescent="0.3">
      <c r="A4666">
        <v>129</v>
      </c>
      <c r="B4666" s="18">
        <v>45597</v>
      </c>
      <c r="C4666" t="s">
        <v>312</v>
      </c>
      <c r="D4666" t="s">
        <v>288</v>
      </c>
      <c r="E4666">
        <v>122</v>
      </c>
    </row>
    <row r="4667" spans="1:7" x14ac:dyDescent="0.3">
      <c r="A4667">
        <v>130</v>
      </c>
      <c r="B4667" s="18">
        <v>45597</v>
      </c>
      <c r="C4667" t="s">
        <v>312</v>
      </c>
      <c r="D4667" t="s">
        <v>289</v>
      </c>
      <c r="E4667">
        <v>18</v>
      </c>
    </row>
    <row r="4668" spans="1:7" x14ac:dyDescent="0.3">
      <c r="A4668">
        <v>3</v>
      </c>
      <c r="B4668" s="18">
        <v>45323</v>
      </c>
      <c r="C4668" t="s">
        <v>312</v>
      </c>
      <c r="D4668" t="s">
        <v>302</v>
      </c>
      <c r="E4668">
        <v>0.86415094339622645</v>
      </c>
      <c r="F4668">
        <v>1603</v>
      </c>
      <c r="G4668">
        <v>1855</v>
      </c>
    </row>
    <row r="4669" spans="1:7" x14ac:dyDescent="0.3">
      <c r="A4669">
        <v>3</v>
      </c>
      <c r="B4669" s="18">
        <v>45444</v>
      </c>
      <c r="C4669" t="s">
        <v>312</v>
      </c>
      <c r="D4669" t="s">
        <v>302</v>
      </c>
      <c r="E4669">
        <v>0.86177105831533474</v>
      </c>
      <c r="F4669">
        <v>1596</v>
      </c>
      <c r="G4669">
        <v>1852</v>
      </c>
    </row>
    <row r="4670" spans="1:7" x14ac:dyDescent="0.3">
      <c r="A4670">
        <v>3</v>
      </c>
      <c r="B4670" s="18">
        <v>45383</v>
      </c>
      <c r="C4670" t="s">
        <v>312</v>
      </c>
      <c r="D4670" t="s">
        <v>302</v>
      </c>
      <c r="E4670">
        <v>0.84956709956709953</v>
      </c>
      <c r="F4670">
        <v>1570</v>
      </c>
      <c r="G4670">
        <v>1848</v>
      </c>
    </row>
    <row r="4671" spans="1:7" x14ac:dyDescent="0.3">
      <c r="A4671">
        <v>3</v>
      </c>
      <c r="B4671" s="18">
        <v>45536</v>
      </c>
      <c r="C4671" t="s">
        <v>312</v>
      </c>
      <c r="D4671" t="s">
        <v>302</v>
      </c>
      <c r="E4671">
        <v>0.82954545454545459</v>
      </c>
      <c r="F4671">
        <v>1533</v>
      </c>
      <c r="G4671">
        <v>1848</v>
      </c>
    </row>
    <row r="4672" spans="1:7" x14ac:dyDescent="0.3">
      <c r="A4672">
        <v>3</v>
      </c>
      <c r="B4672" s="18">
        <v>45413</v>
      </c>
      <c r="C4672" t="s">
        <v>312</v>
      </c>
      <c r="D4672" t="s">
        <v>302</v>
      </c>
      <c r="E4672">
        <v>0.85760693015701139</v>
      </c>
      <c r="F4672">
        <v>1584</v>
      </c>
      <c r="G4672">
        <v>1847</v>
      </c>
    </row>
    <row r="4673" spans="1:7" x14ac:dyDescent="0.3">
      <c r="A4673">
        <v>3</v>
      </c>
      <c r="B4673" s="18">
        <v>45566</v>
      </c>
      <c r="C4673" t="s">
        <v>312</v>
      </c>
      <c r="D4673" t="s">
        <v>302</v>
      </c>
      <c r="E4673">
        <v>0.82736156351791534</v>
      </c>
      <c r="F4673">
        <v>1524</v>
      </c>
      <c r="G4673">
        <v>1842</v>
      </c>
    </row>
    <row r="4674" spans="1:7" x14ac:dyDescent="0.3">
      <c r="A4674">
        <v>3</v>
      </c>
      <c r="B4674" s="18">
        <v>45505</v>
      </c>
      <c r="C4674" t="s">
        <v>312</v>
      </c>
      <c r="D4674" t="s">
        <v>302</v>
      </c>
      <c r="E4674">
        <v>0.84461288576069304</v>
      </c>
      <c r="F4674">
        <v>1560</v>
      </c>
      <c r="G4674">
        <v>1847</v>
      </c>
    </row>
    <row r="4675" spans="1:7" x14ac:dyDescent="0.3">
      <c r="A4675">
        <v>3</v>
      </c>
      <c r="B4675" s="18">
        <v>45474</v>
      </c>
      <c r="C4675" t="s">
        <v>312</v>
      </c>
      <c r="D4675" t="s">
        <v>302</v>
      </c>
      <c r="E4675">
        <v>0.86972972972972973</v>
      </c>
      <c r="F4675">
        <v>1609</v>
      </c>
      <c r="G4675">
        <v>1850</v>
      </c>
    </row>
    <row r="4676" spans="1:7" x14ac:dyDescent="0.3">
      <c r="A4676">
        <v>3</v>
      </c>
      <c r="B4676" s="18">
        <v>45352</v>
      </c>
      <c r="C4676" t="s">
        <v>312</v>
      </c>
      <c r="D4676" t="s">
        <v>302</v>
      </c>
      <c r="E4676">
        <v>0.85451595457003782</v>
      </c>
      <c r="F4676">
        <v>1580</v>
      </c>
      <c r="G4676">
        <v>1849</v>
      </c>
    </row>
    <row r="4677" spans="1:7" x14ac:dyDescent="0.3">
      <c r="A4677">
        <v>4</v>
      </c>
      <c r="B4677" s="18">
        <v>45352</v>
      </c>
      <c r="C4677" t="s">
        <v>312</v>
      </c>
      <c r="D4677" t="s">
        <v>300</v>
      </c>
      <c r="E4677">
        <v>0.91186440677966096</v>
      </c>
      <c r="F4677">
        <v>269</v>
      </c>
      <c r="G4677">
        <v>295</v>
      </c>
    </row>
    <row r="4678" spans="1:7" x14ac:dyDescent="0.3">
      <c r="A4678">
        <v>4</v>
      </c>
      <c r="B4678" s="18">
        <v>45383</v>
      </c>
      <c r="C4678" t="s">
        <v>312</v>
      </c>
      <c r="D4678" t="s">
        <v>300</v>
      </c>
      <c r="E4678">
        <v>0.800664451827243</v>
      </c>
      <c r="F4678">
        <v>241</v>
      </c>
      <c r="G4678">
        <v>301</v>
      </c>
    </row>
    <row r="4679" spans="1:7" x14ac:dyDescent="0.3">
      <c r="A4679">
        <v>4</v>
      </c>
      <c r="B4679" s="18">
        <v>45413</v>
      </c>
      <c r="C4679" t="s">
        <v>312</v>
      </c>
      <c r="D4679" t="s">
        <v>300</v>
      </c>
      <c r="E4679">
        <v>0.83441558441558406</v>
      </c>
      <c r="F4679">
        <v>257</v>
      </c>
      <c r="G4679">
        <v>308</v>
      </c>
    </row>
    <row r="4680" spans="1:7" x14ac:dyDescent="0.3">
      <c r="A4680">
        <v>4</v>
      </c>
      <c r="B4680" s="18">
        <v>45444</v>
      </c>
      <c r="C4680" t="s">
        <v>312</v>
      </c>
      <c r="D4680" t="s">
        <v>300</v>
      </c>
      <c r="E4680">
        <v>0.82692307692307698</v>
      </c>
      <c r="F4680">
        <v>258</v>
      </c>
      <c r="G4680">
        <v>312</v>
      </c>
    </row>
    <row r="4681" spans="1:7" x14ac:dyDescent="0.3">
      <c r="A4681">
        <v>4</v>
      </c>
      <c r="B4681" s="18">
        <v>45474</v>
      </c>
      <c r="C4681" t="s">
        <v>312</v>
      </c>
      <c r="D4681" t="s">
        <v>300</v>
      </c>
      <c r="E4681">
        <v>0.75585284280936504</v>
      </c>
      <c r="F4681">
        <v>226</v>
      </c>
      <c r="G4681">
        <v>299</v>
      </c>
    </row>
    <row r="4682" spans="1:7" x14ac:dyDescent="0.3">
      <c r="A4682">
        <v>4</v>
      </c>
      <c r="B4682" s="18">
        <v>45505</v>
      </c>
      <c r="C4682" t="s">
        <v>312</v>
      </c>
      <c r="D4682" t="s">
        <v>300</v>
      </c>
      <c r="E4682">
        <v>0.545098039215686</v>
      </c>
      <c r="F4682">
        <v>139</v>
      </c>
      <c r="G4682">
        <v>255</v>
      </c>
    </row>
    <row r="4683" spans="1:7" x14ac:dyDescent="0.3">
      <c r="A4683">
        <v>4</v>
      </c>
      <c r="B4683" s="18">
        <v>45536</v>
      </c>
      <c r="C4683" t="s">
        <v>312</v>
      </c>
      <c r="D4683" t="s">
        <v>300</v>
      </c>
      <c r="E4683">
        <v>0.83333333333333304</v>
      </c>
      <c r="F4683">
        <v>45</v>
      </c>
      <c r="G4683">
        <v>54</v>
      </c>
    </row>
    <row r="4684" spans="1:7" x14ac:dyDescent="0.3">
      <c r="A4684">
        <v>4</v>
      </c>
      <c r="B4684" s="18">
        <v>45566</v>
      </c>
      <c r="C4684" t="s">
        <v>312</v>
      </c>
      <c r="D4684" t="s">
        <v>300</v>
      </c>
      <c r="E4684">
        <v>0.80740740740740702</v>
      </c>
      <c r="F4684">
        <v>218</v>
      </c>
      <c r="G4684">
        <v>270</v>
      </c>
    </row>
    <row r="4685" spans="1:7" x14ac:dyDescent="0.3">
      <c r="A4685">
        <v>5</v>
      </c>
      <c r="B4685" s="18">
        <v>45413</v>
      </c>
      <c r="C4685" t="s">
        <v>312</v>
      </c>
      <c r="D4685" t="s">
        <v>301</v>
      </c>
      <c r="E4685">
        <v>22.681818181818201</v>
      </c>
      <c r="F4685">
        <v>499</v>
      </c>
      <c r="G4685">
        <v>22</v>
      </c>
    </row>
    <row r="4686" spans="1:7" x14ac:dyDescent="0.3">
      <c r="A4686">
        <v>5</v>
      </c>
      <c r="B4686" s="18">
        <v>45505</v>
      </c>
      <c r="C4686" t="s">
        <v>312</v>
      </c>
      <c r="D4686" t="s">
        <v>301</v>
      </c>
      <c r="E4686">
        <v>23.133333333333301</v>
      </c>
      <c r="F4686">
        <v>347</v>
      </c>
      <c r="G4686">
        <v>15</v>
      </c>
    </row>
    <row r="4687" spans="1:7" x14ac:dyDescent="0.3">
      <c r="A4687">
        <v>5</v>
      </c>
      <c r="B4687" s="18">
        <v>45536</v>
      </c>
      <c r="C4687" t="s">
        <v>312</v>
      </c>
      <c r="D4687" t="s">
        <v>301</v>
      </c>
      <c r="E4687">
        <v>19.6666666666667</v>
      </c>
      <c r="F4687">
        <v>59</v>
      </c>
      <c r="G4687">
        <v>3</v>
      </c>
    </row>
    <row r="4688" spans="1:7" x14ac:dyDescent="0.3">
      <c r="A4688">
        <v>5</v>
      </c>
      <c r="B4688" s="18">
        <v>45444</v>
      </c>
      <c r="C4688" t="s">
        <v>312</v>
      </c>
      <c r="D4688" t="s">
        <v>301</v>
      </c>
      <c r="E4688">
        <v>20.826086956521699</v>
      </c>
      <c r="F4688">
        <v>479</v>
      </c>
      <c r="G4688">
        <v>23</v>
      </c>
    </row>
    <row r="4689" spans="1:7" x14ac:dyDescent="0.3">
      <c r="A4689">
        <v>5</v>
      </c>
      <c r="B4689" s="18">
        <v>45383</v>
      </c>
      <c r="C4689" t="s">
        <v>312</v>
      </c>
      <c r="D4689" t="s">
        <v>301</v>
      </c>
      <c r="E4689">
        <v>23.045454545454501</v>
      </c>
      <c r="F4689">
        <v>507</v>
      </c>
      <c r="G4689">
        <v>22</v>
      </c>
    </row>
    <row r="4690" spans="1:7" x14ac:dyDescent="0.3">
      <c r="A4690">
        <v>5</v>
      </c>
      <c r="B4690" s="18">
        <v>45352</v>
      </c>
      <c r="C4690" t="s">
        <v>312</v>
      </c>
      <c r="D4690" t="s">
        <v>301</v>
      </c>
      <c r="E4690">
        <v>24.947368421052602</v>
      </c>
      <c r="F4690">
        <v>474</v>
      </c>
      <c r="G4690">
        <v>19</v>
      </c>
    </row>
    <row r="4691" spans="1:7" x14ac:dyDescent="0.3">
      <c r="A4691">
        <v>5</v>
      </c>
      <c r="B4691" s="18">
        <v>45474</v>
      </c>
      <c r="C4691" t="s">
        <v>312</v>
      </c>
      <c r="D4691" t="s">
        <v>301</v>
      </c>
      <c r="E4691">
        <v>20.238095238095202</v>
      </c>
      <c r="F4691">
        <v>425</v>
      </c>
      <c r="G4691">
        <v>21</v>
      </c>
    </row>
    <row r="4692" spans="1:7" x14ac:dyDescent="0.3">
      <c r="A4692">
        <v>5</v>
      </c>
      <c r="B4692" s="18">
        <v>45566</v>
      </c>
      <c r="C4692" t="s">
        <v>312</v>
      </c>
      <c r="D4692" t="s">
        <v>301</v>
      </c>
      <c r="E4692">
        <v>19.045454545454501</v>
      </c>
      <c r="F4692">
        <v>419</v>
      </c>
      <c r="G4692">
        <v>22</v>
      </c>
    </row>
    <row r="4693" spans="1:7" x14ac:dyDescent="0.3">
      <c r="A4693">
        <v>6</v>
      </c>
      <c r="B4693" s="18">
        <v>45383</v>
      </c>
      <c r="C4693" t="s">
        <v>312</v>
      </c>
      <c r="D4693" t="s">
        <v>274</v>
      </c>
      <c r="E4693">
        <v>1</v>
      </c>
      <c r="F4693">
        <v>10</v>
      </c>
      <c r="G4693">
        <v>10</v>
      </c>
    </row>
    <row r="4694" spans="1:7" x14ac:dyDescent="0.3">
      <c r="A4694">
        <v>6</v>
      </c>
      <c r="B4694" s="18">
        <v>45566</v>
      </c>
      <c r="C4694" t="s">
        <v>312</v>
      </c>
      <c r="D4694" t="s">
        <v>274</v>
      </c>
      <c r="E4694">
        <v>1</v>
      </c>
      <c r="F4694">
        <v>7</v>
      </c>
      <c r="G4694">
        <v>7</v>
      </c>
    </row>
    <row r="4695" spans="1:7" x14ac:dyDescent="0.3">
      <c r="A4695">
        <v>6</v>
      </c>
      <c r="B4695" s="18">
        <v>45352</v>
      </c>
      <c r="C4695" t="s">
        <v>312</v>
      </c>
      <c r="D4695" t="s">
        <v>274</v>
      </c>
      <c r="E4695">
        <v>1</v>
      </c>
      <c r="F4695">
        <v>11</v>
      </c>
      <c r="G4695">
        <v>11</v>
      </c>
    </row>
    <row r="4696" spans="1:7" x14ac:dyDescent="0.3">
      <c r="A4696">
        <v>6</v>
      </c>
      <c r="B4696" s="18">
        <v>45323</v>
      </c>
      <c r="C4696" t="s">
        <v>312</v>
      </c>
      <c r="D4696" t="s">
        <v>274</v>
      </c>
      <c r="E4696">
        <v>1</v>
      </c>
      <c r="F4696">
        <v>12</v>
      </c>
      <c r="G4696">
        <v>12</v>
      </c>
    </row>
    <row r="4697" spans="1:7" x14ac:dyDescent="0.3">
      <c r="A4697">
        <v>6</v>
      </c>
      <c r="B4697" s="18">
        <v>45505</v>
      </c>
      <c r="C4697" t="s">
        <v>312</v>
      </c>
      <c r="D4697" t="s">
        <v>274</v>
      </c>
      <c r="E4697">
        <v>1</v>
      </c>
      <c r="F4697">
        <v>9</v>
      </c>
      <c r="G4697">
        <v>9</v>
      </c>
    </row>
    <row r="4698" spans="1:7" x14ac:dyDescent="0.3">
      <c r="A4698">
        <v>6</v>
      </c>
      <c r="B4698" s="18">
        <v>45444</v>
      </c>
      <c r="C4698" t="s">
        <v>312</v>
      </c>
      <c r="D4698" t="s">
        <v>274</v>
      </c>
      <c r="E4698">
        <v>1</v>
      </c>
      <c r="F4698">
        <v>9</v>
      </c>
      <c r="G4698">
        <v>9</v>
      </c>
    </row>
    <row r="4699" spans="1:7" x14ac:dyDescent="0.3">
      <c r="A4699">
        <v>6</v>
      </c>
      <c r="B4699" s="18">
        <v>45413</v>
      </c>
      <c r="C4699" t="s">
        <v>312</v>
      </c>
      <c r="D4699" t="s">
        <v>274</v>
      </c>
      <c r="E4699">
        <v>1</v>
      </c>
      <c r="F4699">
        <v>11</v>
      </c>
      <c r="G4699">
        <v>11</v>
      </c>
    </row>
    <row r="4700" spans="1:7" x14ac:dyDescent="0.3">
      <c r="A4700">
        <v>6</v>
      </c>
      <c r="B4700" s="18">
        <v>45536</v>
      </c>
      <c r="C4700" t="s">
        <v>312</v>
      </c>
      <c r="D4700" t="s">
        <v>274</v>
      </c>
      <c r="E4700">
        <v>1</v>
      </c>
      <c r="F4700">
        <v>8</v>
      </c>
      <c r="G4700">
        <v>8</v>
      </c>
    </row>
    <row r="4701" spans="1:7" x14ac:dyDescent="0.3">
      <c r="A4701">
        <v>6</v>
      </c>
      <c r="B4701" s="18">
        <v>45474</v>
      </c>
      <c r="C4701" t="s">
        <v>312</v>
      </c>
      <c r="D4701" t="s">
        <v>274</v>
      </c>
      <c r="E4701">
        <v>1</v>
      </c>
      <c r="F4701">
        <v>8</v>
      </c>
      <c r="G4701">
        <v>8</v>
      </c>
    </row>
    <row r="4702" spans="1:7" x14ac:dyDescent="0.3">
      <c r="A4702">
        <v>131</v>
      </c>
      <c r="B4702" s="18">
        <v>45597</v>
      </c>
      <c r="C4702" t="s">
        <v>312</v>
      </c>
      <c r="D4702" t="s">
        <v>290</v>
      </c>
      <c r="E4702">
        <v>1</v>
      </c>
    </row>
    <row r="4703" spans="1:7" x14ac:dyDescent="0.3">
      <c r="A4703">
        <v>12</v>
      </c>
      <c r="B4703" s="18">
        <v>45323</v>
      </c>
      <c r="C4703" t="s">
        <v>312</v>
      </c>
      <c r="D4703" t="s">
        <v>296</v>
      </c>
      <c r="E4703">
        <v>0.17096774193548386</v>
      </c>
      <c r="F4703">
        <v>53</v>
      </c>
      <c r="G4703">
        <v>310</v>
      </c>
    </row>
    <row r="4704" spans="1:7" x14ac:dyDescent="0.3">
      <c r="A4704">
        <v>132</v>
      </c>
      <c r="B4704" s="18">
        <v>45597</v>
      </c>
      <c r="C4704" t="s">
        <v>312</v>
      </c>
      <c r="D4704" t="s">
        <v>291</v>
      </c>
      <c r="E4704">
        <v>1</v>
      </c>
    </row>
    <row r="4705" spans="1:7" x14ac:dyDescent="0.3">
      <c r="A4705">
        <v>133</v>
      </c>
      <c r="B4705" s="18">
        <v>45597</v>
      </c>
      <c r="C4705" t="s">
        <v>312</v>
      </c>
      <c r="D4705" t="s">
        <v>259</v>
      </c>
      <c r="E4705">
        <v>0</v>
      </c>
    </row>
    <row r="4706" spans="1:7" x14ac:dyDescent="0.3">
      <c r="A4706">
        <v>12</v>
      </c>
      <c r="B4706" s="18">
        <v>45505</v>
      </c>
      <c r="C4706" t="s">
        <v>312</v>
      </c>
      <c r="D4706" t="s">
        <v>296</v>
      </c>
      <c r="E4706">
        <v>0.39672131147540984</v>
      </c>
      <c r="F4706">
        <v>121</v>
      </c>
      <c r="G4706">
        <v>305</v>
      </c>
    </row>
    <row r="4707" spans="1:7" x14ac:dyDescent="0.3">
      <c r="A4707">
        <v>12</v>
      </c>
      <c r="B4707" s="18">
        <v>45444</v>
      </c>
      <c r="C4707" t="s">
        <v>312</v>
      </c>
      <c r="D4707" t="s">
        <v>296</v>
      </c>
      <c r="E4707">
        <v>0.3741721854304636</v>
      </c>
      <c r="F4707">
        <v>113</v>
      </c>
      <c r="G4707">
        <v>302</v>
      </c>
    </row>
    <row r="4708" spans="1:7" x14ac:dyDescent="0.3">
      <c r="A4708">
        <v>12</v>
      </c>
      <c r="B4708" s="18">
        <v>45383</v>
      </c>
      <c r="C4708" t="s">
        <v>312</v>
      </c>
      <c r="D4708" t="s">
        <v>296</v>
      </c>
      <c r="E4708">
        <v>0.29276315789473684</v>
      </c>
      <c r="F4708">
        <v>89</v>
      </c>
      <c r="G4708">
        <v>304</v>
      </c>
    </row>
    <row r="4709" spans="1:7" x14ac:dyDescent="0.3">
      <c r="A4709">
        <v>12</v>
      </c>
      <c r="B4709" s="18">
        <v>45474</v>
      </c>
      <c r="C4709" t="s">
        <v>312</v>
      </c>
      <c r="D4709" t="s">
        <v>296</v>
      </c>
      <c r="E4709">
        <v>0.40066225165562913</v>
      </c>
      <c r="F4709">
        <v>121</v>
      </c>
      <c r="G4709">
        <v>302</v>
      </c>
    </row>
    <row r="4710" spans="1:7" x14ac:dyDescent="0.3">
      <c r="A4710">
        <v>134</v>
      </c>
      <c r="B4710" s="18">
        <v>45597</v>
      </c>
      <c r="C4710" t="s">
        <v>312</v>
      </c>
      <c r="D4710" t="s">
        <v>260</v>
      </c>
      <c r="E4710">
        <v>1</v>
      </c>
    </row>
    <row r="4711" spans="1:7" x14ac:dyDescent="0.3">
      <c r="A4711">
        <v>7</v>
      </c>
      <c r="B4711" s="18">
        <v>45536</v>
      </c>
      <c r="C4711" t="s">
        <v>312</v>
      </c>
      <c r="D4711" t="s">
        <v>277</v>
      </c>
      <c r="E4711">
        <v>0.33333333333333331</v>
      </c>
      <c r="F4711">
        <v>5</v>
      </c>
      <c r="G4711">
        <v>15</v>
      </c>
    </row>
    <row r="4712" spans="1:7" x14ac:dyDescent="0.3">
      <c r="A4712">
        <v>7</v>
      </c>
      <c r="B4712" s="18">
        <v>45566</v>
      </c>
      <c r="C4712" t="s">
        <v>312</v>
      </c>
      <c r="D4712" t="s">
        <v>277</v>
      </c>
      <c r="E4712">
        <v>0.2857142857142857</v>
      </c>
      <c r="F4712">
        <v>4</v>
      </c>
      <c r="G4712">
        <v>14</v>
      </c>
    </row>
    <row r="4713" spans="1:7" x14ac:dyDescent="0.3">
      <c r="A4713">
        <v>7</v>
      </c>
      <c r="B4713" s="18">
        <v>45444</v>
      </c>
      <c r="C4713" t="s">
        <v>312</v>
      </c>
      <c r="D4713" t="s">
        <v>277</v>
      </c>
      <c r="E4713">
        <v>0.23529411764705882</v>
      </c>
      <c r="F4713">
        <v>4</v>
      </c>
      <c r="G4713">
        <v>17</v>
      </c>
    </row>
    <row r="4714" spans="1:7" x14ac:dyDescent="0.3">
      <c r="A4714">
        <v>7</v>
      </c>
      <c r="B4714" s="18">
        <v>45505</v>
      </c>
      <c r="C4714" t="s">
        <v>312</v>
      </c>
      <c r="D4714" t="s">
        <v>277</v>
      </c>
      <c r="E4714">
        <v>0.33333333333333331</v>
      </c>
      <c r="F4714">
        <v>5</v>
      </c>
      <c r="G4714">
        <v>15</v>
      </c>
    </row>
    <row r="4715" spans="1:7" x14ac:dyDescent="0.3">
      <c r="A4715">
        <v>7</v>
      </c>
      <c r="B4715" s="18">
        <v>45474</v>
      </c>
      <c r="C4715" t="s">
        <v>312</v>
      </c>
      <c r="D4715" t="s">
        <v>277</v>
      </c>
      <c r="E4715">
        <v>0.26666666666666666</v>
      </c>
      <c r="F4715">
        <v>4</v>
      </c>
      <c r="G4715">
        <v>15</v>
      </c>
    </row>
    <row r="4716" spans="1:7" x14ac:dyDescent="0.3">
      <c r="A4716">
        <v>7</v>
      </c>
      <c r="B4716" s="18">
        <v>45383</v>
      </c>
      <c r="C4716" t="s">
        <v>312</v>
      </c>
      <c r="D4716" t="s">
        <v>277</v>
      </c>
      <c r="E4716">
        <v>0.16666666666666666</v>
      </c>
      <c r="F4716">
        <v>3</v>
      </c>
      <c r="G4716">
        <v>18</v>
      </c>
    </row>
    <row r="4717" spans="1:7" x14ac:dyDescent="0.3">
      <c r="A4717">
        <v>7</v>
      </c>
      <c r="B4717" s="18">
        <v>45352</v>
      </c>
      <c r="C4717" t="s">
        <v>312</v>
      </c>
      <c r="D4717" t="s">
        <v>277</v>
      </c>
      <c r="E4717">
        <v>0.16666666666666666</v>
      </c>
      <c r="F4717">
        <v>3</v>
      </c>
      <c r="G4717">
        <v>18</v>
      </c>
    </row>
    <row r="4718" spans="1:7" x14ac:dyDescent="0.3">
      <c r="A4718">
        <v>7</v>
      </c>
      <c r="B4718" s="18">
        <v>45413</v>
      </c>
      <c r="C4718" t="s">
        <v>312</v>
      </c>
      <c r="D4718" t="s">
        <v>277</v>
      </c>
      <c r="E4718">
        <v>0.16666666666666666</v>
      </c>
      <c r="F4718">
        <v>3</v>
      </c>
      <c r="G4718">
        <v>18</v>
      </c>
    </row>
    <row r="4719" spans="1:7" x14ac:dyDescent="0.3">
      <c r="A4719">
        <v>7</v>
      </c>
      <c r="B4719" s="18">
        <v>45323</v>
      </c>
      <c r="C4719" t="s">
        <v>312</v>
      </c>
      <c r="D4719" t="s">
        <v>277</v>
      </c>
      <c r="E4719">
        <v>0.125</v>
      </c>
      <c r="F4719">
        <v>2</v>
      </c>
      <c r="G4719">
        <v>16</v>
      </c>
    </row>
    <row r="4720" spans="1:7" x14ac:dyDescent="0.3">
      <c r="A4720">
        <v>8</v>
      </c>
      <c r="B4720" s="18">
        <v>45352</v>
      </c>
      <c r="C4720" t="s">
        <v>312</v>
      </c>
      <c r="D4720" t="s">
        <v>278</v>
      </c>
      <c r="E4720">
        <v>0.2857142857142857</v>
      </c>
      <c r="F4720">
        <v>28</v>
      </c>
      <c r="G4720">
        <v>98</v>
      </c>
    </row>
    <row r="4721" spans="1:7" x14ac:dyDescent="0.3">
      <c r="A4721">
        <v>8</v>
      </c>
      <c r="B4721" s="18">
        <v>45444</v>
      </c>
      <c r="C4721" t="s">
        <v>312</v>
      </c>
      <c r="D4721" t="s">
        <v>278</v>
      </c>
      <c r="E4721">
        <v>0.21276595744680851</v>
      </c>
      <c r="F4721">
        <v>20</v>
      </c>
      <c r="G4721">
        <v>94</v>
      </c>
    </row>
    <row r="4722" spans="1:7" x14ac:dyDescent="0.3">
      <c r="A4722">
        <v>8</v>
      </c>
      <c r="B4722" s="18">
        <v>45383</v>
      </c>
      <c r="C4722" t="s">
        <v>312</v>
      </c>
      <c r="D4722" t="s">
        <v>278</v>
      </c>
      <c r="E4722">
        <v>0.26041666666666669</v>
      </c>
      <c r="F4722">
        <v>25</v>
      </c>
      <c r="G4722">
        <v>96</v>
      </c>
    </row>
    <row r="4723" spans="1:7" x14ac:dyDescent="0.3">
      <c r="A4723">
        <v>8</v>
      </c>
      <c r="B4723" s="18">
        <v>45474</v>
      </c>
      <c r="C4723" t="s">
        <v>312</v>
      </c>
      <c r="D4723" t="s">
        <v>278</v>
      </c>
      <c r="E4723">
        <v>0.20430107526881722</v>
      </c>
      <c r="F4723">
        <v>19</v>
      </c>
      <c r="G4723">
        <v>93</v>
      </c>
    </row>
    <row r="4724" spans="1:7" x14ac:dyDescent="0.3">
      <c r="A4724">
        <v>8</v>
      </c>
      <c r="B4724" s="18">
        <v>45566</v>
      </c>
      <c r="C4724" t="s">
        <v>312</v>
      </c>
      <c r="D4724" t="s">
        <v>278</v>
      </c>
      <c r="E4724">
        <v>0.1797752808988764</v>
      </c>
      <c r="F4724">
        <v>16</v>
      </c>
      <c r="G4724">
        <v>89</v>
      </c>
    </row>
    <row r="4725" spans="1:7" x14ac:dyDescent="0.3">
      <c r="A4725">
        <v>8</v>
      </c>
      <c r="B4725" s="18">
        <v>45323</v>
      </c>
      <c r="C4725" t="s">
        <v>312</v>
      </c>
      <c r="D4725" t="s">
        <v>278</v>
      </c>
      <c r="E4725">
        <v>0.28282828282828282</v>
      </c>
      <c r="F4725">
        <v>28</v>
      </c>
      <c r="G4725">
        <v>99</v>
      </c>
    </row>
    <row r="4726" spans="1:7" x14ac:dyDescent="0.3">
      <c r="A4726">
        <v>8</v>
      </c>
      <c r="B4726" s="18">
        <v>45505</v>
      </c>
      <c r="C4726" t="s">
        <v>312</v>
      </c>
      <c r="D4726" t="s">
        <v>278</v>
      </c>
      <c r="E4726">
        <v>0.2247191011235955</v>
      </c>
      <c r="F4726">
        <v>20</v>
      </c>
      <c r="G4726">
        <v>89</v>
      </c>
    </row>
    <row r="4727" spans="1:7" x14ac:dyDescent="0.3">
      <c r="A4727">
        <v>8</v>
      </c>
      <c r="B4727" s="18">
        <v>45536</v>
      </c>
      <c r="C4727" t="s">
        <v>312</v>
      </c>
      <c r="D4727" t="s">
        <v>278</v>
      </c>
      <c r="E4727">
        <v>0.21348314606741572</v>
      </c>
      <c r="F4727">
        <v>19</v>
      </c>
      <c r="G4727">
        <v>89</v>
      </c>
    </row>
    <row r="4728" spans="1:7" x14ac:dyDescent="0.3">
      <c r="A4728">
        <v>8</v>
      </c>
      <c r="B4728" s="18">
        <v>45413</v>
      </c>
      <c r="C4728" t="s">
        <v>312</v>
      </c>
      <c r="D4728" t="s">
        <v>278</v>
      </c>
      <c r="E4728">
        <v>0.24210526315789474</v>
      </c>
      <c r="F4728">
        <v>23</v>
      </c>
      <c r="G4728">
        <v>95</v>
      </c>
    </row>
    <row r="4729" spans="1:7" x14ac:dyDescent="0.3">
      <c r="A4729">
        <v>12</v>
      </c>
      <c r="B4729" s="18">
        <v>45566</v>
      </c>
      <c r="C4729" t="s">
        <v>312</v>
      </c>
      <c r="D4729" t="s">
        <v>296</v>
      </c>
      <c r="E4729">
        <v>0.3973941368078176</v>
      </c>
      <c r="F4729">
        <v>122</v>
      </c>
      <c r="G4729">
        <v>307</v>
      </c>
    </row>
    <row r="4730" spans="1:7" x14ac:dyDescent="0.3">
      <c r="A4730">
        <v>12</v>
      </c>
      <c r="B4730" s="18">
        <v>45352</v>
      </c>
      <c r="C4730" t="s">
        <v>312</v>
      </c>
      <c r="D4730" t="s">
        <v>296</v>
      </c>
      <c r="E4730">
        <v>0.24836601307189543</v>
      </c>
      <c r="F4730">
        <v>76</v>
      </c>
      <c r="G4730">
        <v>306</v>
      </c>
    </row>
    <row r="4731" spans="1:7" x14ac:dyDescent="0.3">
      <c r="A4731">
        <v>12</v>
      </c>
      <c r="B4731" s="18">
        <v>45536</v>
      </c>
      <c r="C4731" t="s">
        <v>312</v>
      </c>
      <c r="D4731" t="s">
        <v>296</v>
      </c>
      <c r="E4731">
        <v>0.39672131147540984</v>
      </c>
      <c r="F4731">
        <v>121</v>
      </c>
      <c r="G4731">
        <v>305</v>
      </c>
    </row>
    <row r="4732" spans="1:7" x14ac:dyDescent="0.3">
      <c r="A4732">
        <v>12</v>
      </c>
      <c r="B4732" s="18">
        <v>45413</v>
      </c>
      <c r="C4732" t="s">
        <v>312</v>
      </c>
      <c r="D4732" t="s">
        <v>296</v>
      </c>
      <c r="E4732">
        <v>0.33</v>
      </c>
      <c r="F4732">
        <v>99</v>
      </c>
      <c r="G4732">
        <v>300</v>
      </c>
    </row>
    <row r="4733" spans="1:7" x14ac:dyDescent="0.3">
      <c r="A4733">
        <v>26</v>
      </c>
      <c r="B4733" s="18">
        <v>45413</v>
      </c>
      <c r="C4733" t="s">
        <v>312</v>
      </c>
      <c r="D4733" t="s">
        <v>146</v>
      </c>
      <c r="E4733">
        <v>0.15697674418604651</v>
      </c>
      <c r="F4733">
        <v>81</v>
      </c>
      <c r="G4733">
        <v>516</v>
      </c>
    </row>
    <row r="4734" spans="1:7" x14ac:dyDescent="0.3">
      <c r="A4734">
        <v>26</v>
      </c>
      <c r="B4734" s="18">
        <v>45352</v>
      </c>
      <c r="C4734" t="s">
        <v>312</v>
      </c>
      <c r="D4734" t="s">
        <v>146</v>
      </c>
      <c r="E4734">
        <v>2.5540275049115914E-2</v>
      </c>
      <c r="F4734">
        <v>13</v>
      </c>
      <c r="G4734">
        <v>509</v>
      </c>
    </row>
    <row r="4735" spans="1:7" x14ac:dyDescent="0.3">
      <c r="A4735">
        <v>26</v>
      </c>
      <c r="B4735" s="18">
        <v>45536</v>
      </c>
      <c r="C4735" t="s">
        <v>312</v>
      </c>
      <c r="D4735" t="s">
        <v>146</v>
      </c>
      <c r="E4735">
        <v>0.43643263757115752</v>
      </c>
      <c r="F4735">
        <v>230</v>
      </c>
      <c r="G4735">
        <v>527</v>
      </c>
    </row>
    <row r="4736" spans="1:7" x14ac:dyDescent="0.3">
      <c r="A4736">
        <v>13</v>
      </c>
      <c r="B4736" s="18">
        <v>45352</v>
      </c>
      <c r="C4736" t="s">
        <v>312</v>
      </c>
      <c r="D4736" t="s">
        <v>275</v>
      </c>
      <c r="E4736">
        <v>1.3157894736842105E-2</v>
      </c>
      <c r="F4736">
        <v>1</v>
      </c>
      <c r="G4736">
        <v>76</v>
      </c>
    </row>
    <row r="4737" spans="1:7" x14ac:dyDescent="0.3">
      <c r="A4737">
        <v>13</v>
      </c>
      <c r="B4737" s="18">
        <v>45566</v>
      </c>
      <c r="C4737" t="s">
        <v>312</v>
      </c>
      <c r="D4737" t="s">
        <v>275</v>
      </c>
      <c r="E4737">
        <v>8.1967213114754103E-3</v>
      </c>
      <c r="F4737">
        <v>1</v>
      </c>
      <c r="G4737">
        <v>122</v>
      </c>
    </row>
    <row r="4738" spans="1:7" x14ac:dyDescent="0.3">
      <c r="A4738">
        <v>13</v>
      </c>
      <c r="B4738" s="18">
        <v>45536</v>
      </c>
      <c r="C4738" t="s">
        <v>312</v>
      </c>
      <c r="D4738" t="s">
        <v>275</v>
      </c>
      <c r="E4738">
        <v>8.2644628099173556E-3</v>
      </c>
      <c r="F4738">
        <v>1</v>
      </c>
      <c r="G4738">
        <v>121</v>
      </c>
    </row>
    <row r="4739" spans="1:7" x14ac:dyDescent="0.3">
      <c r="A4739">
        <v>13</v>
      </c>
      <c r="B4739" s="18">
        <v>45505</v>
      </c>
      <c r="C4739" t="s">
        <v>312</v>
      </c>
      <c r="D4739" t="s">
        <v>275</v>
      </c>
      <c r="E4739">
        <v>8.2644628099173556E-3</v>
      </c>
      <c r="F4739">
        <v>1</v>
      </c>
      <c r="G4739">
        <v>121</v>
      </c>
    </row>
    <row r="4740" spans="1:7" x14ac:dyDescent="0.3">
      <c r="A4740">
        <v>13</v>
      </c>
      <c r="B4740" s="18">
        <v>45383</v>
      </c>
      <c r="C4740" t="s">
        <v>312</v>
      </c>
      <c r="D4740" t="s">
        <v>275</v>
      </c>
      <c r="E4740">
        <v>1.1235955056179775E-2</v>
      </c>
      <c r="F4740">
        <v>1</v>
      </c>
      <c r="G4740">
        <v>89</v>
      </c>
    </row>
    <row r="4741" spans="1:7" x14ac:dyDescent="0.3">
      <c r="A4741">
        <v>13</v>
      </c>
      <c r="B4741" s="18">
        <v>45444</v>
      </c>
      <c r="C4741" t="s">
        <v>312</v>
      </c>
      <c r="D4741" t="s">
        <v>275</v>
      </c>
      <c r="E4741">
        <v>8.8495575221238937E-3</v>
      </c>
      <c r="F4741">
        <v>1</v>
      </c>
      <c r="G4741">
        <v>113</v>
      </c>
    </row>
    <row r="4742" spans="1:7" x14ac:dyDescent="0.3">
      <c r="A4742">
        <v>13</v>
      </c>
      <c r="B4742" s="18">
        <v>45474</v>
      </c>
      <c r="C4742" t="s">
        <v>312</v>
      </c>
      <c r="D4742" t="s">
        <v>275</v>
      </c>
      <c r="E4742">
        <v>8.2644628099173556E-3</v>
      </c>
      <c r="F4742">
        <v>1</v>
      </c>
      <c r="G4742">
        <v>121</v>
      </c>
    </row>
    <row r="4743" spans="1:7" x14ac:dyDescent="0.3">
      <c r="A4743">
        <v>13</v>
      </c>
      <c r="B4743" s="18">
        <v>45413</v>
      </c>
      <c r="C4743" t="s">
        <v>312</v>
      </c>
      <c r="D4743" t="s">
        <v>275</v>
      </c>
      <c r="E4743">
        <v>1.0101010101010102E-2</v>
      </c>
      <c r="F4743">
        <v>1</v>
      </c>
      <c r="G4743">
        <v>99</v>
      </c>
    </row>
    <row r="4744" spans="1:7" x14ac:dyDescent="0.3">
      <c r="A4744">
        <v>26</v>
      </c>
      <c r="B4744" s="18">
        <v>45383</v>
      </c>
      <c r="C4744" t="s">
        <v>312</v>
      </c>
      <c r="D4744" t="s">
        <v>146</v>
      </c>
      <c r="E4744">
        <v>6.8762278978389005E-2</v>
      </c>
      <c r="F4744">
        <v>35</v>
      </c>
      <c r="G4744">
        <v>509</v>
      </c>
    </row>
    <row r="4745" spans="1:7" x14ac:dyDescent="0.3">
      <c r="A4745">
        <v>26</v>
      </c>
      <c r="B4745" s="18">
        <v>45597</v>
      </c>
      <c r="C4745" t="s">
        <v>312</v>
      </c>
      <c r="D4745" t="s">
        <v>146</v>
      </c>
      <c r="E4745">
        <v>0.50727272727272732</v>
      </c>
      <c r="F4745">
        <v>279</v>
      </c>
      <c r="G4745">
        <v>550</v>
      </c>
    </row>
    <row r="4746" spans="1:7" x14ac:dyDescent="0.3">
      <c r="A4746">
        <v>26</v>
      </c>
      <c r="B4746" s="18">
        <v>45474</v>
      </c>
      <c r="C4746" t="s">
        <v>312</v>
      </c>
      <c r="D4746" t="s">
        <v>146</v>
      </c>
      <c r="E4746">
        <v>0.4014466546112116</v>
      </c>
      <c r="F4746">
        <v>222</v>
      </c>
      <c r="G4746">
        <v>553</v>
      </c>
    </row>
    <row r="4747" spans="1:7" x14ac:dyDescent="0.3">
      <c r="A4747">
        <v>26</v>
      </c>
      <c r="B4747" s="18">
        <v>45323</v>
      </c>
      <c r="C4747" t="s">
        <v>312</v>
      </c>
      <c r="D4747" t="s">
        <v>146</v>
      </c>
      <c r="E4747">
        <v>0</v>
      </c>
      <c r="F4747">
        <v>0</v>
      </c>
      <c r="G4747">
        <v>523</v>
      </c>
    </row>
    <row r="4748" spans="1:7" x14ac:dyDescent="0.3">
      <c r="A4748">
        <v>26</v>
      </c>
      <c r="B4748" s="18">
        <v>45505</v>
      </c>
      <c r="C4748" t="s">
        <v>312</v>
      </c>
      <c r="D4748" t="s">
        <v>146</v>
      </c>
      <c r="E4748">
        <v>0.43151969981238275</v>
      </c>
      <c r="F4748">
        <v>230</v>
      </c>
      <c r="G4748">
        <v>533</v>
      </c>
    </row>
    <row r="4749" spans="1:7" x14ac:dyDescent="0.3">
      <c r="A4749">
        <v>26</v>
      </c>
      <c r="B4749" s="18">
        <v>45566</v>
      </c>
      <c r="C4749" t="s">
        <v>312</v>
      </c>
      <c r="D4749" t="s">
        <v>146</v>
      </c>
      <c r="E4749">
        <v>0.44360902255639095</v>
      </c>
      <c r="F4749">
        <v>236</v>
      </c>
      <c r="G4749">
        <v>532</v>
      </c>
    </row>
    <row r="4750" spans="1:7" x14ac:dyDescent="0.3">
      <c r="A4750">
        <v>26</v>
      </c>
      <c r="B4750" s="18">
        <v>45444</v>
      </c>
      <c r="C4750" t="s">
        <v>312</v>
      </c>
      <c r="D4750" t="s">
        <v>146</v>
      </c>
      <c r="E4750">
        <v>0.3088512241054614</v>
      </c>
      <c r="F4750">
        <v>164</v>
      </c>
      <c r="G4750">
        <v>531</v>
      </c>
    </row>
    <row r="4751" spans="1:7" x14ac:dyDescent="0.3">
      <c r="A4751">
        <v>27</v>
      </c>
      <c r="B4751" s="18">
        <v>45413</v>
      </c>
      <c r="C4751" t="s">
        <v>312</v>
      </c>
      <c r="D4751" t="s">
        <v>147</v>
      </c>
      <c r="E4751">
        <v>0.10909090909090909</v>
      </c>
      <c r="F4751">
        <v>24</v>
      </c>
      <c r="G4751">
        <v>220</v>
      </c>
    </row>
    <row r="4752" spans="1:7" x14ac:dyDescent="0.3">
      <c r="A4752">
        <v>16</v>
      </c>
      <c r="B4752" s="18">
        <v>45444</v>
      </c>
      <c r="C4752" t="s">
        <v>312</v>
      </c>
      <c r="D4752" t="s">
        <v>297</v>
      </c>
      <c r="E4752">
        <v>0.46534653465346537</v>
      </c>
      <c r="F4752">
        <v>141</v>
      </c>
      <c r="G4752">
        <v>303</v>
      </c>
    </row>
    <row r="4753" spans="1:7" x14ac:dyDescent="0.3">
      <c r="A4753">
        <v>16</v>
      </c>
      <c r="B4753" s="18">
        <v>45413</v>
      </c>
      <c r="C4753" t="s">
        <v>312</v>
      </c>
      <c r="D4753" t="s">
        <v>297</v>
      </c>
      <c r="E4753">
        <v>0.38283828382838286</v>
      </c>
      <c r="F4753">
        <v>116</v>
      </c>
      <c r="G4753">
        <v>303</v>
      </c>
    </row>
    <row r="4754" spans="1:7" x14ac:dyDescent="0.3">
      <c r="A4754">
        <v>27</v>
      </c>
      <c r="B4754" s="18">
        <v>45352</v>
      </c>
      <c r="C4754" t="s">
        <v>312</v>
      </c>
      <c r="D4754" t="s">
        <v>147</v>
      </c>
      <c r="E4754">
        <v>3.7558685446009391E-2</v>
      </c>
      <c r="F4754">
        <v>8</v>
      </c>
      <c r="G4754">
        <v>213</v>
      </c>
    </row>
    <row r="4755" spans="1:7" x14ac:dyDescent="0.3">
      <c r="A4755">
        <v>16</v>
      </c>
      <c r="B4755" s="18">
        <v>45536</v>
      </c>
      <c r="C4755" t="s">
        <v>312</v>
      </c>
      <c r="D4755" t="s">
        <v>297</v>
      </c>
      <c r="E4755">
        <v>0.5067567567567568</v>
      </c>
      <c r="F4755">
        <v>150</v>
      </c>
      <c r="G4755">
        <v>296</v>
      </c>
    </row>
    <row r="4756" spans="1:7" x14ac:dyDescent="0.3">
      <c r="A4756">
        <v>16</v>
      </c>
      <c r="B4756" s="18">
        <v>45352</v>
      </c>
      <c r="C4756" t="s">
        <v>312</v>
      </c>
      <c r="D4756" t="s">
        <v>297</v>
      </c>
      <c r="E4756">
        <v>0.24666666666666667</v>
      </c>
      <c r="F4756">
        <v>74</v>
      </c>
      <c r="G4756">
        <v>300</v>
      </c>
    </row>
    <row r="4757" spans="1:7" x14ac:dyDescent="0.3">
      <c r="A4757">
        <v>23</v>
      </c>
      <c r="B4757" s="18">
        <v>45505</v>
      </c>
      <c r="C4757" t="s">
        <v>312</v>
      </c>
      <c r="D4757" t="s">
        <v>298</v>
      </c>
      <c r="E4757">
        <v>4.1935483870967745E-2</v>
      </c>
      <c r="F4757">
        <v>78</v>
      </c>
      <c r="G4757">
        <v>1860</v>
      </c>
    </row>
    <row r="4758" spans="1:7" x14ac:dyDescent="0.3">
      <c r="A4758">
        <v>23</v>
      </c>
      <c r="B4758" s="18">
        <v>45352</v>
      </c>
      <c r="C4758" t="s">
        <v>312</v>
      </c>
      <c r="D4758" t="s">
        <v>298</v>
      </c>
      <c r="E4758">
        <v>6.0460139111824504E-2</v>
      </c>
      <c r="F4758">
        <v>113</v>
      </c>
      <c r="G4758">
        <v>1869</v>
      </c>
    </row>
    <row r="4759" spans="1:7" x14ac:dyDescent="0.3">
      <c r="A4759">
        <v>27</v>
      </c>
      <c r="B4759" s="18">
        <v>45566</v>
      </c>
      <c r="C4759" t="s">
        <v>312</v>
      </c>
      <c r="D4759" t="s">
        <v>147</v>
      </c>
      <c r="E4759">
        <v>0.20264317180616739</v>
      </c>
      <c r="F4759">
        <v>46</v>
      </c>
      <c r="G4759">
        <v>227</v>
      </c>
    </row>
    <row r="4760" spans="1:7" x14ac:dyDescent="0.3">
      <c r="A4760">
        <v>27</v>
      </c>
      <c r="B4760" s="18">
        <v>45444</v>
      </c>
      <c r="C4760" t="s">
        <v>312</v>
      </c>
      <c r="D4760" t="s">
        <v>147</v>
      </c>
      <c r="E4760">
        <v>0.16740088105726872</v>
      </c>
      <c r="F4760">
        <v>38</v>
      </c>
      <c r="G4760">
        <v>227</v>
      </c>
    </row>
    <row r="4761" spans="1:7" x14ac:dyDescent="0.3">
      <c r="A4761">
        <v>23</v>
      </c>
      <c r="B4761" s="18">
        <v>45323</v>
      </c>
      <c r="C4761" t="s">
        <v>312</v>
      </c>
      <c r="D4761" t="s">
        <v>298</v>
      </c>
      <c r="E4761">
        <v>6.0524906266738079E-2</v>
      </c>
      <c r="F4761">
        <v>113</v>
      </c>
      <c r="G4761">
        <v>1867</v>
      </c>
    </row>
    <row r="4762" spans="1:7" x14ac:dyDescent="0.3">
      <c r="A4762">
        <v>23</v>
      </c>
      <c r="B4762" s="18">
        <v>45566</v>
      </c>
      <c r="C4762" t="s">
        <v>312</v>
      </c>
      <c r="D4762" t="s">
        <v>298</v>
      </c>
      <c r="E4762">
        <v>2.48246087425796E-2</v>
      </c>
      <c r="F4762">
        <v>46</v>
      </c>
      <c r="G4762">
        <v>1853</v>
      </c>
    </row>
    <row r="4763" spans="1:7" x14ac:dyDescent="0.3">
      <c r="A4763">
        <v>23</v>
      </c>
      <c r="B4763" s="18">
        <v>45444</v>
      </c>
      <c r="C4763" t="s">
        <v>312</v>
      </c>
      <c r="D4763" t="s">
        <v>298</v>
      </c>
      <c r="E4763">
        <v>4.7875201721355565E-2</v>
      </c>
      <c r="F4763">
        <v>89</v>
      </c>
      <c r="G4763">
        <v>1859</v>
      </c>
    </row>
    <row r="4764" spans="1:7" x14ac:dyDescent="0.3">
      <c r="A4764">
        <v>23</v>
      </c>
      <c r="B4764" s="18">
        <v>45536</v>
      </c>
      <c r="C4764" t="s">
        <v>312</v>
      </c>
      <c r="D4764" t="s">
        <v>298</v>
      </c>
      <c r="E4764">
        <v>2.5282409897794515E-2</v>
      </c>
      <c r="F4764">
        <v>47</v>
      </c>
      <c r="G4764">
        <v>1859</v>
      </c>
    </row>
    <row r="4765" spans="1:7" x14ac:dyDescent="0.3">
      <c r="A4765">
        <v>27</v>
      </c>
      <c r="B4765" s="18">
        <v>45474</v>
      </c>
      <c r="C4765" t="s">
        <v>312</v>
      </c>
      <c r="D4765" t="s">
        <v>147</v>
      </c>
      <c r="E4765">
        <v>0.18584070796460178</v>
      </c>
      <c r="F4765">
        <v>42</v>
      </c>
      <c r="G4765">
        <v>226</v>
      </c>
    </row>
    <row r="4766" spans="1:7" x14ac:dyDescent="0.3">
      <c r="A4766">
        <v>23</v>
      </c>
      <c r="B4766" s="18">
        <v>45474</v>
      </c>
      <c r="C4766" t="s">
        <v>312</v>
      </c>
      <c r="D4766" t="s">
        <v>298</v>
      </c>
      <c r="E4766">
        <v>5.0483351235230935E-2</v>
      </c>
      <c r="F4766">
        <v>94</v>
      </c>
      <c r="G4766">
        <v>1862</v>
      </c>
    </row>
    <row r="4767" spans="1:7" x14ac:dyDescent="0.3">
      <c r="A4767">
        <v>23</v>
      </c>
      <c r="B4767" s="18">
        <v>45413</v>
      </c>
      <c r="C4767" t="s">
        <v>312</v>
      </c>
      <c r="D4767" t="s">
        <v>298</v>
      </c>
      <c r="E4767">
        <v>5.0456253354804081E-2</v>
      </c>
      <c r="F4767">
        <v>94</v>
      </c>
      <c r="G4767">
        <v>1863</v>
      </c>
    </row>
    <row r="4768" spans="1:7" x14ac:dyDescent="0.3">
      <c r="A4768">
        <v>23</v>
      </c>
      <c r="B4768" s="18">
        <v>45383</v>
      </c>
      <c r="C4768" t="s">
        <v>312</v>
      </c>
      <c r="D4768" t="s">
        <v>298</v>
      </c>
      <c r="E4768">
        <v>3.8028923406534548E-2</v>
      </c>
      <c r="F4768">
        <v>71</v>
      </c>
      <c r="G4768">
        <v>1867</v>
      </c>
    </row>
    <row r="4769" spans="1:7" x14ac:dyDescent="0.3">
      <c r="A4769">
        <v>24</v>
      </c>
      <c r="B4769" s="18">
        <v>45413</v>
      </c>
      <c r="C4769" t="s">
        <v>312</v>
      </c>
      <c r="D4769" t="s">
        <v>299</v>
      </c>
      <c r="E4769">
        <v>0.84042553191489366</v>
      </c>
      <c r="F4769">
        <v>79</v>
      </c>
      <c r="G4769">
        <v>94</v>
      </c>
    </row>
    <row r="4770" spans="1:7" x14ac:dyDescent="0.3">
      <c r="A4770">
        <v>24</v>
      </c>
      <c r="B4770" s="18">
        <v>45323</v>
      </c>
      <c r="C4770" t="s">
        <v>312</v>
      </c>
      <c r="D4770" t="s">
        <v>299</v>
      </c>
      <c r="E4770">
        <v>0.58407079646017701</v>
      </c>
      <c r="F4770">
        <v>66</v>
      </c>
      <c r="G4770">
        <v>113</v>
      </c>
    </row>
    <row r="4771" spans="1:7" x14ac:dyDescent="0.3">
      <c r="A4771">
        <v>24</v>
      </c>
      <c r="B4771" s="18">
        <v>45444</v>
      </c>
      <c r="C4771" t="s">
        <v>312</v>
      </c>
      <c r="D4771" t="s">
        <v>299</v>
      </c>
      <c r="E4771">
        <v>0.84269662921348309</v>
      </c>
      <c r="F4771">
        <v>75</v>
      </c>
      <c r="G4771">
        <v>89</v>
      </c>
    </row>
    <row r="4772" spans="1:7" x14ac:dyDescent="0.3">
      <c r="A4772">
        <v>24</v>
      </c>
      <c r="B4772" s="18">
        <v>45352</v>
      </c>
      <c r="C4772" t="s">
        <v>312</v>
      </c>
      <c r="D4772" t="s">
        <v>299</v>
      </c>
      <c r="E4772">
        <v>0.5663716814159292</v>
      </c>
      <c r="F4772">
        <v>64</v>
      </c>
      <c r="G4772">
        <v>113</v>
      </c>
    </row>
    <row r="4773" spans="1:7" x14ac:dyDescent="0.3">
      <c r="A4773">
        <v>24</v>
      </c>
      <c r="B4773" s="18">
        <v>45566</v>
      </c>
      <c r="C4773" t="s">
        <v>312</v>
      </c>
      <c r="D4773" t="s">
        <v>299</v>
      </c>
      <c r="E4773">
        <v>0.93478260869565222</v>
      </c>
      <c r="F4773">
        <v>43</v>
      </c>
      <c r="G4773">
        <v>46</v>
      </c>
    </row>
    <row r="4774" spans="1:7" x14ac:dyDescent="0.3">
      <c r="A4774">
        <v>24</v>
      </c>
      <c r="B4774" s="18">
        <v>45505</v>
      </c>
      <c r="C4774" t="s">
        <v>312</v>
      </c>
      <c r="D4774" t="s">
        <v>299</v>
      </c>
      <c r="E4774">
        <v>0.83333333333333337</v>
      </c>
      <c r="F4774">
        <v>65</v>
      </c>
      <c r="G4774">
        <v>78</v>
      </c>
    </row>
    <row r="4775" spans="1:7" x14ac:dyDescent="0.3">
      <c r="A4775">
        <v>24</v>
      </c>
      <c r="B4775" s="18">
        <v>45536</v>
      </c>
      <c r="C4775" t="s">
        <v>312</v>
      </c>
      <c r="D4775" t="s">
        <v>299</v>
      </c>
      <c r="E4775">
        <v>0.91489361702127658</v>
      </c>
      <c r="F4775">
        <v>43</v>
      </c>
      <c r="G4775">
        <v>47</v>
      </c>
    </row>
    <row r="4776" spans="1:7" x14ac:dyDescent="0.3">
      <c r="A4776">
        <v>24</v>
      </c>
      <c r="B4776" s="18">
        <v>45383</v>
      </c>
      <c r="C4776" t="s">
        <v>312</v>
      </c>
      <c r="D4776" t="s">
        <v>299</v>
      </c>
      <c r="E4776">
        <v>0.83098591549295775</v>
      </c>
      <c r="F4776">
        <v>59</v>
      </c>
      <c r="G4776">
        <v>71</v>
      </c>
    </row>
    <row r="4777" spans="1:7" x14ac:dyDescent="0.3">
      <c r="A4777">
        <v>24</v>
      </c>
      <c r="B4777" s="18">
        <v>45474</v>
      </c>
      <c r="C4777" t="s">
        <v>312</v>
      </c>
      <c r="D4777" t="s">
        <v>299</v>
      </c>
      <c r="E4777">
        <v>0.84042553191489366</v>
      </c>
      <c r="F4777">
        <v>79</v>
      </c>
      <c r="G4777">
        <v>94</v>
      </c>
    </row>
    <row r="4778" spans="1:7" x14ac:dyDescent="0.3">
      <c r="A4778">
        <v>27</v>
      </c>
      <c r="B4778" s="18">
        <v>45323</v>
      </c>
      <c r="C4778" t="s">
        <v>312</v>
      </c>
      <c r="D4778" t="s">
        <v>147</v>
      </c>
      <c r="E4778">
        <v>0</v>
      </c>
      <c r="F4778">
        <v>0</v>
      </c>
      <c r="G4778">
        <v>217</v>
      </c>
    </row>
    <row r="4779" spans="1:7" x14ac:dyDescent="0.3">
      <c r="A4779">
        <v>27</v>
      </c>
      <c r="B4779" s="18">
        <v>45536</v>
      </c>
      <c r="C4779" t="s">
        <v>312</v>
      </c>
      <c r="D4779" t="s">
        <v>147</v>
      </c>
      <c r="E4779">
        <v>0.20370370370370369</v>
      </c>
      <c r="F4779">
        <v>44</v>
      </c>
      <c r="G4779">
        <v>216</v>
      </c>
    </row>
    <row r="4780" spans="1:7" x14ac:dyDescent="0.3">
      <c r="A4780">
        <v>27</v>
      </c>
      <c r="B4780" s="18">
        <v>45505</v>
      </c>
      <c r="C4780" t="s">
        <v>312</v>
      </c>
      <c r="D4780" t="s">
        <v>147</v>
      </c>
      <c r="E4780">
        <v>0.19730941704035873</v>
      </c>
      <c r="F4780">
        <v>44</v>
      </c>
      <c r="G4780">
        <v>223</v>
      </c>
    </row>
    <row r="4781" spans="1:7" x14ac:dyDescent="0.3">
      <c r="A4781">
        <v>2</v>
      </c>
      <c r="B4781" s="18">
        <v>45627</v>
      </c>
      <c r="C4781" t="s">
        <v>312</v>
      </c>
      <c r="D4781" t="s">
        <v>303</v>
      </c>
      <c r="E4781">
        <v>1.0244444444444445</v>
      </c>
      <c r="F4781">
        <v>1844</v>
      </c>
      <c r="G4781">
        <v>1800</v>
      </c>
    </row>
    <row r="4782" spans="1:7" x14ac:dyDescent="0.3">
      <c r="A4782">
        <v>27</v>
      </c>
      <c r="B4782" s="18">
        <v>45383</v>
      </c>
      <c r="C4782" t="s">
        <v>312</v>
      </c>
      <c r="D4782" t="s">
        <v>147</v>
      </c>
      <c r="E4782">
        <v>7.5471698113207544E-2</v>
      </c>
      <c r="F4782">
        <v>16</v>
      </c>
      <c r="G4782">
        <v>212</v>
      </c>
    </row>
    <row r="4783" spans="1:7" x14ac:dyDescent="0.3">
      <c r="A4783">
        <v>9</v>
      </c>
      <c r="B4783" s="18">
        <v>45413</v>
      </c>
      <c r="C4783" t="s">
        <v>312</v>
      </c>
      <c r="D4783" t="s">
        <v>280</v>
      </c>
      <c r="E4783">
        <v>8.1720430107526887E-2</v>
      </c>
      <c r="F4783">
        <v>38</v>
      </c>
      <c r="G4783">
        <v>465</v>
      </c>
    </row>
    <row r="4784" spans="1:7" x14ac:dyDescent="0.3">
      <c r="A4784">
        <v>9</v>
      </c>
      <c r="B4784" s="18">
        <v>45444</v>
      </c>
      <c r="C4784" t="s">
        <v>312</v>
      </c>
      <c r="D4784" t="s">
        <v>280</v>
      </c>
      <c r="E4784">
        <v>0.14285714285714285</v>
      </c>
      <c r="F4784">
        <v>65</v>
      </c>
      <c r="G4784">
        <v>455</v>
      </c>
    </row>
    <row r="4785" spans="1:7" x14ac:dyDescent="0.3">
      <c r="A4785">
        <v>9</v>
      </c>
      <c r="B4785" s="18">
        <v>45352</v>
      </c>
      <c r="C4785" t="s">
        <v>312</v>
      </c>
      <c r="D4785" t="s">
        <v>280</v>
      </c>
      <c r="E4785">
        <v>8.4033613445378148E-3</v>
      </c>
      <c r="F4785">
        <v>4</v>
      </c>
      <c r="G4785">
        <v>476</v>
      </c>
    </row>
    <row r="4786" spans="1:7" x14ac:dyDescent="0.3">
      <c r="A4786">
        <v>27</v>
      </c>
      <c r="B4786" s="18">
        <v>45597</v>
      </c>
      <c r="C4786" t="s">
        <v>312</v>
      </c>
      <c r="D4786" t="s">
        <v>147</v>
      </c>
      <c r="E4786">
        <v>0.25327510917030566</v>
      </c>
      <c r="F4786">
        <v>58</v>
      </c>
      <c r="G4786">
        <v>229</v>
      </c>
    </row>
    <row r="4787" spans="1:7" x14ac:dyDescent="0.3">
      <c r="A4787">
        <v>111</v>
      </c>
      <c r="B4787" s="18">
        <v>45627</v>
      </c>
      <c r="C4787" t="s">
        <v>312</v>
      </c>
      <c r="D4787" t="s">
        <v>262</v>
      </c>
      <c r="E4787">
        <v>273</v>
      </c>
    </row>
    <row r="4788" spans="1:7" x14ac:dyDescent="0.3">
      <c r="A4788">
        <v>112</v>
      </c>
      <c r="B4788" s="18">
        <v>45627</v>
      </c>
      <c r="C4788" t="s">
        <v>312</v>
      </c>
      <c r="D4788" t="s">
        <v>263</v>
      </c>
      <c r="E4788">
        <v>354</v>
      </c>
    </row>
    <row r="4789" spans="1:7" x14ac:dyDescent="0.3">
      <c r="A4789">
        <v>9</v>
      </c>
      <c r="B4789" s="18">
        <v>45505</v>
      </c>
      <c r="C4789" t="s">
        <v>312</v>
      </c>
      <c r="D4789" t="s">
        <v>280</v>
      </c>
      <c r="E4789">
        <v>0.21365638766519823</v>
      </c>
      <c r="F4789">
        <v>97</v>
      </c>
      <c r="G4789">
        <v>454</v>
      </c>
    </row>
    <row r="4790" spans="1:7" x14ac:dyDescent="0.3">
      <c r="A4790">
        <v>9</v>
      </c>
      <c r="B4790" s="18">
        <v>45383</v>
      </c>
      <c r="C4790" t="s">
        <v>312</v>
      </c>
      <c r="D4790" t="s">
        <v>280</v>
      </c>
      <c r="E4790">
        <v>4.2194092827004218E-2</v>
      </c>
      <c r="F4790">
        <v>20</v>
      </c>
      <c r="G4790">
        <v>474</v>
      </c>
    </row>
    <row r="4791" spans="1:7" x14ac:dyDescent="0.3">
      <c r="A4791">
        <v>9</v>
      </c>
      <c r="B4791" s="18">
        <v>45566</v>
      </c>
      <c r="C4791" t="s">
        <v>312</v>
      </c>
      <c r="D4791" t="s">
        <v>280</v>
      </c>
      <c r="E4791">
        <v>0.21739130434782608</v>
      </c>
      <c r="F4791">
        <v>100</v>
      </c>
      <c r="G4791">
        <v>460</v>
      </c>
    </row>
    <row r="4792" spans="1:7" x14ac:dyDescent="0.3">
      <c r="A4792">
        <v>110</v>
      </c>
      <c r="B4792" s="18">
        <v>45627</v>
      </c>
      <c r="C4792" t="s">
        <v>312</v>
      </c>
      <c r="D4792" t="s">
        <v>264</v>
      </c>
      <c r="E4792">
        <v>119</v>
      </c>
    </row>
    <row r="4793" spans="1:7" x14ac:dyDescent="0.3">
      <c r="A4793">
        <v>9</v>
      </c>
      <c r="B4793" s="18">
        <v>45474</v>
      </c>
      <c r="C4793" t="s">
        <v>312</v>
      </c>
      <c r="D4793" t="s">
        <v>280</v>
      </c>
      <c r="E4793">
        <v>0.2087912087912088</v>
      </c>
      <c r="F4793">
        <v>95</v>
      </c>
      <c r="G4793">
        <v>455</v>
      </c>
    </row>
    <row r="4794" spans="1:7" x14ac:dyDescent="0.3">
      <c r="A4794">
        <v>9</v>
      </c>
      <c r="B4794" s="18">
        <v>45536</v>
      </c>
      <c r="C4794" t="s">
        <v>312</v>
      </c>
      <c r="D4794" t="s">
        <v>280</v>
      </c>
      <c r="E4794">
        <v>0.21365638766519823</v>
      </c>
      <c r="F4794">
        <v>97</v>
      </c>
      <c r="G4794">
        <v>454</v>
      </c>
    </row>
    <row r="4795" spans="1:7" x14ac:dyDescent="0.3">
      <c r="A4795">
        <v>113</v>
      </c>
      <c r="B4795" s="18">
        <v>45627</v>
      </c>
      <c r="C4795" t="s">
        <v>312</v>
      </c>
      <c r="D4795" t="s">
        <v>265</v>
      </c>
      <c r="E4795">
        <v>195</v>
      </c>
    </row>
    <row r="4796" spans="1:7" x14ac:dyDescent="0.3">
      <c r="A4796">
        <v>104</v>
      </c>
      <c r="B4796" s="18">
        <v>45627</v>
      </c>
      <c r="C4796" t="s">
        <v>312</v>
      </c>
      <c r="D4796" t="s">
        <v>266</v>
      </c>
      <c r="E4796">
        <v>39</v>
      </c>
    </row>
    <row r="4797" spans="1:7" x14ac:dyDescent="0.3">
      <c r="A4797">
        <v>106</v>
      </c>
      <c r="B4797" s="18">
        <v>45627</v>
      </c>
      <c r="C4797" t="s">
        <v>312</v>
      </c>
      <c r="D4797" t="s">
        <v>267</v>
      </c>
      <c r="E4797">
        <v>260</v>
      </c>
    </row>
    <row r="4798" spans="1:7" x14ac:dyDescent="0.3">
      <c r="A4798">
        <v>109</v>
      </c>
      <c r="B4798" s="18">
        <v>45627</v>
      </c>
      <c r="C4798" t="s">
        <v>312</v>
      </c>
      <c r="D4798" t="s">
        <v>261</v>
      </c>
      <c r="E4798">
        <v>39</v>
      </c>
    </row>
    <row r="4799" spans="1:7" x14ac:dyDescent="0.3">
      <c r="A4799">
        <v>105</v>
      </c>
      <c r="B4799" s="18">
        <v>45627</v>
      </c>
      <c r="C4799" t="s">
        <v>312</v>
      </c>
      <c r="D4799" t="s">
        <v>269</v>
      </c>
      <c r="E4799">
        <v>140</v>
      </c>
    </row>
    <row r="4800" spans="1:7" x14ac:dyDescent="0.3">
      <c r="A4800">
        <v>108</v>
      </c>
      <c r="B4800" s="18">
        <v>45627</v>
      </c>
      <c r="C4800" t="s">
        <v>312</v>
      </c>
      <c r="D4800" t="s">
        <v>270</v>
      </c>
      <c r="E4800">
        <v>116</v>
      </c>
    </row>
    <row r="4801" spans="1:7" x14ac:dyDescent="0.3">
      <c r="A4801">
        <v>11</v>
      </c>
      <c r="B4801" s="18">
        <v>45505</v>
      </c>
      <c r="C4801" t="s">
        <v>312</v>
      </c>
      <c r="D4801" t="s">
        <v>281</v>
      </c>
      <c r="E4801">
        <v>0.32153392330383479</v>
      </c>
      <c r="F4801">
        <v>218</v>
      </c>
      <c r="G4801">
        <v>678</v>
      </c>
    </row>
    <row r="4802" spans="1:7" x14ac:dyDescent="0.3">
      <c r="A4802">
        <v>11</v>
      </c>
      <c r="B4802" s="18">
        <v>45352</v>
      </c>
      <c r="C4802" t="s">
        <v>312</v>
      </c>
      <c r="D4802" t="s">
        <v>281</v>
      </c>
      <c r="E4802">
        <v>1.9756838905775075E-2</v>
      </c>
      <c r="F4802">
        <v>13</v>
      </c>
      <c r="G4802">
        <v>658</v>
      </c>
    </row>
    <row r="4803" spans="1:7" x14ac:dyDescent="0.3">
      <c r="A4803">
        <v>11</v>
      </c>
      <c r="B4803" s="18">
        <v>45383</v>
      </c>
      <c r="C4803" t="s">
        <v>312</v>
      </c>
      <c r="D4803" t="s">
        <v>281</v>
      </c>
      <c r="E4803">
        <v>6.3829787234042548E-2</v>
      </c>
      <c r="F4803">
        <v>42</v>
      </c>
      <c r="G4803">
        <v>658</v>
      </c>
    </row>
    <row r="4804" spans="1:7" x14ac:dyDescent="0.3">
      <c r="A4804">
        <v>11</v>
      </c>
      <c r="B4804" s="18">
        <v>45474</v>
      </c>
      <c r="C4804" t="s">
        <v>312</v>
      </c>
      <c r="D4804" t="s">
        <v>281</v>
      </c>
      <c r="E4804">
        <v>0.29928057553956833</v>
      </c>
      <c r="F4804">
        <v>208</v>
      </c>
      <c r="G4804">
        <v>695</v>
      </c>
    </row>
    <row r="4805" spans="1:7" x14ac:dyDescent="0.3">
      <c r="A4805">
        <v>11</v>
      </c>
      <c r="B4805" s="18">
        <v>45444</v>
      </c>
      <c r="C4805" t="s">
        <v>312</v>
      </c>
      <c r="D4805" t="s">
        <v>281</v>
      </c>
      <c r="E4805">
        <v>0.2341678939617084</v>
      </c>
      <c r="F4805">
        <v>159</v>
      </c>
      <c r="G4805">
        <v>679</v>
      </c>
    </row>
    <row r="4806" spans="1:7" x14ac:dyDescent="0.3">
      <c r="A4806">
        <v>3</v>
      </c>
      <c r="B4806" s="18">
        <v>45627</v>
      </c>
      <c r="C4806" t="s">
        <v>312</v>
      </c>
      <c r="D4806" t="s">
        <v>302</v>
      </c>
      <c r="E4806">
        <v>0.87255965292841653</v>
      </c>
      <c r="F4806">
        <v>1609</v>
      </c>
      <c r="G4806">
        <v>1844</v>
      </c>
    </row>
    <row r="4807" spans="1:7" x14ac:dyDescent="0.3">
      <c r="A4807">
        <v>11</v>
      </c>
      <c r="B4807" s="18">
        <v>45566</v>
      </c>
      <c r="C4807" t="s">
        <v>312</v>
      </c>
      <c r="D4807" t="s">
        <v>281</v>
      </c>
      <c r="E4807">
        <v>0.34077380952380953</v>
      </c>
      <c r="F4807">
        <v>229</v>
      </c>
      <c r="G4807">
        <v>672</v>
      </c>
    </row>
    <row r="4808" spans="1:7" x14ac:dyDescent="0.3">
      <c r="A4808">
        <v>4</v>
      </c>
      <c r="B4808" s="18">
        <v>45627</v>
      </c>
      <c r="C4808" t="s">
        <v>312</v>
      </c>
      <c r="D4808" t="s">
        <v>300</v>
      </c>
      <c r="E4808">
        <v>0.89487870619946097</v>
      </c>
      <c r="F4808">
        <v>332</v>
      </c>
      <c r="G4808">
        <v>371</v>
      </c>
    </row>
    <row r="4809" spans="1:7" x14ac:dyDescent="0.3">
      <c r="A4809">
        <v>11</v>
      </c>
      <c r="B4809" s="18">
        <v>45413</v>
      </c>
      <c r="C4809" t="s">
        <v>312</v>
      </c>
      <c r="D4809" t="s">
        <v>281</v>
      </c>
      <c r="E4809">
        <v>0.12781954887218044</v>
      </c>
      <c r="F4809">
        <v>85</v>
      </c>
      <c r="G4809">
        <v>665</v>
      </c>
    </row>
    <row r="4810" spans="1:7" x14ac:dyDescent="0.3">
      <c r="A4810">
        <v>11</v>
      </c>
      <c r="B4810" s="18">
        <v>45536</v>
      </c>
      <c r="C4810" t="s">
        <v>312</v>
      </c>
      <c r="D4810" t="s">
        <v>281</v>
      </c>
      <c r="E4810">
        <v>0.32930513595166161</v>
      </c>
      <c r="F4810">
        <v>218</v>
      </c>
      <c r="G4810">
        <v>662</v>
      </c>
    </row>
    <row r="4811" spans="1:7" x14ac:dyDescent="0.3">
      <c r="A4811">
        <v>107</v>
      </c>
      <c r="B4811" s="18">
        <v>45627</v>
      </c>
      <c r="C4811" t="s">
        <v>312</v>
      </c>
      <c r="D4811" t="s">
        <v>268</v>
      </c>
      <c r="E4811">
        <v>309</v>
      </c>
    </row>
    <row r="4812" spans="1:7" x14ac:dyDescent="0.3">
      <c r="A4812">
        <v>5</v>
      </c>
      <c r="B4812" s="18">
        <v>45627</v>
      </c>
      <c r="C4812" t="s">
        <v>312</v>
      </c>
      <c r="D4812" t="s">
        <v>301</v>
      </c>
      <c r="E4812">
        <v>24.8</v>
      </c>
      <c r="F4812">
        <v>496</v>
      </c>
      <c r="G4812">
        <v>20</v>
      </c>
    </row>
    <row r="4813" spans="1:7" x14ac:dyDescent="0.3">
      <c r="A4813">
        <v>10</v>
      </c>
      <c r="B4813" s="18">
        <v>45474</v>
      </c>
      <c r="C4813" t="s">
        <v>312</v>
      </c>
      <c r="D4813" t="s">
        <v>295</v>
      </c>
      <c r="E4813">
        <v>0.18777292576419213</v>
      </c>
      <c r="F4813">
        <v>43</v>
      </c>
      <c r="G4813">
        <v>229</v>
      </c>
    </row>
    <row r="4814" spans="1:7" x14ac:dyDescent="0.3">
      <c r="A4814">
        <v>6</v>
      </c>
      <c r="B4814" s="18">
        <v>45627</v>
      </c>
      <c r="C4814" t="s">
        <v>312</v>
      </c>
      <c r="D4814" t="s">
        <v>274</v>
      </c>
      <c r="E4814">
        <v>1</v>
      </c>
      <c r="F4814">
        <v>7</v>
      </c>
      <c r="G4814">
        <v>7</v>
      </c>
    </row>
    <row r="4815" spans="1:7" x14ac:dyDescent="0.3">
      <c r="A4815">
        <v>10</v>
      </c>
      <c r="B4815" s="18">
        <v>45505</v>
      </c>
      <c r="C4815" t="s">
        <v>312</v>
      </c>
      <c r="D4815" t="s">
        <v>295</v>
      </c>
      <c r="E4815">
        <v>0.22115384615384615</v>
      </c>
      <c r="F4815">
        <v>46</v>
      </c>
      <c r="G4815">
        <v>208</v>
      </c>
    </row>
    <row r="4816" spans="1:7" x14ac:dyDescent="0.3">
      <c r="A4816">
        <v>10</v>
      </c>
      <c r="B4816" s="18">
        <v>45566</v>
      </c>
      <c r="C4816" t="s">
        <v>312</v>
      </c>
      <c r="D4816" t="s">
        <v>295</v>
      </c>
      <c r="E4816">
        <v>0.14184397163120568</v>
      </c>
      <c r="F4816">
        <v>20</v>
      </c>
      <c r="G4816">
        <v>141</v>
      </c>
    </row>
    <row r="4817" spans="1:7" x14ac:dyDescent="0.3">
      <c r="A4817">
        <v>7</v>
      </c>
      <c r="B4817" s="18">
        <v>45627</v>
      </c>
      <c r="C4817" t="s">
        <v>312</v>
      </c>
      <c r="D4817" t="s">
        <v>277</v>
      </c>
      <c r="E4817">
        <v>0.33333333333333331</v>
      </c>
      <c r="F4817">
        <v>5</v>
      </c>
      <c r="G4817">
        <v>15</v>
      </c>
    </row>
    <row r="4818" spans="1:7" x14ac:dyDescent="0.3">
      <c r="A4818">
        <v>10</v>
      </c>
      <c r="B4818" s="18">
        <v>45352</v>
      </c>
      <c r="C4818" t="s">
        <v>312</v>
      </c>
      <c r="D4818" t="s">
        <v>295</v>
      </c>
      <c r="E4818">
        <v>2.3255813953488372E-2</v>
      </c>
      <c r="F4818">
        <v>4</v>
      </c>
      <c r="G4818">
        <v>172</v>
      </c>
    </row>
    <row r="4819" spans="1:7" x14ac:dyDescent="0.3">
      <c r="A4819">
        <v>10</v>
      </c>
      <c r="B4819" s="18">
        <v>45536</v>
      </c>
      <c r="C4819" t="s">
        <v>312</v>
      </c>
      <c r="D4819" t="s">
        <v>295</v>
      </c>
      <c r="E4819">
        <v>0.19379844961240311</v>
      </c>
      <c r="F4819">
        <v>25</v>
      </c>
      <c r="G4819">
        <v>129</v>
      </c>
    </row>
    <row r="4820" spans="1:7" x14ac:dyDescent="0.3">
      <c r="A4820">
        <v>10</v>
      </c>
      <c r="B4820" s="18">
        <v>45444</v>
      </c>
      <c r="C4820" t="s">
        <v>312</v>
      </c>
      <c r="D4820" t="s">
        <v>295</v>
      </c>
      <c r="E4820">
        <v>0.2</v>
      </c>
      <c r="F4820">
        <v>49</v>
      </c>
      <c r="G4820">
        <v>245</v>
      </c>
    </row>
    <row r="4821" spans="1:7" x14ac:dyDescent="0.3">
      <c r="A4821">
        <v>10</v>
      </c>
      <c r="B4821" s="18">
        <v>45383</v>
      </c>
      <c r="C4821" t="s">
        <v>312</v>
      </c>
      <c r="D4821" t="s">
        <v>295</v>
      </c>
      <c r="E4821">
        <v>8.3832335329341312E-2</v>
      </c>
      <c r="F4821">
        <v>14</v>
      </c>
      <c r="G4821">
        <v>167</v>
      </c>
    </row>
    <row r="4822" spans="1:7" x14ac:dyDescent="0.3">
      <c r="A4822">
        <v>10</v>
      </c>
      <c r="B4822" s="18">
        <v>45413</v>
      </c>
      <c r="C4822" t="s">
        <v>312</v>
      </c>
      <c r="D4822" t="s">
        <v>295</v>
      </c>
      <c r="E4822">
        <v>0.11353711790393013</v>
      </c>
      <c r="F4822">
        <v>26</v>
      </c>
      <c r="G4822">
        <v>229</v>
      </c>
    </row>
    <row r="4823" spans="1:7" x14ac:dyDescent="0.3">
      <c r="A4823">
        <v>18</v>
      </c>
      <c r="B4823" s="18">
        <v>45383</v>
      </c>
      <c r="C4823" t="s">
        <v>312</v>
      </c>
      <c r="D4823" t="s">
        <v>282</v>
      </c>
      <c r="E4823">
        <v>0.1111111111111111</v>
      </c>
      <c r="F4823">
        <v>1</v>
      </c>
      <c r="G4823">
        <v>9</v>
      </c>
    </row>
    <row r="4824" spans="1:7" x14ac:dyDescent="0.3">
      <c r="A4824">
        <v>18</v>
      </c>
      <c r="B4824" s="18">
        <v>45413</v>
      </c>
      <c r="C4824" t="s">
        <v>312</v>
      </c>
      <c r="D4824" t="s">
        <v>282</v>
      </c>
      <c r="E4824">
        <v>8.3333333333333329E-2</v>
      </c>
      <c r="F4824">
        <v>1</v>
      </c>
      <c r="G4824">
        <v>12</v>
      </c>
    </row>
    <row r="4825" spans="1:7" x14ac:dyDescent="0.3">
      <c r="A4825">
        <v>18</v>
      </c>
      <c r="B4825" s="18">
        <v>45444</v>
      </c>
      <c r="C4825" t="s">
        <v>312</v>
      </c>
      <c r="D4825" t="s">
        <v>282</v>
      </c>
      <c r="E4825">
        <v>9.0909090909090912E-2</v>
      </c>
      <c r="F4825">
        <v>1</v>
      </c>
      <c r="G4825">
        <v>11</v>
      </c>
    </row>
    <row r="4826" spans="1:7" x14ac:dyDescent="0.3">
      <c r="A4826">
        <v>100</v>
      </c>
      <c r="B4826" s="18">
        <v>45627</v>
      </c>
      <c r="C4826" t="s">
        <v>312</v>
      </c>
      <c r="D4826" t="s">
        <v>271</v>
      </c>
      <c r="E4826">
        <v>1</v>
      </c>
    </row>
    <row r="4827" spans="1:7" x14ac:dyDescent="0.3">
      <c r="A4827">
        <v>101</v>
      </c>
      <c r="B4827" s="18">
        <v>45627</v>
      </c>
      <c r="C4827" t="s">
        <v>312</v>
      </c>
      <c r="D4827" t="s">
        <v>272</v>
      </c>
      <c r="E4827">
        <v>1</v>
      </c>
    </row>
    <row r="4828" spans="1:7" x14ac:dyDescent="0.3">
      <c r="A4828">
        <v>102</v>
      </c>
      <c r="B4828" s="18">
        <v>45627</v>
      </c>
      <c r="C4828" t="s">
        <v>312</v>
      </c>
      <c r="D4828" t="s">
        <v>273</v>
      </c>
      <c r="E4828">
        <v>0</v>
      </c>
    </row>
    <row r="4829" spans="1:7" x14ac:dyDescent="0.3">
      <c r="A4829">
        <v>103</v>
      </c>
      <c r="B4829" s="18">
        <v>45627</v>
      </c>
      <c r="C4829" t="s">
        <v>312</v>
      </c>
      <c r="D4829" t="s">
        <v>285</v>
      </c>
      <c r="E4829">
        <v>0</v>
      </c>
    </row>
    <row r="4830" spans="1:7" x14ac:dyDescent="0.3">
      <c r="A4830">
        <v>114</v>
      </c>
      <c r="B4830" s="18">
        <v>45627</v>
      </c>
      <c r="C4830" t="s">
        <v>312</v>
      </c>
      <c r="D4830" t="s">
        <v>292</v>
      </c>
      <c r="E4830">
        <v>559</v>
      </c>
    </row>
    <row r="4831" spans="1:7" x14ac:dyDescent="0.3">
      <c r="A4831">
        <v>115</v>
      </c>
      <c r="B4831" s="18">
        <v>45627</v>
      </c>
      <c r="C4831" t="s">
        <v>312</v>
      </c>
      <c r="D4831" t="s">
        <v>293</v>
      </c>
      <c r="E4831">
        <v>107</v>
      </c>
    </row>
    <row r="4832" spans="1:7" x14ac:dyDescent="0.3">
      <c r="A4832">
        <v>16</v>
      </c>
      <c r="B4832" s="18">
        <v>45505</v>
      </c>
      <c r="C4832" t="s">
        <v>312</v>
      </c>
      <c r="D4832" t="s">
        <v>297</v>
      </c>
      <c r="E4832">
        <v>0.5067567567567568</v>
      </c>
      <c r="F4832">
        <v>150</v>
      </c>
      <c r="G4832">
        <v>296</v>
      </c>
    </row>
    <row r="4833" spans="1:7" x14ac:dyDescent="0.3">
      <c r="A4833">
        <v>16</v>
      </c>
      <c r="B4833" s="18">
        <v>45474</v>
      </c>
      <c r="C4833" t="s">
        <v>312</v>
      </c>
      <c r="D4833" t="s">
        <v>297</v>
      </c>
      <c r="E4833">
        <v>0.49342105263157893</v>
      </c>
      <c r="F4833">
        <v>150</v>
      </c>
      <c r="G4833">
        <v>304</v>
      </c>
    </row>
    <row r="4834" spans="1:7" x14ac:dyDescent="0.3">
      <c r="A4834">
        <v>16</v>
      </c>
      <c r="B4834" s="18">
        <v>45323</v>
      </c>
      <c r="C4834" t="s">
        <v>312</v>
      </c>
      <c r="D4834" t="s">
        <v>297</v>
      </c>
      <c r="E4834">
        <v>0.16721311475409836</v>
      </c>
      <c r="F4834">
        <v>51</v>
      </c>
      <c r="G4834">
        <v>305</v>
      </c>
    </row>
    <row r="4835" spans="1:7" x14ac:dyDescent="0.3">
      <c r="A4835">
        <v>116</v>
      </c>
      <c r="B4835" s="18">
        <v>45627</v>
      </c>
      <c r="C4835" t="s">
        <v>312</v>
      </c>
      <c r="D4835" t="s">
        <v>294</v>
      </c>
      <c r="E4835">
        <v>29</v>
      </c>
    </row>
    <row r="4836" spans="1:7" x14ac:dyDescent="0.3">
      <c r="A4836">
        <v>16</v>
      </c>
      <c r="B4836" s="18">
        <v>45566</v>
      </c>
      <c r="C4836" t="s">
        <v>312</v>
      </c>
      <c r="D4836" t="s">
        <v>297</v>
      </c>
      <c r="E4836">
        <v>0.50165016501650161</v>
      </c>
      <c r="F4836">
        <v>152</v>
      </c>
      <c r="G4836">
        <v>303</v>
      </c>
    </row>
    <row r="4837" spans="1:7" x14ac:dyDescent="0.3">
      <c r="A4837">
        <v>16</v>
      </c>
      <c r="B4837" s="18">
        <v>45383</v>
      </c>
      <c r="C4837" t="s">
        <v>312</v>
      </c>
      <c r="D4837" t="s">
        <v>297</v>
      </c>
      <c r="E4837">
        <v>0.30921052631578949</v>
      </c>
      <c r="F4837">
        <v>94</v>
      </c>
      <c r="G4837">
        <v>304</v>
      </c>
    </row>
    <row r="4838" spans="1:7" x14ac:dyDescent="0.3">
      <c r="A4838">
        <v>17</v>
      </c>
      <c r="B4838" s="18">
        <v>45505</v>
      </c>
      <c r="C4838" t="s">
        <v>312</v>
      </c>
      <c r="D4838" t="s">
        <v>276</v>
      </c>
      <c r="E4838">
        <v>2.6666666666666668E-2</v>
      </c>
      <c r="F4838">
        <v>4</v>
      </c>
      <c r="G4838">
        <v>150</v>
      </c>
    </row>
    <row r="4839" spans="1:7" x14ac:dyDescent="0.3">
      <c r="A4839">
        <v>17</v>
      </c>
      <c r="B4839" s="18">
        <v>45444</v>
      </c>
      <c r="C4839" t="s">
        <v>312</v>
      </c>
      <c r="D4839" t="s">
        <v>276</v>
      </c>
      <c r="E4839">
        <v>2.8368794326241134E-2</v>
      </c>
      <c r="F4839">
        <v>4</v>
      </c>
      <c r="G4839">
        <v>141</v>
      </c>
    </row>
    <row r="4840" spans="1:7" x14ac:dyDescent="0.3">
      <c r="A4840">
        <v>17</v>
      </c>
      <c r="B4840" s="18">
        <v>45383</v>
      </c>
      <c r="C4840" t="s">
        <v>312</v>
      </c>
      <c r="D4840" t="s">
        <v>276</v>
      </c>
      <c r="E4840">
        <v>3.1914893617021274E-2</v>
      </c>
      <c r="F4840">
        <v>3</v>
      </c>
      <c r="G4840">
        <v>94</v>
      </c>
    </row>
    <row r="4841" spans="1:7" x14ac:dyDescent="0.3">
      <c r="A4841">
        <v>17</v>
      </c>
      <c r="B4841" s="18">
        <v>45413</v>
      </c>
      <c r="C4841" t="s">
        <v>312</v>
      </c>
      <c r="D4841" t="s">
        <v>276</v>
      </c>
      <c r="E4841">
        <v>2.5862068965517241E-2</v>
      </c>
      <c r="F4841">
        <v>3</v>
      </c>
      <c r="G4841">
        <v>116</v>
      </c>
    </row>
    <row r="4842" spans="1:7" x14ac:dyDescent="0.3">
      <c r="A4842">
        <v>17</v>
      </c>
      <c r="B4842" s="18">
        <v>45536</v>
      </c>
      <c r="C4842" t="s">
        <v>312</v>
      </c>
      <c r="D4842" t="s">
        <v>276</v>
      </c>
      <c r="E4842">
        <v>2.6666666666666668E-2</v>
      </c>
      <c r="F4842">
        <v>4</v>
      </c>
      <c r="G4842">
        <v>150</v>
      </c>
    </row>
    <row r="4843" spans="1:7" x14ac:dyDescent="0.3">
      <c r="A4843">
        <v>17</v>
      </c>
      <c r="B4843" s="18">
        <v>45566</v>
      </c>
      <c r="C4843" t="s">
        <v>312</v>
      </c>
      <c r="D4843" t="s">
        <v>276</v>
      </c>
      <c r="E4843">
        <v>2.6315789473684209E-2</v>
      </c>
      <c r="F4843">
        <v>4</v>
      </c>
      <c r="G4843">
        <v>152</v>
      </c>
    </row>
    <row r="4844" spans="1:7" x14ac:dyDescent="0.3">
      <c r="A4844">
        <v>120</v>
      </c>
      <c r="B4844" s="18">
        <v>45627</v>
      </c>
      <c r="C4844" t="s">
        <v>312</v>
      </c>
      <c r="D4844" t="s">
        <v>20</v>
      </c>
      <c r="E4844">
        <v>490</v>
      </c>
    </row>
    <row r="4845" spans="1:7" x14ac:dyDescent="0.3">
      <c r="A4845">
        <v>17</v>
      </c>
      <c r="B4845" s="18">
        <v>45474</v>
      </c>
      <c r="C4845" t="s">
        <v>312</v>
      </c>
      <c r="D4845" t="s">
        <v>276</v>
      </c>
      <c r="E4845">
        <v>2.6666666666666668E-2</v>
      </c>
      <c r="F4845">
        <v>4</v>
      </c>
      <c r="G4845">
        <v>150</v>
      </c>
    </row>
    <row r="4846" spans="1:7" x14ac:dyDescent="0.3">
      <c r="A4846">
        <v>127</v>
      </c>
      <c r="B4846" s="18">
        <v>45323</v>
      </c>
      <c r="C4846" t="s">
        <v>312</v>
      </c>
      <c r="D4846" t="s">
        <v>286</v>
      </c>
      <c r="E4846">
        <v>24</v>
      </c>
    </row>
    <row r="4847" spans="1:7" x14ac:dyDescent="0.3">
      <c r="A4847">
        <v>127</v>
      </c>
      <c r="B4847" s="18">
        <v>45352</v>
      </c>
      <c r="C4847" t="s">
        <v>312</v>
      </c>
      <c r="D4847" t="s">
        <v>286</v>
      </c>
      <c r="E4847">
        <v>350</v>
      </c>
    </row>
    <row r="4848" spans="1:7" x14ac:dyDescent="0.3">
      <c r="A4848">
        <v>127</v>
      </c>
      <c r="B4848" s="18">
        <v>45383</v>
      </c>
      <c r="C4848" t="s">
        <v>312</v>
      </c>
      <c r="D4848" t="s">
        <v>286</v>
      </c>
      <c r="E4848">
        <v>329</v>
      </c>
    </row>
    <row r="4849" spans="1:5" x14ac:dyDescent="0.3">
      <c r="A4849">
        <v>127</v>
      </c>
      <c r="B4849" s="18">
        <v>45413</v>
      </c>
      <c r="C4849" t="s">
        <v>312</v>
      </c>
      <c r="D4849" t="s">
        <v>286</v>
      </c>
      <c r="E4849">
        <v>298</v>
      </c>
    </row>
    <row r="4850" spans="1:5" x14ac:dyDescent="0.3">
      <c r="A4850">
        <v>127</v>
      </c>
      <c r="B4850" s="18">
        <v>45444</v>
      </c>
      <c r="C4850" t="s">
        <v>312</v>
      </c>
      <c r="D4850" t="s">
        <v>286</v>
      </c>
      <c r="E4850">
        <v>349</v>
      </c>
    </row>
    <row r="4851" spans="1:5" x14ac:dyDescent="0.3">
      <c r="A4851">
        <v>127</v>
      </c>
      <c r="B4851" s="18">
        <v>45474</v>
      </c>
      <c r="C4851" t="s">
        <v>312</v>
      </c>
      <c r="D4851" t="s">
        <v>286</v>
      </c>
      <c r="E4851">
        <v>267</v>
      </c>
    </row>
    <row r="4852" spans="1:5" x14ac:dyDescent="0.3">
      <c r="A4852">
        <v>127</v>
      </c>
      <c r="B4852" s="18">
        <v>45505</v>
      </c>
      <c r="C4852" t="s">
        <v>312</v>
      </c>
      <c r="D4852" t="s">
        <v>286</v>
      </c>
      <c r="E4852">
        <v>266</v>
      </c>
    </row>
    <row r="4853" spans="1:5" x14ac:dyDescent="0.3">
      <c r="A4853">
        <v>127</v>
      </c>
      <c r="B4853" s="18">
        <v>45536</v>
      </c>
      <c r="C4853" t="s">
        <v>312</v>
      </c>
      <c r="D4853" t="s">
        <v>286</v>
      </c>
      <c r="E4853">
        <v>46</v>
      </c>
    </row>
    <row r="4854" spans="1:5" x14ac:dyDescent="0.3">
      <c r="A4854">
        <v>127</v>
      </c>
      <c r="B4854" s="18">
        <v>45566</v>
      </c>
      <c r="C4854" t="s">
        <v>312</v>
      </c>
      <c r="D4854" t="s">
        <v>286</v>
      </c>
      <c r="E4854">
        <v>152</v>
      </c>
    </row>
    <row r="4855" spans="1:5" x14ac:dyDescent="0.3">
      <c r="A4855">
        <v>128</v>
      </c>
      <c r="B4855" s="18">
        <v>45323</v>
      </c>
      <c r="C4855" t="s">
        <v>312</v>
      </c>
      <c r="D4855" t="s">
        <v>287</v>
      </c>
      <c r="E4855">
        <v>23</v>
      </c>
    </row>
    <row r="4856" spans="1:5" x14ac:dyDescent="0.3">
      <c r="A4856">
        <v>128</v>
      </c>
      <c r="B4856" s="18">
        <v>45352</v>
      </c>
      <c r="C4856" t="s">
        <v>312</v>
      </c>
      <c r="D4856" t="s">
        <v>287</v>
      </c>
      <c r="E4856">
        <v>147</v>
      </c>
    </row>
    <row r="4857" spans="1:5" x14ac:dyDescent="0.3">
      <c r="A4857">
        <v>128</v>
      </c>
      <c r="B4857" s="18">
        <v>45383</v>
      </c>
      <c r="C4857" t="s">
        <v>312</v>
      </c>
      <c r="D4857" t="s">
        <v>287</v>
      </c>
      <c r="E4857">
        <v>97</v>
      </c>
    </row>
    <row r="4858" spans="1:5" x14ac:dyDescent="0.3">
      <c r="A4858">
        <v>128</v>
      </c>
      <c r="B4858" s="18">
        <v>45413</v>
      </c>
      <c r="C4858" t="s">
        <v>312</v>
      </c>
      <c r="D4858" t="s">
        <v>287</v>
      </c>
      <c r="E4858">
        <v>101</v>
      </c>
    </row>
    <row r="4859" spans="1:5" x14ac:dyDescent="0.3">
      <c r="A4859">
        <v>128</v>
      </c>
      <c r="B4859" s="18">
        <v>45444</v>
      </c>
      <c r="C4859" t="s">
        <v>312</v>
      </c>
      <c r="D4859" t="s">
        <v>287</v>
      </c>
      <c r="E4859">
        <v>152</v>
      </c>
    </row>
    <row r="4860" spans="1:5" x14ac:dyDescent="0.3">
      <c r="A4860">
        <v>128</v>
      </c>
      <c r="B4860" s="18">
        <v>45474</v>
      </c>
      <c r="C4860" t="s">
        <v>312</v>
      </c>
      <c r="D4860" t="s">
        <v>287</v>
      </c>
      <c r="E4860">
        <v>70</v>
      </c>
    </row>
    <row r="4861" spans="1:5" x14ac:dyDescent="0.3">
      <c r="A4861">
        <v>128</v>
      </c>
      <c r="B4861" s="18">
        <v>45505</v>
      </c>
      <c r="C4861" t="s">
        <v>312</v>
      </c>
      <c r="D4861" t="s">
        <v>287</v>
      </c>
      <c r="E4861">
        <v>28</v>
      </c>
    </row>
    <row r="4862" spans="1:5" x14ac:dyDescent="0.3">
      <c r="A4862">
        <v>128</v>
      </c>
      <c r="B4862" s="18">
        <v>45536</v>
      </c>
      <c r="C4862" t="s">
        <v>312</v>
      </c>
      <c r="D4862" t="s">
        <v>287</v>
      </c>
      <c r="E4862">
        <v>5</v>
      </c>
    </row>
    <row r="4863" spans="1:5" x14ac:dyDescent="0.3">
      <c r="A4863">
        <v>128</v>
      </c>
      <c r="B4863" s="18">
        <v>45566</v>
      </c>
      <c r="C4863" t="s">
        <v>312</v>
      </c>
      <c r="D4863" t="s">
        <v>287</v>
      </c>
      <c r="E4863">
        <v>27</v>
      </c>
    </row>
    <row r="4864" spans="1:5" x14ac:dyDescent="0.3">
      <c r="A4864">
        <v>129</v>
      </c>
      <c r="B4864" s="18">
        <v>45352</v>
      </c>
      <c r="C4864" t="s">
        <v>312</v>
      </c>
      <c r="D4864" t="s">
        <v>288</v>
      </c>
      <c r="E4864">
        <v>119</v>
      </c>
    </row>
    <row r="4865" spans="1:5" x14ac:dyDescent="0.3">
      <c r="A4865">
        <v>129</v>
      </c>
      <c r="B4865" s="18">
        <v>45383</v>
      </c>
      <c r="C4865" t="s">
        <v>312</v>
      </c>
      <c r="D4865" t="s">
        <v>288</v>
      </c>
      <c r="E4865">
        <v>174</v>
      </c>
    </row>
    <row r="4866" spans="1:5" x14ac:dyDescent="0.3">
      <c r="A4866">
        <v>129</v>
      </c>
      <c r="B4866" s="18">
        <v>45413</v>
      </c>
      <c r="C4866" t="s">
        <v>312</v>
      </c>
      <c r="D4866" t="s">
        <v>288</v>
      </c>
      <c r="E4866">
        <v>143</v>
      </c>
    </row>
    <row r="4867" spans="1:5" x14ac:dyDescent="0.3">
      <c r="A4867">
        <v>129</v>
      </c>
      <c r="B4867" s="18">
        <v>45444</v>
      </c>
      <c r="C4867" t="s">
        <v>312</v>
      </c>
      <c r="D4867" t="s">
        <v>288</v>
      </c>
      <c r="E4867">
        <v>143</v>
      </c>
    </row>
    <row r="4868" spans="1:5" x14ac:dyDescent="0.3">
      <c r="A4868">
        <v>129</v>
      </c>
      <c r="B4868" s="18">
        <v>45474</v>
      </c>
      <c r="C4868" t="s">
        <v>312</v>
      </c>
      <c r="D4868" t="s">
        <v>288</v>
      </c>
      <c r="E4868">
        <v>159</v>
      </c>
    </row>
    <row r="4869" spans="1:5" x14ac:dyDescent="0.3">
      <c r="A4869">
        <v>129</v>
      </c>
      <c r="B4869" s="18">
        <v>45505</v>
      </c>
      <c r="C4869" t="s">
        <v>312</v>
      </c>
      <c r="D4869" t="s">
        <v>288</v>
      </c>
      <c r="E4869">
        <v>217</v>
      </c>
    </row>
    <row r="4870" spans="1:5" x14ac:dyDescent="0.3">
      <c r="A4870">
        <v>129</v>
      </c>
      <c r="B4870" s="18">
        <v>45536</v>
      </c>
      <c r="C4870" t="s">
        <v>312</v>
      </c>
      <c r="D4870" t="s">
        <v>288</v>
      </c>
      <c r="E4870">
        <v>35</v>
      </c>
    </row>
    <row r="4871" spans="1:5" x14ac:dyDescent="0.3">
      <c r="A4871">
        <v>129</v>
      </c>
      <c r="B4871" s="18">
        <v>45566</v>
      </c>
      <c r="C4871" t="s">
        <v>312</v>
      </c>
      <c r="D4871" t="s">
        <v>288</v>
      </c>
      <c r="E4871">
        <v>101</v>
      </c>
    </row>
    <row r="4872" spans="1:5" x14ac:dyDescent="0.3">
      <c r="A4872">
        <v>130</v>
      </c>
      <c r="B4872" s="18">
        <v>45323</v>
      </c>
      <c r="C4872" t="s">
        <v>312</v>
      </c>
      <c r="D4872" t="s">
        <v>289</v>
      </c>
      <c r="E4872">
        <v>1</v>
      </c>
    </row>
    <row r="4873" spans="1:5" x14ac:dyDescent="0.3">
      <c r="A4873">
        <v>130</v>
      </c>
      <c r="B4873" s="18">
        <v>45352</v>
      </c>
      <c r="C4873" t="s">
        <v>312</v>
      </c>
      <c r="D4873" t="s">
        <v>289</v>
      </c>
      <c r="E4873">
        <v>75</v>
      </c>
    </row>
    <row r="4874" spans="1:5" x14ac:dyDescent="0.3">
      <c r="A4874">
        <v>130</v>
      </c>
      <c r="B4874" s="18">
        <v>45383</v>
      </c>
      <c r="C4874" t="s">
        <v>312</v>
      </c>
      <c r="D4874" t="s">
        <v>289</v>
      </c>
      <c r="E4874">
        <v>56</v>
      </c>
    </row>
    <row r="4875" spans="1:5" x14ac:dyDescent="0.3">
      <c r="A4875">
        <v>130</v>
      </c>
      <c r="B4875" s="18">
        <v>45413</v>
      </c>
      <c r="C4875" t="s">
        <v>312</v>
      </c>
      <c r="D4875" t="s">
        <v>289</v>
      </c>
      <c r="E4875">
        <v>51</v>
      </c>
    </row>
    <row r="4876" spans="1:5" x14ac:dyDescent="0.3">
      <c r="A4876">
        <v>130</v>
      </c>
      <c r="B4876" s="18">
        <v>45444</v>
      </c>
      <c r="C4876" t="s">
        <v>312</v>
      </c>
      <c r="D4876" t="s">
        <v>289</v>
      </c>
      <c r="E4876">
        <v>51</v>
      </c>
    </row>
    <row r="4877" spans="1:5" x14ac:dyDescent="0.3">
      <c r="A4877">
        <v>130</v>
      </c>
      <c r="B4877" s="18">
        <v>45474</v>
      </c>
      <c r="C4877" t="s">
        <v>312</v>
      </c>
      <c r="D4877" t="s">
        <v>289</v>
      </c>
      <c r="E4877">
        <v>34</v>
      </c>
    </row>
    <row r="4878" spans="1:5" x14ac:dyDescent="0.3">
      <c r="A4878">
        <v>130</v>
      </c>
      <c r="B4878" s="18">
        <v>45505</v>
      </c>
      <c r="C4878" t="s">
        <v>312</v>
      </c>
      <c r="D4878" t="s">
        <v>289</v>
      </c>
      <c r="E4878">
        <v>18</v>
      </c>
    </row>
    <row r="4879" spans="1:5" x14ac:dyDescent="0.3">
      <c r="A4879">
        <v>130</v>
      </c>
      <c r="B4879" s="18">
        <v>45536</v>
      </c>
      <c r="C4879" t="s">
        <v>312</v>
      </c>
      <c r="D4879" t="s">
        <v>289</v>
      </c>
      <c r="E4879">
        <v>5</v>
      </c>
    </row>
    <row r="4880" spans="1:5" x14ac:dyDescent="0.3">
      <c r="A4880">
        <v>130</v>
      </c>
      <c r="B4880" s="18">
        <v>45566</v>
      </c>
      <c r="C4880" t="s">
        <v>312</v>
      </c>
      <c r="D4880" t="s">
        <v>289</v>
      </c>
      <c r="E4880">
        <v>22</v>
      </c>
    </row>
    <row r="4881" spans="1:5" x14ac:dyDescent="0.3">
      <c r="A4881">
        <v>131</v>
      </c>
      <c r="B4881" s="18">
        <v>45352</v>
      </c>
      <c r="C4881" t="s">
        <v>312</v>
      </c>
      <c r="D4881" t="s">
        <v>290</v>
      </c>
      <c r="E4881">
        <v>1</v>
      </c>
    </row>
    <row r="4882" spans="1:5" x14ac:dyDescent="0.3">
      <c r="A4882">
        <v>131</v>
      </c>
      <c r="B4882" s="18">
        <v>45383</v>
      </c>
      <c r="C4882" t="s">
        <v>312</v>
      </c>
      <c r="D4882" t="s">
        <v>290</v>
      </c>
      <c r="E4882">
        <v>1</v>
      </c>
    </row>
    <row r="4883" spans="1:5" x14ac:dyDescent="0.3">
      <c r="A4883">
        <v>131</v>
      </c>
      <c r="B4883" s="18">
        <v>45413</v>
      </c>
      <c r="C4883" t="s">
        <v>312</v>
      </c>
      <c r="D4883" t="s">
        <v>290</v>
      </c>
      <c r="E4883">
        <v>2</v>
      </c>
    </row>
    <row r="4884" spans="1:5" x14ac:dyDescent="0.3">
      <c r="A4884">
        <v>131</v>
      </c>
      <c r="B4884" s="18">
        <v>45444</v>
      </c>
      <c r="C4884" t="s">
        <v>312</v>
      </c>
      <c r="D4884" t="s">
        <v>290</v>
      </c>
      <c r="E4884">
        <v>1</v>
      </c>
    </row>
    <row r="4885" spans="1:5" x14ac:dyDescent="0.3">
      <c r="A4885">
        <v>131</v>
      </c>
      <c r="B4885" s="18">
        <v>45505</v>
      </c>
      <c r="C4885" t="s">
        <v>312</v>
      </c>
      <c r="D4885" t="s">
        <v>290</v>
      </c>
      <c r="E4885">
        <v>1</v>
      </c>
    </row>
    <row r="4886" spans="1:5" x14ac:dyDescent="0.3">
      <c r="A4886">
        <v>132</v>
      </c>
      <c r="B4886" s="18">
        <v>45352</v>
      </c>
      <c r="C4886" t="s">
        <v>312</v>
      </c>
      <c r="D4886" t="s">
        <v>291</v>
      </c>
      <c r="E4886">
        <v>2</v>
      </c>
    </row>
    <row r="4887" spans="1:5" x14ac:dyDescent="0.3">
      <c r="A4887">
        <v>132</v>
      </c>
      <c r="B4887" s="18">
        <v>45413</v>
      </c>
      <c r="C4887" t="s">
        <v>312</v>
      </c>
      <c r="D4887" t="s">
        <v>291</v>
      </c>
      <c r="E4887">
        <v>1</v>
      </c>
    </row>
    <row r="4888" spans="1:5" x14ac:dyDescent="0.3">
      <c r="A4888">
        <v>132</v>
      </c>
      <c r="B4888" s="18">
        <v>45444</v>
      </c>
      <c r="C4888" t="s">
        <v>312</v>
      </c>
      <c r="D4888" t="s">
        <v>291</v>
      </c>
      <c r="E4888">
        <v>2</v>
      </c>
    </row>
    <row r="4889" spans="1:5" x14ac:dyDescent="0.3">
      <c r="A4889">
        <v>132</v>
      </c>
      <c r="B4889" s="18">
        <v>45474</v>
      </c>
      <c r="C4889" t="s">
        <v>312</v>
      </c>
      <c r="D4889" t="s">
        <v>291</v>
      </c>
      <c r="E4889">
        <v>2</v>
      </c>
    </row>
    <row r="4890" spans="1:5" x14ac:dyDescent="0.3">
      <c r="A4890">
        <v>132</v>
      </c>
      <c r="B4890" s="18">
        <v>45505</v>
      </c>
      <c r="C4890" t="s">
        <v>312</v>
      </c>
      <c r="D4890" t="s">
        <v>291</v>
      </c>
      <c r="E4890">
        <v>1</v>
      </c>
    </row>
    <row r="4891" spans="1:5" x14ac:dyDescent="0.3">
      <c r="A4891">
        <v>132</v>
      </c>
      <c r="B4891" s="18">
        <v>45536</v>
      </c>
      <c r="C4891" t="s">
        <v>312</v>
      </c>
      <c r="D4891" t="s">
        <v>291</v>
      </c>
      <c r="E4891">
        <v>1</v>
      </c>
    </row>
    <row r="4892" spans="1:5" x14ac:dyDescent="0.3">
      <c r="A4892">
        <v>132</v>
      </c>
      <c r="B4892" s="18">
        <v>45566</v>
      </c>
      <c r="C4892" t="s">
        <v>312</v>
      </c>
      <c r="D4892" t="s">
        <v>291</v>
      </c>
      <c r="E4892">
        <v>2</v>
      </c>
    </row>
    <row r="4893" spans="1:5" x14ac:dyDescent="0.3">
      <c r="A4893">
        <v>134</v>
      </c>
      <c r="B4893" s="18">
        <v>45474</v>
      </c>
      <c r="C4893" t="s">
        <v>312</v>
      </c>
      <c r="D4893" t="s">
        <v>260</v>
      </c>
      <c r="E4893">
        <v>1</v>
      </c>
    </row>
    <row r="4894" spans="1:5" x14ac:dyDescent="0.3">
      <c r="A4894">
        <v>114</v>
      </c>
      <c r="B4894" s="18">
        <v>45352</v>
      </c>
      <c r="C4894" t="s">
        <v>312</v>
      </c>
      <c r="D4894" t="s">
        <v>292</v>
      </c>
      <c r="E4894">
        <v>648</v>
      </c>
    </row>
    <row r="4895" spans="1:5" x14ac:dyDescent="0.3">
      <c r="A4895">
        <v>114</v>
      </c>
      <c r="B4895" s="18">
        <v>45383</v>
      </c>
      <c r="C4895" t="s">
        <v>312</v>
      </c>
      <c r="D4895" t="s">
        <v>292</v>
      </c>
      <c r="E4895">
        <v>596</v>
      </c>
    </row>
    <row r="4896" spans="1:5" x14ac:dyDescent="0.3">
      <c r="A4896">
        <v>114</v>
      </c>
      <c r="B4896" s="18">
        <v>45413</v>
      </c>
      <c r="C4896" t="s">
        <v>312</v>
      </c>
      <c r="D4896" t="s">
        <v>292</v>
      </c>
      <c r="E4896">
        <v>568</v>
      </c>
    </row>
    <row r="4897" spans="1:5" x14ac:dyDescent="0.3">
      <c r="A4897">
        <v>114</v>
      </c>
      <c r="B4897" s="18">
        <v>45444</v>
      </c>
      <c r="C4897" t="s">
        <v>312</v>
      </c>
      <c r="D4897" t="s">
        <v>292</v>
      </c>
      <c r="E4897">
        <v>565</v>
      </c>
    </row>
    <row r="4898" spans="1:5" x14ac:dyDescent="0.3">
      <c r="A4898">
        <v>114</v>
      </c>
      <c r="B4898" s="18">
        <v>45474</v>
      </c>
      <c r="C4898" t="s">
        <v>312</v>
      </c>
      <c r="D4898" t="s">
        <v>292</v>
      </c>
      <c r="E4898">
        <v>478</v>
      </c>
    </row>
    <row r="4899" spans="1:5" x14ac:dyDescent="0.3">
      <c r="A4899">
        <v>114</v>
      </c>
      <c r="B4899" s="18">
        <v>45505</v>
      </c>
      <c r="C4899" t="s">
        <v>312</v>
      </c>
      <c r="D4899" t="s">
        <v>292</v>
      </c>
      <c r="E4899">
        <v>397</v>
      </c>
    </row>
    <row r="4900" spans="1:5" x14ac:dyDescent="0.3">
      <c r="A4900">
        <v>114</v>
      </c>
      <c r="B4900" s="18">
        <v>45536</v>
      </c>
      <c r="C4900" t="s">
        <v>312</v>
      </c>
      <c r="D4900" t="s">
        <v>292</v>
      </c>
      <c r="E4900">
        <v>63</v>
      </c>
    </row>
    <row r="4901" spans="1:5" x14ac:dyDescent="0.3">
      <c r="A4901">
        <v>114</v>
      </c>
      <c r="B4901" s="18">
        <v>45566</v>
      </c>
      <c r="C4901" t="s">
        <v>312</v>
      </c>
      <c r="D4901" t="s">
        <v>292</v>
      </c>
      <c r="E4901">
        <v>461</v>
      </c>
    </row>
    <row r="4902" spans="1:5" x14ac:dyDescent="0.3">
      <c r="A4902">
        <v>115</v>
      </c>
      <c r="B4902" s="18">
        <v>45352</v>
      </c>
      <c r="C4902" t="s">
        <v>312</v>
      </c>
      <c r="D4902" t="s">
        <v>293</v>
      </c>
      <c r="E4902">
        <v>139</v>
      </c>
    </row>
    <row r="4903" spans="1:5" x14ac:dyDescent="0.3">
      <c r="A4903">
        <v>115</v>
      </c>
      <c r="B4903" s="18">
        <v>45383</v>
      </c>
      <c r="C4903" t="s">
        <v>312</v>
      </c>
      <c r="D4903" t="s">
        <v>293</v>
      </c>
      <c r="E4903">
        <v>131</v>
      </c>
    </row>
    <row r="4904" spans="1:5" x14ac:dyDescent="0.3">
      <c r="A4904">
        <v>115</v>
      </c>
      <c r="B4904" s="18">
        <v>45413</v>
      </c>
      <c r="C4904" t="s">
        <v>312</v>
      </c>
      <c r="D4904" t="s">
        <v>293</v>
      </c>
      <c r="E4904">
        <v>103</v>
      </c>
    </row>
    <row r="4905" spans="1:5" x14ac:dyDescent="0.3">
      <c r="A4905">
        <v>115</v>
      </c>
      <c r="B4905" s="18">
        <v>45444</v>
      </c>
      <c r="C4905" t="s">
        <v>312</v>
      </c>
      <c r="D4905" t="s">
        <v>293</v>
      </c>
      <c r="E4905">
        <v>80</v>
      </c>
    </row>
    <row r="4906" spans="1:5" x14ac:dyDescent="0.3">
      <c r="A4906">
        <v>115</v>
      </c>
      <c r="B4906" s="18">
        <v>45474</v>
      </c>
      <c r="C4906" t="s">
        <v>312</v>
      </c>
      <c r="D4906" t="s">
        <v>293</v>
      </c>
      <c r="E4906">
        <v>81</v>
      </c>
    </row>
    <row r="4907" spans="1:5" x14ac:dyDescent="0.3">
      <c r="A4907">
        <v>115</v>
      </c>
      <c r="B4907" s="18">
        <v>45505</v>
      </c>
      <c r="C4907" t="s">
        <v>312</v>
      </c>
      <c r="D4907" t="s">
        <v>293</v>
      </c>
      <c r="E4907">
        <v>65</v>
      </c>
    </row>
    <row r="4908" spans="1:5" x14ac:dyDescent="0.3">
      <c r="A4908">
        <v>115</v>
      </c>
      <c r="B4908" s="18">
        <v>45536</v>
      </c>
      <c r="C4908" t="s">
        <v>312</v>
      </c>
      <c r="D4908" t="s">
        <v>293</v>
      </c>
      <c r="E4908">
        <v>13</v>
      </c>
    </row>
    <row r="4909" spans="1:5" x14ac:dyDescent="0.3">
      <c r="A4909">
        <v>115</v>
      </c>
      <c r="B4909" s="18">
        <v>45566</v>
      </c>
      <c r="C4909" t="s">
        <v>312</v>
      </c>
      <c r="D4909" t="s">
        <v>293</v>
      </c>
      <c r="E4909">
        <v>107</v>
      </c>
    </row>
    <row r="4910" spans="1:5" x14ac:dyDescent="0.3">
      <c r="A4910">
        <v>116</v>
      </c>
      <c r="B4910" s="18">
        <v>45352</v>
      </c>
      <c r="C4910" t="s">
        <v>312</v>
      </c>
      <c r="D4910" t="s">
        <v>294</v>
      </c>
      <c r="E4910">
        <v>50</v>
      </c>
    </row>
    <row r="4911" spans="1:5" x14ac:dyDescent="0.3">
      <c r="A4911">
        <v>116</v>
      </c>
      <c r="B4911" s="18">
        <v>45383</v>
      </c>
      <c r="C4911" t="s">
        <v>312</v>
      </c>
      <c r="D4911" t="s">
        <v>294</v>
      </c>
      <c r="E4911">
        <v>47</v>
      </c>
    </row>
    <row r="4912" spans="1:5" x14ac:dyDescent="0.3">
      <c r="A4912">
        <v>116</v>
      </c>
      <c r="B4912" s="18">
        <v>45413</v>
      </c>
      <c r="C4912" t="s">
        <v>312</v>
      </c>
      <c r="D4912" t="s">
        <v>294</v>
      </c>
      <c r="E4912">
        <v>53</v>
      </c>
    </row>
    <row r="4913" spans="1:5" x14ac:dyDescent="0.3">
      <c r="A4913">
        <v>116</v>
      </c>
      <c r="B4913" s="18">
        <v>45444</v>
      </c>
      <c r="C4913" t="s">
        <v>312</v>
      </c>
      <c r="D4913" t="s">
        <v>294</v>
      </c>
      <c r="E4913">
        <v>49</v>
      </c>
    </row>
    <row r="4914" spans="1:5" x14ac:dyDescent="0.3">
      <c r="A4914">
        <v>116</v>
      </c>
      <c r="B4914" s="18">
        <v>45474</v>
      </c>
      <c r="C4914" t="s">
        <v>312</v>
      </c>
      <c r="D4914" t="s">
        <v>294</v>
      </c>
      <c r="E4914">
        <v>28</v>
      </c>
    </row>
    <row r="4915" spans="1:5" x14ac:dyDescent="0.3">
      <c r="A4915">
        <v>116</v>
      </c>
      <c r="B4915" s="18">
        <v>45505</v>
      </c>
      <c r="C4915" t="s">
        <v>312</v>
      </c>
      <c r="D4915" t="s">
        <v>294</v>
      </c>
      <c r="E4915">
        <v>38</v>
      </c>
    </row>
    <row r="4916" spans="1:5" x14ac:dyDescent="0.3">
      <c r="A4916">
        <v>116</v>
      </c>
      <c r="B4916" s="18">
        <v>45536</v>
      </c>
      <c r="C4916" t="s">
        <v>312</v>
      </c>
      <c r="D4916" t="s">
        <v>294</v>
      </c>
      <c r="E4916">
        <v>3</v>
      </c>
    </row>
    <row r="4917" spans="1:5" x14ac:dyDescent="0.3">
      <c r="A4917">
        <v>116</v>
      </c>
      <c r="B4917" s="18">
        <v>45566</v>
      </c>
      <c r="C4917" t="s">
        <v>312</v>
      </c>
      <c r="D4917" t="s">
        <v>294</v>
      </c>
      <c r="E4917">
        <v>30</v>
      </c>
    </row>
    <row r="4918" spans="1:5" x14ac:dyDescent="0.3">
      <c r="A4918">
        <v>120</v>
      </c>
      <c r="B4918" s="18">
        <v>45352</v>
      </c>
      <c r="C4918" t="s">
        <v>312</v>
      </c>
      <c r="D4918" t="s">
        <v>20</v>
      </c>
      <c r="E4918">
        <v>571</v>
      </c>
    </row>
    <row r="4919" spans="1:5" x14ac:dyDescent="0.3">
      <c r="A4919">
        <v>120</v>
      </c>
      <c r="B4919" s="18">
        <v>45383</v>
      </c>
      <c r="C4919" t="s">
        <v>312</v>
      </c>
      <c r="D4919" t="s">
        <v>20</v>
      </c>
      <c r="E4919">
        <v>510</v>
      </c>
    </row>
    <row r="4920" spans="1:5" x14ac:dyDescent="0.3">
      <c r="A4920">
        <v>120</v>
      </c>
      <c r="B4920" s="18">
        <v>45413</v>
      </c>
      <c r="C4920" t="s">
        <v>312</v>
      </c>
      <c r="D4920" t="s">
        <v>20</v>
      </c>
      <c r="E4920">
        <v>483</v>
      </c>
    </row>
    <row r="4921" spans="1:5" x14ac:dyDescent="0.3">
      <c r="A4921">
        <v>120</v>
      </c>
      <c r="B4921" s="18">
        <v>45444</v>
      </c>
      <c r="C4921" t="s">
        <v>312</v>
      </c>
      <c r="D4921" t="s">
        <v>20</v>
      </c>
      <c r="E4921">
        <v>486</v>
      </c>
    </row>
    <row r="4922" spans="1:5" x14ac:dyDescent="0.3">
      <c r="A4922">
        <v>120</v>
      </c>
      <c r="B4922" s="18">
        <v>45474</v>
      </c>
      <c r="C4922" t="s">
        <v>312</v>
      </c>
      <c r="D4922" t="s">
        <v>20</v>
      </c>
      <c r="E4922">
        <v>412</v>
      </c>
    </row>
    <row r="4923" spans="1:5" x14ac:dyDescent="0.3">
      <c r="A4923">
        <v>120</v>
      </c>
      <c r="B4923" s="18">
        <v>45505</v>
      </c>
      <c r="C4923" t="s">
        <v>312</v>
      </c>
      <c r="D4923" t="s">
        <v>20</v>
      </c>
      <c r="E4923">
        <v>313</v>
      </c>
    </row>
    <row r="4924" spans="1:5" x14ac:dyDescent="0.3">
      <c r="A4924">
        <v>120</v>
      </c>
      <c r="B4924" s="18">
        <v>45536</v>
      </c>
      <c r="C4924" t="s">
        <v>312</v>
      </c>
      <c r="D4924" t="s">
        <v>20</v>
      </c>
      <c r="E4924">
        <v>53</v>
      </c>
    </row>
    <row r="4925" spans="1:5" x14ac:dyDescent="0.3">
      <c r="A4925">
        <v>120</v>
      </c>
      <c r="B4925" s="18">
        <v>45566</v>
      </c>
      <c r="C4925" t="s">
        <v>312</v>
      </c>
      <c r="D4925" t="s">
        <v>20</v>
      </c>
      <c r="E4925">
        <v>385</v>
      </c>
    </row>
    <row r="4926" spans="1:5" x14ac:dyDescent="0.3">
      <c r="A4926">
        <v>122</v>
      </c>
      <c r="B4926" s="18">
        <v>45383</v>
      </c>
      <c r="C4926" t="s">
        <v>312</v>
      </c>
      <c r="D4926" t="s">
        <v>22</v>
      </c>
      <c r="E4926">
        <v>11</v>
      </c>
    </row>
    <row r="4927" spans="1:5" x14ac:dyDescent="0.3">
      <c r="A4927">
        <v>122</v>
      </c>
      <c r="B4927" s="18">
        <v>45413</v>
      </c>
      <c r="C4927" t="s">
        <v>312</v>
      </c>
      <c r="D4927" t="s">
        <v>22</v>
      </c>
      <c r="E4927">
        <v>21</v>
      </c>
    </row>
    <row r="4928" spans="1:5" x14ac:dyDescent="0.3">
      <c r="A4928">
        <v>122</v>
      </c>
      <c r="B4928" s="18">
        <v>45444</v>
      </c>
      <c r="C4928" t="s">
        <v>312</v>
      </c>
      <c r="D4928" t="s">
        <v>22</v>
      </c>
      <c r="E4928">
        <v>20</v>
      </c>
    </row>
    <row r="4929" spans="1:5" x14ac:dyDescent="0.3">
      <c r="A4929">
        <v>122</v>
      </c>
      <c r="B4929" s="18">
        <v>45474</v>
      </c>
      <c r="C4929" t="s">
        <v>312</v>
      </c>
      <c r="D4929" t="s">
        <v>22</v>
      </c>
      <c r="E4929">
        <v>20</v>
      </c>
    </row>
    <row r="4930" spans="1:5" x14ac:dyDescent="0.3">
      <c r="A4930">
        <v>122</v>
      </c>
      <c r="B4930" s="18">
        <v>45505</v>
      </c>
      <c r="C4930" t="s">
        <v>312</v>
      </c>
      <c r="D4930" t="s">
        <v>22</v>
      </c>
      <c r="E4930">
        <v>19</v>
      </c>
    </row>
    <row r="4931" spans="1:5" x14ac:dyDescent="0.3">
      <c r="A4931">
        <v>122</v>
      </c>
      <c r="B4931" s="18">
        <v>45566</v>
      </c>
      <c r="C4931" t="s">
        <v>312</v>
      </c>
      <c r="D4931" t="s">
        <v>22</v>
      </c>
      <c r="E4931">
        <v>20</v>
      </c>
    </row>
    <row r="4932" spans="1:5" x14ac:dyDescent="0.3">
      <c r="A4932">
        <v>125</v>
      </c>
      <c r="B4932" s="18">
        <v>45352</v>
      </c>
      <c r="C4932" t="s">
        <v>312</v>
      </c>
      <c r="D4932" t="s">
        <v>25</v>
      </c>
      <c r="E4932">
        <v>77</v>
      </c>
    </row>
    <row r="4933" spans="1:5" x14ac:dyDescent="0.3">
      <c r="A4933">
        <v>125</v>
      </c>
      <c r="B4933" s="18">
        <v>45383</v>
      </c>
      <c r="C4933" t="s">
        <v>312</v>
      </c>
      <c r="D4933" t="s">
        <v>25</v>
      </c>
      <c r="E4933">
        <v>75</v>
      </c>
    </row>
    <row r="4934" spans="1:5" x14ac:dyDescent="0.3">
      <c r="A4934">
        <v>125</v>
      </c>
      <c r="B4934" s="18">
        <v>45413</v>
      </c>
      <c r="C4934" t="s">
        <v>312</v>
      </c>
      <c r="D4934" t="s">
        <v>25</v>
      </c>
      <c r="E4934">
        <v>64</v>
      </c>
    </row>
    <row r="4935" spans="1:5" x14ac:dyDescent="0.3">
      <c r="A4935">
        <v>125</v>
      </c>
      <c r="B4935" s="18">
        <v>45444</v>
      </c>
      <c r="C4935" t="s">
        <v>312</v>
      </c>
      <c r="D4935" t="s">
        <v>25</v>
      </c>
      <c r="E4935">
        <v>59</v>
      </c>
    </row>
    <row r="4936" spans="1:5" x14ac:dyDescent="0.3">
      <c r="A4936">
        <v>125</v>
      </c>
      <c r="B4936" s="18">
        <v>45474</v>
      </c>
      <c r="C4936" t="s">
        <v>312</v>
      </c>
      <c r="D4936" t="s">
        <v>25</v>
      </c>
      <c r="E4936">
        <v>46</v>
      </c>
    </row>
    <row r="4937" spans="1:5" x14ac:dyDescent="0.3">
      <c r="A4937">
        <v>125</v>
      </c>
      <c r="B4937" s="18">
        <v>45505</v>
      </c>
      <c r="C4937" t="s">
        <v>312</v>
      </c>
      <c r="D4937" t="s">
        <v>25</v>
      </c>
      <c r="E4937">
        <v>65</v>
      </c>
    </row>
    <row r="4938" spans="1:5" x14ac:dyDescent="0.3">
      <c r="A4938">
        <v>125</v>
      </c>
      <c r="B4938" s="18">
        <v>45536</v>
      </c>
      <c r="C4938" t="s">
        <v>312</v>
      </c>
      <c r="D4938" t="s">
        <v>25</v>
      </c>
      <c r="E4938">
        <v>10</v>
      </c>
    </row>
    <row r="4939" spans="1:5" x14ac:dyDescent="0.3">
      <c r="A4939">
        <v>125</v>
      </c>
      <c r="B4939" s="18">
        <v>45566</v>
      </c>
      <c r="C4939" t="s">
        <v>312</v>
      </c>
      <c r="D4939" t="s">
        <v>25</v>
      </c>
      <c r="E4939">
        <v>56</v>
      </c>
    </row>
    <row r="4940" spans="1:5" x14ac:dyDescent="0.3">
      <c r="A4940">
        <v>126</v>
      </c>
      <c r="B4940" s="18">
        <v>45352</v>
      </c>
      <c r="C4940" t="s">
        <v>312</v>
      </c>
      <c r="D4940" t="s">
        <v>26</v>
      </c>
      <c r="E4940">
        <v>4</v>
      </c>
    </row>
    <row r="4941" spans="1:5" x14ac:dyDescent="0.3">
      <c r="A4941">
        <v>126</v>
      </c>
      <c r="B4941" s="18">
        <v>45383</v>
      </c>
      <c r="C4941" t="s">
        <v>312</v>
      </c>
      <c r="D4941" t="s">
        <v>26</v>
      </c>
      <c r="E4941">
        <v>3</v>
      </c>
    </row>
    <row r="4942" spans="1:5" x14ac:dyDescent="0.3">
      <c r="A4942">
        <v>126</v>
      </c>
      <c r="B4942" s="18">
        <v>45413</v>
      </c>
      <c r="C4942" t="s">
        <v>312</v>
      </c>
      <c r="D4942" t="s">
        <v>26</v>
      </c>
      <c r="E4942">
        <v>3</v>
      </c>
    </row>
    <row r="4943" spans="1:5" x14ac:dyDescent="0.3">
      <c r="A4943">
        <v>126</v>
      </c>
      <c r="B4943" s="18">
        <v>45444</v>
      </c>
      <c r="C4943" t="s">
        <v>312</v>
      </c>
      <c r="D4943" t="s">
        <v>26</v>
      </c>
      <c r="E4943">
        <v>9</v>
      </c>
    </row>
    <row r="4944" spans="1:5" x14ac:dyDescent="0.3">
      <c r="A4944">
        <v>126</v>
      </c>
      <c r="B4944" s="18">
        <v>45474</v>
      </c>
      <c r="C4944" t="s">
        <v>312</v>
      </c>
      <c r="D4944" t="s">
        <v>26</v>
      </c>
      <c r="E4944">
        <v>6</v>
      </c>
    </row>
    <row r="4945" spans="1:5" x14ac:dyDescent="0.3">
      <c r="A4945">
        <v>126</v>
      </c>
      <c r="B4945" s="18">
        <v>45505</v>
      </c>
      <c r="C4945" t="s">
        <v>312</v>
      </c>
      <c r="D4945" t="s">
        <v>26</v>
      </c>
      <c r="E4945">
        <v>1</v>
      </c>
    </row>
    <row r="4946" spans="1:5" x14ac:dyDescent="0.3">
      <c r="A4946">
        <v>126</v>
      </c>
      <c r="B4946" s="18">
        <v>45566</v>
      </c>
      <c r="C4946" t="s">
        <v>312</v>
      </c>
      <c r="D4946" t="s">
        <v>26</v>
      </c>
      <c r="E4946">
        <v>3</v>
      </c>
    </row>
    <row r="4947" spans="1:5" x14ac:dyDescent="0.3">
      <c r="A4947">
        <v>121</v>
      </c>
      <c r="B4947" s="18">
        <v>45627</v>
      </c>
      <c r="C4947" t="s">
        <v>312</v>
      </c>
      <c r="D4947" t="s">
        <v>21</v>
      </c>
      <c r="E4947">
        <v>0</v>
      </c>
    </row>
    <row r="4948" spans="1:5" x14ac:dyDescent="0.3">
      <c r="A4948">
        <v>122</v>
      </c>
      <c r="B4948" s="18">
        <v>45627</v>
      </c>
      <c r="C4948" t="s">
        <v>312</v>
      </c>
      <c r="D4948" t="s">
        <v>22</v>
      </c>
      <c r="E4948">
        <v>21</v>
      </c>
    </row>
    <row r="4949" spans="1:5" x14ac:dyDescent="0.3">
      <c r="A4949">
        <v>123</v>
      </c>
      <c r="B4949" s="18">
        <v>45627</v>
      </c>
      <c r="C4949" t="s">
        <v>312</v>
      </c>
      <c r="D4949" t="s">
        <v>23</v>
      </c>
      <c r="E4949">
        <v>0</v>
      </c>
    </row>
    <row r="4950" spans="1:5" x14ac:dyDescent="0.3">
      <c r="A4950">
        <v>124</v>
      </c>
      <c r="B4950" s="18">
        <v>45627</v>
      </c>
      <c r="C4950" t="s">
        <v>312</v>
      </c>
      <c r="D4950" t="s">
        <v>24</v>
      </c>
      <c r="E4950">
        <v>0</v>
      </c>
    </row>
    <row r="4951" spans="1:5" x14ac:dyDescent="0.3">
      <c r="A4951">
        <v>125</v>
      </c>
      <c r="B4951" s="18">
        <v>45627</v>
      </c>
      <c r="C4951" t="s">
        <v>312</v>
      </c>
      <c r="D4951" t="s">
        <v>25</v>
      </c>
      <c r="E4951">
        <v>48</v>
      </c>
    </row>
    <row r="4952" spans="1:5" x14ac:dyDescent="0.3">
      <c r="A4952">
        <v>126</v>
      </c>
      <c r="B4952" s="18">
        <v>45627</v>
      </c>
      <c r="C4952" t="s">
        <v>312</v>
      </c>
      <c r="D4952" t="s">
        <v>26</v>
      </c>
      <c r="E4952">
        <v>4</v>
      </c>
    </row>
    <row r="4953" spans="1:5" x14ac:dyDescent="0.3">
      <c r="A4953">
        <v>127</v>
      </c>
      <c r="B4953" s="18">
        <v>45627</v>
      </c>
      <c r="C4953" t="s">
        <v>312</v>
      </c>
      <c r="D4953" t="s">
        <v>286</v>
      </c>
      <c r="E4953">
        <v>204</v>
      </c>
    </row>
    <row r="4954" spans="1:5" x14ac:dyDescent="0.3">
      <c r="A4954">
        <v>128</v>
      </c>
      <c r="B4954" s="18">
        <v>45627</v>
      </c>
      <c r="C4954" t="s">
        <v>312</v>
      </c>
      <c r="D4954" t="s">
        <v>287</v>
      </c>
      <c r="E4954">
        <v>58</v>
      </c>
    </row>
    <row r="4955" spans="1:5" x14ac:dyDescent="0.3">
      <c r="A4955">
        <v>129</v>
      </c>
      <c r="B4955" s="18">
        <v>45627</v>
      </c>
      <c r="C4955" t="s">
        <v>312</v>
      </c>
      <c r="D4955" t="s">
        <v>288</v>
      </c>
      <c r="E4955">
        <v>88</v>
      </c>
    </row>
    <row r="4956" spans="1:5" x14ac:dyDescent="0.3">
      <c r="A4956">
        <v>130</v>
      </c>
      <c r="B4956" s="18">
        <v>45627</v>
      </c>
      <c r="C4956" t="s">
        <v>312</v>
      </c>
      <c r="D4956" t="s">
        <v>289</v>
      </c>
      <c r="E4956">
        <v>50</v>
      </c>
    </row>
    <row r="4957" spans="1:5" x14ac:dyDescent="0.3">
      <c r="A4957">
        <v>131</v>
      </c>
      <c r="B4957" s="18">
        <v>45627</v>
      </c>
      <c r="C4957" t="s">
        <v>312</v>
      </c>
      <c r="D4957" t="s">
        <v>290</v>
      </c>
      <c r="E4957">
        <v>2</v>
      </c>
    </row>
    <row r="4958" spans="1:5" x14ac:dyDescent="0.3">
      <c r="A4958">
        <v>132</v>
      </c>
      <c r="B4958" s="18">
        <v>45627</v>
      </c>
      <c r="C4958" t="s">
        <v>312</v>
      </c>
      <c r="D4958" t="s">
        <v>291</v>
      </c>
      <c r="E4958">
        <v>0</v>
      </c>
    </row>
    <row r="4959" spans="1:5" x14ac:dyDescent="0.3">
      <c r="A4959">
        <v>133</v>
      </c>
      <c r="B4959" s="18">
        <v>45627</v>
      </c>
      <c r="C4959" t="s">
        <v>312</v>
      </c>
      <c r="D4959" t="s">
        <v>259</v>
      </c>
      <c r="E4959">
        <v>0</v>
      </c>
    </row>
    <row r="4960" spans="1:5" x14ac:dyDescent="0.3">
      <c r="A4960">
        <v>134</v>
      </c>
      <c r="B4960" s="18">
        <v>45627</v>
      </c>
      <c r="C4960" t="s">
        <v>312</v>
      </c>
      <c r="D4960" t="s">
        <v>260</v>
      </c>
      <c r="E4960">
        <v>1</v>
      </c>
    </row>
    <row r="4961" spans="1:7" x14ac:dyDescent="0.3">
      <c r="A4961">
        <v>8</v>
      </c>
      <c r="B4961" s="18">
        <v>45627</v>
      </c>
      <c r="C4961" t="s">
        <v>312</v>
      </c>
      <c r="D4961" t="s">
        <v>278</v>
      </c>
      <c r="E4961">
        <v>0.13793103448275862</v>
      </c>
      <c r="F4961">
        <v>12</v>
      </c>
      <c r="G4961">
        <v>87</v>
      </c>
    </row>
    <row r="4962" spans="1:7" x14ac:dyDescent="0.3">
      <c r="A4962">
        <v>9</v>
      </c>
      <c r="B4962" s="18">
        <v>45627</v>
      </c>
      <c r="C4962" t="s">
        <v>312</v>
      </c>
      <c r="D4962" t="s">
        <v>280</v>
      </c>
      <c r="E4962">
        <v>0.35613682092555332</v>
      </c>
      <c r="F4962">
        <v>177</v>
      </c>
      <c r="G4962">
        <v>497</v>
      </c>
    </row>
    <row r="4963" spans="1:7" x14ac:dyDescent="0.3">
      <c r="A4963">
        <v>10</v>
      </c>
      <c r="B4963" s="18">
        <v>45627</v>
      </c>
      <c r="C4963" t="s">
        <v>312</v>
      </c>
      <c r="D4963" t="s">
        <v>295</v>
      </c>
      <c r="E4963">
        <v>0.2384937238493724</v>
      </c>
      <c r="F4963">
        <v>57</v>
      </c>
      <c r="G4963">
        <v>239</v>
      </c>
    </row>
    <row r="4964" spans="1:7" x14ac:dyDescent="0.3">
      <c r="A4964">
        <v>11</v>
      </c>
      <c r="B4964" s="18">
        <v>45627</v>
      </c>
      <c r="C4964" t="s">
        <v>312</v>
      </c>
      <c r="D4964" t="s">
        <v>281</v>
      </c>
      <c r="E4964">
        <v>0.53271028037383172</v>
      </c>
      <c r="F4964">
        <v>399</v>
      </c>
      <c r="G4964">
        <v>749</v>
      </c>
    </row>
    <row r="4965" spans="1:7" x14ac:dyDescent="0.3">
      <c r="A4965">
        <v>12</v>
      </c>
      <c r="B4965" s="18">
        <v>45627</v>
      </c>
      <c r="C4965" t="s">
        <v>312</v>
      </c>
      <c r="D4965" t="s">
        <v>296</v>
      </c>
      <c r="E4965">
        <v>0.50308641975308643</v>
      </c>
      <c r="F4965">
        <v>163</v>
      </c>
      <c r="G4965">
        <v>324</v>
      </c>
    </row>
    <row r="4966" spans="1:7" x14ac:dyDescent="0.3">
      <c r="A4966">
        <v>13</v>
      </c>
      <c r="B4966" s="18">
        <v>45627</v>
      </c>
      <c r="C4966" t="s">
        <v>312</v>
      </c>
      <c r="D4966" t="s">
        <v>275</v>
      </c>
      <c r="E4966">
        <v>6.1349693251533744E-3</v>
      </c>
      <c r="F4966">
        <v>1</v>
      </c>
      <c r="G4966">
        <v>163</v>
      </c>
    </row>
    <row r="4967" spans="1:7" x14ac:dyDescent="0.3">
      <c r="A4967">
        <v>14</v>
      </c>
      <c r="B4967" s="18">
        <v>45627</v>
      </c>
      <c r="C4967" t="s">
        <v>312</v>
      </c>
      <c r="D4967" t="s">
        <v>279</v>
      </c>
      <c r="E4967">
        <v>0</v>
      </c>
      <c r="F4967">
        <v>0</v>
      </c>
      <c r="G4967">
        <v>668</v>
      </c>
    </row>
    <row r="4968" spans="1:7" x14ac:dyDescent="0.3">
      <c r="A4968">
        <v>16</v>
      </c>
      <c r="B4968" s="18">
        <v>45627</v>
      </c>
      <c r="C4968" t="s">
        <v>312</v>
      </c>
      <c r="D4968" t="s">
        <v>297</v>
      </c>
      <c r="E4968">
        <v>0.60691823899371067</v>
      </c>
      <c r="F4968">
        <v>193</v>
      </c>
      <c r="G4968">
        <v>318</v>
      </c>
    </row>
    <row r="4969" spans="1:7" x14ac:dyDescent="0.3">
      <c r="A4969">
        <v>17</v>
      </c>
      <c r="B4969" s="18">
        <v>45627</v>
      </c>
      <c r="C4969" t="s">
        <v>312</v>
      </c>
      <c r="D4969" t="s">
        <v>276</v>
      </c>
      <c r="E4969">
        <v>2.072538860103627E-2</v>
      </c>
      <c r="F4969">
        <v>4</v>
      </c>
      <c r="G4969">
        <v>193</v>
      </c>
    </row>
    <row r="4970" spans="1:7" x14ac:dyDescent="0.3">
      <c r="A4970">
        <v>18</v>
      </c>
      <c r="B4970" s="18">
        <v>45627</v>
      </c>
      <c r="C4970" t="s">
        <v>312</v>
      </c>
      <c r="D4970" t="s">
        <v>282</v>
      </c>
      <c r="E4970">
        <v>0</v>
      </c>
      <c r="F4970">
        <v>0</v>
      </c>
      <c r="G4970">
        <v>11</v>
      </c>
    </row>
    <row r="4971" spans="1:7" x14ac:dyDescent="0.3">
      <c r="A4971">
        <v>20</v>
      </c>
      <c r="B4971" s="18">
        <v>45627</v>
      </c>
      <c r="C4971" t="s">
        <v>312</v>
      </c>
      <c r="D4971" t="s">
        <v>283</v>
      </c>
      <c r="E4971">
        <v>0</v>
      </c>
      <c r="F4971">
        <v>0</v>
      </c>
      <c r="G4971">
        <v>3</v>
      </c>
    </row>
    <row r="4972" spans="1:7" x14ac:dyDescent="0.3">
      <c r="A4972">
        <v>23</v>
      </c>
      <c r="B4972" s="18">
        <v>45627</v>
      </c>
      <c r="C4972" t="s">
        <v>312</v>
      </c>
      <c r="D4972" t="s">
        <v>298</v>
      </c>
      <c r="E4972">
        <v>4.6849757673667204E-2</v>
      </c>
      <c r="F4972">
        <v>87</v>
      </c>
      <c r="G4972">
        <v>1857</v>
      </c>
    </row>
    <row r="4973" spans="1:7" x14ac:dyDescent="0.3">
      <c r="A4973">
        <v>24</v>
      </c>
      <c r="B4973" s="18">
        <v>45627</v>
      </c>
      <c r="C4973" t="s">
        <v>312</v>
      </c>
      <c r="D4973" t="s">
        <v>299</v>
      </c>
      <c r="E4973">
        <v>0.87356321839080464</v>
      </c>
      <c r="F4973">
        <v>76</v>
      </c>
      <c r="G4973">
        <v>87</v>
      </c>
    </row>
    <row r="4974" spans="1:7" x14ac:dyDescent="0.3">
      <c r="A4974">
        <v>26</v>
      </c>
      <c r="B4974" s="18">
        <v>45627</v>
      </c>
      <c r="C4974" t="s">
        <v>312</v>
      </c>
      <c r="D4974" t="s">
        <v>146</v>
      </c>
      <c r="E4974">
        <v>0.61011419249592169</v>
      </c>
      <c r="F4974">
        <v>374</v>
      </c>
      <c r="G4974">
        <v>613</v>
      </c>
    </row>
    <row r="4975" spans="1:7" x14ac:dyDescent="0.3">
      <c r="A4975">
        <v>27</v>
      </c>
      <c r="B4975" s="18">
        <v>45627</v>
      </c>
      <c r="C4975" t="s">
        <v>312</v>
      </c>
      <c r="D4975" t="s">
        <v>147</v>
      </c>
      <c r="E4975">
        <v>0.39662447257383965</v>
      </c>
      <c r="F4975">
        <v>94</v>
      </c>
      <c r="G4975">
        <v>237</v>
      </c>
    </row>
    <row r="4976" spans="1:7" x14ac:dyDescent="0.3">
      <c r="A4976">
        <v>4</v>
      </c>
      <c r="B4976" s="18">
        <v>45658</v>
      </c>
      <c r="C4976" t="s">
        <v>312</v>
      </c>
      <c r="D4976" t="s">
        <v>300</v>
      </c>
      <c r="E4976">
        <v>0.83668341708542715</v>
      </c>
      <c r="F4976">
        <v>333</v>
      </c>
      <c r="G4976">
        <v>398</v>
      </c>
    </row>
    <row r="4977" spans="1:7" x14ac:dyDescent="0.3">
      <c r="A4977">
        <v>5</v>
      </c>
      <c r="B4977" s="18">
        <v>45658</v>
      </c>
      <c r="C4977" t="s">
        <v>312</v>
      </c>
      <c r="D4977" t="s">
        <v>301</v>
      </c>
      <c r="E4977">
        <v>23.5</v>
      </c>
      <c r="F4977">
        <v>517</v>
      </c>
      <c r="G4977">
        <v>22</v>
      </c>
    </row>
    <row r="4978" spans="1:7" x14ac:dyDescent="0.3">
      <c r="A4978">
        <v>6</v>
      </c>
      <c r="B4978" s="18">
        <v>45658</v>
      </c>
      <c r="C4978" t="s">
        <v>312</v>
      </c>
      <c r="D4978" t="s">
        <v>274</v>
      </c>
      <c r="E4978">
        <v>1</v>
      </c>
      <c r="F4978">
        <v>7</v>
      </c>
      <c r="G4978">
        <v>7</v>
      </c>
    </row>
    <row r="4979" spans="1:7" x14ac:dyDescent="0.3">
      <c r="A4979">
        <v>7</v>
      </c>
      <c r="B4979" s="18">
        <v>45658</v>
      </c>
      <c r="C4979" t="s">
        <v>312</v>
      </c>
      <c r="D4979" t="s">
        <v>277</v>
      </c>
      <c r="E4979">
        <v>0.35714285714285715</v>
      </c>
      <c r="F4979">
        <v>5</v>
      </c>
      <c r="G4979">
        <v>14</v>
      </c>
    </row>
    <row r="4980" spans="1:7" x14ac:dyDescent="0.3">
      <c r="A4980">
        <v>8</v>
      </c>
      <c r="B4980" s="18">
        <v>45658</v>
      </c>
      <c r="C4980" t="s">
        <v>312</v>
      </c>
      <c r="D4980" t="s">
        <v>278</v>
      </c>
      <c r="E4980">
        <v>0.11494252873563218</v>
      </c>
      <c r="F4980">
        <v>10</v>
      </c>
      <c r="G4980">
        <v>87</v>
      </c>
    </row>
    <row r="4981" spans="1:7" x14ac:dyDescent="0.3">
      <c r="A4981">
        <v>9</v>
      </c>
      <c r="B4981" s="18">
        <v>45658</v>
      </c>
      <c r="C4981" t="s">
        <v>312</v>
      </c>
      <c r="D4981" t="s">
        <v>280</v>
      </c>
      <c r="E4981">
        <v>0.43232323232323233</v>
      </c>
      <c r="F4981">
        <v>214</v>
      </c>
      <c r="G4981">
        <v>495</v>
      </c>
    </row>
    <row r="4982" spans="1:7" x14ac:dyDescent="0.3">
      <c r="A4982">
        <v>10</v>
      </c>
      <c r="B4982" s="18">
        <v>45658</v>
      </c>
      <c r="C4982" t="s">
        <v>312</v>
      </c>
      <c r="D4982" t="s">
        <v>295</v>
      </c>
      <c r="E4982">
        <v>0.30272108843537415</v>
      </c>
      <c r="F4982">
        <v>89</v>
      </c>
      <c r="G4982">
        <v>294</v>
      </c>
    </row>
    <row r="4983" spans="1:7" x14ac:dyDescent="0.3">
      <c r="A4983">
        <v>11</v>
      </c>
      <c r="B4983" s="18">
        <v>45658</v>
      </c>
      <c r="C4983" t="s">
        <v>312</v>
      </c>
      <c r="D4983" t="s">
        <v>281</v>
      </c>
      <c r="E4983">
        <v>0.65038560411311053</v>
      </c>
      <c r="F4983">
        <v>506</v>
      </c>
      <c r="G4983">
        <v>778</v>
      </c>
    </row>
    <row r="4984" spans="1:7" x14ac:dyDescent="0.3">
      <c r="A4984">
        <v>12</v>
      </c>
      <c r="B4984" s="18">
        <v>45658</v>
      </c>
      <c r="C4984" t="s">
        <v>312</v>
      </c>
      <c r="D4984" t="s">
        <v>296</v>
      </c>
      <c r="E4984">
        <v>0.56676557863501487</v>
      </c>
      <c r="F4984">
        <v>191</v>
      </c>
      <c r="G4984">
        <v>337</v>
      </c>
    </row>
    <row r="4985" spans="1:7" x14ac:dyDescent="0.3">
      <c r="A4985">
        <v>13</v>
      </c>
      <c r="B4985" s="18">
        <v>45658</v>
      </c>
      <c r="C4985" t="s">
        <v>312</v>
      </c>
      <c r="D4985" t="s">
        <v>275</v>
      </c>
      <c r="E4985">
        <v>5.235602094240838E-3</v>
      </c>
      <c r="F4985">
        <v>1</v>
      </c>
      <c r="G4985">
        <v>191</v>
      </c>
    </row>
    <row r="4986" spans="1:7" x14ac:dyDescent="0.3">
      <c r="A4986">
        <v>14</v>
      </c>
      <c r="B4986" s="18">
        <v>45658</v>
      </c>
      <c r="C4986" t="s">
        <v>312</v>
      </c>
      <c r="D4986" t="s">
        <v>279</v>
      </c>
      <c r="E4986">
        <v>0</v>
      </c>
      <c r="F4986">
        <v>0</v>
      </c>
      <c r="G4986">
        <v>683</v>
      </c>
    </row>
    <row r="4987" spans="1:7" x14ac:dyDescent="0.3">
      <c r="A4987">
        <v>16</v>
      </c>
      <c r="B4987" s="18">
        <v>45658</v>
      </c>
      <c r="C4987" t="s">
        <v>312</v>
      </c>
      <c r="D4987" t="s">
        <v>297</v>
      </c>
      <c r="E4987">
        <v>0.67936507936507939</v>
      </c>
      <c r="F4987">
        <v>214</v>
      </c>
      <c r="G4987">
        <v>315</v>
      </c>
    </row>
    <row r="4988" spans="1:7" x14ac:dyDescent="0.3">
      <c r="A4988">
        <v>17</v>
      </c>
      <c r="B4988" s="18">
        <v>45658</v>
      </c>
      <c r="C4988" t="s">
        <v>312</v>
      </c>
      <c r="D4988" t="s">
        <v>276</v>
      </c>
      <c r="E4988">
        <v>1.8691588785046728E-2</v>
      </c>
      <c r="F4988">
        <v>4</v>
      </c>
      <c r="G4988">
        <v>214</v>
      </c>
    </row>
    <row r="4989" spans="1:7" x14ac:dyDescent="0.3">
      <c r="A4989">
        <v>18</v>
      </c>
      <c r="B4989" s="18">
        <v>45658</v>
      </c>
      <c r="C4989" t="s">
        <v>312</v>
      </c>
      <c r="D4989" t="s">
        <v>282</v>
      </c>
      <c r="E4989">
        <v>0.1</v>
      </c>
      <c r="F4989">
        <v>1</v>
      </c>
      <c r="G4989">
        <v>10</v>
      </c>
    </row>
    <row r="4990" spans="1:7" x14ac:dyDescent="0.3">
      <c r="A4990">
        <v>20</v>
      </c>
      <c r="B4990" s="18">
        <v>45658</v>
      </c>
      <c r="C4990" t="s">
        <v>312</v>
      </c>
      <c r="D4990" t="s">
        <v>283</v>
      </c>
      <c r="E4990">
        <v>0</v>
      </c>
      <c r="F4990">
        <v>0</v>
      </c>
      <c r="G4990">
        <v>2</v>
      </c>
    </row>
    <row r="4991" spans="1:7" x14ac:dyDescent="0.3">
      <c r="A4991">
        <v>23</v>
      </c>
      <c r="B4991" s="18">
        <v>45658</v>
      </c>
      <c r="C4991" t="s">
        <v>312</v>
      </c>
      <c r="D4991" t="s">
        <v>298</v>
      </c>
      <c r="E4991">
        <v>5.2915766738660906E-2</v>
      </c>
      <c r="F4991">
        <v>98</v>
      </c>
      <c r="G4991">
        <v>1852</v>
      </c>
    </row>
    <row r="4992" spans="1:7" x14ac:dyDescent="0.3">
      <c r="A4992">
        <v>24</v>
      </c>
      <c r="B4992" s="18">
        <v>45658</v>
      </c>
      <c r="C4992" t="s">
        <v>312</v>
      </c>
      <c r="D4992" t="s">
        <v>299</v>
      </c>
      <c r="E4992">
        <v>0.84693877551020413</v>
      </c>
      <c r="F4992">
        <v>83</v>
      </c>
      <c r="G4992">
        <v>98</v>
      </c>
    </row>
    <row r="4993" spans="1:7" x14ac:dyDescent="0.3">
      <c r="A4993">
        <v>3</v>
      </c>
      <c r="B4993" s="18">
        <v>45658</v>
      </c>
      <c r="C4993" t="s">
        <v>312</v>
      </c>
      <c r="D4993" t="s">
        <v>302</v>
      </c>
      <c r="E4993">
        <v>0.85838307107976131</v>
      </c>
      <c r="F4993">
        <v>1582</v>
      </c>
      <c r="G4993">
        <v>1843</v>
      </c>
    </row>
    <row r="4994" spans="1:7" x14ac:dyDescent="0.3">
      <c r="A4994">
        <v>2</v>
      </c>
      <c r="B4994" s="18">
        <v>45658</v>
      </c>
      <c r="C4994" t="s">
        <v>312</v>
      </c>
      <c r="D4994" t="s">
        <v>303</v>
      </c>
      <c r="E4994">
        <v>1.0238888888888888</v>
      </c>
      <c r="F4994">
        <v>1843</v>
      </c>
      <c r="G4994">
        <v>1800</v>
      </c>
    </row>
    <row r="4995" spans="1:7" x14ac:dyDescent="0.3">
      <c r="A4995">
        <v>109</v>
      </c>
      <c r="B4995" s="18">
        <v>45658</v>
      </c>
      <c r="C4995" t="s">
        <v>312</v>
      </c>
      <c r="D4995" t="s">
        <v>261</v>
      </c>
      <c r="E4995">
        <v>39</v>
      </c>
    </row>
    <row r="4996" spans="1:7" x14ac:dyDescent="0.3">
      <c r="A4996">
        <v>111</v>
      </c>
      <c r="B4996" s="18">
        <v>45658</v>
      </c>
      <c r="C4996" t="s">
        <v>312</v>
      </c>
      <c r="D4996" t="s">
        <v>262</v>
      </c>
      <c r="E4996">
        <v>274</v>
      </c>
    </row>
    <row r="4997" spans="1:7" x14ac:dyDescent="0.3">
      <c r="A4997">
        <v>112</v>
      </c>
      <c r="B4997" s="18">
        <v>45658</v>
      </c>
      <c r="C4997" t="s">
        <v>312</v>
      </c>
      <c r="D4997" t="s">
        <v>263</v>
      </c>
      <c r="E4997">
        <v>354</v>
      </c>
    </row>
    <row r="4998" spans="1:7" x14ac:dyDescent="0.3">
      <c r="A4998">
        <v>110</v>
      </c>
      <c r="B4998" s="18">
        <v>45658</v>
      </c>
      <c r="C4998" t="s">
        <v>312</v>
      </c>
      <c r="D4998" t="s">
        <v>264</v>
      </c>
      <c r="E4998">
        <v>118</v>
      </c>
    </row>
    <row r="4999" spans="1:7" x14ac:dyDescent="0.3">
      <c r="A4999">
        <v>113</v>
      </c>
      <c r="B4999" s="18">
        <v>45658</v>
      </c>
      <c r="C4999" t="s">
        <v>312</v>
      </c>
      <c r="D4999" t="s">
        <v>265</v>
      </c>
      <c r="E4999">
        <v>195</v>
      </c>
    </row>
    <row r="5000" spans="1:7" x14ac:dyDescent="0.3">
      <c r="A5000">
        <v>104</v>
      </c>
      <c r="B5000" s="18">
        <v>45658</v>
      </c>
      <c r="C5000" t="s">
        <v>312</v>
      </c>
      <c r="D5000" t="s">
        <v>266</v>
      </c>
      <c r="E5000">
        <v>39</v>
      </c>
    </row>
    <row r="5001" spans="1:7" x14ac:dyDescent="0.3">
      <c r="A5001">
        <v>106</v>
      </c>
      <c r="B5001" s="18">
        <v>45658</v>
      </c>
      <c r="C5001" t="s">
        <v>312</v>
      </c>
      <c r="D5001" t="s">
        <v>267</v>
      </c>
      <c r="E5001">
        <v>261</v>
      </c>
    </row>
    <row r="5002" spans="1:7" x14ac:dyDescent="0.3">
      <c r="A5002">
        <v>107</v>
      </c>
      <c r="B5002" s="18">
        <v>45658</v>
      </c>
      <c r="C5002" t="s">
        <v>312</v>
      </c>
      <c r="D5002" t="s">
        <v>268</v>
      </c>
      <c r="E5002">
        <v>309</v>
      </c>
    </row>
    <row r="5003" spans="1:7" x14ac:dyDescent="0.3">
      <c r="A5003">
        <v>105</v>
      </c>
      <c r="B5003" s="18">
        <v>45658</v>
      </c>
      <c r="C5003" t="s">
        <v>312</v>
      </c>
      <c r="D5003" t="s">
        <v>269</v>
      </c>
      <c r="E5003">
        <v>140</v>
      </c>
    </row>
    <row r="5004" spans="1:7" x14ac:dyDescent="0.3">
      <c r="A5004">
        <v>108</v>
      </c>
      <c r="B5004" s="18">
        <v>45658</v>
      </c>
      <c r="C5004" t="s">
        <v>312</v>
      </c>
      <c r="D5004" t="s">
        <v>270</v>
      </c>
      <c r="E5004">
        <v>114</v>
      </c>
    </row>
    <row r="5005" spans="1:7" x14ac:dyDescent="0.3">
      <c r="A5005">
        <v>100</v>
      </c>
      <c r="B5005" s="18">
        <v>45658</v>
      </c>
      <c r="C5005" t="s">
        <v>312</v>
      </c>
      <c r="D5005" t="s">
        <v>271</v>
      </c>
      <c r="E5005">
        <v>1</v>
      </c>
    </row>
    <row r="5006" spans="1:7" x14ac:dyDescent="0.3">
      <c r="A5006">
        <v>101</v>
      </c>
      <c r="B5006" s="18">
        <v>45658</v>
      </c>
      <c r="C5006" t="s">
        <v>312</v>
      </c>
      <c r="D5006" t="s">
        <v>272</v>
      </c>
      <c r="E5006">
        <v>1</v>
      </c>
    </row>
    <row r="5007" spans="1:7" x14ac:dyDescent="0.3">
      <c r="A5007">
        <v>13</v>
      </c>
      <c r="B5007" s="18">
        <v>45323</v>
      </c>
      <c r="C5007" t="s">
        <v>312</v>
      </c>
      <c r="D5007" t="s">
        <v>275</v>
      </c>
      <c r="E5007">
        <v>0</v>
      </c>
      <c r="F5007">
        <v>0</v>
      </c>
      <c r="G5007">
        <v>53</v>
      </c>
    </row>
    <row r="5008" spans="1:7" x14ac:dyDescent="0.3">
      <c r="A5008">
        <v>17</v>
      </c>
      <c r="B5008" s="18">
        <v>45352</v>
      </c>
      <c r="C5008" t="s">
        <v>312</v>
      </c>
      <c r="D5008" t="s">
        <v>276</v>
      </c>
      <c r="E5008">
        <v>0</v>
      </c>
      <c r="F5008">
        <v>0</v>
      </c>
      <c r="G5008">
        <v>74</v>
      </c>
    </row>
    <row r="5009" spans="1:7" x14ac:dyDescent="0.3">
      <c r="A5009">
        <v>17</v>
      </c>
      <c r="B5009" s="18">
        <v>45323</v>
      </c>
      <c r="C5009" t="s">
        <v>312</v>
      </c>
      <c r="D5009" t="s">
        <v>276</v>
      </c>
      <c r="E5009">
        <v>0</v>
      </c>
      <c r="F5009">
        <v>0</v>
      </c>
      <c r="G5009">
        <v>51</v>
      </c>
    </row>
    <row r="5010" spans="1:7" x14ac:dyDescent="0.3">
      <c r="A5010">
        <v>14</v>
      </c>
      <c r="B5010" s="18">
        <v>45536</v>
      </c>
      <c r="C5010" t="s">
        <v>312</v>
      </c>
      <c r="D5010" t="s">
        <v>279</v>
      </c>
      <c r="E5010">
        <v>0</v>
      </c>
      <c r="F5010">
        <v>0</v>
      </c>
      <c r="G5010">
        <v>629</v>
      </c>
    </row>
    <row r="5011" spans="1:7" x14ac:dyDescent="0.3">
      <c r="A5011">
        <v>14</v>
      </c>
      <c r="B5011" s="18">
        <v>45474</v>
      </c>
      <c r="C5011" t="s">
        <v>312</v>
      </c>
      <c r="D5011" t="s">
        <v>279</v>
      </c>
      <c r="E5011">
        <v>0</v>
      </c>
      <c r="F5011">
        <v>0</v>
      </c>
      <c r="G5011">
        <v>630</v>
      </c>
    </row>
    <row r="5012" spans="1:7" x14ac:dyDescent="0.3">
      <c r="A5012">
        <v>14</v>
      </c>
      <c r="B5012" s="18">
        <v>45566</v>
      </c>
      <c r="C5012" t="s">
        <v>312</v>
      </c>
      <c r="D5012" t="s">
        <v>279</v>
      </c>
      <c r="E5012">
        <v>0</v>
      </c>
      <c r="F5012">
        <v>0</v>
      </c>
      <c r="G5012">
        <v>638</v>
      </c>
    </row>
    <row r="5013" spans="1:7" x14ac:dyDescent="0.3">
      <c r="A5013">
        <v>14</v>
      </c>
      <c r="B5013" s="18">
        <v>45444</v>
      </c>
      <c r="C5013" t="s">
        <v>312</v>
      </c>
      <c r="D5013" t="s">
        <v>279</v>
      </c>
      <c r="E5013">
        <v>0</v>
      </c>
      <c r="F5013">
        <v>0</v>
      </c>
      <c r="G5013">
        <v>633</v>
      </c>
    </row>
    <row r="5014" spans="1:7" x14ac:dyDescent="0.3">
      <c r="A5014">
        <v>14</v>
      </c>
      <c r="B5014" s="18">
        <v>45505</v>
      </c>
      <c r="C5014" t="s">
        <v>312</v>
      </c>
      <c r="D5014" t="s">
        <v>279</v>
      </c>
      <c r="E5014">
        <v>0</v>
      </c>
      <c r="F5014">
        <v>0</v>
      </c>
      <c r="G5014">
        <v>629</v>
      </c>
    </row>
    <row r="5015" spans="1:7" x14ac:dyDescent="0.3">
      <c r="A5015">
        <v>14</v>
      </c>
      <c r="B5015" s="18">
        <v>45352</v>
      </c>
      <c r="C5015" t="s">
        <v>312</v>
      </c>
      <c r="D5015" t="s">
        <v>279</v>
      </c>
      <c r="E5015">
        <v>0</v>
      </c>
      <c r="F5015">
        <v>0</v>
      </c>
      <c r="G5015">
        <v>633</v>
      </c>
    </row>
    <row r="5016" spans="1:7" x14ac:dyDescent="0.3">
      <c r="A5016">
        <v>14</v>
      </c>
      <c r="B5016" s="18">
        <v>45413</v>
      </c>
      <c r="C5016" t="s">
        <v>312</v>
      </c>
      <c r="D5016" t="s">
        <v>279</v>
      </c>
      <c r="E5016">
        <v>0</v>
      </c>
      <c r="F5016">
        <v>0</v>
      </c>
      <c r="G5016">
        <v>632</v>
      </c>
    </row>
    <row r="5017" spans="1:7" x14ac:dyDescent="0.3">
      <c r="A5017">
        <v>14</v>
      </c>
      <c r="B5017" s="18">
        <v>45323</v>
      </c>
      <c r="C5017" t="s">
        <v>312</v>
      </c>
      <c r="D5017" t="s">
        <v>279</v>
      </c>
      <c r="E5017">
        <v>0</v>
      </c>
      <c r="F5017">
        <v>0</v>
      </c>
      <c r="G5017">
        <v>641</v>
      </c>
    </row>
    <row r="5018" spans="1:7" x14ac:dyDescent="0.3">
      <c r="A5018">
        <v>14</v>
      </c>
      <c r="B5018" s="18">
        <v>45383</v>
      </c>
      <c r="C5018" t="s">
        <v>312</v>
      </c>
      <c r="D5018" t="s">
        <v>279</v>
      </c>
      <c r="E5018">
        <v>0</v>
      </c>
      <c r="F5018">
        <v>0</v>
      </c>
      <c r="G5018">
        <v>634</v>
      </c>
    </row>
    <row r="5019" spans="1:7" x14ac:dyDescent="0.3">
      <c r="A5019">
        <v>102</v>
      </c>
      <c r="B5019" s="18">
        <v>45658</v>
      </c>
      <c r="C5019" t="s">
        <v>312</v>
      </c>
      <c r="D5019" t="s">
        <v>273</v>
      </c>
      <c r="E5019">
        <v>0</v>
      </c>
    </row>
    <row r="5020" spans="1:7" x14ac:dyDescent="0.3">
      <c r="A5020">
        <v>9</v>
      </c>
      <c r="B5020" s="18">
        <v>45323</v>
      </c>
      <c r="C5020" t="s">
        <v>312</v>
      </c>
      <c r="D5020" t="s">
        <v>280</v>
      </c>
      <c r="E5020">
        <v>0</v>
      </c>
      <c r="F5020">
        <v>0</v>
      </c>
      <c r="G5020">
        <v>488</v>
      </c>
    </row>
    <row r="5021" spans="1:7" x14ac:dyDescent="0.3">
      <c r="A5021">
        <v>11</v>
      </c>
      <c r="B5021" s="18">
        <v>45323</v>
      </c>
      <c r="C5021" t="s">
        <v>312</v>
      </c>
      <c r="D5021" t="s">
        <v>281</v>
      </c>
      <c r="E5021">
        <v>0</v>
      </c>
      <c r="F5021">
        <v>0</v>
      </c>
      <c r="G5021">
        <v>675</v>
      </c>
    </row>
    <row r="5022" spans="1:7" x14ac:dyDescent="0.3">
      <c r="A5022">
        <v>10</v>
      </c>
      <c r="B5022" s="18">
        <v>45323</v>
      </c>
      <c r="C5022" t="s">
        <v>312</v>
      </c>
      <c r="D5022" t="s">
        <v>295</v>
      </c>
      <c r="E5022">
        <v>0</v>
      </c>
      <c r="F5022">
        <v>0</v>
      </c>
      <c r="G5022">
        <v>176</v>
      </c>
    </row>
    <row r="5023" spans="1:7" x14ac:dyDescent="0.3">
      <c r="A5023">
        <v>18</v>
      </c>
      <c r="B5023" s="18">
        <v>45505</v>
      </c>
      <c r="C5023" t="s">
        <v>312</v>
      </c>
      <c r="D5023" t="s">
        <v>282</v>
      </c>
      <c r="E5023">
        <v>0</v>
      </c>
      <c r="F5023">
        <v>0</v>
      </c>
      <c r="G5023">
        <v>9</v>
      </c>
    </row>
    <row r="5024" spans="1:7" x14ac:dyDescent="0.3">
      <c r="A5024">
        <v>18</v>
      </c>
      <c r="B5024" s="18">
        <v>45536</v>
      </c>
      <c r="C5024" t="s">
        <v>312</v>
      </c>
      <c r="D5024" t="s">
        <v>282</v>
      </c>
      <c r="E5024">
        <v>0</v>
      </c>
      <c r="F5024">
        <v>0</v>
      </c>
      <c r="G5024">
        <v>4</v>
      </c>
    </row>
    <row r="5025" spans="1:7" x14ac:dyDescent="0.3">
      <c r="A5025">
        <v>18</v>
      </c>
      <c r="B5025" s="18">
        <v>45352</v>
      </c>
      <c r="C5025" t="s">
        <v>312</v>
      </c>
      <c r="D5025" t="s">
        <v>282</v>
      </c>
      <c r="E5025">
        <v>0</v>
      </c>
      <c r="F5025">
        <v>0</v>
      </c>
      <c r="G5025">
        <v>6</v>
      </c>
    </row>
    <row r="5026" spans="1:7" x14ac:dyDescent="0.3">
      <c r="A5026">
        <v>18</v>
      </c>
      <c r="B5026" s="18">
        <v>45566</v>
      </c>
      <c r="C5026" t="s">
        <v>312</v>
      </c>
      <c r="D5026" t="s">
        <v>282</v>
      </c>
      <c r="E5026">
        <v>0</v>
      </c>
      <c r="F5026">
        <v>0</v>
      </c>
      <c r="G5026">
        <v>1</v>
      </c>
    </row>
    <row r="5027" spans="1:7" x14ac:dyDescent="0.3">
      <c r="A5027">
        <v>18</v>
      </c>
      <c r="B5027" s="18">
        <v>45474</v>
      </c>
      <c r="C5027" t="s">
        <v>312</v>
      </c>
      <c r="D5027" t="s">
        <v>282</v>
      </c>
      <c r="E5027">
        <v>0</v>
      </c>
      <c r="F5027">
        <v>0</v>
      </c>
      <c r="G5027">
        <v>13</v>
      </c>
    </row>
    <row r="5028" spans="1:7" x14ac:dyDescent="0.3">
      <c r="A5028">
        <v>18</v>
      </c>
      <c r="B5028" s="18">
        <v>45323</v>
      </c>
      <c r="C5028" t="s">
        <v>312</v>
      </c>
      <c r="D5028" t="s">
        <v>282</v>
      </c>
      <c r="E5028">
        <v>0</v>
      </c>
      <c r="F5028">
        <v>0</v>
      </c>
      <c r="G5028">
        <v>7</v>
      </c>
    </row>
    <row r="5029" spans="1:7" x14ac:dyDescent="0.3">
      <c r="A5029">
        <v>20</v>
      </c>
      <c r="B5029" s="18">
        <v>45566</v>
      </c>
      <c r="C5029" t="s">
        <v>312</v>
      </c>
      <c r="D5029" t="s">
        <v>283</v>
      </c>
      <c r="E5029">
        <v>0</v>
      </c>
      <c r="F5029">
        <v>0</v>
      </c>
      <c r="G5029">
        <v>1</v>
      </c>
    </row>
    <row r="5030" spans="1:7" x14ac:dyDescent="0.3">
      <c r="A5030">
        <v>20</v>
      </c>
      <c r="B5030" s="18">
        <v>45474</v>
      </c>
      <c r="C5030" t="s">
        <v>312</v>
      </c>
      <c r="D5030" t="s">
        <v>283</v>
      </c>
      <c r="E5030">
        <v>0</v>
      </c>
      <c r="F5030">
        <v>0</v>
      </c>
      <c r="G5030">
        <v>3</v>
      </c>
    </row>
    <row r="5031" spans="1:7" x14ac:dyDescent="0.3">
      <c r="A5031">
        <v>20</v>
      </c>
      <c r="B5031" s="18">
        <v>45352</v>
      </c>
      <c r="C5031" t="s">
        <v>312</v>
      </c>
      <c r="D5031" t="s">
        <v>283</v>
      </c>
      <c r="E5031">
        <v>0</v>
      </c>
      <c r="F5031">
        <v>0</v>
      </c>
      <c r="G5031">
        <v>2</v>
      </c>
    </row>
    <row r="5032" spans="1:7" x14ac:dyDescent="0.3">
      <c r="A5032">
        <v>20</v>
      </c>
      <c r="B5032" s="18">
        <v>45444</v>
      </c>
      <c r="C5032" t="s">
        <v>312</v>
      </c>
      <c r="D5032" t="s">
        <v>283</v>
      </c>
      <c r="E5032">
        <v>0</v>
      </c>
      <c r="F5032">
        <v>0</v>
      </c>
      <c r="G5032">
        <v>5</v>
      </c>
    </row>
    <row r="5033" spans="1:7" x14ac:dyDescent="0.3">
      <c r="A5033">
        <v>20</v>
      </c>
      <c r="B5033" s="18">
        <v>45536</v>
      </c>
      <c r="C5033" t="s">
        <v>312</v>
      </c>
      <c r="D5033" t="s">
        <v>283</v>
      </c>
      <c r="E5033">
        <v>0</v>
      </c>
      <c r="F5033">
        <v>0</v>
      </c>
      <c r="G5033">
        <v>1</v>
      </c>
    </row>
    <row r="5034" spans="1:7" x14ac:dyDescent="0.3">
      <c r="A5034">
        <v>20</v>
      </c>
      <c r="B5034" s="18">
        <v>45413</v>
      </c>
      <c r="C5034" t="s">
        <v>312</v>
      </c>
      <c r="D5034" t="s">
        <v>283</v>
      </c>
      <c r="E5034">
        <v>0</v>
      </c>
      <c r="F5034">
        <v>0</v>
      </c>
      <c r="G5034">
        <v>6</v>
      </c>
    </row>
    <row r="5035" spans="1:7" x14ac:dyDescent="0.3">
      <c r="A5035">
        <v>20</v>
      </c>
      <c r="B5035" s="18">
        <v>45505</v>
      </c>
      <c r="C5035" t="s">
        <v>312</v>
      </c>
      <c r="D5035" t="s">
        <v>283</v>
      </c>
      <c r="E5035">
        <v>0</v>
      </c>
      <c r="F5035">
        <v>0</v>
      </c>
      <c r="G5035">
        <v>1</v>
      </c>
    </row>
    <row r="5036" spans="1:7" x14ac:dyDescent="0.3">
      <c r="A5036">
        <v>20</v>
      </c>
      <c r="B5036" s="18">
        <v>45323</v>
      </c>
      <c r="C5036" t="s">
        <v>312</v>
      </c>
      <c r="D5036" t="s">
        <v>283</v>
      </c>
      <c r="E5036">
        <v>0</v>
      </c>
      <c r="F5036">
        <v>0</v>
      </c>
      <c r="G5036">
        <v>3</v>
      </c>
    </row>
    <row r="5037" spans="1:7" x14ac:dyDescent="0.3">
      <c r="A5037">
        <v>20</v>
      </c>
      <c r="B5037" s="18">
        <v>45383</v>
      </c>
      <c r="C5037" t="s">
        <v>312</v>
      </c>
      <c r="D5037" t="s">
        <v>283</v>
      </c>
      <c r="E5037">
        <v>0</v>
      </c>
      <c r="F5037">
        <v>0</v>
      </c>
      <c r="G5037">
        <v>6</v>
      </c>
    </row>
    <row r="5038" spans="1:7" x14ac:dyDescent="0.3">
      <c r="A5038">
        <v>103</v>
      </c>
      <c r="B5038" s="18">
        <v>45658</v>
      </c>
      <c r="C5038" t="s">
        <v>312</v>
      </c>
      <c r="D5038" t="s">
        <v>285</v>
      </c>
      <c r="E5038">
        <v>0</v>
      </c>
    </row>
    <row r="5039" spans="1:7" x14ac:dyDescent="0.3">
      <c r="A5039">
        <v>127</v>
      </c>
      <c r="B5039" s="18">
        <v>45658</v>
      </c>
      <c r="C5039" t="s">
        <v>312</v>
      </c>
      <c r="D5039" t="s">
        <v>286</v>
      </c>
      <c r="E5039">
        <v>262</v>
      </c>
    </row>
    <row r="5040" spans="1:7" x14ac:dyDescent="0.3">
      <c r="A5040">
        <v>128</v>
      </c>
      <c r="B5040" s="18">
        <v>45658</v>
      </c>
      <c r="C5040" t="s">
        <v>312</v>
      </c>
      <c r="D5040" t="s">
        <v>287</v>
      </c>
      <c r="E5040">
        <v>62</v>
      </c>
    </row>
    <row r="5041" spans="1:7" x14ac:dyDescent="0.3">
      <c r="A5041">
        <v>129</v>
      </c>
      <c r="B5041" s="18">
        <v>45658</v>
      </c>
      <c r="C5041" t="s">
        <v>312</v>
      </c>
      <c r="D5041" t="s">
        <v>288</v>
      </c>
      <c r="E5041">
        <v>119</v>
      </c>
    </row>
    <row r="5042" spans="1:7" x14ac:dyDescent="0.3">
      <c r="A5042">
        <v>130</v>
      </c>
      <c r="B5042" s="18">
        <v>45658</v>
      </c>
      <c r="C5042" t="s">
        <v>312</v>
      </c>
      <c r="D5042" t="s">
        <v>289</v>
      </c>
      <c r="E5042">
        <v>74</v>
      </c>
    </row>
    <row r="5043" spans="1:7" x14ac:dyDescent="0.3">
      <c r="A5043">
        <v>131</v>
      </c>
      <c r="B5043" s="18">
        <v>45658</v>
      </c>
      <c r="C5043" t="s">
        <v>312</v>
      </c>
      <c r="D5043" t="s">
        <v>290</v>
      </c>
      <c r="E5043">
        <v>5</v>
      </c>
    </row>
    <row r="5044" spans="1:7" x14ac:dyDescent="0.3">
      <c r="A5044">
        <v>132</v>
      </c>
      <c r="B5044" s="18">
        <v>45658</v>
      </c>
      <c r="C5044" t="s">
        <v>312</v>
      </c>
      <c r="D5044" t="s">
        <v>291</v>
      </c>
      <c r="E5044">
        <v>2</v>
      </c>
    </row>
    <row r="5045" spans="1:7" x14ac:dyDescent="0.3">
      <c r="A5045">
        <v>133</v>
      </c>
      <c r="B5045" s="18">
        <v>45658</v>
      </c>
      <c r="C5045" t="s">
        <v>312</v>
      </c>
      <c r="D5045" t="s">
        <v>259</v>
      </c>
      <c r="E5045">
        <v>0</v>
      </c>
    </row>
    <row r="5046" spans="1:7" x14ac:dyDescent="0.3">
      <c r="A5046">
        <v>134</v>
      </c>
      <c r="B5046" s="18">
        <v>45658</v>
      </c>
      <c r="C5046" t="s">
        <v>312</v>
      </c>
      <c r="D5046" t="s">
        <v>260</v>
      </c>
      <c r="E5046">
        <v>0</v>
      </c>
    </row>
    <row r="5047" spans="1:7" x14ac:dyDescent="0.3">
      <c r="A5047">
        <v>26</v>
      </c>
      <c r="B5047" s="18">
        <v>45658</v>
      </c>
      <c r="C5047" t="s">
        <v>312</v>
      </c>
      <c r="D5047" t="s">
        <v>146</v>
      </c>
      <c r="E5047">
        <v>0.67942583732057416</v>
      </c>
      <c r="F5047">
        <v>426</v>
      </c>
      <c r="G5047">
        <v>627</v>
      </c>
    </row>
    <row r="5048" spans="1:7" x14ac:dyDescent="0.3">
      <c r="A5048">
        <v>27</v>
      </c>
      <c r="B5048" s="18">
        <v>45658</v>
      </c>
      <c r="C5048" t="s">
        <v>313</v>
      </c>
      <c r="D5048" t="s">
        <v>147</v>
      </c>
      <c r="E5048">
        <v>0.42105263157894735</v>
      </c>
      <c r="F5048">
        <v>136</v>
      </c>
      <c r="G5048">
        <v>323</v>
      </c>
    </row>
    <row r="5049" spans="1:7" x14ac:dyDescent="0.3">
      <c r="A5049">
        <v>114</v>
      </c>
      <c r="B5049" s="18">
        <v>45658</v>
      </c>
      <c r="C5049" t="s">
        <v>313</v>
      </c>
      <c r="D5049" t="s">
        <v>292</v>
      </c>
      <c r="E5049">
        <v>437</v>
      </c>
    </row>
    <row r="5050" spans="1:7" x14ac:dyDescent="0.3">
      <c r="A5050">
        <v>115</v>
      </c>
      <c r="B5050" s="18">
        <v>45658</v>
      </c>
      <c r="C5050" t="s">
        <v>313</v>
      </c>
      <c r="D5050" t="s">
        <v>293</v>
      </c>
      <c r="E5050">
        <v>23</v>
      </c>
    </row>
    <row r="5051" spans="1:7" x14ac:dyDescent="0.3">
      <c r="A5051">
        <v>116</v>
      </c>
      <c r="B5051" s="18">
        <v>45658</v>
      </c>
      <c r="C5051" t="s">
        <v>313</v>
      </c>
      <c r="D5051" t="s">
        <v>294</v>
      </c>
      <c r="E5051">
        <v>5</v>
      </c>
    </row>
    <row r="5052" spans="1:7" x14ac:dyDescent="0.3">
      <c r="A5052">
        <v>120</v>
      </c>
      <c r="B5052" s="18">
        <v>45658</v>
      </c>
      <c r="C5052" t="s">
        <v>313</v>
      </c>
      <c r="D5052" t="s">
        <v>20</v>
      </c>
      <c r="E5052">
        <v>416</v>
      </c>
    </row>
    <row r="5053" spans="1:7" x14ac:dyDescent="0.3">
      <c r="A5053">
        <v>121</v>
      </c>
      <c r="B5053" s="18">
        <v>45658</v>
      </c>
      <c r="C5053" t="s">
        <v>313</v>
      </c>
      <c r="D5053" t="s">
        <v>21</v>
      </c>
      <c r="E5053">
        <v>0</v>
      </c>
    </row>
    <row r="5054" spans="1:7" x14ac:dyDescent="0.3">
      <c r="A5054">
        <v>122</v>
      </c>
      <c r="B5054" s="18">
        <v>45658</v>
      </c>
      <c r="C5054" t="s">
        <v>313</v>
      </c>
      <c r="D5054" t="s">
        <v>22</v>
      </c>
      <c r="E5054">
        <v>21</v>
      </c>
    </row>
    <row r="5055" spans="1:7" x14ac:dyDescent="0.3">
      <c r="A5055">
        <v>123</v>
      </c>
      <c r="B5055" s="18">
        <v>45658</v>
      </c>
      <c r="C5055" t="s">
        <v>313</v>
      </c>
      <c r="D5055" t="s">
        <v>23</v>
      </c>
      <c r="E5055">
        <v>0</v>
      </c>
    </row>
    <row r="5056" spans="1:7" x14ac:dyDescent="0.3">
      <c r="A5056">
        <v>124</v>
      </c>
      <c r="B5056" s="18">
        <v>45658</v>
      </c>
      <c r="C5056" t="s">
        <v>313</v>
      </c>
      <c r="D5056" t="s">
        <v>24</v>
      </c>
      <c r="E5056">
        <v>0</v>
      </c>
    </row>
    <row r="5057" spans="1:7" x14ac:dyDescent="0.3">
      <c r="A5057">
        <v>125</v>
      </c>
      <c r="B5057" s="18">
        <v>45658</v>
      </c>
      <c r="C5057" t="s">
        <v>313</v>
      </c>
      <c r="D5057" t="s">
        <v>25</v>
      </c>
      <c r="E5057">
        <v>0</v>
      </c>
    </row>
    <row r="5058" spans="1:7" x14ac:dyDescent="0.3">
      <c r="A5058">
        <v>126</v>
      </c>
      <c r="B5058" s="18">
        <v>45658</v>
      </c>
      <c r="C5058" t="s">
        <v>313</v>
      </c>
      <c r="D5058" t="s">
        <v>26</v>
      </c>
      <c r="E5058">
        <v>2</v>
      </c>
    </row>
    <row r="5059" spans="1:7" x14ac:dyDescent="0.3">
      <c r="A5059">
        <v>9</v>
      </c>
      <c r="B5059" s="18">
        <v>45597</v>
      </c>
      <c r="C5059" t="s">
        <v>313</v>
      </c>
      <c r="D5059" t="s">
        <v>280</v>
      </c>
      <c r="E5059">
        <v>0.12056737588652482</v>
      </c>
      <c r="F5059">
        <v>51</v>
      </c>
      <c r="G5059">
        <v>423</v>
      </c>
    </row>
    <row r="5060" spans="1:7" x14ac:dyDescent="0.3">
      <c r="A5060">
        <v>100</v>
      </c>
      <c r="B5060" s="18">
        <v>45323</v>
      </c>
      <c r="C5060" t="s">
        <v>313</v>
      </c>
      <c r="D5060" t="s">
        <v>271</v>
      </c>
      <c r="E5060">
        <v>1</v>
      </c>
    </row>
    <row r="5061" spans="1:7" x14ac:dyDescent="0.3">
      <c r="A5061">
        <v>100</v>
      </c>
      <c r="B5061" s="18">
        <v>45352</v>
      </c>
      <c r="C5061" t="s">
        <v>313</v>
      </c>
      <c r="D5061" t="s">
        <v>271</v>
      </c>
      <c r="E5061">
        <v>1</v>
      </c>
    </row>
    <row r="5062" spans="1:7" x14ac:dyDescent="0.3">
      <c r="A5062">
        <v>100</v>
      </c>
      <c r="B5062" s="18">
        <v>45383</v>
      </c>
      <c r="C5062" t="s">
        <v>313</v>
      </c>
      <c r="D5062" t="s">
        <v>271</v>
      </c>
      <c r="E5062">
        <v>1</v>
      </c>
    </row>
    <row r="5063" spans="1:7" x14ac:dyDescent="0.3">
      <c r="A5063">
        <v>100</v>
      </c>
      <c r="B5063" s="18">
        <v>45413</v>
      </c>
      <c r="C5063" t="s">
        <v>313</v>
      </c>
      <c r="D5063" t="s">
        <v>271</v>
      </c>
      <c r="E5063">
        <v>1</v>
      </c>
    </row>
    <row r="5064" spans="1:7" x14ac:dyDescent="0.3">
      <c r="A5064">
        <v>100</v>
      </c>
      <c r="B5064" s="18">
        <v>45444</v>
      </c>
      <c r="C5064" t="s">
        <v>313</v>
      </c>
      <c r="D5064" t="s">
        <v>271</v>
      </c>
      <c r="E5064">
        <v>1</v>
      </c>
    </row>
    <row r="5065" spans="1:7" x14ac:dyDescent="0.3">
      <c r="A5065">
        <v>100</v>
      </c>
      <c r="B5065" s="18">
        <v>45474</v>
      </c>
      <c r="C5065" t="s">
        <v>313</v>
      </c>
      <c r="D5065" t="s">
        <v>271</v>
      </c>
      <c r="E5065">
        <v>1</v>
      </c>
    </row>
    <row r="5066" spans="1:7" x14ac:dyDescent="0.3">
      <c r="A5066">
        <v>100</v>
      </c>
      <c r="B5066" s="18">
        <v>45505</v>
      </c>
      <c r="C5066" t="s">
        <v>313</v>
      </c>
      <c r="D5066" t="s">
        <v>271</v>
      </c>
      <c r="E5066">
        <v>1</v>
      </c>
    </row>
    <row r="5067" spans="1:7" x14ac:dyDescent="0.3">
      <c r="A5067">
        <v>100</v>
      </c>
      <c r="B5067" s="18">
        <v>45536</v>
      </c>
      <c r="C5067" t="s">
        <v>313</v>
      </c>
      <c r="D5067" t="s">
        <v>271</v>
      </c>
      <c r="E5067">
        <v>1</v>
      </c>
    </row>
    <row r="5068" spans="1:7" x14ac:dyDescent="0.3">
      <c r="A5068">
        <v>100</v>
      </c>
      <c r="B5068" s="18">
        <v>45566</v>
      </c>
      <c r="C5068" t="s">
        <v>313</v>
      </c>
      <c r="D5068" t="s">
        <v>271</v>
      </c>
      <c r="E5068">
        <v>1</v>
      </c>
    </row>
    <row r="5069" spans="1:7" x14ac:dyDescent="0.3">
      <c r="A5069">
        <v>101</v>
      </c>
      <c r="B5069" s="18">
        <v>45323</v>
      </c>
      <c r="C5069" t="s">
        <v>313</v>
      </c>
      <c r="D5069" t="s">
        <v>272</v>
      </c>
      <c r="E5069">
        <v>1</v>
      </c>
    </row>
    <row r="5070" spans="1:7" x14ac:dyDescent="0.3">
      <c r="A5070">
        <v>101</v>
      </c>
      <c r="B5070" s="18">
        <v>45352</v>
      </c>
      <c r="C5070" t="s">
        <v>313</v>
      </c>
      <c r="D5070" t="s">
        <v>272</v>
      </c>
      <c r="E5070">
        <v>1</v>
      </c>
    </row>
    <row r="5071" spans="1:7" x14ac:dyDescent="0.3">
      <c r="A5071">
        <v>101</v>
      </c>
      <c r="B5071" s="18">
        <v>45383</v>
      </c>
      <c r="C5071" t="s">
        <v>313</v>
      </c>
      <c r="D5071" t="s">
        <v>272</v>
      </c>
      <c r="E5071">
        <v>1</v>
      </c>
    </row>
    <row r="5072" spans="1:7" x14ac:dyDescent="0.3">
      <c r="A5072">
        <v>101</v>
      </c>
      <c r="B5072" s="18">
        <v>45413</v>
      </c>
      <c r="C5072" t="s">
        <v>313</v>
      </c>
      <c r="D5072" t="s">
        <v>272</v>
      </c>
      <c r="E5072">
        <v>1</v>
      </c>
    </row>
    <row r="5073" spans="1:5" x14ac:dyDescent="0.3">
      <c r="A5073">
        <v>101</v>
      </c>
      <c r="B5073" s="18">
        <v>45444</v>
      </c>
      <c r="C5073" t="s">
        <v>313</v>
      </c>
      <c r="D5073" t="s">
        <v>272</v>
      </c>
      <c r="E5073">
        <v>1</v>
      </c>
    </row>
    <row r="5074" spans="1:5" x14ac:dyDescent="0.3">
      <c r="A5074">
        <v>101</v>
      </c>
      <c r="B5074" s="18">
        <v>45474</v>
      </c>
      <c r="C5074" t="s">
        <v>313</v>
      </c>
      <c r="D5074" t="s">
        <v>272</v>
      </c>
      <c r="E5074">
        <v>1</v>
      </c>
    </row>
    <row r="5075" spans="1:5" x14ac:dyDescent="0.3">
      <c r="A5075">
        <v>101</v>
      </c>
      <c r="B5075" s="18">
        <v>45505</v>
      </c>
      <c r="C5075" t="s">
        <v>313</v>
      </c>
      <c r="D5075" t="s">
        <v>272</v>
      </c>
      <c r="E5075">
        <v>1</v>
      </c>
    </row>
    <row r="5076" spans="1:5" x14ac:dyDescent="0.3">
      <c r="A5076">
        <v>101</v>
      </c>
      <c r="B5076" s="18">
        <v>45536</v>
      </c>
      <c r="C5076" t="s">
        <v>313</v>
      </c>
      <c r="D5076" t="s">
        <v>272</v>
      </c>
      <c r="E5076">
        <v>1</v>
      </c>
    </row>
    <row r="5077" spans="1:5" x14ac:dyDescent="0.3">
      <c r="A5077">
        <v>101</v>
      </c>
      <c r="B5077" s="18">
        <v>45566</v>
      </c>
      <c r="C5077" t="s">
        <v>313</v>
      </c>
      <c r="D5077" t="s">
        <v>272</v>
      </c>
      <c r="E5077">
        <v>1</v>
      </c>
    </row>
    <row r="5078" spans="1:5" x14ac:dyDescent="0.3">
      <c r="A5078">
        <v>102</v>
      </c>
      <c r="B5078" s="18">
        <v>45323</v>
      </c>
      <c r="C5078" t="s">
        <v>313</v>
      </c>
      <c r="D5078" t="s">
        <v>273</v>
      </c>
      <c r="E5078">
        <v>0</v>
      </c>
    </row>
    <row r="5079" spans="1:5" x14ac:dyDescent="0.3">
      <c r="A5079">
        <v>102</v>
      </c>
      <c r="B5079" s="18">
        <v>45352</v>
      </c>
      <c r="C5079" t="s">
        <v>313</v>
      </c>
      <c r="D5079" t="s">
        <v>273</v>
      </c>
      <c r="E5079">
        <v>0</v>
      </c>
    </row>
    <row r="5080" spans="1:5" x14ac:dyDescent="0.3">
      <c r="A5080">
        <v>102</v>
      </c>
      <c r="B5080" s="18">
        <v>45383</v>
      </c>
      <c r="C5080" t="s">
        <v>313</v>
      </c>
      <c r="D5080" t="s">
        <v>273</v>
      </c>
      <c r="E5080">
        <v>0</v>
      </c>
    </row>
    <row r="5081" spans="1:5" x14ac:dyDescent="0.3">
      <c r="A5081">
        <v>102</v>
      </c>
      <c r="B5081" s="18">
        <v>45413</v>
      </c>
      <c r="C5081" t="s">
        <v>313</v>
      </c>
      <c r="D5081" t="s">
        <v>273</v>
      </c>
      <c r="E5081">
        <v>0</v>
      </c>
    </row>
    <row r="5082" spans="1:5" x14ac:dyDescent="0.3">
      <c r="A5082">
        <v>102</v>
      </c>
      <c r="B5082" s="18">
        <v>45444</v>
      </c>
      <c r="C5082" t="s">
        <v>313</v>
      </c>
      <c r="D5082" t="s">
        <v>273</v>
      </c>
      <c r="E5082">
        <v>0</v>
      </c>
    </row>
    <row r="5083" spans="1:5" x14ac:dyDescent="0.3">
      <c r="A5083">
        <v>102</v>
      </c>
      <c r="B5083" s="18">
        <v>45474</v>
      </c>
      <c r="C5083" t="s">
        <v>313</v>
      </c>
      <c r="D5083" t="s">
        <v>273</v>
      </c>
      <c r="E5083">
        <v>0</v>
      </c>
    </row>
    <row r="5084" spans="1:5" x14ac:dyDescent="0.3">
      <c r="A5084">
        <v>102</v>
      </c>
      <c r="B5084" s="18">
        <v>45505</v>
      </c>
      <c r="C5084" t="s">
        <v>313</v>
      </c>
      <c r="D5084" t="s">
        <v>273</v>
      </c>
      <c r="E5084">
        <v>0</v>
      </c>
    </row>
    <row r="5085" spans="1:5" x14ac:dyDescent="0.3">
      <c r="A5085">
        <v>102</v>
      </c>
      <c r="B5085" s="18">
        <v>45536</v>
      </c>
      <c r="C5085" t="s">
        <v>313</v>
      </c>
      <c r="D5085" t="s">
        <v>273</v>
      </c>
      <c r="E5085">
        <v>0</v>
      </c>
    </row>
    <row r="5086" spans="1:5" x14ac:dyDescent="0.3">
      <c r="A5086">
        <v>102</v>
      </c>
      <c r="B5086" s="18">
        <v>45566</v>
      </c>
      <c r="C5086" t="s">
        <v>313</v>
      </c>
      <c r="D5086" t="s">
        <v>273</v>
      </c>
      <c r="E5086">
        <v>0</v>
      </c>
    </row>
    <row r="5087" spans="1:5" x14ac:dyDescent="0.3">
      <c r="A5087">
        <v>103</v>
      </c>
      <c r="B5087" s="18">
        <v>45323</v>
      </c>
      <c r="C5087" t="s">
        <v>313</v>
      </c>
      <c r="D5087" t="s">
        <v>285</v>
      </c>
      <c r="E5087">
        <v>0</v>
      </c>
    </row>
    <row r="5088" spans="1:5" x14ac:dyDescent="0.3">
      <c r="A5088">
        <v>103</v>
      </c>
      <c r="B5088" s="18">
        <v>45352</v>
      </c>
      <c r="C5088" t="s">
        <v>313</v>
      </c>
      <c r="D5088" t="s">
        <v>285</v>
      </c>
      <c r="E5088">
        <v>0</v>
      </c>
    </row>
    <row r="5089" spans="1:7" x14ac:dyDescent="0.3">
      <c r="A5089">
        <v>103</v>
      </c>
      <c r="B5089" s="18">
        <v>45383</v>
      </c>
      <c r="C5089" t="s">
        <v>313</v>
      </c>
      <c r="D5089" t="s">
        <v>285</v>
      </c>
      <c r="E5089">
        <v>0</v>
      </c>
    </row>
    <row r="5090" spans="1:7" x14ac:dyDescent="0.3">
      <c r="A5090">
        <v>103</v>
      </c>
      <c r="B5090" s="18">
        <v>45413</v>
      </c>
      <c r="C5090" t="s">
        <v>313</v>
      </c>
      <c r="D5090" t="s">
        <v>285</v>
      </c>
      <c r="E5090">
        <v>0</v>
      </c>
    </row>
    <row r="5091" spans="1:7" x14ac:dyDescent="0.3">
      <c r="A5091">
        <v>103</v>
      </c>
      <c r="B5091" s="18">
        <v>45444</v>
      </c>
      <c r="C5091" t="s">
        <v>313</v>
      </c>
      <c r="D5091" t="s">
        <v>285</v>
      </c>
      <c r="E5091">
        <v>0</v>
      </c>
    </row>
    <row r="5092" spans="1:7" x14ac:dyDescent="0.3">
      <c r="A5092">
        <v>103</v>
      </c>
      <c r="B5092" s="18">
        <v>45474</v>
      </c>
      <c r="C5092" t="s">
        <v>313</v>
      </c>
      <c r="D5092" t="s">
        <v>285</v>
      </c>
      <c r="E5092">
        <v>0</v>
      </c>
    </row>
    <row r="5093" spans="1:7" x14ac:dyDescent="0.3">
      <c r="A5093">
        <v>103</v>
      </c>
      <c r="B5093" s="18">
        <v>45505</v>
      </c>
      <c r="C5093" t="s">
        <v>313</v>
      </c>
      <c r="D5093" t="s">
        <v>285</v>
      </c>
      <c r="E5093">
        <v>0</v>
      </c>
    </row>
    <row r="5094" spans="1:7" x14ac:dyDescent="0.3">
      <c r="A5094">
        <v>103</v>
      </c>
      <c r="B5094" s="18">
        <v>45536</v>
      </c>
      <c r="C5094" t="s">
        <v>313</v>
      </c>
      <c r="D5094" t="s">
        <v>285</v>
      </c>
      <c r="E5094">
        <v>0</v>
      </c>
    </row>
    <row r="5095" spans="1:7" x14ac:dyDescent="0.3">
      <c r="A5095">
        <v>103</v>
      </c>
      <c r="B5095" s="18">
        <v>45566</v>
      </c>
      <c r="C5095" t="s">
        <v>313</v>
      </c>
      <c r="D5095" t="s">
        <v>285</v>
      </c>
      <c r="E5095">
        <v>0</v>
      </c>
    </row>
    <row r="5096" spans="1:7" x14ac:dyDescent="0.3">
      <c r="A5096">
        <v>2</v>
      </c>
      <c r="B5096" s="18">
        <v>45323</v>
      </c>
      <c r="C5096" t="s">
        <v>313</v>
      </c>
      <c r="D5096" t="s">
        <v>303</v>
      </c>
      <c r="E5096">
        <v>0.86833333333333329</v>
      </c>
      <c r="F5096">
        <v>1563</v>
      </c>
      <c r="G5096">
        <v>1800</v>
      </c>
    </row>
    <row r="5097" spans="1:7" x14ac:dyDescent="0.3">
      <c r="A5097">
        <v>2</v>
      </c>
      <c r="B5097" s="18">
        <v>45352</v>
      </c>
      <c r="C5097" t="s">
        <v>313</v>
      </c>
      <c r="D5097" t="s">
        <v>303</v>
      </c>
      <c r="E5097">
        <v>0.8666666666666667</v>
      </c>
      <c r="F5097">
        <v>1560</v>
      </c>
      <c r="G5097">
        <v>1800</v>
      </c>
    </row>
    <row r="5098" spans="1:7" x14ac:dyDescent="0.3">
      <c r="A5098">
        <v>2</v>
      </c>
      <c r="B5098" s="18">
        <v>45383</v>
      </c>
      <c r="C5098" t="s">
        <v>313</v>
      </c>
      <c r="D5098" t="s">
        <v>303</v>
      </c>
      <c r="E5098">
        <v>0.86222222222222222</v>
      </c>
      <c r="F5098">
        <v>1552</v>
      </c>
      <c r="G5098">
        <v>1800</v>
      </c>
    </row>
    <row r="5099" spans="1:7" x14ac:dyDescent="0.3">
      <c r="A5099">
        <v>2</v>
      </c>
      <c r="B5099" s="18">
        <v>45413</v>
      </c>
      <c r="C5099" t="s">
        <v>313</v>
      </c>
      <c r="D5099" t="s">
        <v>303</v>
      </c>
      <c r="E5099">
        <v>0.86222222222222222</v>
      </c>
      <c r="F5099">
        <v>1552</v>
      </c>
      <c r="G5099">
        <v>1800</v>
      </c>
    </row>
    <row r="5100" spans="1:7" x14ac:dyDescent="0.3">
      <c r="A5100">
        <v>2</v>
      </c>
      <c r="B5100" s="18">
        <v>45444</v>
      </c>
      <c r="C5100" t="s">
        <v>313</v>
      </c>
      <c r="D5100" t="s">
        <v>303</v>
      </c>
      <c r="E5100">
        <v>0.86333333333333329</v>
      </c>
      <c r="F5100">
        <v>1554</v>
      </c>
      <c r="G5100">
        <v>1800</v>
      </c>
    </row>
    <row r="5101" spans="1:7" x14ac:dyDescent="0.3">
      <c r="A5101">
        <v>2</v>
      </c>
      <c r="B5101" s="18">
        <v>45474</v>
      </c>
      <c r="C5101" t="s">
        <v>313</v>
      </c>
      <c r="D5101" t="s">
        <v>303</v>
      </c>
      <c r="E5101">
        <v>0.86222222222222222</v>
      </c>
      <c r="F5101">
        <v>1552</v>
      </c>
      <c r="G5101">
        <v>1800</v>
      </c>
    </row>
    <row r="5102" spans="1:7" x14ac:dyDescent="0.3">
      <c r="A5102">
        <v>2</v>
      </c>
      <c r="B5102" s="18">
        <v>45505</v>
      </c>
      <c r="C5102" t="s">
        <v>313</v>
      </c>
      <c r="D5102" t="s">
        <v>303</v>
      </c>
      <c r="E5102">
        <v>0.86333333333333329</v>
      </c>
      <c r="F5102">
        <v>1554</v>
      </c>
      <c r="G5102">
        <v>1800</v>
      </c>
    </row>
    <row r="5103" spans="1:7" x14ac:dyDescent="0.3">
      <c r="A5103">
        <v>2</v>
      </c>
      <c r="B5103" s="18">
        <v>45536</v>
      </c>
      <c r="C5103" t="s">
        <v>313</v>
      </c>
      <c r="D5103" t="s">
        <v>303</v>
      </c>
      <c r="E5103">
        <v>0.86277777777777775</v>
      </c>
      <c r="F5103">
        <v>1553</v>
      </c>
      <c r="G5103">
        <v>1800</v>
      </c>
    </row>
    <row r="5104" spans="1:7" x14ac:dyDescent="0.3">
      <c r="A5104">
        <v>2</v>
      </c>
      <c r="B5104" s="18">
        <v>45566</v>
      </c>
      <c r="C5104" t="s">
        <v>313</v>
      </c>
      <c r="D5104" t="s">
        <v>303</v>
      </c>
      <c r="E5104">
        <v>0.86444444444444446</v>
      </c>
      <c r="F5104">
        <v>1556</v>
      </c>
      <c r="G5104">
        <v>1800</v>
      </c>
    </row>
    <row r="5105" spans="1:5" x14ac:dyDescent="0.3">
      <c r="A5105">
        <v>109</v>
      </c>
      <c r="B5105" s="18">
        <v>45323</v>
      </c>
      <c r="C5105" t="s">
        <v>313</v>
      </c>
      <c r="D5105" t="s">
        <v>261</v>
      </c>
      <c r="E5105">
        <v>26</v>
      </c>
    </row>
    <row r="5106" spans="1:5" x14ac:dyDescent="0.3">
      <c r="A5106">
        <v>109</v>
      </c>
      <c r="B5106" s="18">
        <v>45352</v>
      </c>
      <c r="C5106" t="s">
        <v>313</v>
      </c>
      <c r="D5106" t="s">
        <v>261</v>
      </c>
      <c r="E5106">
        <v>26</v>
      </c>
    </row>
    <row r="5107" spans="1:5" x14ac:dyDescent="0.3">
      <c r="A5107">
        <v>109</v>
      </c>
      <c r="B5107" s="18">
        <v>45383</v>
      </c>
      <c r="C5107" t="s">
        <v>313</v>
      </c>
      <c r="D5107" t="s">
        <v>261</v>
      </c>
      <c r="E5107">
        <v>26</v>
      </c>
    </row>
    <row r="5108" spans="1:5" x14ac:dyDescent="0.3">
      <c r="A5108">
        <v>109</v>
      </c>
      <c r="B5108" s="18">
        <v>45413</v>
      </c>
      <c r="C5108" t="s">
        <v>313</v>
      </c>
      <c r="D5108" t="s">
        <v>261</v>
      </c>
      <c r="E5108">
        <v>27</v>
      </c>
    </row>
    <row r="5109" spans="1:5" x14ac:dyDescent="0.3">
      <c r="A5109">
        <v>109</v>
      </c>
      <c r="B5109" s="18">
        <v>45444</v>
      </c>
      <c r="C5109" t="s">
        <v>313</v>
      </c>
      <c r="D5109" t="s">
        <v>261</v>
      </c>
      <c r="E5109">
        <v>26</v>
      </c>
    </row>
    <row r="5110" spans="1:5" x14ac:dyDescent="0.3">
      <c r="A5110">
        <v>109</v>
      </c>
      <c r="B5110" s="18">
        <v>45474</v>
      </c>
      <c r="C5110" t="s">
        <v>313</v>
      </c>
      <c r="D5110" t="s">
        <v>261</v>
      </c>
      <c r="E5110">
        <v>27</v>
      </c>
    </row>
    <row r="5111" spans="1:5" x14ac:dyDescent="0.3">
      <c r="A5111">
        <v>109</v>
      </c>
      <c r="B5111" s="18">
        <v>45505</v>
      </c>
      <c r="C5111" t="s">
        <v>313</v>
      </c>
      <c r="D5111" t="s">
        <v>261</v>
      </c>
      <c r="E5111">
        <v>27</v>
      </c>
    </row>
    <row r="5112" spans="1:5" x14ac:dyDescent="0.3">
      <c r="A5112">
        <v>109</v>
      </c>
      <c r="B5112" s="18">
        <v>45536</v>
      </c>
      <c r="C5112" t="s">
        <v>313</v>
      </c>
      <c r="D5112" t="s">
        <v>261</v>
      </c>
      <c r="E5112">
        <v>25</v>
      </c>
    </row>
    <row r="5113" spans="1:5" x14ac:dyDescent="0.3">
      <c r="A5113">
        <v>109</v>
      </c>
      <c r="B5113" s="18">
        <v>45566</v>
      </c>
      <c r="C5113" t="s">
        <v>313</v>
      </c>
      <c r="D5113" t="s">
        <v>261</v>
      </c>
      <c r="E5113">
        <v>26</v>
      </c>
    </row>
    <row r="5114" spans="1:5" x14ac:dyDescent="0.3">
      <c r="A5114">
        <v>111</v>
      </c>
      <c r="B5114" s="18">
        <v>45323</v>
      </c>
      <c r="C5114" t="s">
        <v>313</v>
      </c>
      <c r="D5114" t="s">
        <v>262</v>
      </c>
      <c r="E5114">
        <v>193</v>
      </c>
    </row>
    <row r="5115" spans="1:5" x14ac:dyDescent="0.3">
      <c r="A5115">
        <v>111</v>
      </c>
      <c r="B5115" s="18">
        <v>45352</v>
      </c>
      <c r="C5115" t="s">
        <v>313</v>
      </c>
      <c r="D5115" t="s">
        <v>262</v>
      </c>
      <c r="E5115">
        <v>191</v>
      </c>
    </row>
    <row r="5116" spans="1:5" x14ac:dyDescent="0.3">
      <c r="A5116">
        <v>111</v>
      </c>
      <c r="B5116" s="18">
        <v>45383</v>
      </c>
      <c r="C5116" t="s">
        <v>313</v>
      </c>
      <c r="D5116" t="s">
        <v>262</v>
      </c>
      <c r="E5116">
        <v>187</v>
      </c>
    </row>
    <row r="5117" spans="1:5" x14ac:dyDescent="0.3">
      <c r="A5117">
        <v>111</v>
      </c>
      <c r="B5117" s="18">
        <v>45413</v>
      </c>
      <c r="C5117" t="s">
        <v>313</v>
      </c>
      <c r="D5117" t="s">
        <v>262</v>
      </c>
      <c r="E5117">
        <v>189</v>
      </c>
    </row>
    <row r="5118" spans="1:5" x14ac:dyDescent="0.3">
      <c r="A5118">
        <v>111</v>
      </c>
      <c r="B5118" s="18">
        <v>45444</v>
      </c>
      <c r="C5118" t="s">
        <v>313</v>
      </c>
      <c r="D5118" t="s">
        <v>262</v>
      </c>
      <c r="E5118">
        <v>187</v>
      </c>
    </row>
    <row r="5119" spans="1:5" x14ac:dyDescent="0.3">
      <c r="A5119">
        <v>111</v>
      </c>
      <c r="B5119" s="18">
        <v>45474</v>
      </c>
      <c r="C5119" t="s">
        <v>313</v>
      </c>
      <c r="D5119" t="s">
        <v>262</v>
      </c>
      <c r="E5119">
        <v>187</v>
      </c>
    </row>
    <row r="5120" spans="1:5" x14ac:dyDescent="0.3">
      <c r="A5120">
        <v>111</v>
      </c>
      <c r="B5120" s="18">
        <v>45505</v>
      </c>
      <c r="C5120" t="s">
        <v>313</v>
      </c>
      <c r="D5120" t="s">
        <v>262</v>
      </c>
      <c r="E5120">
        <v>188</v>
      </c>
    </row>
    <row r="5121" spans="1:5" x14ac:dyDescent="0.3">
      <c r="A5121">
        <v>111</v>
      </c>
      <c r="B5121" s="18">
        <v>45536</v>
      </c>
      <c r="C5121" t="s">
        <v>313</v>
      </c>
      <c r="D5121" t="s">
        <v>262</v>
      </c>
      <c r="E5121">
        <v>184</v>
      </c>
    </row>
    <row r="5122" spans="1:5" x14ac:dyDescent="0.3">
      <c r="A5122">
        <v>111</v>
      </c>
      <c r="B5122" s="18">
        <v>45566</v>
      </c>
      <c r="C5122" t="s">
        <v>313</v>
      </c>
      <c r="D5122" t="s">
        <v>262</v>
      </c>
      <c r="E5122">
        <v>183</v>
      </c>
    </row>
    <row r="5123" spans="1:5" x14ac:dyDescent="0.3">
      <c r="A5123">
        <v>112</v>
      </c>
      <c r="B5123" s="18">
        <v>45323</v>
      </c>
      <c r="C5123" t="s">
        <v>313</v>
      </c>
      <c r="D5123" t="s">
        <v>263</v>
      </c>
      <c r="E5123">
        <v>279</v>
      </c>
    </row>
    <row r="5124" spans="1:5" x14ac:dyDescent="0.3">
      <c r="A5124">
        <v>112</v>
      </c>
      <c r="B5124" s="18">
        <v>45352</v>
      </c>
      <c r="C5124" t="s">
        <v>313</v>
      </c>
      <c r="D5124" t="s">
        <v>263</v>
      </c>
      <c r="E5124">
        <v>280</v>
      </c>
    </row>
    <row r="5125" spans="1:5" x14ac:dyDescent="0.3">
      <c r="A5125">
        <v>112</v>
      </c>
      <c r="B5125" s="18">
        <v>45383</v>
      </c>
      <c r="C5125" t="s">
        <v>313</v>
      </c>
      <c r="D5125" t="s">
        <v>263</v>
      </c>
      <c r="E5125">
        <v>280</v>
      </c>
    </row>
    <row r="5126" spans="1:5" x14ac:dyDescent="0.3">
      <c r="A5126">
        <v>112</v>
      </c>
      <c r="B5126" s="18">
        <v>45413</v>
      </c>
      <c r="C5126" t="s">
        <v>313</v>
      </c>
      <c r="D5126" t="s">
        <v>263</v>
      </c>
      <c r="E5126">
        <v>279</v>
      </c>
    </row>
    <row r="5127" spans="1:5" x14ac:dyDescent="0.3">
      <c r="A5127">
        <v>112</v>
      </c>
      <c r="B5127" s="18">
        <v>45444</v>
      </c>
      <c r="C5127" t="s">
        <v>313</v>
      </c>
      <c r="D5127" t="s">
        <v>263</v>
      </c>
      <c r="E5127">
        <v>281</v>
      </c>
    </row>
    <row r="5128" spans="1:5" x14ac:dyDescent="0.3">
      <c r="A5128">
        <v>112</v>
      </c>
      <c r="B5128" s="18">
        <v>45474</v>
      </c>
      <c r="C5128" t="s">
        <v>313</v>
      </c>
      <c r="D5128" t="s">
        <v>263</v>
      </c>
      <c r="E5128">
        <v>282</v>
      </c>
    </row>
    <row r="5129" spans="1:5" x14ac:dyDescent="0.3">
      <c r="A5129">
        <v>112</v>
      </c>
      <c r="B5129" s="18">
        <v>45505</v>
      </c>
      <c r="C5129" t="s">
        <v>313</v>
      </c>
      <c r="D5129" t="s">
        <v>263</v>
      </c>
      <c r="E5129">
        <v>281</v>
      </c>
    </row>
    <row r="5130" spans="1:5" x14ac:dyDescent="0.3">
      <c r="A5130">
        <v>112</v>
      </c>
      <c r="B5130" s="18">
        <v>45536</v>
      </c>
      <c r="C5130" t="s">
        <v>313</v>
      </c>
      <c r="D5130" t="s">
        <v>263</v>
      </c>
      <c r="E5130">
        <v>282</v>
      </c>
    </row>
    <row r="5131" spans="1:5" x14ac:dyDescent="0.3">
      <c r="A5131">
        <v>112</v>
      </c>
      <c r="B5131" s="18">
        <v>45566</v>
      </c>
      <c r="C5131" t="s">
        <v>313</v>
      </c>
      <c r="D5131" t="s">
        <v>263</v>
      </c>
      <c r="E5131">
        <v>285</v>
      </c>
    </row>
    <row r="5132" spans="1:5" x14ac:dyDescent="0.3">
      <c r="A5132">
        <v>110</v>
      </c>
      <c r="B5132" s="18">
        <v>45323</v>
      </c>
      <c r="C5132" t="s">
        <v>313</v>
      </c>
      <c r="D5132" t="s">
        <v>264</v>
      </c>
      <c r="E5132">
        <v>113</v>
      </c>
    </row>
    <row r="5133" spans="1:5" x14ac:dyDescent="0.3">
      <c r="A5133">
        <v>110</v>
      </c>
      <c r="B5133" s="18">
        <v>45352</v>
      </c>
      <c r="C5133" t="s">
        <v>313</v>
      </c>
      <c r="D5133" t="s">
        <v>264</v>
      </c>
      <c r="E5133">
        <v>112</v>
      </c>
    </row>
    <row r="5134" spans="1:5" x14ac:dyDescent="0.3">
      <c r="A5134">
        <v>110</v>
      </c>
      <c r="B5134" s="18">
        <v>45383</v>
      </c>
      <c r="C5134" t="s">
        <v>313</v>
      </c>
      <c r="D5134" t="s">
        <v>264</v>
      </c>
      <c r="E5134">
        <v>111</v>
      </c>
    </row>
    <row r="5135" spans="1:5" x14ac:dyDescent="0.3">
      <c r="A5135">
        <v>110</v>
      </c>
      <c r="B5135" s="18">
        <v>45413</v>
      </c>
      <c r="C5135" t="s">
        <v>313</v>
      </c>
      <c r="D5135" t="s">
        <v>264</v>
      </c>
      <c r="E5135">
        <v>109</v>
      </c>
    </row>
    <row r="5136" spans="1:5" x14ac:dyDescent="0.3">
      <c r="A5136">
        <v>110</v>
      </c>
      <c r="B5136" s="18">
        <v>45444</v>
      </c>
      <c r="C5136" t="s">
        <v>313</v>
      </c>
      <c r="D5136" t="s">
        <v>264</v>
      </c>
      <c r="E5136">
        <v>109</v>
      </c>
    </row>
    <row r="5137" spans="1:5" x14ac:dyDescent="0.3">
      <c r="A5137">
        <v>110</v>
      </c>
      <c r="B5137" s="18">
        <v>45474</v>
      </c>
      <c r="C5137" t="s">
        <v>313</v>
      </c>
      <c r="D5137" t="s">
        <v>264</v>
      </c>
      <c r="E5137">
        <v>106</v>
      </c>
    </row>
    <row r="5138" spans="1:5" x14ac:dyDescent="0.3">
      <c r="A5138">
        <v>110</v>
      </c>
      <c r="B5138" s="18">
        <v>45505</v>
      </c>
      <c r="C5138" t="s">
        <v>313</v>
      </c>
      <c r="D5138" t="s">
        <v>264</v>
      </c>
      <c r="E5138">
        <v>107</v>
      </c>
    </row>
    <row r="5139" spans="1:5" x14ac:dyDescent="0.3">
      <c r="A5139">
        <v>110</v>
      </c>
      <c r="B5139" s="18">
        <v>45536</v>
      </c>
      <c r="C5139" t="s">
        <v>313</v>
      </c>
      <c r="D5139" t="s">
        <v>264</v>
      </c>
      <c r="E5139">
        <v>109</v>
      </c>
    </row>
    <row r="5140" spans="1:5" x14ac:dyDescent="0.3">
      <c r="A5140">
        <v>110</v>
      </c>
      <c r="B5140" s="18">
        <v>45566</v>
      </c>
      <c r="C5140" t="s">
        <v>313</v>
      </c>
      <c r="D5140" t="s">
        <v>264</v>
      </c>
      <c r="E5140">
        <v>108</v>
      </c>
    </row>
    <row r="5141" spans="1:5" x14ac:dyDescent="0.3">
      <c r="A5141">
        <v>113</v>
      </c>
      <c r="B5141" s="18">
        <v>45323</v>
      </c>
      <c r="C5141" t="s">
        <v>313</v>
      </c>
      <c r="D5141" t="s">
        <v>265</v>
      </c>
      <c r="E5141">
        <v>249</v>
      </c>
    </row>
    <row r="5142" spans="1:5" x14ac:dyDescent="0.3">
      <c r="A5142">
        <v>113</v>
      </c>
      <c r="B5142" s="18">
        <v>45352</v>
      </c>
      <c r="C5142" t="s">
        <v>313</v>
      </c>
      <c r="D5142" t="s">
        <v>265</v>
      </c>
      <c r="E5142">
        <v>249</v>
      </c>
    </row>
    <row r="5143" spans="1:5" x14ac:dyDescent="0.3">
      <c r="A5143">
        <v>113</v>
      </c>
      <c r="B5143" s="18">
        <v>45383</v>
      </c>
      <c r="C5143" t="s">
        <v>313</v>
      </c>
      <c r="D5143" t="s">
        <v>265</v>
      </c>
      <c r="E5143">
        <v>248</v>
      </c>
    </row>
    <row r="5144" spans="1:5" x14ac:dyDescent="0.3">
      <c r="A5144">
        <v>113</v>
      </c>
      <c r="B5144" s="18">
        <v>45413</v>
      </c>
      <c r="C5144" t="s">
        <v>313</v>
      </c>
      <c r="D5144" t="s">
        <v>265</v>
      </c>
      <c r="E5144">
        <v>249</v>
      </c>
    </row>
    <row r="5145" spans="1:5" x14ac:dyDescent="0.3">
      <c r="A5145">
        <v>113</v>
      </c>
      <c r="B5145" s="18">
        <v>45444</v>
      </c>
      <c r="C5145" t="s">
        <v>313</v>
      </c>
      <c r="D5145" t="s">
        <v>265</v>
      </c>
      <c r="E5145">
        <v>251</v>
      </c>
    </row>
    <row r="5146" spans="1:5" x14ac:dyDescent="0.3">
      <c r="A5146">
        <v>113</v>
      </c>
      <c r="B5146" s="18">
        <v>45474</v>
      </c>
      <c r="C5146" t="s">
        <v>313</v>
      </c>
      <c r="D5146" t="s">
        <v>265</v>
      </c>
      <c r="E5146">
        <v>251</v>
      </c>
    </row>
    <row r="5147" spans="1:5" x14ac:dyDescent="0.3">
      <c r="A5147">
        <v>113</v>
      </c>
      <c r="B5147" s="18">
        <v>45505</v>
      </c>
      <c r="C5147" t="s">
        <v>313</v>
      </c>
      <c r="D5147" t="s">
        <v>265</v>
      </c>
      <c r="E5147">
        <v>251</v>
      </c>
    </row>
    <row r="5148" spans="1:5" x14ac:dyDescent="0.3">
      <c r="A5148">
        <v>113</v>
      </c>
      <c r="B5148" s="18">
        <v>45536</v>
      </c>
      <c r="C5148" t="s">
        <v>313</v>
      </c>
      <c r="D5148" t="s">
        <v>265</v>
      </c>
      <c r="E5148">
        <v>251</v>
      </c>
    </row>
    <row r="5149" spans="1:5" x14ac:dyDescent="0.3">
      <c r="A5149">
        <v>113</v>
      </c>
      <c r="B5149" s="18">
        <v>45566</v>
      </c>
      <c r="C5149" t="s">
        <v>313</v>
      </c>
      <c r="D5149" t="s">
        <v>265</v>
      </c>
      <c r="E5149">
        <v>249</v>
      </c>
    </row>
    <row r="5150" spans="1:5" x14ac:dyDescent="0.3">
      <c r="A5150">
        <v>104</v>
      </c>
      <c r="B5150" s="18">
        <v>45323</v>
      </c>
      <c r="C5150" t="s">
        <v>313</v>
      </c>
      <c r="D5150" t="s">
        <v>266</v>
      </c>
      <c r="E5150">
        <v>24</v>
      </c>
    </row>
    <row r="5151" spans="1:5" x14ac:dyDescent="0.3">
      <c r="A5151">
        <v>104</v>
      </c>
      <c r="B5151" s="18">
        <v>45352</v>
      </c>
      <c r="C5151" t="s">
        <v>313</v>
      </c>
      <c r="D5151" t="s">
        <v>266</v>
      </c>
      <c r="E5151">
        <v>23</v>
      </c>
    </row>
    <row r="5152" spans="1:5" x14ac:dyDescent="0.3">
      <c r="A5152">
        <v>104</v>
      </c>
      <c r="B5152" s="18">
        <v>45383</v>
      </c>
      <c r="C5152" t="s">
        <v>313</v>
      </c>
      <c r="D5152" t="s">
        <v>266</v>
      </c>
      <c r="E5152">
        <v>22</v>
      </c>
    </row>
    <row r="5153" spans="1:5" x14ac:dyDescent="0.3">
      <c r="A5153">
        <v>104</v>
      </c>
      <c r="B5153" s="18">
        <v>45413</v>
      </c>
      <c r="C5153" t="s">
        <v>313</v>
      </c>
      <c r="D5153" t="s">
        <v>266</v>
      </c>
      <c r="E5153">
        <v>22</v>
      </c>
    </row>
    <row r="5154" spans="1:5" x14ac:dyDescent="0.3">
      <c r="A5154">
        <v>104</v>
      </c>
      <c r="B5154" s="18">
        <v>45444</v>
      </c>
      <c r="C5154" t="s">
        <v>313</v>
      </c>
      <c r="D5154" t="s">
        <v>266</v>
      </c>
      <c r="E5154">
        <v>19</v>
      </c>
    </row>
    <row r="5155" spans="1:5" x14ac:dyDescent="0.3">
      <c r="A5155">
        <v>104</v>
      </c>
      <c r="B5155" s="18">
        <v>45474</v>
      </c>
      <c r="C5155" t="s">
        <v>313</v>
      </c>
      <c r="D5155" t="s">
        <v>266</v>
      </c>
      <c r="E5155">
        <v>19</v>
      </c>
    </row>
    <row r="5156" spans="1:5" x14ac:dyDescent="0.3">
      <c r="A5156">
        <v>104</v>
      </c>
      <c r="B5156" s="18">
        <v>45505</v>
      </c>
      <c r="C5156" t="s">
        <v>313</v>
      </c>
      <c r="D5156" t="s">
        <v>266</v>
      </c>
      <c r="E5156">
        <v>20</v>
      </c>
    </row>
    <row r="5157" spans="1:5" x14ac:dyDescent="0.3">
      <c r="A5157">
        <v>104</v>
      </c>
      <c r="B5157" s="18">
        <v>45536</v>
      </c>
      <c r="C5157" t="s">
        <v>313</v>
      </c>
      <c r="D5157" t="s">
        <v>266</v>
      </c>
      <c r="E5157">
        <v>19</v>
      </c>
    </row>
    <row r="5158" spans="1:5" x14ac:dyDescent="0.3">
      <c r="A5158">
        <v>104</v>
      </c>
      <c r="B5158" s="18">
        <v>45566</v>
      </c>
      <c r="C5158" t="s">
        <v>313</v>
      </c>
      <c r="D5158" t="s">
        <v>266</v>
      </c>
      <c r="E5158">
        <v>19</v>
      </c>
    </row>
    <row r="5159" spans="1:5" x14ac:dyDescent="0.3">
      <c r="A5159">
        <v>106</v>
      </c>
      <c r="B5159" s="18">
        <v>45323</v>
      </c>
      <c r="C5159" t="s">
        <v>313</v>
      </c>
      <c r="D5159" t="s">
        <v>267</v>
      </c>
      <c r="E5159">
        <v>187</v>
      </c>
    </row>
    <row r="5160" spans="1:5" x14ac:dyDescent="0.3">
      <c r="A5160">
        <v>106</v>
      </c>
      <c r="B5160" s="18">
        <v>45352</v>
      </c>
      <c r="C5160" t="s">
        <v>313</v>
      </c>
      <c r="D5160" t="s">
        <v>267</v>
      </c>
      <c r="E5160">
        <v>184</v>
      </c>
    </row>
    <row r="5161" spans="1:5" x14ac:dyDescent="0.3">
      <c r="A5161">
        <v>106</v>
      </c>
      <c r="B5161" s="18">
        <v>45383</v>
      </c>
      <c r="C5161" t="s">
        <v>313</v>
      </c>
      <c r="D5161" t="s">
        <v>267</v>
      </c>
      <c r="E5161">
        <v>182</v>
      </c>
    </row>
    <row r="5162" spans="1:5" x14ac:dyDescent="0.3">
      <c r="A5162">
        <v>106</v>
      </c>
      <c r="B5162" s="18">
        <v>45413</v>
      </c>
      <c r="C5162" t="s">
        <v>313</v>
      </c>
      <c r="D5162" t="s">
        <v>267</v>
      </c>
      <c r="E5162">
        <v>182</v>
      </c>
    </row>
    <row r="5163" spans="1:5" x14ac:dyDescent="0.3">
      <c r="A5163">
        <v>106</v>
      </c>
      <c r="B5163" s="18">
        <v>45444</v>
      </c>
      <c r="C5163" t="s">
        <v>313</v>
      </c>
      <c r="D5163" t="s">
        <v>267</v>
      </c>
      <c r="E5163">
        <v>183</v>
      </c>
    </row>
    <row r="5164" spans="1:5" x14ac:dyDescent="0.3">
      <c r="A5164">
        <v>106</v>
      </c>
      <c r="B5164" s="18">
        <v>45474</v>
      </c>
      <c r="C5164" t="s">
        <v>313</v>
      </c>
      <c r="D5164" t="s">
        <v>267</v>
      </c>
      <c r="E5164">
        <v>184</v>
      </c>
    </row>
    <row r="5165" spans="1:5" x14ac:dyDescent="0.3">
      <c r="A5165">
        <v>106</v>
      </c>
      <c r="B5165" s="18">
        <v>45505</v>
      </c>
      <c r="C5165" t="s">
        <v>313</v>
      </c>
      <c r="D5165" t="s">
        <v>267</v>
      </c>
      <c r="E5165">
        <v>182</v>
      </c>
    </row>
    <row r="5166" spans="1:5" x14ac:dyDescent="0.3">
      <c r="A5166">
        <v>106</v>
      </c>
      <c r="B5166" s="18">
        <v>45536</v>
      </c>
      <c r="C5166" t="s">
        <v>313</v>
      </c>
      <c r="D5166" t="s">
        <v>267</v>
      </c>
      <c r="E5166">
        <v>182</v>
      </c>
    </row>
    <row r="5167" spans="1:5" x14ac:dyDescent="0.3">
      <c r="A5167">
        <v>106</v>
      </c>
      <c r="B5167" s="18">
        <v>45566</v>
      </c>
      <c r="C5167" t="s">
        <v>313</v>
      </c>
      <c r="D5167" t="s">
        <v>267</v>
      </c>
      <c r="E5167">
        <v>181</v>
      </c>
    </row>
    <row r="5168" spans="1:5" x14ac:dyDescent="0.3">
      <c r="A5168">
        <v>107</v>
      </c>
      <c r="B5168" s="18">
        <v>45323</v>
      </c>
      <c r="C5168" t="s">
        <v>313</v>
      </c>
      <c r="D5168" t="s">
        <v>268</v>
      </c>
      <c r="E5168">
        <v>248</v>
      </c>
    </row>
    <row r="5169" spans="1:5" x14ac:dyDescent="0.3">
      <c r="A5169">
        <v>107</v>
      </c>
      <c r="B5169" s="18">
        <v>45352</v>
      </c>
      <c r="C5169" t="s">
        <v>313</v>
      </c>
      <c r="D5169" t="s">
        <v>268</v>
      </c>
      <c r="E5169">
        <v>252</v>
      </c>
    </row>
    <row r="5170" spans="1:5" x14ac:dyDescent="0.3">
      <c r="A5170">
        <v>107</v>
      </c>
      <c r="B5170" s="18">
        <v>45383</v>
      </c>
      <c r="C5170" t="s">
        <v>313</v>
      </c>
      <c r="D5170" t="s">
        <v>268</v>
      </c>
      <c r="E5170">
        <v>253</v>
      </c>
    </row>
    <row r="5171" spans="1:5" x14ac:dyDescent="0.3">
      <c r="A5171">
        <v>107</v>
      </c>
      <c r="B5171" s="18">
        <v>45413</v>
      </c>
      <c r="C5171" t="s">
        <v>313</v>
      </c>
      <c r="D5171" t="s">
        <v>268</v>
      </c>
      <c r="E5171">
        <v>252</v>
      </c>
    </row>
    <row r="5172" spans="1:5" x14ac:dyDescent="0.3">
      <c r="A5172">
        <v>107</v>
      </c>
      <c r="B5172" s="18">
        <v>45444</v>
      </c>
      <c r="C5172" t="s">
        <v>313</v>
      </c>
      <c r="D5172" t="s">
        <v>268</v>
      </c>
      <c r="E5172">
        <v>253</v>
      </c>
    </row>
    <row r="5173" spans="1:5" x14ac:dyDescent="0.3">
      <c r="A5173">
        <v>107</v>
      </c>
      <c r="B5173" s="18">
        <v>45474</v>
      </c>
      <c r="C5173" t="s">
        <v>313</v>
      </c>
      <c r="D5173" t="s">
        <v>268</v>
      </c>
      <c r="E5173">
        <v>252</v>
      </c>
    </row>
    <row r="5174" spans="1:5" x14ac:dyDescent="0.3">
      <c r="A5174">
        <v>107</v>
      </c>
      <c r="B5174" s="18">
        <v>45505</v>
      </c>
      <c r="C5174" t="s">
        <v>313</v>
      </c>
      <c r="D5174" t="s">
        <v>268</v>
      </c>
      <c r="E5174">
        <v>255</v>
      </c>
    </row>
    <row r="5175" spans="1:5" x14ac:dyDescent="0.3">
      <c r="A5175">
        <v>107</v>
      </c>
      <c r="B5175" s="18">
        <v>45536</v>
      </c>
      <c r="C5175" t="s">
        <v>313</v>
      </c>
      <c r="D5175" t="s">
        <v>268</v>
      </c>
      <c r="E5175">
        <v>257</v>
      </c>
    </row>
    <row r="5176" spans="1:5" x14ac:dyDescent="0.3">
      <c r="A5176">
        <v>107</v>
      </c>
      <c r="B5176" s="18">
        <v>45566</v>
      </c>
      <c r="C5176" t="s">
        <v>313</v>
      </c>
      <c r="D5176" t="s">
        <v>268</v>
      </c>
      <c r="E5176">
        <v>260</v>
      </c>
    </row>
    <row r="5177" spans="1:5" x14ac:dyDescent="0.3">
      <c r="A5177">
        <v>105</v>
      </c>
      <c r="B5177" s="18">
        <v>45323</v>
      </c>
      <c r="C5177" t="s">
        <v>313</v>
      </c>
      <c r="D5177" t="s">
        <v>269</v>
      </c>
      <c r="E5177">
        <v>109</v>
      </c>
    </row>
    <row r="5178" spans="1:5" x14ac:dyDescent="0.3">
      <c r="A5178">
        <v>105</v>
      </c>
      <c r="B5178" s="18">
        <v>45352</v>
      </c>
      <c r="C5178" t="s">
        <v>313</v>
      </c>
      <c r="D5178" t="s">
        <v>269</v>
      </c>
      <c r="E5178">
        <v>108</v>
      </c>
    </row>
    <row r="5179" spans="1:5" x14ac:dyDescent="0.3">
      <c r="A5179">
        <v>105</v>
      </c>
      <c r="B5179" s="18">
        <v>45383</v>
      </c>
      <c r="C5179" t="s">
        <v>313</v>
      </c>
      <c r="D5179" t="s">
        <v>269</v>
      </c>
      <c r="E5179">
        <v>108</v>
      </c>
    </row>
    <row r="5180" spans="1:5" x14ac:dyDescent="0.3">
      <c r="A5180">
        <v>105</v>
      </c>
      <c r="B5180" s="18">
        <v>45413</v>
      </c>
      <c r="C5180" t="s">
        <v>313</v>
      </c>
      <c r="D5180" t="s">
        <v>269</v>
      </c>
      <c r="E5180">
        <v>106</v>
      </c>
    </row>
    <row r="5181" spans="1:5" x14ac:dyDescent="0.3">
      <c r="A5181">
        <v>105</v>
      </c>
      <c r="B5181" s="18">
        <v>45444</v>
      </c>
      <c r="C5181" t="s">
        <v>313</v>
      </c>
      <c r="D5181" t="s">
        <v>269</v>
      </c>
      <c r="E5181">
        <v>109</v>
      </c>
    </row>
    <row r="5182" spans="1:5" x14ac:dyDescent="0.3">
      <c r="A5182">
        <v>105</v>
      </c>
      <c r="B5182" s="18">
        <v>45474</v>
      </c>
      <c r="C5182" t="s">
        <v>313</v>
      </c>
      <c r="D5182" t="s">
        <v>269</v>
      </c>
      <c r="E5182">
        <v>108</v>
      </c>
    </row>
    <row r="5183" spans="1:5" x14ac:dyDescent="0.3">
      <c r="A5183">
        <v>105</v>
      </c>
      <c r="B5183" s="18">
        <v>45505</v>
      </c>
      <c r="C5183" t="s">
        <v>313</v>
      </c>
      <c r="D5183" t="s">
        <v>269</v>
      </c>
      <c r="E5183">
        <v>106</v>
      </c>
    </row>
    <row r="5184" spans="1:5" x14ac:dyDescent="0.3">
      <c r="A5184">
        <v>105</v>
      </c>
      <c r="B5184" s="18">
        <v>45536</v>
      </c>
      <c r="C5184" t="s">
        <v>313</v>
      </c>
      <c r="D5184" t="s">
        <v>269</v>
      </c>
      <c r="E5184">
        <v>107</v>
      </c>
    </row>
    <row r="5185" spans="1:7" x14ac:dyDescent="0.3">
      <c r="A5185">
        <v>105</v>
      </c>
      <c r="B5185" s="18">
        <v>45566</v>
      </c>
      <c r="C5185" t="s">
        <v>313</v>
      </c>
      <c r="D5185" t="s">
        <v>269</v>
      </c>
      <c r="E5185">
        <v>107</v>
      </c>
    </row>
    <row r="5186" spans="1:7" x14ac:dyDescent="0.3">
      <c r="A5186">
        <v>108</v>
      </c>
      <c r="B5186" s="18">
        <v>45323</v>
      </c>
      <c r="C5186" t="s">
        <v>313</v>
      </c>
      <c r="D5186" t="s">
        <v>270</v>
      </c>
      <c r="E5186">
        <v>135</v>
      </c>
    </row>
    <row r="5187" spans="1:7" x14ac:dyDescent="0.3">
      <c r="A5187">
        <v>108</v>
      </c>
      <c r="B5187" s="18">
        <v>45352</v>
      </c>
      <c r="C5187" t="s">
        <v>313</v>
      </c>
      <c r="D5187" t="s">
        <v>270</v>
      </c>
      <c r="E5187">
        <v>135</v>
      </c>
    </row>
    <row r="5188" spans="1:7" x14ac:dyDescent="0.3">
      <c r="A5188">
        <v>108</v>
      </c>
      <c r="B5188" s="18">
        <v>45383</v>
      </c>
      <c r="C5188" t="s">
        <v>313</v>
      </c>
      <c r="D5188" t="s">
        <v>270</v>
      </c>
      <c r="E5188">
        <v>135</v>
      </c>
    </row>
    <row r="5189" spans="1:7" x14ac:dyDescent="0.3">
      <c r="A5189">
        <v>108</v>
      </c>
      <c r="B5189" s="18">
        <v>45413</v>
      </c>
      <c r="C5189" t="s">
        <v>313</v>
      </c>
      <c r="D5189" t="s">
        <v>270</v>
      </c>
      <c r="E5189">
        <v>137</v>
      </c>
    </row>
    <row r="5190" spans="1:7" x14ac:dyDescent="0.3">
      <c r="A5190">
        <v>108</v>
      </c>
      <c r="B5190" s="18">
        <v>45444</v>
      </c>
      <c r="C5190" t="s">
        <v>313</v>
      </c>
      <c r="D5190" t="s">
        <v>270</v>
      </c>
      <c r="E5190">
        <v>136</v>
      </c>
    </row>
    <row r="5191" spans="1:7" x14ac:dyDescent="0.3">
      <c r="A5191">
        <v>108</v>
      </c>
      <c r="B5191" s="18">
        <v>45474</v>
      </c>
      <c r="C5191" t="s">
        <v>313</v>
      </c>
      <c r="D5191" t="s">
        <v>270</v>
      </c>
      <c r="E5191">
        <v>136</v>
      </c>
    </row>
    <row r="5192" spans="1:7" x14ac:dyDescent="0.3">
      <c r="A5192">
        <v>108</v>
      </c>
      <c r="B5192" s="18">
        <v>45505</v>
      </c>
      <c r="C5192" t="s">
        <v>313</v>
      </c>
      <c r="D5192" t="s">
        <v>270</v>
      </c>
      <c r="E5192">
        <v>137</v>
      </c>
    </row>
    <row r="5193" spans="1:7" x14ac:dyDescent="0.3">
      <c r="A5193">
        <v>108</v>
      </c>
      <c r="B5193" s="18">
        <v>45536</v>
      </c>
      <c r="C5193" t="s">
        <v>313</v>
      </c>
      <c r="D5193" t="s">
        <v>270</v>
      </c>
      <c r="E5193">
        <v>137</v>
      </c>
    </row>
    <row r="5194" spans="1:7" x14ac:dyDescent="0.3">
      <c r="A5194">
        <v>108</v>
      </c>
      <c r="B5194" s="18">
        <v>45566</v>
      </c>
      <c r="C5194" t="s">
        <v>313</v>
      </c>
      <c r="D5194" t="s">
        <v>270</v>
      </c>
      <c r="E5194">
        <v>138</v>
      </c>
    </row>
    <row r="5195" spans="1:7" x14ac:dyDescent="0.3">
      <c r="A5195">
        <v>12</v>
      </c>
      <c r="B5195" s="18">
        <v>45597</v>
      </c>
      <c r="C5195" t="s">
        <v>313</v>
      </c>
      <c r="D5195" t="s">
        <v>296</v>
      </c>
      <c r="E5195">
        <v>3.1746031746031744E-2</v>
      </c>
      <c r="F5195">
        <v>10</v>
      </c>
      <c r="G5195">
        <v>315</v>
      </c>
    </row>
    <row r="5196" spans="1:7" x14ac:dyDescent="0.3">
      <c r="A5196">
        <v>13</v>
      </c>
      <c r="B5196" s="18">
        <v>45597</v>
      </c>
      <c r="C5196" t="s">
        <v>313</v>
      </c>
      <c r="D5196" t="s">
        <v>275</v>
      </c>
      <c r="E5196">
        <v>0.7</v>
      </c>
      <c r="F5196">
        <v>7</v>
      </c>
      <c r="G5196">
        <v>10</v>
      </c>
    </row>
    <row r="5197" spans="1:7" x14ac:dyDescent="0.3">
      <c r="A5197">
        <v>14</v>
      </c>
      <c r="B5197" s="18">
        <v>45597</v>
      </c>
      <c r="C5197" t="s">
        <v>313</v>
      </c>
      <c r="D5197" t="s">
        <v>279</v>
      </c>
      <c r="E5197">
        <v>1.5503875968992248E-3</v>
      </c>
      <c r="F5197">
        <v>1</v>
      </c>
      <c r="G5197">
        <v>645</v>
      </c>
    </row>
    <row r="5198" spans="1:7" x14ac:dyDescent="0.3">
      <c r="A5198">
        <v>15</v>
      </c>
      <c r="B5198" s="18">
        <v>45597</v>
      </c>
      <c r="C5198" t="s">
        <v>313</v>
      </c>
      <c r="D5198" t="s">
        <v>306</v>
      </c>
      <c r="E5198">
        <v>0</v>
      </c>
      <c r="F5198">
        <v>0</v>
      </c>
      <c r="G5198">
        <v>1</v>
      </c>
    </row>
    <row r="5199" spans="1:7" x14ac:dyDescent="0.3">
      <c r="A5199">
        <v>16</v>
      </c>
      <c r="B5199" s="18">
        <v>45597</v>
      </c>
      <c r="C5199" t="s">
        <v>313</v>
      </c>
      <c r="D5199" t="s">
        <v>297</v>
      </c>
      <c r="E5199">
        <v>0.09</v>
      </c>
      <c r="F5199">
        <v>27</v>
      </c>
      <c r="G5199">
        <v>300</v>
      </c>
    </row>
    <row r="5200" spans="1:7" x14ac:dyDescent="0.3">
      <c r="A5200">
        <v>17</v>
      </c>
      <c r="B5200" s="18">
        <v>45597</v>
      </c>
      <c r="C5200" t="s">
        <v>313</v>
      </c>
      <c r="D5200" t="s">
        <v>276</v>
      </c>
      <c r="E5200">
        <v>7.407407407407407E-2</v>
      </c>
      <c r="F5200">
        <v>2</v>
      </c>
      <c r="G5200">
        <v>27</v>
      </c>
    </row>
    <row r="5201" spans="1:7" x14ac:dyDescent="0.3">
      <c r="A5201">
        <v>18</v>
      </c>
      <c r="B5201" s="18">
        <v>45597</v>
      </c>
      <c r="C5201" t="s">
        <v>313</v>
      </c>
      <c r="D5201" t="s">
        <v>282</v>
      </c>
      <c r="E5201">
        <v>0</v>
      </c>
      <c r="F5201">
        <v>0</v>
      </c>
      <c r="G5201">
        <v>6</v>
      </c>
    </row>
    <row r="5202" spans="1:7" x14ac:dyDescent="0.3">
      <c r="A5202">
        <v>20</v>
      </c>
      <c r="B5202" s="18">
        <v>45597</v>
      </c>
      <c r="C5202" t="s">
        <v>313</v>
      </c>
      <c r="D5202" t="s">
        <v>283</v>
      </c>
      <c r="E5202">
        <v>0</v>
      </c>
      <c r="F5202">
        <v>0</v>
      </c>
      <c r="G5202">
        <v>2</v>
      </c>
    </row>
    <row r="5203" spans="1:7" x14ac:dyDescent="0.3">
      <c r="A5203">
        <v>8</v>
      </c>
      <c r="B5203" s="18">
        <v>45597</v>
      </c>
      <c r="C5203" t="s">
        <v>313</v>
      </c>
      <c r="D5203" t="s">
        <v>278</v>
      </c>
      <c r="E5203">
        <v>0.11864406779661017</v>
      </c>
      <c r="F5203">
        <v>7</v>
      </c>
      <c r="G5203">
        <v>59</v>
      </c>
    </row>
    <row r="5204" spans="1:7" x14ac:dyDescent="0.3">
      <c r="A5204">
        <v>10</v>
      </c>
      <c r="B5204" s="18">
        <v>45597</v>
      </c>
      <c r="C5204" t="s">
        <v>313</v>
      </c>
      <c r="D5204" t="s">
        <v>295</v>
      </c>
      <c r="E5204">
        <v>0.3783783783783784</v>
      </c>
      <c r="F5204">
        <v>70</v>
      </c>
      <c r="G5204">
        <v>185</v>
      </c>
    </row>
    <row r="5205" spans="1:7" x14ac:dyDescent="0.3">
      <c r="A5205">
        <v>11</v>
      </c>
      <c r="B5205" s="18">
        <v>45597</v>
      </c>
      <c r="C5205" t="s">
        <v>313</v>
      </c>
      <c r="D5205" t="s">
        <v>281</v>
      </c>
      <c r="E5205">
        <v>0.17921686746987953</v>
      </c>
      <c r="F5205">
        <v>119</v>
      </c>
      <c r="G5205">
        <v>664</v>
      </c>
    </row>
    <row r="5206" spans="1:7" x14ac:dyDescent="0.3">
      <c r="A5206">
        <v>23</v>
      </c>
      <c r="B5206" s="18">
        <v>45597</v>
      </c>
      <c r="C5206" t="s">
        <v>313</v>
      </c>
      <c r="D5206" t="s">
        <v>298</v>
      </c>
      <c r="E5206">
        <v>5.3571428571428568E-2</v>
      </c>
      <c r="F5206">
        <v>84</v>
      </c>
      <c r="G5206">
        <v>1568</v>
      </c>
    </row>
    <row r="5207" spans="1:7" x14ac:dyDescent="0.3">
      <c r="A5207">
        <v>24</v>
      </c>
      <c r="B5207" s="18">
        <v>45597</v>
      </c>
      <c r="C5207" t="s">
        <v>313</v>
      </c>
      <c r="D5207" t="s">
        <v>299</v>
      </c>
      <c r="E5207">
        <v>0.86904761904761907</v>
      </c>
      <c r="F5207">
        <v>73</v>
      </c>
      <c r="G5207">
        <v>84</v>
      </c>
    </row>
    <row r="5208" spans="1:7" x14ac:dyDescent="0.3">
      <c r="A5208">
        <v>7</v>
      </c>
      <c r="B5208" s="18">
        <v>45597</v>
      </c>
      <c r="C5208" t="s">
        <v>313</v>
      </c>
      <c r="D5208" t="s">
        <v>277</v>
      </c>
      <c r="E5208">
        <v>0.4</v>
      </c>
      <c r="F5208">
        <v>4</v>
      </c>
      <c r="G5208">
        <v>10</v>
      </c>
    </row>
    <row r="5209" spans="1:7" x14ac:dyDescent="0.3">
      <c r="A5209">
        <v>6</v>
      </c>
      <c r="B5209" s="18">
        <v>45597</v>
      </c>
      <c r="C5209" t="s">
        <v>313</v>
      </c>
      <c r="D5209" t="s">
        <v>274</v>
      </c>
      <c r="E5209">
        <v>1</v>
      </c>
      <c r="F5209">
        <v>3</v>
      </c>
      <c r="G5209">
        <v>3</v>
      </c>
    </row>
    <row r="5210" spans="1:7" x14ac:dyDescent="0.3">
      <c r="A5210">
        <v>3</v>
      </c>
      <c r="B5210" s="18">
        <v>45597</v>
      </c>
      <c r="C5210" t="s">
        <v>313</v>
      </c>
      <c r="D5210" t="s">
        <v>302</v>
      </c>
      <c r="E5210">
        <v>0.8319381841596909</v>
      </c>
      <c r="F5210">
        <v>1292</v>
      </c>
      <c r="G5210">
        <v>1553</v>
      </c>
    </row>
    <row r="5211" spans="1:7" x14ac:dyDescent="0.3">
      <c r="A5211">
        <v>5</v>
      </c>
      <c r="B5211" s="18">
        <v>45597</v>
      </c>
      <c r="C5211" t="s">
        <v>313</v>
      </c>
      <c r="D5211" t="s">
        <v>301</v>
      </c>
      <c r="E5211">
        <v>18.727272727272727</v>
      </c>
      <c r="F5211">
        <v>206</v>
      </c>
      <c r="G5211">
        <v>11</v>
      </c>
    </row>
    <row r="5212" spans="1:7" x14ac:dyDescent="0.3">
      <c r="A5212">
        <v>114</v>
      </c>
      <c r="B5212" s="18">
        <v>45597</v>
      </c>
      <c r="C5212" t="s">
        <v>313</v>
      </c>
      <c r="D5212" t="s">
        <v>292</v>
      </c>
      <c r="E5212">
        <v>234</v>
      </c>
    </row>
    <row r="5213" spans="1:7" x14ac:dyDescent="0.3">
      <c r="A5213">
        <v>4</v>
      </c>
      <c r="B5213" s="18">
        <v>45597</v>
      </c>
      <c r="C5213" t="s">
        <v>313</v>
      </c>
      <c r="D5213" t="s">
        <v>300</v>
      </c>
      <c r="E5213">
        <v>0.91249999999999998</v>
      </c>
      <c r="F5213">
        <v>146</v>
      </c>
      <c r="G5213">
        <v>160</v>
      </c>
    </row>
    <row r="5214" spans="1:7" x14ac:dyDescent="0.3">
      <c r="A5214">
        <v>100</v>
      </c>
      <c r="B5214" s="18">
        <v>45597</v>
      </c>
      <c r="C5214" t="s">
        <v>313</v>
      </c>
      <c r="D5214" t="s">
        <v>271</v>
      </c>
      <c r="E5214">
        <v>1</v>
      </c>
    </row>
    <row r="5215" spans="1:7" x14ac:dyDescent="0.3">
      <c r="A5215">
        <v>101</v>
      </c>
      <c r="B5215" s="18">
        <v>45597</v>
      </c>
      <c r="C5215" t="s">
        <v>313</v>
      </c>
      <c r="D5215" t="s">
        <v>272</v>
      </c>
      <c r="E5215">
        <v>1</v>
      </c>
    </row>
    <row r="5216" spans="1:7" x14ac:dyDescent="0.3">
      <c r="A5216">
        <v>102</v>
      </c>
      <c r="B5216" s="18">
        <v>45597</v>
      </c>
      <c r="C5216" t="s">
        <v>313</v>
      </c>
      <c r="D5216" t="s">
        <v>273</v>
      </c>
      <c r="E5216">
        <v>0</v>
      </c>
    </row>
    <row r="5217" spans="1:7" x14ac:dyDescent="0.3">
      <c r="A5217">
        <v>103</v>
      </c>
      <c r="B5217" s="18">
        <v>45597</v>
      </c>
      <c r="C5217" t="s">
        <v>313</v>
      </c>
      <c r="D5217" t="s">
        <v>285</v>
      </c>
      <c r="E5217">
        <v>0</v>
      </c>
    </row>
    <row r="5218" spans="1:7" x14ac:dyDescent="0.3">
      <c r="A5218">
        <v>2</v>
      </c>
      <c r="B5218" s="18">
        <v>45597</v>
      </c>
      <c r="C5218" t="s">
        <v>313</v>
      </c>
      <c r="D5218" t="s">
        <v>303</v>
      </c>
      <c r="E5218">
        <v>0.86277777777777775</v>
      </c>
      <c r="F5218">
        <v>1553</v>
      </c>
      <c r="G5218">
        <v>1800</v>
      </c>
    </row>
    <row r="5219" spans="1:7" x14ac:dyDescent="0.3">
      <c r="A5219">
        <v>109</v>
      </c>
      <c r="B5219" s="18">
        <v>45597</v>
      </c>
      <c r="C5219" t="s">
        <v>313</v>
      </c>
      <c r="D5219" t="s">
        <v>261</v>
      </c>
      <c r="E5219">
        <v>26</v>
      </c>
    </row>
    <row r="5220" spans="1:7" x14ac:dyDescent="0.3">
      <c r="A5220">
        <v>111</v>
      </c>
      <c r="B5220" s="18">
        <v>45597</v>
      </c>
      <c r="C5220" t="s">
        <v>313</v>
      </c>
      <c r="D5220" t="s">
        <v>262</v>
      </c>
      <c r="E5220">
        <v>184</v>
      </c>
    </row>
    <row r="5221" spans="1:7" x14ac:dyDescent="0.3">
      <c r="A5221">
        <v>112</v>
      </c>
      <c r="B5221" s="18">
        <v>45597</v>
      </c>
      <c r="C5221" t="s">
        <v>313</v>
      </c>
      <c r="D5221" t="s">
        <v>263</v>
      </c>
      <c r="E5221">
        <v>285</v>
      </c>
    </row>
    <row r="5222" spans="1:7" x14ac:dyDescent="0.3">
      <c r="A5222">
        <v>110</v>
      </c>
      <c r="B5222" s="18">
        <v>45597</v>
      </c>
      <c r="C5222" t="s">
        <v>313</v>
      </c>
      <c r="D5222" t="s">
        <v>264</v>
      </c>
      <c r="E5222">
        <v>107</v>
      </c>
    </row>
    <row r="5223" spans="1:7" x14ac:dyDescent="0.3">
      <c r="A5223">
        <v>113</v>
      </c>
      <c r="B5223" s="18">
        <v>45597</v>
      </c>
      <c r="C5223" t="s">
        <v>313</v>
      </c>
      <c r="D5223" t="s">
        <v>265</v>
      </c>
      <c r="E5223">
        <v>249</v>
      </c>
    </row>
    <row r="5224" spans="1:7" x14ac:dyDescent="0.3">
      <c r="A5224">
        <v>104</v>
      </c>
      <c r="B5224" s="18">
        <v>45597</v>
      </c>
      <c r="C5224" t="s">
        <v>313</v>
      </c>
      <c r="D5224" t="s">
        <v>266</v>
      </c>
      <c r="E5224">
        <v>19</v>
      </c>
    </row>
    <row r="5225" spans="1:7" x14ac:dyDescent="0.3">
      <c r="A5225">
        <v>106</v>
      </c>
      <c r="B5225" s="18">
        <v>45597</v>
      </c>
      <c r="C5225" t="s">
        <v>313</v>
      </c>
      <c r="D5225" t="s">
        <v>267</v>
      </c>
      <c r="E5225">
        <v>181</v>
      </c>
    </row>
    <row r="5226" spans="1:7" x14ac:dyDescent="0.3">
      <c r="A5226">
        <v>107</v>
      </c>
      <c r="B5226" s="18">
        <v>45597</v>
      </c>
      <c r="C5226" t="s">
        <v>313</v>
      </c>
      <c r="D5226" t="s">
        <v>268</v>
      </c>
      <c r="E5226">
        <v>260</v>
      </c>
    </row>
    <row r="5227" spans="1:7" x14ac:dyDescent="0.3">
      <c r="A5227">
        <v>105</v>
      </c>
      <c r="B5227" s="18">
        <v>45597</v>
      </c>
      <c r="C5227" t="s">
        <v>313</v>
      </c>
      <c r="D5227" t="s">
        <v>269</v>
      </c>
      <c r="E5227">
        <v>104</v>
      </c>
    </row>
    <row r="5228" spans="1:7" x14ac:dyDescent="0.3">
      <c r="A5228">
        <v>108</v>
      </c>
      <c r="B5228" s="18">
        <v>45597</v>
      </c>
      <c r="C5228" t="s">
        <v>313</v>
      </c>
      <c r="D5228" t="s">
        <v>270</v>
      </c>
      <c r="E5228">
        <v>138</v>
      </c>
    </row>
    <row r="5229" spans="1:7" x14ac:dyDescent="0.3">
      <c r="A5229">
        <v>115</v>
      </c>
      <c r="B5229" s="18">
        <v>45597</v>
      </c>
      <c r="C5229" t="s">
        <v>313</v>
      </c>
      <c r="D5229" t="s">
        <v>293</v>
      </c>
      <c r="E5229">
        <v>14</v>
      </c>
    </row>
    <row r="5230" spans="1:7" x14ac:dyDescent="0.3">
      <c r="A5230">
        <v>116</v>
      </c>
      <c r="B5230" s="18">
        <v>45597</v>
      </c>
      <c r="C5230" t="s">
        <v>313</v>
      </c>
      <c r="D5230" t="s">
        <v>294</v>
      </c>
      <c r="E5230">
        <v>2</v>
      </c>
    </row>
    <row r="5231" spans="1:7" x14ac:dyDescent="0.3">
      <c r="A5231">
        <v>120</v>
      </c>
      <c r="B5231" s="18">
        <v>45597</v>
      </c>
      <c r="C5231" t="s">
        <v>313</v>
      </c>
      <c r="D5231" t="s">
        <v>20</v>
      </c>
      <c r="E5231">
        <v>217</v>
      </c>
    </row>
    <row r="5232" spans="1:7" x14ac:dyDescent="0.3">
      <c r="A5232">
        <v>121</v>
      </c>
      <c r="B5232" s="18">
        <v>45597</v>
      </c>
      <c r="C5232" t="s">
        <v>313</v>
      </c>
      <c r="D5232" t="s">
        <v>21</v>
      </c>
      <c r="E5232">
        <v>0</v>
      </c>
    </row>
    <row r="5233" spans="1:7" x14ac:dyDescent="0.3">
      <c r="A5233">
        <v>122</v>
      </c>
      <c r="B5233" s="18">
        <v>45597</v>
      </c>
      <c r="C5233" t="s">
        <v>313</v>
      </c>
      <c r="D5233" t="s">
        <v>22</v>
      </c>
      <c r="E5233">
        <v>17</v>
      </c>
    </row>
    <row r="5234" spans="1:7" x14ac:dyDescent="0.3">
      <c r="A5234">
        <v>123</v>
      </c>
      <c r="B5234" s="18">
        <v>45597</v>
      </c>
      <c r="C5234" t="s">
        <v>313</v>
      </c>
      <c r="D5234" t="s">
        <v>23</v>
      </c>
      <c r="E5234">
        <v>0</v>
      </c>
    </row>
    <row r="5235" spans="1:7" x14ac:dyDescent="0.3">
      <c r="A5235">
        <v>124</v>
      </c>
      <c r="B5235" s="18">
        <v>45597</v>
      </c>
      <c r="C5235" t="s">
        <v>313</v>
      </c>
      <c r="D5235" t="s">
        <v>24</v>
      </c>
      <c r="E5235">
        <v>0</v>
      </c>
    </row>
    <row r="5236" spans="1:7" x14ac:dyDescent="0.3">
      <c r="A5236">
        <v>125</v>
      </c>
      <c r="B5236" s="18">
        <v>45597</v>
      </c>
      <c r="C5236" t="s">
        <v>313</v>
      </c>
      <c r="D5236" t="s">
        <v>25</v>
      </c>
      <c r="E5236">
        <v>0</v>
      </c>
    </row>
    <row r="5237" spans="1:7" x14ac:dyDescent="0.3">
      <c r="A5237">
        <v>126</v>
      </c>
      <c r="B5237" s="18">
        <v>45597</v>
      </c>
      <c r="C5237" t="s">
        <v>313</v>
      </c>
      <c r="D5237" t="s">
        <v>26</v>
      </c>
      <c r="E5237">
        <v>2</v>
      </c>
    </row>
    <row r="5238" spans="1:7" x14ac:dyDescent="0.3">
      <c r="A5238">
        <v>127</v>
      </c>
      <c r="B5238" s="18">
        <v>45597</v>
      </c>
      <c r="C5238" t="s">
        <v>313</v>
      </c>
      <c r="D5238" t="s">
        <v>286</v>
      </c>
      <c r="E5238">
        <v>116</v>
      </c>
    </row>
    <row r="5239" spans="1:7" x14ac:dyDescent="0.3">
      <c r="A5239">
        <v>128</v>
      </c>
      <c r="B5239" s="18">
        <v>45597</v>
      </c>
      <c r="C5239" t="s">
        <v>313</v>
      </c>
      <c r="D5239" t="s">
        <v>287</v>
      </c>
      <c r="E5239">
        <v>32</v>
      </c>
    </row>
    <row r="5240" spans="1:7" x14ac:dyDescent="0.3">
      <c r="A5240">
        <v>129</v>
      </c>
      <c r="B5240" s="18">
        <v>45597</v>
      </c>
      <c r="C5240" t="s">
        <v>313</v>
      </c>
      <c r="D5240" t="s">
        <v>288</v>
      </c>
      <c r="E5240">
        <v>59</v>
      </c>
    </row>
    <row r="5241" spans="1:7" x14ac:dyDescent="0.3">
      <c r="A5241">
        <v>130</v>
      </c>
      <c r="B5241" s="18">
        <v>45597</v>
      </c>
      <c r="C5241" t="s">
        <v>313</v>
      </c>
      <c r="D5241" t="s">
        <v>289</v>
      </c>
      <c r="E5241">
        <v>22</v>
      </c>
    </row>
    <row r="5242" spans="1:7" x14ac:dyDescent="0.3">
      <c r="A5242">
        <v>3</v>
      </c>
      <c r="B5242" s="18">
        <v>45352</v>
      </c>
      <c r="C5242" t="s">
        <v>313</v>
      </c>
      <c r="D5242" t="s">
        <v>302</v>
      </c>
      <c r="E5242">
        <v>0.78717948717948716</v>
      </c>
      <c r="F5242">
        <v>1228</v>
      </c>
      <c r="G5242">
        <v>1560</v>
      </c>
    </row>
    <row r="5243" spans="1:7" x14ac:dyDescent="0.3">
      <c r="A5243">
        <v>3</v>
      </c>
      <c r="B5243" s="18">
        <v>45536</v>
      </c>
      <c r="C5243" t="s">
        <v>313</v>
      </c>
      <c r="D5243" t="s">
        <v>302</v>
      </c>
      <c r="E5243">
        <v>0.8235672891178365</v>
      </c>
      <c r="F5243">
        <v>1279</v>
      </c>
      <c r="G5243">
        <v>1553</v>
      </c>
    </row>
    <row r="5244" spans="1:7" x14ac:dyDescent="0.3">
      <c r="A5244">
        <v>3</v>
      </c>
      <c r="B5244" s="18">
        <v>45474</v>
      </c>
      <c r="C5244" t="s">
        <v>313</v>
      </c>
      <c r="D5244" t="s">
        <v>302</v>
      </c>
      <c r="E5244">
        <v>0.84407216494845361</v>
      </c>
      <c r="F5244">
        <v>1310</v>
      </c>
      <c r="G5244">
        <v>1552</v>
      </c>
    </row>
    <row r="5245" spans="1:7" x14ac:dyDescent="0.3">
      <c r="A5245">
        <v>3</v>
      </c>
      <c r="B5245" s="18">
        <v>45444</v>
      </c>
      <c r="C5245" t="s">
        <v>313</v>
      </c>
      <c r="D5245" t="s">
        <v>302</v>
      </c>
      <c r="E5245">
        <v>0.81531531531531531</v>
      </c>
      <c r="F5245">
        <v>1267</v>
      </c>
      <c r="G5245">
        <v>1554</v>
      </c>
    </row>
    <row r="5246" spans="1:7" x14ac:dyDescent="0.3">
      <c r="A5246">
        <v>3</v>
      </c>
      <c r="B5246" s="18">
        <v>45566</v>
      </c>
      <c r="C5246" t="s">
        <v>313</v>
      </c>
      <c r="D5246" t="s">
        <v>302</v>
      </c>
      <c r="E5246">
        <v>0.82326478149100257</v>
      </c>
      <c r="F5246">
        <v>1281</v>
      </c>
      <c r="G5246">
        <v>1556</v>
      </c>
    </row>
    <row r="5247" spans="1:7" x14ac:dyDescent="0.3">
      <c r="A5247">
        <v>3</v>
      </c>
      <c r="B5247" s="18">
        <v>45505</v>
      </c>
      <c r="C5247" t="s">
        <v>313</v>
      </c>
      <c r="D5247" t="s">
        <v>302</v>
      </c>
      <c r="E5247">
        <v>0.84041184041184036</v>
      </c>
      <c r="F5247">
        <v>1306</v>
      </c>
      <c r="G5247">
        <v>1554</v>
      </c>
    </row>
    <row r="5248" spans="1:7" x14ac:dyDescent="0.3">
      <c r="A5248">
        <v>3</v>
      </c>
      <c r="B5248" s="18">
        <v>45413</v>
      </c>
      <c r="C5248" t="s">
        <v>313</v>
      </c>
      <c r="D5248" t="s">
        <v>302</v>
      </c>
      <c r="E5248">
        <v>0.80670103092783507</v>
      </c>
      <c r="F5248">
        <v>1252</v>
      </c>
      <c r="G5248">
        <v>1552</v>
      </c>
    </row>
    <row r="5249" spans="1:7" x14ac:dyDescent="0.3">
      <c r="A5249">
        <v>3</v>
      </c>
      <c r="B5249" s="18">
        <v>45323</v>
      </c>
      <c r="C5249" t="s">
        <v>313</v>
      </c>
      <c r="D5249" t="s">
        <v>302</v>
      </c>
      <c r="E5249">
        <v>0.781190019193858</v>
      </c>
      <c r="F5249">
        <v>1221</v>
      </c>
      <c r="G5249">
        <v>1563</v>
      </c>
    </row>
    <row r="5250" spans="1:7" x14ac:dyDescent="0.3">
      <c r="A5250">
        <v>3</v>
      </c>
      <c r="B5250" s="18">
        <v>45383</v>
      </c>
      <c r="C5250" t="s">
        <v>313</v>
      </c>
      <c r="D5250" t="s">
        <v>302</v>
      </c>
      <c r="E5250">
        <v>0.79768041237113407</v>
      </c>
      <c r="F5250">
        <v>1238</v>
      </c>
      <c r="G5250">
        <v>1552</v>
      </c>
    </row>
    <row r="5251" spans="1:7" x14ac:dyDescent="0.3">
      <c r="A5251">
        <v>4</v>
      </c>
      <c r="B5251" s="18">
        <v>45323</v>
      </c>
      <c r="C5251" t="s">
        <v>313</v>
      </c>
      <c r="D5251" t="s">
        <v>300</v>
      </c>
      <c r="E5251">
        <v>0.91505791505791501</v>
      </c>
      <c r="F5251">
        <v>237</v>
      </c>
      <c r="G5251">
        <v>259</v>
      </c>
    </row>
    <row r="5252" spans="1:7" x14ac:dyDescent="0.3">
      <c r="A5252">
        <v>4</v>
      </c>
      <c r="B5252" s="18">
        <v>45352</v>
      </c>
      <c r="C5252" t="s">
        <v>313</v>
      </c>
      <c r="D5252" t="s">
        <v>300</v>
      </c>
      <c r="E5252">
        <v>0.90697674418604601</v>
      </c>
      <c r="F5252">
        <v>234</v>
      </c>
      <c r="G5252">
        <v>258</v>
      </c>
    </row>
    <row r="5253" spans="1:7" x14ac:dyDescent="0.3">
      <c r="A5253">
        <v>4</v>
      </c>
      <c r="B5253" s="18">
        <v>45383</v>
      </c>
      <c r="C5253" t="s">
        <v>313</v>
      </c>
      <c r="D5253" t="s">
        <v>300</v>
      </c>
      <c r="E5253">
        <v>0.89312977099236601</v>
      </c>
      <c r="F5253">
        <v>234</v>
      </c>
      <c r="G5253">
        <v>262</v>
      </c>
    </row>
    <row r="5254" spans="1:7" x14ac:dyDescent="0.3">
      <c r="A5254">
        <v>4</v>
      </c>
      <c r="B5254" s="18">
        <v>45413</v>
      </c>
      <c r="C5254" t="s">
        <v>313</v>
      </c>
      <c r="D5254" t="s">
        <v>300</v>
      </c>
      <c r="E5254">
        <v>0.88114754098360704</v>
      </c>
      <c r="F5254">
        <v>215</v>
      </c>
      <c r="G5254">
        <v>244</v>
      </c>
    </row>
    <row r="5255" spans="1:7" x14ac:dyDescent="0.3">
      <c r="A5255">
        <v>4</v>
      </c>
      <c r="B5255" s="18">
        <v>45444</v>
      </c>
      <c r="C5255" t="s">
        <v>313</v>
      </c>
      <c r="D5255" t="s">
        <v>300</v>
      </c>
      <c r="E5255">
        <v>0.89243027888446202</v>
      </c>
      <c r="F5255">
        <v>224</v>
      </c>
      <c r="G5255">
        <v>251</v>
      </c>
    </row>
    <row r="5256" spans="1:7" x14ac:dyDescent="0.3">
      <c r="A5256">
        <v>4</v>
      </c>
      <c r="B5256" s="18">
        <v>45474</v>
      </c>
      <c r="C5256" t="s">
        <v>313</v>
      </c>
      <c r="D5256" t="s">
        <v>300</v>
      </c>
      <c r="E5256">
        <v>0.75471698113207597</v>
      </c>
      <c r="F5256">
        <v>200</v>
      </c>
      <c r="G5256">
        <v>265</v>
      </c>
    </row>
    <row r="5257" spans="1:7" x14ac:dyDescent="0.3">
      <c r="A5257">
        <v>4</v>
      </c>
      <c r="B5257" s="18">
        <v>45505</v>
      </c>
      <c r="C5257" t="s">
        <v>313</v>
      </c>
      <c r="D5257" t="s">
        <v>300</v>
      </c>
      <c r="E5257">
        <v>0.83712121212121204</v>
      </c>
      <c r="F5257">
        <v>221</v>
      </c>
      <c r="G5257">
        <v>264</v>
      </c>
    </row>
    <row r="5258" spans="1:7" x14ac:dyDescent="0.3">
      <c r="A5258">
        <v>4</v>
      </c>
      <c r="B5258" s="18">
        <v>45536</v>
      </c>
      <c r="C5258" t="s">
        <v>313</v>
      </c>
      <c r="D5258" t="s">
        <v>300</v>
      </c>
      <c r="E5258">
        <v>0.900552486187845</v>
      </c>
      <c r="F5258">
        <v>163</v>
      </c>
      <c r="G5258">
        <v>181</v>
      </c>
    </row>
    <row r="5259" spans="1:7" x14ac:dyDescent="0.3">
      <c r="A5259">
        <v>4</v>
      </c>
      <c r="B5259" s="18">
        <v>45566</v>
      </c>
      <c r="C5259" t="s">
        <v>313</v>
      </c>
      <c r="D5259" t="s">
        <v>300</v>
      </c>
      <c r="E5259">
        <v>0.82771535580524302</v>
      </c>
      <c r="F5259">
        <v>221</v>
      </c>
      <c r="G5259">
        <v>267</v>
      </c>
    </row>
    <row r="5260" spans="1:7" x14ac:dyDescent="0.3">
      <c r="A5260">
        <v>5</v>
      </c>
      <c r="B5260" s="18">
        <v>45323</v>
      </c>
      <c r="C5260" t="s">
        <v>313</v>
      </c>
      <c r="D5260" t="s">
        <v>301</v>
      </c>
      <c r="E5260">
        <v>20.2083333333333</v>
      </c>
      <c r="F5260">
        <v>485</v>
      </c>
      <c r="G5260">
        <v>24</v>
      </c>
    </row>
    <row r="5261" spans="1:7" x14ac:dyDescent="0.3">
      <c r="A5261">
        <v>5</v>
      </c>
      <c r="B5261" s="18">
        <v>45536</v>
      </c>
      <c r="C5261" t="s">
        <v>313</v>
      </c>
      <c r="D5261" t="s">
        <v>301</v>
      </c>
      <c r="E5261">
        <v>18.6666666666667</v>
      </c>
      <c r="F5261">
        <v>224</v>
      </c>
      <c r="G5261">
        <v>12</v>
      </c>
    </row>
    <row r="5262" spans="1:7" x14ac:dyDescent="0.3">
      <c r="A5262">
        <v>5</v>
      </c>
      <c r="B5262" s="18">
        <v>45566</v>
      </c>
      <c r="C5262" t="s">
        <v>313</v>
      </c>
      <c r="D5262" t="s">
        <v>301</v>
      </c>
      <c r="E5262">
        <v>17.136363636363601</v>
      </c>
      <c r="F5262">
        <v>377</v>
      </c>
      <c r="G5262">
        <v>22</v>
      </c>
    </row>
    <row r="5263" spans="1:7" x14ac:dyDescent="0.3">
      <c r="A5263">
        <v>5</v>
      </c>
      <c r="B5263" s="18">
        <v>45383</v>
      </c>
      <c r="C5263" t="s">
        <v>313</v>
      </c>
      <c r="D5263" t="s">
        <v>301</v>
      </c>
      <c r="E5263">
        <v>19.818181818181799</v>
      </c>
      <c r="F5263">
        <v>436</v>
      </c>
      <c r="G5263">
        <v>22</v>
      </c>
    </row>
    <row r="5264" spans="1:7" x14ac:dyDescent="0.3">
      <c r="A5264">
        <v>5</v>
      </c>
      <c r="B5264" s="18">
        <v>45444</v>
      </c>
      <c r="C5264" t="s">
        <v>313</v>
      </c>
      <c r="D5264" t="s">
        <v>301</v>
      </c>
      <c r="E5264">
        <v>17.125</v>
      </c>
      <c r="F5264">
        <v>411</v>
      </c>
      <c r="G5264">
        <v>24</v>
      </c>
    </row>
    <row r="5265" spans="1:7" x14ac:dyDescent="0.3">
      <c r="A5265">
        <v>5</v>
      </c>
      <c r="B5265" s="18">
        <v>45505</v>
      </c>
      <c r="C5265" t="s">
        <v>313</v>
      </c>
      <c r="D5265" t="s">
        <v>301</v>
      </c>
      <c r="E5265">
        <v>18.1666666666667</v>
      </c>
      <c r="F5265">
        <v>436</v>
      </c>
      <c r="G5265">
        <v>24</v>
      </c>
    </row>
    <row r="5266" spans="1:7" x14ac:dyDescent="0.3">
      <c r="A5266">
        <v>5</v>
      </c>
      <c r="B5266" s="18">
        <v>45352</v>
      </c>
      <c r="C5266" t="s">
        <v>313</v>
      </c>
      <c r="D5266" t="s">
        <v>301</v>
      </c>
      <c r="E5266">
        <v>20.619047619047599</v>
      </c>
      <c r="F5266">
        <v>433</v>
      </c>
      <c r="G5266">
        <v>21</v>
      </c>
    </row>
    <row r="5267" spans="1:7" x14ac:dyDescent="0.3">
      <c r="A5267">
        <v>5</v>
      </c>
      <c r="B5267" s="18">
        <v>45413</v>
      </c>
      <c r="C5267" t="s">
        <v>313</v>
      </c>
      <c r="D5267" t="s">
        <v>301</v>
      </c>
      <c r="E5267">
        <v>19.454545454545499</v>
      </c>
      <c r="F5267">
        <v>428</v>
      </c>
      <c r="G5267">
        <v>22</v>
      </c>
    </row>
    <row r="5268" spans="1:7" x14ac:dyDescent="0.3">
      <c r="A5268">
        <v>5</v>
      </c>
      <c r="B5268" s="18">
        <v>45474</v>
      </c>
      <c r="C5268" t="s">
        <v>313</v>
      </c>
      <c r="D5268" t="s">
        <v>301</v>
      </c>
      <c r="E5268">
        <v>18.476190476190499</v>
      </c>
      <c r="F5268">
        <v>388</v>
      </c>
      <c r="G5268">
        <v>21</v>
      </c>
    </row>
    <row r="5269" spans="1:7" x14ac:dyDescent="0.3">
      <c r="A5269">
        <v>6</v>
      </c>
      <c r="B5269" s="18">
        <v>45413</v>
      </c>
      <c r="C5269" t="s">
        <v>313</v>
      </c>
      <c r="D5269" t="s">
        <v>274</v>
      </c>
      <c r="E5269">
        <v>1</v>
      </c>
      <c r="F5269">
        <v>2</v>
      </c>
      <c r="G5269">
        <v>2</v>
      </c>
    </row>
    <row r="5270" spans="1:7" x14ac:dyDescent="0.3">
      <c r="A5270">
        <v>6</v>
      </c>
      <c r="B5270" s="18">
        <v>45536</v>
      </c>
      <c r="C5270" t="s">
        <v>313</v>
      </c>
      <c r="D5270" t="s">
        <v>274</v>
      </c>
      <c r="E5270">
        <v>1</v>
      </c>
      <c r="F5270">
        <v>1</v>
      </c>
      <c r="G5270">
        <v>1</v>
      </c>
    </row>
    <row r="5271" spans="1:7" x14ac:dyDescent="0.3">
      <c r="A5271">
        <v>6</v>
      </c>
      <c r="B5271" s="18">
        <v>45566</v>
      </c>
      <c r="C5271" t="s">
        <v>313</v>
      </c>
      <c r="D5271" t="s">
        <v>274</v>
      </c>
      <c r="E5271">
        <v>1</v>
      </c>
      <c r="F5271">
        <v>3</v>
      </c>
      <c r="G5271">
        <v>3</v>
      </c>
    </row>
    <row r="5272" spans="1:7" x14ac:dyDescent="0.3">
      <c r="A5272">
        <v>6</v>
      </c>
      <c r="B5272" s="18">
        <v>45474</v>
      </c>
      <c r="C5272" t="s">
        <v>313</v>
      </c>
      <c r="D5272" t="s">
        <v>274</v>
      </c>
      <c r="E5272">
        <v>1</v>
      </c>
      <c r="F5272">
        <v>1</v>
      </c>
      <c r="G5272">
        <v>1</v>
      </c>
    </row>
    <row r="5273" spans="1:7" x14ac:dyDescent="0.3">
      <c r="A5273">
        <v>6</v>
      </c>
      <c r="B5273" s="18">
        <v>45444</v>
      </c>
      <c r="C5273" t="s">
        <v>313</v>
      </c>
      <c r="D5273" t="s">
        <v>274</v>
      </c>
      <c r="E5273">
        <v>1</v>
      </c>
      <c r="F5273">
        <v>1</v>
      </c>
      <c r="G5273">
        <v>1</v>
      </c>
    </row>
    <row r="5274" spans="1:7" x14ac:dyDescent="0.3">
      <c r="A5274">
        <v>6</v>
      </c>
      <c r="B5274" s="18">
        <v>45383</v>
      </c>
      <c r="C5274" t="s">
        <v>313</v>
      </c>
      <c r="D5274" t="s">
        <v>274</v>
      </c>
      <c r="E5274">
        <v>1</v>
      </c>
      <c r="F5274">
        <v>2</v>
      </c>
      <c r="G5274">
        <v>2</v>
      </c>
    </row>
    <row r="5275" spans="1:7" x14ac:dyDescent="0.3">
      <c r="A5275">
        <v>6</v>
      </c>
      <c r="B5275" s="18">
        <v>45323</v>
      </c>
      <c r="C5275" t="s">
        <v>313</v>
      </c>
      <c r="D5275" t="s">
        <v>274</v>
      </c>
      <c r="E5275">
        <v>1</v>
      </c>
      <c r="F5275">
        <v>4</v>
      </c>
      <c r="G5275">
        <v>4</v>
      </c>
    </row>
    <row r="5276" spans="1:7" x14ac:dyDescent="0.3">
      <c r="A5276">
        <v>6</v>
      </c>
      <c r="B5276" s="18">
        <v>45505</v>
      </c>
      <c r="C5276" t="s">
        <v>313</v>
      </c>
      <c r="D5276" t="s">
        <v>274</v>
      </c>
      <c r="E5276">
        <v>1</v>
      </c>
      <c r="F5276">
        <v>1</v>
      </c>
      <c r="G5276">
        <v>1</v>
      </c>
    </row>
    <row r="5277" spans="1:7" x14ac:dyDescent="0.3">
      <c r="A5277">
        <v>6</v>
      </c>
      <c r="B5277" s="18">
        <v>45352</v>
      </c>
      <c r="C5277" t="s">
        <v>313</v>
      </c>
      <c r="D5277" t="s">
        <v>274</v>
      </c>
      <c r="E5277">
        <v>1</v>
      </c>
      <c r="F5277">
        <v>3</v>
      </c>
      <c r="G5277">
        <v>3</v>
      </c>
    </row>
    <row r="5278" spans="1:7" x14ac:dyDescent="0.3">
      <c r="A5278">
        <v>131</v>
      </c>
      <c r="B5278" s="18">
        <v>45597</v>
      </c>
      <c r="C5278" t="s">
        <v>313</v>
      </c>
      <c r="D5278" t="s">
        <v>290</v>
      </c>
      <c r="E5278">
        <v>1</v>
      </c>
    </row>
    <row r="5279" spans="1:7" x14ac:dyDescent="0.3">
      <c r="A5279">
        <v>12</v>
      </c>
      <c r="B5279" s="18">
        <v>45505</v>
      </c>
      <c r="C5279" t="s">
        <v>313</v>
      </c>
      <c r="D5279" t="s">
        <v>296</v>
      </c>
      <c r="E5279">
        <v>2.8213166144200628E-2</v>
      </c>
      <c r="F5279">
        <v>9</v>
      </c>
      <c r="G5279">
        <v>319</v>
      </c>
    </row>
    <row r="5280" spans="1:7" x14ac:dyDescent="0.3">
      <c r="A5280">
        <v>12</v>
      </c>
      <c r="B5280" s="18">
        <v>45323</v>
      </c>
      <c r="C5280" t="s">
        <v>313</v>
      </c>
      <c r="D5280" t="s">
        <v>296</v>
      </c>
      <c r="E5280">
        <v>6.8027210884353739E-3</v>
      </c>
      <c r="F5280">
        <v>2</v>
      </c>
      <c r="G5280">
        <v>294</v>
      </c>
    </row>
    <row r="5281" spans="1:7" x14ac:dyDescent="0.3">
      <c r="A5281">
        <v>12</v>
      </c>
      <c r="B5281" s="18">
        <v>45474</v>
      </c>
      <c r="C5281" t="s">
        <v>313</v>
      </c>
      <c r="D5281" t="s">
        <v>296</v>
      </c>
      <c r="E5281">
        <v>2.7692307692307693E-2</v>
      </c>
      <c r="F5281">
        <v>9</v>
      </c>
      <c r="G5281">
        <v>325</v>
      </c>
    </row>
    <row r="5282" spans="1:7" x14ac:dyDescent="0.3">
      <c r="A5282">
        <v>132</v>
      </c>
      <c r="B5282" s="18">
        <v>45597</v>
      </c>
      <c r="C5282" t="s">
        <v>313</v>
      </c>
      <c r="D5282" t="s">
        <v>291</v>
      </c>
      <c r="E5282">
        <v>0</v>
      </c>
    </row>
    <row r="5283" spans="1:7" x14ac:dyDescent="0.3">
      <c r="A5283">
        <v>133</v>
      </c>
      <c r="B5283" s="18">
        <v>45597</v>
      </c>
      <c r="C5283" t="s">
        <v>313</v>
      </c>
      <c r="D5283" t="s">
        <v>259</v>
      </c>
      <c r="E5283">
        <v>1</v>
      </c>
    </row>
    <row r="5284" spans="1:7" x14ac:dyDescent="0.3">
      <c r="A5284">
        <v>12</v>
      </c>
      <c r="B5284" s="18">
        <v>45413</v>
      </c>
      <c r="C5284" t="s">
        <v>313</v>
      </c>
      <c r="D5284" t="s">
        <v>296</v>
      </c>
      <c r="E5284">
        <v>2.6315789473684209E-2</v>
      </c>
      <c r="F5284">
        <v>8</v>
      </c>
      <c r="G5284">
        <v>304</v>
      </c>
    </row>
    <row r="5285" spans="1:7" x14ac:dyDescent="0.3">
      <c r="A5285">
        <v>12</v>
      </c>
      <c r="B5285" s="18">
        <v>45352</v>
      </c>
      <c r="C5285" t="s">
        <v>313</v>
      </c>
      <c r="D5285" t="s">
        <v>296</v>
      </c>
      <c r="E5285">
        <v>2.0134228187919462E-2</v>
      </c>
      <c r="F5285">
        <v>6</v>
      </c>
      <c r="G5285">
        <v>298</v>
      </c>
    </row>
    <row r="5286" spans="1:7" x14ac:dyDescent="0.3">
      <c r="A5286">
        <v>134</v>
      </c>
      <c r="B5286" s="18">
        <v>45597</v>
      </c>
      <c r="C5286" t="s">
        <v>313</v>
      </c>
      <c r="D5286" t="s">
        <v>260</v>
      </c>
      <c r="E5286">
        <v>1</v>
      </c>
    </row>
    <row r="5287" spans="1:7" x14ac:dyDescent="0.3">
      <c r="A5287">
        <v>12</v>
      </c>
      <c r="B5287" s="18">
        <v>45566</v>
      </c>
      <c r="C5287" t="s">
        <v>313</v>
      </c>
      <c r="D5287" t="s">
        <v>296</v>
      </c>
      <c r="E5287">
        <v>3.1746031746031744E-2</v>
      </c>
      <c r="F5287">
        <v>10</v>
      </c>
      <c r="G5287">
        <v>315</v>
      </c>
    </row>
    <row r="5288" spans="1:7" x14ac:dyDescent="0.3">
      <c r="A5288">
        <v>12</v>
      </c>
      <c r="B5288" s="18">
        <v>45444</v>
      </c>
      <c r="C5288" t="s">
        <v>313</v>
      </c>
      <c r="D5288" t="s">
        <v>296</v>
      </c>
      <c r="E5288">
        <v>2.6315789473684209E-2</v>
      </c>
      <c r="F5288">
        <v>8</v>
      </c>
      <c r="G5288">
        <v>304</v>
      </c>
    </row>
    <row r="5289" spans="1:7" x14ac:dyDescent="0.3">
      <c r="A5289">
        <v>7</v>
      </c>
      <c r="B5289" s="18">
        <v>45536</v>
      </c>
      <c r="C5289" t="s">
        <v>313</v>
      </c>
      <c r="D5289" t="s">
        <v>277</v>
      </c>
      <c r="E5289">
        <v>0.44444444444444442</v>
      </c>
      <c r="F5289">
        <v>4</v>
      </c>
      <c r="G5289">
        <v>9</v>
      </c>
    </row>
    <row r="5290" spans="1:7" x14ac:dyDescent="0.3">
      <c r="A5290">
        <v>7</v>
      </c>
      <c r="B5290" s="18">
        <v>45444</v>
      </c>
      <c r="C5290" t="s">
        <v>313</v>
      </c>
      <c r="D5290" t="s">
        <v>277</v>
      </c>
      <c r="E5290">
        <v>0.5714285714285714</v>
      </c>
      <c r="F5290">
        <v>4</v>
      </c>
      <c r="G5290">
        <v>7</v>
      </c>
    </row>
    <row r="5291" spans="1:7" x14ac:dyDescent="0.3">
      <c r="A5291">
        <v>7</v>
      </c>
      <c r="B5291" s="18">
        <v>45505</v>
      </c>
      <c r="C5291" t="s">
        <v>313</v>
      </c>
      <c r="D5291" t="s">
        <v>277</v>
      </c>
      <c r="E5291">
        <v>0.4</v>
      </c>
      <c r="F5291">
        <v>4</v>
      </c>
      <c r="G5291">
        <v>10</v>
      </c>
    </row>
    <row r="5292" spans="1:7" x14ac:dyDescent="0.3">
      <c r="A5292">
        <v>7</v>
      </c>
      <c r="B5292" s="18">
        <v>45413</v>
      </c>
      <c r="C5292" t="s">
        <v>313</v>
      </c>
      <c r="D5292" t="s">
        <v>277</v>
      </c>
      <c r="E5292">
        <v>0.5</v>
      </c>
      <c r="F5292">
        <v>4</v>
      </c>
      <c r="G5292">
        <v>8</v>
      </c>
    </row>
    <row r="5293" spans="1:7" x14ac:dyDescent="0.3">
      <c r="A5293">
        <v>7</v>
      </c>
      <c r="B5293" s="18">
        <v>45566</v>
      </c>
      <c r="C5293" t="s">
        <v>313</v>
      </c>
      <c r="D5293" t="s">
        <v>277</v>
      </c>
      <c r="E5293">
        <v>0.4</v>
      </c>
      <c r="F5293">
        <v>4</v>
      </c>
      <c r="G5293">
        <v>10</v>
      </c>
    </row>
    <row r="5294" spans="1:7" x14ac:dyDescent="0.3">
      <c r="A5294">
        <v>7</v>
      </c>
      <c r="B5294" s="18">
        <v>45474</v>
      </c>
      <c r="C5294" t="s">
        <v>313</v>
      </c>
      <c r="D5294" t="s">
        <v>277</v>
      </c>
      <c r="E5294">
        <v>0.44444444444444442</v>
      </c>
      <c r="F5294">
        <v>4</v>
      </c>
      <c r="G5294">
        <v>9</v>
      </c>
    </row>
    <row r="5295" spans="1:7" x14ac:dyDescent="0.3">
      <c r="A5295">
        <v>7</v>
      </c>
      <c r="B5295" s="18">
        <v>45352</v>
      </c>
      <c r="C5295" t="s">
        <v>313</v>
      </c>
      <c r="D5295" t="s">
        <v>277</v>
      </c>
      <c r="E5295">
        <v>0.42857142857142855</v>
      </c>
      <c r="F5295">
        <v>3</v>
      </c>
      <c r="G5295">
        <v>7</v>
      </c>
    </row>
    <row r="5296" spans="1:7" x14ac:dyDescent="0.3">
      <c r="A5296">
        <v>7</v>
      </c>
      <c r="B5296" s="18">
        <v>45383</v>
      </c>
      <c r="C5296" t="s">
        <v>313</v>
      </c>
      <c r="D5296" t="s">
        <v>277</v>
      </c>
      <c r="E5296">
        <v>0.5</v>
      </c>
      <c r="F5296">
        <v>3</v>
      </c>
      <c r="G5296">
        <v>6</v>
      </c>
    </row>
    <row r="5297" spans="1:7" x14ac:dyDescent="0.3">
      <c r="A5297">
        <v>7</v>
      </c>
      <c r="B5297" s="18">
        <v>45323</v>
      </c>
      <c r="C5297" t="s">
        <v>313</v>
      </c>
      <c r="D5297" t="s">
        <v>277</v>
      </c>
      <c r="E5297">
        <v>0.25</v>
      </c>
      <c r="F5297">
        <v>2</v>
      </c>
      <c r="G5297">
        <v>8</v>
      </c>
    </row>
    <row r="5298" spans="1:7" x14ac:dyDescent="0.3">
      <c r="A5298">
        <v>26</v>
      </c>
      <c r="B5298" s="18">
        <v>45536</v>
      </c>
      <c r="C5298" t="s">
        <v>313</v>
      </c>
      <c r="D5298" t="s">
        <v>146</v>
      </c>
      <c r="E5298">
        <v>0.15311004784688995</v>
      </c>
      <c r="F5298">
        <v>64</v>
      </c>
      <c r="G5298">
        <v>418</v>
      </c>
    </row>
    <row r="5299" spans="1:7" x14ac:dyDescent="0.3">
      <c r="A5299">
        <v>8</v>
      </c>
      <c r="B5299" s="18">
        <v>45323</v>
      </c>
      <c r="C5299" t="s">
        <v>313</v>
      </c>
      <c r="D5299" t="s">
        <v>278</v>
      </c>
      <c r="E5299">
        <v>0.35483870967741937</v>
      </c>
      <c r="F5299">
        <v>22</v>
      </c>
      <c r="G5299">
        <v>62</v>
      </c>
    </row>
    <row r="5300" spans="1:7" x14ac:dyDescent="0.3">
      <c r="A5300">
        <v>26</v>
      </c>
      <c r="B5300" s="18">
        <v>45566</v>
      </c>
      <c r="C5300" t="s">
        <v>313</v>
      </c>
      <c r="D5300" t="s">
        <v>146</v>
      </c>
      <c r="E5300">
        <v>0.16389548693586697</v>
      </c>
      <c r="F5300">
        <v>69</v>
      </c>
      <c r="G5300">
        <v>421</v>
      </c>
    </row>
    <row r="5301" spans="1:7" x14ac:dyDescent="0.3">
      <c r="A5301">
        <v>8</v>
      </c>
      <c r="B5301" s="18">
        <v>45444</v>
      </c>
      <c r="C5301" t="s">
        <v>313</v>
      </c>
      <c r="D5301" t="s">
        <v>278</v>
      </c>
      <c r="E5301">
        <v>0.15789473684210525</v>
      </c>
      <c r="F5301">
        <v>9</v>
      </c>
      <c r="G5301">
        <v>57</v>
      </c>
    </row>
    <row r="5302" spans="1:7" x14ac:dyDescent="0.3">
      <c r="A5302">
        <v>8</v>
      </c>
      <c r="B5302" s="18">
        <v>45536</v>
      </c>
      <c r="C5302" t="s">
        <v>313</v>
      </c>
      <c r="D5302" t="s">
        <v>278</v>
      </c>
      <c r="E5302">
        <v>0.11864406779661017</v>
      </c>
      <c r="F5302">
        <v>7</v>
      </c>
      <c r="G5302">
        <v>59</v>
      </c>
    </row>
    <row r="5303" spans="1:7" x14ac:dyDescent="0.3">
      <c r="A5303">
        <v>8</v>
      </c>
      <c r="B5303" s="18">
        <v>45505</v>
      </c>
      <c r="C5303" t="s">
        <v>313</v>
      </c>
      <c r="D5303" t="s">
        <v>278</v>
      </c>
      <c r="E5303">
        <v>0.10169491525423729</v>
      </c>
      <c r="F5303">
        <v>6</v>
      </c>
      <c r="G5303">
        <v>59</v>
      </c>
    </row>
    <row r="5304" spans="1:7" x14ac:dyDescent="0.3">
      <c r="A5304">
        <v>26</v>
      </c>
      <c r="B5304" s="18">
        <v>45597</v>
      </c>
      <c r="C5304" t="s">
        <v>313</v>
      </c>
      <c r="D5304" t="s">
        <v>146</v>
      </c>
      <c r="E5304">
        <v>0.2161520190023753</v>
      </c>
      <c r="F5304">
        <v>91</v>
      </c>
      <c r="G5304">
        <v>421</v>
      </c>
    </row>
    <row r="5305" spans="1:7" x14ac:dyDescent="0.3">
      <c r="A5305">
        <v>26</v>
      </c>
      <c r="B5305" s="18">
        <v>45505</v>
      </c>
      <c r="C5305" t="s">
        <v>313</v>
      </c>
      <c r="D5305" t="s">
        <v>146</v>
      </c>
      <c r="E5305">
        <v>0.15456674473067916</v>
      </c>
      <c r="F5305">
        <v>66</v>
      </c>
      <c r="G5305">
        <v>427</v>
      </c>
    </row>
    <row r="5306" spans="1:7" x14ac:dyDescent="0.3">
      <c r="A5306">
        <v>26</v>
      </c>
      <c r="B5306" s="18">
        <v>45383</v>
      </c>
      <c r="C5306" t="s">
        <v>313</v>
      </c>
      <c r="D5306" t="s">
        <v>146</v>
      </c>
      <c r="E5306">
        <v>9.8795180722891562E-2</v>
      </c>
      <c r="F5306">
        <v>41</v>
      </c>
      <c r="G5306">
        <v>415</v>
      </c>
    </row>
    <row r="5307" spans="1:7" x14ac:dyDescent="0.3">
      <c r="A5307">
        <v>8</v>
      </c>
      <c r="B5307" s="18">
        <v>45413</v>
      </c>
      <c r="C5307" t="s">
        <v>313</v>
      </c>
      <c r="D5307" t="s">
        <v>278</v>
      </c>
      <c r="E5307">
        <v>0.17241379310344829</v>
      </c>
      <c r="F5307">
        <v>10</v>
      </c>
      <c r="G5307">
        <v>58</v>
      </c>
    </row>
    <row r="5308" spans="1:7" x14ac:dyDescent="0.3">
      <c r="A5308">
        <v>8</v>
      </c>
      <c r="B5308" s="18">
        <v>45352</v>
      </c>
      <c r="C5308" t="s">
        <v>313</v>
      </c>
      <c r="D5308" t="s">
        <v>278</v>
      </c>
      <c r="E5308">
        <v>0.25</v>
      </c>
      <c r="F5308">
        <v>15</v>
      </c>
      <c r="G5308">
        <v>60</v>
      </c>
    </row>
    <row r="5309" spans="1:7" x14ac:dyDescent="0.3">
      <c r="A5309">
        <v>8</v>
      </c>
      <c r="B5309" s="18">
        <v>45383</v>
      </c>
      <c r="C5309" t="s">
        <v>313</v>
      </c>
      <c r="D5309" t="s">
        <v>278</v>
      </c>
      <c r="E5309">
        <v>0.1864406779661017</v>
      </c>
      <c r="F5309">
        <v>11</v>
      </c>
      <c r="G5309">
        <v>59</v>
      </c>
    </row>
    <row r="5310" spans="1:7" x14ac:dyDescent="0.3">
      <c r="A5310">
        <v>8</v>
      </c>
      <c r="B5310" s="18">
        <v>45566</v>
      </c>
      <c r="C5310" t="s">
        <v>313</v>
      </c>
      <c r="D5310" t="s">
        <v>278</v>
      </c>
      <c r="E5310">
        <v>0.11666666666666667</v>
      </c>
      <c r="F5310">
        <v>7</v>
      </c>
      <c r="G5310">
        <v>60</v>
      </c>
    </row>
    <row r="5311" spans="1:7" x14ac:dyDescent="0.3">
      <c r="A5311">
        <v>8</v>
      </c>
      <c r="B5311" s="18">
        <v>45474</v>
      </c>
      <c r="C5311" t="s">
        <v>313</v>
      </c>
      <c r="D5311" t="s">
        <v>278</v>
      </c>
      <c r="E5311">
        <v>0.13559322033898305</v>
      </c>
      <c r="F5311">
        <v>8</v>
      </c>
      <c r="G5311">
        <v>59</v>
      </c>
    </row>
    <row r="5312" spans="1:7" x14ac:dyDescent="0.3">
      <c r="A5312">
        <v>26</v>
      </c>
      <c r="B5312" s="18">
        <v>45444</v>
      </c>
      <c r="C5312" t="s">
        <v>313</v>
      </c>
      <c r="D5312" t="s">
        <v>146</v>
      </c>
      <c r="E5312">
        <v>0.14583333333333334</v>
      </c>
      <c r="F5312">
        <v>63</v>
      </c>
      <c r="G5312">
        <v>432</v>
      </c>
    </row>
    <row r="5313" spans="1:7" x14ac:dyDescent="0.3">
      <c r="A5313">
        <v>12</v>
      </c>
      <c r="B5313" s="18">
        <v>45536</v>
      </c>
      <c r="C5313" t="s">
        <v>313</v>
      </c>
      <c r="D5313" t="s">
        <v>296</v>
      </c>
      <c r="E5313">
        <v>3.1847133757961783E-2</v>
      </c>
      <c r="F5313">
        <v>10</v>
      </c>
      <c r="G5313">
        <v>314</v>
      </c>
    </row>
    <row r="5314" spans="1:7" x14ac:dyDescent="0.3">
      <c r="A5314">
        <v>26</v>
      </c>
      <c r="B5314" s="18">
        <v>45413</v>
      </c>
      <c r="C5314" t="s">
        <v>313</v>
      </c>
      <c r="D5314" t="s">
        <v>146</v>
      </c>
      <c r="E5314">
        <v>0.13507109004739337</v>
      </c>
      <c r="F5314">
        <v>57</v>
      </c>
      <c r="G5314">
        <v>422</v>
      </c>
    </row>
    <row r="5315" spans="1:7" x14ac:dyDescent="0.3">
      <c r="A5315">
        <v>12</v>
      </c>
      <c r="B5315" s="18">
        <v>45383</v>
      </c>
      <c r="C5315" t="s">
        <v>313</v>
      </c>
      <c r="D5315" t="s">
        <v>296</v>
      </c>
      <c r="E5315">
        <v>2.2727272727272728E-2</v>
      </c>
      <c r="F5315">
        <v>7</v>
      </c>
      <c r="G5315">
        <v>308</v>
      </c>
    </row>
    <row r="5316" spans="1:7" x14ac:dyDescent="0.3">
      <c r="A5316">
        <v>13</v>
      </c>
      <c r="B5316" s="18">
        <v>45505</v>
      </c>
      <c r="C5316" t="s">
        <v>313</v>
      </c>
      <c r="D5316" t="s">
        <v>275</v>
      </c>
      <c r="E5316">
        <v>0.77777777777777779</v>
      </c>
      <c r="F5316">
        <v>7</v>
      </c>
      <c r="G5316">
        <v>9</v>
      </c>
    </row>
    <row r="5317" spans="1:7" x14ac:dyDescent="0.3">
      <c r="A5317">
        <v>13</v>
      </c>
      <c r="B5317" s="18">
        <v>45383</v>
      </c>
      <c r="C5317" t="s">
        <v>313</v>
      </c>
      <c r="D5317" t="s">
        <v>275</v>
      </c>
      <c r="E5317">
        <v>0.8571428571428571</v>
      </c>
      <c r="F5317">
        <v>6</v>
      </c>
      <c r="G5317">
        <v>7</v>
      </c>
    </row>
    <row r="5318" spans="1:7" x14ac:dyDescent="0.3">
      <c r="A5318">
        <v>26</v>
      </c>
      <c r="B5318" s="18">
        <v>45323</v>
      </c>
      <c r="C5318" t="s">
        <v>313</v>
      </c>
      <c r="D5318" t="s">
        <v>146</v>
      </c>
      <c r="E5318">
        <v>3.9506172839506172E-2</v>
      </c>
      <c r="F5318">
        <v>16</v>
      </c>
      <c r="G5318">
        <v>405</v>
      </c>
    </row>
    <row r="5319" spans="1:7" x14ac:dyDescent="0.3">
      <c r="A5319">
        <v>13</v>
      </c>
      <c r="B5319" s="18">
        <v>45444</v>
      </c>
      <c r="C5319" t="s">
        <v>313</v>
      </c>
      <c r="D5319" t="s">
        <v>275</v>
      </c>
      <c r="E5319">
        <v>0.75</v>
      </c>
      <c r="F5319">
        <v>6</v>
      </c>
      <c r="G5319">
        <v>8</v>
      </c>
    </row>
    <row r="5320" spans="1:7" x14ac:dyDescent="0.3">
      <c r="A5320">
        <v>13</v>
      </c>
      <c r="B5320" s="18">
        <v>45323</v>
      </c>
      <c r="C5320" t="s">
        <v>313</v>
      </c>
      <c r="D5320" t="s">
        <v>275</v>
      </c>
      <c r="E5320">
        <v>0.5</v>
      </c>
      <c r="F5320">
        <v>1</v>
      </c>
      <c r="G5320">
        <v>2</v>
      </c>
    </row>
    <row r="5321" spans="1:7" x14ac:dyDescent="0.3">
      <c r="A5321">
        <v>13</v>
      </c>
      <c r="B5321" s="18">
        <v>45536</v>
      </c>
      <c r="C5321" t="s">
        <v>313</v>
      </c>
      <c r="D5321" t="s">
        <v>275</v>
      </c>
      <c r="E5321">
        <v>0.7</v>
      </c>
      <c r="F5321">
        <v>7</v>
      </c>
      <c r="G5321">
        <v>10</v>
      </c>
    </row>
    <row r="5322" spans="1:7" x14ac:dyDescent="0.3">
      <c r="A5322">
        <v>13</v>
      </c>
      <c r="B5322" s="18">
        <v>45566</v>
      </c>
      <c r="C5322" t="s">
        <v>313</v>
      </c>
      <c r="D5322" t="s">
        <v>275</v>
      </c>
      <c r="E5322">
        <v>0.7</v>
      </c>
      <c r="F5322">
        <v>7</v>
      </c>
      <c r="G5322">
        <v>10</v>
      </c>
    </row>
    <row r="5323" spans="1:7" x14ac:dyDescent="0.3">
      <c r="A5323">
        <v>13</v>
      </c>
      <c r="B5323" s="18">
        <v>45352</v>
      </c>
      <c r="C5323" t="s">
        <v>313</v>
      </c>
      <c r="D5323" t="s">
        <v>275</v>
      </c>
      <c r="E5323">
        <v>0.83333333333333337</v>
      </c>
      <c r="F5323">
        <v>5</v>
      </c>
      <c r="G5323">
        <v>6</v>
      </c>
    </row>
    <row r="5324" spans="1:7" x14ac:dyDescent="0.3">
      <c r="A5324">
        <v>13</v>
      </c>
      <c r="B5324" s="18">
        <v>45413</v>
      </c>
      <c r="C5324" t="s">
        <v>313</v>
      </c>
      <c r="D5324" t="s">
        <v>275</v>
      </c>
      <c r="E5324">
        <v>0.75</v>
      </c>
      <c r="F5324">
        <v>6</v>
      </c>
      <c r="G5324">
        <v>8</v>
      </c>
    </row>
    <row r="5325" spans="1:7" x14ac:dyDescent="0.3">
      <c r="A5325">
        <v>13</v>
      </c>
      <c r="B5325" s="18">
        <v>45474</v>
      </c>
      <c r="C5325" t="s">
        <v>313</v>
      </c>
      <c r="D5325" t="s">
        <v>275</v>
      </c>
      <c r="E5325">
        <v>0.77777777777777779</v>
      </c>
      <c r="F5325">
        <v>7</v>
      </c>
      <c r="G5325">
        <v>9</v>
      </c>
    </row>
    <row r="5326" spans="1:7" x14ac:dyDescent="0.3">
      <c r="A5326">
        <v>14</v>
      </c>
      <c r="B5326" s="18">
        <v>45566</v>
      </c>
      <c r="C5326" t="s">
        <v>313</v>
      </c>
      <c r="D5326" t="s">
        <v>279</v>
      </c>
      <c r="E5326">
        <v>1.5723270440251573E-3</v>
      </c>
      <c r="F5326">
        <v>1</v>
      </c>
      <c r="G5326">
        <v>636</v>
      </c>
    </row>
    <row r="5327" spans="1:7" x14ac:dyDescent="0.3">
      <c r="A5327">
        <v>14</v>
      </c>
      <c r="B5327" s="18">
        <v>45536</v>
      </c>
      <c r="C5327" t="s">
        <v>313</v>
      </c>
      <c r="D5327" t="s">
        <v>279</v>
      </c>
      <c r="E5327">
        <v>1.5552099533437014E-3</v>
      </c>
      <c r="F5327">
        <v>1</v>
      </c>
      <c r="G5327">
        <v>643</v>
      </c>
    </row>
    <row r="5328" spans="1:7" x14ac:dyDescent="0.3">
      <c r="A5328">
        <v>26</v>
      </c>
      <c r="B5328" s="18">
        <v>45474</v>
      </c>
      <c r="C5328" t="s">
        <v>313</v>
      </c>
      <c r="D5328" t="s">
        <v>146</v>
      </c>
      <c r="E5328">
        <v>0.15242494226327943</v>
      </c>
      <c r="F5328">
        <v>66</v>
      </c>
      <c r="G5328">
        <v>433</v>
      </c>
    </row>
    <row r="5329" spans="1:7" x14ac:dyDescent="0.3">
      <c r="A5329">
        <v>26</v>
      </c>
      <c r="B5329" s="18">
        <v>45352</v>
      </c>
      <c r="C5329" t="s">
        <v>313</v>
      </c>
      <c r="D5329" t="s">
        <v>146</v>
      </c>
      <c r="E5329">
        <v>8.1081081081081086E-2</v>
      </c>
      <c r="F5329">
        <v>33</v>
      </c>
      <c r="G5329">
        <v>407</v>
      </c>
    </row>
    <row r="5330" spans="1:7" x14ac:dyDescent="0.3">
      <c r="A5330">
        <v>27</v>
      </c>
      <c r="B5330" s="18">
        <v>45597</v>
      </c>
      <c r="C5330" t="s">
        <v>313</v>
      </c>
      <c r="D5330" t="s">
        <v>147</v>
      </c>
      <c r="E5330">
        <v>0.25161290322580643</v>
      </c>
      <c r="F5330">
        <v>78</v>
      </c>
      <c r="G5330">
        <v>310</v>
      </c>
    </row>
    <row r="5331" spans="1:7" x14ac:dyDescent="0.3">
      <c r="A5331">
        <v>27</v>
      </c>
      <c r="B5331" s="18">
        <v>45566</v>
      </c>
      <c r="C5331" t="s">
        <v>313</v>
      </c>
      <c r="D5331" t="s">
        <v>147</v>
      </c>
      <c r="E5331">
        <v>0.19741100323624594</v>
      </c>
      <c r="F5331">
        <v>61</v>
      </c>
      <c r="G5331">
        <v>309</v>
      </c>
    </row>
    <row r="5332" spans="1:7" x14ac:dyDescent="0.3">
      <c r="A5332">
        <v>16</v>
      </c>
      <c r="B5332" s="18">
        <v>45566</v>
      </c>
      <c r="C5332" t="s">
        <v>313</v>
      </c>
      <c r="D5332" t="s">
        <v>297</v>
      </c>
      <c r="E5332">
        <v>8.8435374149659865E-2</v>
      </c>
      <c r="F5332">
        <v>26</v>
      </c>
      <c r="G5332">
        <v>294</v>
      </c>
    </row>
    <row r="5333" spans="1:7" x14ac:dyDescent="0.3">
      <c r="A5333">
        <v>16</v>
      </c>
      <c r="B5333" s="18">
        <v>45474</v>
      </c>
      <c r="C5333" t="s">
        <v>313</v>
      </c>
      <c r="D5333" t="s">
        <v>297</v>
      </c>
      <c r="E5333">
        <v>8.2539682539682538E-2</v>
      </c>
      <c r="F5333">
        <v>26</v>
      </c>
      <c r="G5333">
        <v>315</v>
      </c>
    </row>
    <row r="5334" spans="1:7" x14ac:dyDescent="0.3">
      <c r="A5334">
        <v>16</v>
      </c>
      <c r="B5334" s="18">
        <v>45444</v>
      </c>
      <c r="C5334" t="s">
        <v>313</v>
      </c>
      <c r="D5334" t="s">
        <v>297</v>
      </c>
      <c r="E5334">
        <v>8.6092715231788075E-2</v>
      </c>
      <c r="F5334">
        <v>26</v>
      </c>
      <c r="G5334">
        <v>302</v>
      </c>
    </row>
    <row r="5335" spans="1:7" x14ac:dyDescent="0.3">
      <c r="A5335">
        <v>27</v>
      </c>
      <c r="B5335" s="18">
        <v>45413</v>
      </c>
      <c r="C5335" t="s">
        <v>313</v>
      </c>
      <c r="D5335" t="s">
        <v>147</v>
      </c>
      <c r="E5335">
        <v>0.18085106382978725</v>
      </c>
      <c r="F5335">
        <v>51</v>
      </c>
      <c r="G5335">
        <v>282</v>
      </c>
    </row>
    <row r="5336" spans="1:7" x14ac:dyDescent="0.3">
      <c r="A5336">
        <v>16</v>
      </c>
      <c r="B5336" s="18">
        <v>45383</v>
      </c>
      <c r="C5336" t="s">
        <v>313</v>
      </c>
      <c r="D5336" t="s">
        <v>297</v>
      </c>
      <c r="E5336">
        <v>7.6666666666666661E-2</v>
      </c>
      <c r="F5336">
        <v>23</v>
      </c>
      <c r="G5336">
        <v>300</v>
      </c>
    </row>
    <row r="5337" spans="1:7" x14ac:dyDescent="0.3">
      <c r="A5337">
        <v>16</v>
      </c>
      <c r="B5337" s="18">
        <v>45323</v>
      </c>
      <c r="C5337" t="s">
        <v>313</v>
      </c>
      <c r="D5337" t="s">
        <v>297</v>
      </c>
      <c r="E5337">
        <v>3.484320557491289E-2</v>
      </c>
      <c r="F5337">
        <v>10</v>
      </c>
      <c r="G5337">
        <v>287</v>
      </c>
    </row>
    <row r="5338" spans="1:7" x14ac:dyDescent="0.3">
      <c r="A5338">
        <v>16</v>
      </c>
      <c r="B5338" s="18">
        <v>45352</v>
      </c>
      <c r="C5338" t="s">
        <v>313</v>
      </c>
      <c r="D5338" t="s">
        <v>297</v>
      </c>
      <c r="E5338">
        <v>5.536332179930796E-2</v>
      </c>
      <c r="F5338">
        <v>16</v>
      </c>
      <c r="G5338">
        <v>289</v>
      </c>
    </row>
    <row r="5339" spans="1:7" x14ac:dyDescent="0.3">
      <c r="A5339">
        <v>27</v>
      </c>
      <c r="B5339" s="18">
        <v>45474</v>
      </c>
      <c r="C5339" t="s">
        <v>313</v>
      </c>
      <c r="D5339" t="s">
        <v>147</v>
      </c>
      <c r="E5339">
        <v>0.17275747508305647</v>
      </c>
      <c r="F5339">
        <v>52</v>
      </c>
      <c r="G5339">
        <v>301</v>
      </c>
    </row>
    <row r="5340" spans="1:7" x14ac:dyDescent="0.3">
      <c r="A5340">
        <v>23</v>
      </c>
      <c r="B5340" s="18">
        <v>45352</v>
      </c>
      <c r="C5340" t="s">
        <v>313</v>
      </c>
      <c r="D5340" t="s">
        <v>298</v>
      </c>
      <c r="E5340">
        <v>6.0453400503778336E-2</v>
      </c>
      <c r="F5340">
        <v>96</v>
      </c>
      <c r="G5340">
        <v>1588</v>
      </c>
    </row>
    <row r="5341" spans="1:7" x14ac:dyDescent="0.3">
      <c r="A5341">
        <v>23</v>
      </c>
      <c r="B5341" s="18">
        <v>45413</v>
      </c>
      <c r="C5341" t="s">
        <v>313</v>
      </c>
      <c r="D5341" t="s">
        <v>298</v>
      </c>
      <c r="E5341">
        <v>7.2426937738246502E-2</v>
      </c>
      <c r="F5341">
        <v>114</v>
      </c>
      <c r="G5341">
        <v>1574</v>
      </c>
    </row>
    <row r="5342" spans="1:7" x14ac:dyDescent="0.3">
      <c r="A5342">
        <v>23</v>
      </c>
      <c r="B5342" s="18">
        <v>45383</v>
      </c>
      <c r="C5342" t="s">
        <v>313</v>
      </c>
      <c r="D5342" t="s">
        <v>298</v>
      </c>
      <c r="E5342">
        <v>6.691919191919192E-2</v>
      </c>
      <c r="F5342">
        <v>106</v>
      </c>
      <c r="G5342">
        <v>1584</v>
      </c>
    </row>
    <row r="5343" spans="1:7" x14ac:dyDescent="0.3">
      <c r="A5343">
        <v>23</v>
      </c>
      <c r="B5343" s="18">
        <v>45444</v>
      </c>
      <c r="C5343" t="s">
        <v>313</v>
      </c>
      <c r="D5343" t="s">
        <v>298</v>
      </c>
      <c r="E5343">
        <v>6.9294342021614747E-2</v>
      </c>
      <c r="F5343">
        <v>109</v>
      </c>
      <c r="G5343">
        <v>1573</v>
      </c>
    </row>
    <row r="5344" spans="1:7" x14ac:dyDescent="0.3">
      <c r="A5344">
        <v>23</v>
      </c>
      <c r="B5344" s="18">
        <v>45536</v>
      </c>
      <c r="C5344" t="s">
        <v>313</v>
      </c>
      <c r="D5344" t="s">
        <v>298</v>
      </c>
      <c r="E5344">
        <v>5.108556832694764E-2</v>
      </c>
      <c r="F5344">
        <v>80</v>
      </c>
      <c r="G5344">
        <v>1566</v>
      </c>
    </row>
    <row r="5345" spans="1:7" x14ac:dyDescent="0.3">
      <c r="A5345">
        <v>27</v>
      </c>
      <c r="B5345" s="18">
        <v>45383</v>
      </c>
      <c r="C5345" t="s">
        <v>313</v>
      </c>
      <c r="D5345" t="s">
        <v>147</v>
      </c>
      <c r="E5345">
        <v>0.15636363636363637</v>
      </c>
      <c r="F5345">
        <v>43</v>
      </c>
      <c r="G5345">
        <v>275</v>
      </c>
    </row>
    <row r="5346" spans="1:7" x14ac:dyDescent="0.3">
      <c r="A5346">
        <v>23</v>
      </c>
      <c r="B5346" s="18">
        <v>45566</v>
      </c>
      <c r="C5346" t="s">
        <v>313</v>
      </c>
      <c r="D5346" t="s">
        <v>298</v>
      </c>
      <c r="E5346">
        <v>5.2866242038216563E-2</v>
      </c>
      <c r="F5346">
        <v>83</v>
      </c>
      <c r="G5346">
        <v>1570</v>
      </c>
    </row>
    <row r="5347" spans="1:7" x14ac:dyDescent="0.3">
      <c r="A5347">
        <v>23</v>
      </c>
      <c r="B5347" s="18">
        <v>45474</v>
      </c>
      <c r="C5347" t="s">
        <v>313</v>
      </c>
      <c r="D5347" t="s">
        <v>298</v>
      </c>
      <c r="E5347">
        <v>6.7818298144593725E-2</v>
      </c>
      <c r="F5347">
        <v>106</v>
      </c>
      <c r="G5347">
        <v>1563</v>
      </c>
    </row>
    <row r="5348" spans="1:7" x14ac:dyDescent="0.3">
      <c r="A5348">
        <v>23</v>
      </c>
      <c r="B5348" s="18">
        <v>45505</v>
      </c>
      <c r="C5348" t="s">
        <v>313</v>
      </c>
      <c r="D5348" t="s">
        <v>298</v>
      </c>
      <c r="E5348">
        <v>5.4313099041533544E-2</v>
      </c>
      <c r="F5348">
        <v>85</v>
      </c>
      <c r="G5348">
        <v>1565</v>
      </c>
    </row>
    <row r="5349" spans="1:7" x14ac:dyDescent="0.3">
      <c r="A5349">
        <v>23</v>
      </c>
      <c r="B5349" s="18">
        <v>45323</v>
      </c>
      <c r="C5349" t="s">
        <v>313</v>
      </c>
      <c r="D5349" t="s">
        <v>298</v>
      </c>
      <c r="E5349">
        <v>5.5939660590823378E-2</v>
      </c>
      <c r="F5349">
        <v>89</v>
      </c>
      <c r="G5349">
        <v>1591</v>
      </c>
    </row>
    <row r="5350" spans="1:7" x14ac:dyDescent="0.3">
      <c r="A5350">
        <v>24</v>
      </c>
      <c r="B5350" s="18">
        <v>45444</v>
      </c>
      <c r="C5350" t="s">
        <v>313</v>
      </c>
      <c r="D5350" t="s">
        <v>299</v>
      </c>
      <c r="E5350">
        <v>0.80733944954128445</v>
      </c>
      <c r="F5350">
        <v>88</v>
      </c>
      <c r="G5350">
        <v>109</v>
      </c>
    </row>
    <row r="5351" spans="1:7" x14ac:dyDescent="0.3">
      <c r="A5351">
        <v>24</v>
      </c>
      <c r="B5351" s="18">
        <v>45505</v>
      </c>
      <c r="C5351" t="s">
        <v>313</v>
      </c>
      <c r="D5351" t="s">
        <v>299</v>
      </c>
      <c r="E5351">
        <v>0.87058823529411766</v>
      </c>
      <c r="F5351">
        <v>74</v>
      </c>
      <c r="G5351">
        <v>85</v>
      </c>
    </row>
    <row r="5352" spans="1:7" x14ac:dyDescent="0.3">
      <c r="A5352">
        <v>24</v>
      </c>
      <c r="B5352" s="18">
        <v>45383</v>
      </c>
      <c r="C5352" t="s">
        <v>313</v>
      </c>
      <c r="D5352" t="s">
        <v>299</v>
      </c>
      <c r="E5352">
        <v>0.84905660377358494</v>
      </c>
      <c r="F5352">
        <v>90</v>
      </c>
      <c r="G5352">
        <v>106</v>
      </c>
    </row>
    <row r="5353" spans="1:7" x14ac:dyDescent="0.3">
      <c r="A5353">
        <v>24</v>
      </c>
      <c r="B5353" s="18">
        <v>45474</v>
      </c>
      <c r="C5353" t="s">
        <v>313</v>
      </c>
      <c r="D5353" t="s">
        <v>299</v>
      </c>
      <c r="E5353">
        <v>0.82075471698113212</v>
      </c>
      <c r="F5353">
        <v>87</v>
      </c>
      <c r="G5353">
        <v>106</v>
      </c>
    </row>
    <row r="5354" spans="1:7" x14ac:dyDescent="0.3">
      <c r="A5354">
        <v>24</v>
      </c>
      <c r="B5354" s="18">
        <v>45323</v>
      </c>
      <c r="C5354" t="s">
        <v>313</v>
      </c>
      <c r="D5354" t="s">
        <v>299</v>
      </c>
      <c r="E5354">
        <v>0.8651685393258427</v>
      </c>
      <c r="F5354">
        <v>77</v>
      </c>
      <c r="G5354">
        <v>89</v>
      </c>
    </row>
    <row r="5355" spans="1:7" x14ac:dyDescent="0.3">
      <c r="A5355">
        <v>24</v>
      </c>
      <c r="B5355" s="18">
        <v>45352</v>
      </c>
      <c r="C5355" t="s">
        <v>313</v>
      </c>
      <c r="D5355" t="s">
        <v>299</v>
      </c>
      <c r="E5355">
        <v>0.86458333333333337</v>
      </c>
      <c r="F5355">
        <v>83</v>
      </c>
      <c r="G5355">
        <v>96</v>
      </c>
    </row>
    <row r="5356" spans="1:7" x14ac:dyDescent="0.3">
      <c r="A5356">
        <v>24</v>
      </c>
      <c r="B5356" s="18">
        <v>45536</v>
      </c>
      <c r="C5356" t="s">
        <v>313</v>
      </c>
      <c r="D5356" t="s">
        <v>299</v>
      </c>
      <c r="E5356">
        <v>0.85</v>
      </c>
      <c r="F5356">
        <v>68</v>
      </c>
      <c r="G5356">
        <v>80</v>
      </c>
    </row>
    <row r="5357" spans="1:7" x14ac:dyDescent="0.3">
      <c r="A5357">
        <v>24</v>
      </c>
      <c r="B5357" s="18">
        <v>45413</v>
      </c>
      <c r="C5357" t="s">
        <v>313</v>
      </c>
      <c r="D5357" t="s">
        <v>299</v>
      </c>
      <c r="E5357">
        <v>0.82456140350877194</v>
      </c>
      <c r="F5357">
        <v>94</v>
      </c>
      <c r="G5357">
        <v>114</v>
      </c>
    </row>
    <row r="5358" spans="1:7" x14ac:dyDescent="0.3">
      <c r="A5358">
        <v>24</v>
      </c>
      <c r="B5358" s="18">
        <v>45566</v>
      </c>
      <c r="C5358" t="s">
        <v>313</v>
      </c>
      <c r="D5358" t="s">
        <v>299</v>
      </c>
      <c r="E5358">
        <v>0.87951807228915657</v>
      </c>
      <c r="F5358">
        <v>73</v>
      </c>
      <c r="G5358">
        <v>83</v>
      </c>
    </row>
    <row r="5359" spans="1:7" x14ac:dyDescent="0.3">
      <c r="A5359">
        <v>27</v>
      </c>
      <c r="B5359" s="18">
        <v>45323</v>
      </c>
      <c r="C5359" t="s">
        <v>313</v>
      </c>
      <c r="D5359" t="s">
        <v>147</v>
      </c>
      <c r="E5359">
        <v>3.0534351145038167E-2</v>
      </c>
      <c r="F5359">
        <v>8</v>
      </c>
      <c r="G5359">
        <v>262</v>
      </c>
    </row>
    <row r="5360" spans="1:7" x14ac:dyDescent="0.3">
      <c r="A5360">
        <v>27</v>
      </c>
      <c r="B5360" s="18">
        <v>45352</v>
      </c>
      <c r="C5360" t="s">
        <v>313</v>
      </c>
      <c r="D5360" t="s">
        <v>147</v>
      </c>
      <c r="E5360">
        <v>0.10989010989010989</v>
      </c>
      <c r="F5360">
        <v>30</v>
      </c>
      <c r="G5360">
        <v>273</v>
      </c>
    </row>
    <row r="5361" spans="1:7" x14ac:dyDescent="0.3">
      <c r="A5361">
        <v>2</v>
      </c>
      <c r="B5361" s="18">
        <v>45627</v>
      </c>
      <c r="C5361" t="s">
        <v>313</v>
      </c>
      <c r="D5361" t="s">
        <v>303</v>
      </c>
      <c r="E5361">
        <v>0.86222222222222222</v>
      </c>
      <c r="F5361">
        <v>1552</v>
      </c>
      <c r="G5361">
        <v>1800</v>
      </c>
    </row>
    <row r="5362" spans="1:7" x14ac:dyDescent="0.3">
      <c r="A5362">
        <v>27</v>
      </c>
      <c r="B5362" s="18">
        <v>45505</v>
      </c>
      <c r="C5362" t="s">
        <v>313</v>
      </c>
      <c r="D5362" t="s">
        <v>147</v>
      </c>
      <c r="E5362">
        <v>0.16993464052287582</v>
      </c>
      <c r="F5362">
        <v>52</v>
      </c>
      <c r="G5362">
        <v>306</v>
      </c>
    </row>
    <row r="5363" spans="1:7" x14ac:dyDescent="0.3">
      <c r="A5363">
        <v>9</v>
      </c>
      <c r="B5363" s="18">
        <v>45323</v>
      </c>
      <c r="C5363" t="s">
        <v>313</v>
      </c>
      <c r="D5363" t="s">
        <v>280</v>
      </c>
      <c r="E5363">
        <v>2.3094688221709007E-2</v>
      </c>
      <c r="F5363">
        <v>10</v>
      </c>
      <c r="G5363">
        <v>433</v>
      </c>
    </row>
    <row r="5364" spans="1:7" x14ac:dyDescent="0.3">
      <c r="A5364">
        <v>9</v>
      </c>
      <c r="B5364" s="18">
        <v>45474</v>
      </c>
      <c r="C5364" t="s">
        <v>313</v>
      </c>
      <c r="D5364" t="s">
        <v>280</v>
      </c>
      <c r="E5364">
        <v>7.0953436807095344E-2</v>
      </c>
      <c r="F5364">
        <v>32</v>
      </c>
      <c r="G5364">
        <v>451</v>
      </c>
    </row>
    <row r="5365" spans="1:7" x14ac:dyDescent="0.3">
      <c r="A5365">
        <v>27</v>
      </c>
      <c r="B5365" s="18">
        <v>45444</v>
      </c>
      <c r="C5365" t="s">
        <v>313</v>
      </c>
      <c r="D5365" t="s">
        <v>147</v>
      </c>
      <c r="E5365">
        <v>0.18402777777777779</v>
      </c>
      <c r="F5365">
        <v>53</v>
      </c>
      <c r="G5365">
        <v>288</v>
      </c>
    </row>
    <row r="5366" spans="1:7" x14ac:dyDescent="0.3">
      <c r="A5366">
        <v>27</v>
      </c>
      <c r="B5366" s="18">
        <v>45536</v>
      </c>
      <c r="C5366" t="s">
        <v>313</v>
      </c>
      <c r="D5366" t="s">
        <v>147</v>
      </c>
      <c r="E5366">
        <v>0.17275747508305647</v>
      </c>
      <c r="F5366">
        <v>52</v>
      </c>
      <c r="G5366">
        <v>301</v>
      </c>
    </row>
    <row r="5367" spans="1:7" x14ac:dyDescent="0.3">
      <c r="A5367">
        <v>111</v>
      </c>
      <c r="B5367" s="18">
        <v>45627</v>
      </c>
      <c r="C5367" t="s">
        <v>313</v>
      </c>
      <c r="D5367" t="s">
        <v>262</v>
      </c>
      <c r="E5367">
        <v>186</v>
      </c>
    </row>
    <row r="5368" spans="1:7" x14ac:dyDescent="0.3">
      <c r="A5368">
        <v>9</v>
      </c>
      <c r="B5368" s="18">
        <v>45413</v>
      </c>
      <c r="C5368" t="s">
        <v>313</v>
      </c>
      <c r="D5368" t="s">
        <v>280</v>
      </c>
      <c r="E5368">
        <v>6.4367816091954022E-2</v>
      </c>
      <c r="F5368">
        <v>28</v>
      </c>
      <c r="G5368">
        <v>435</v>
      </c>
    </row>
    <row r="5369" spans="1:7" x14ac:dyDescent="0.3">
      <c r="A5369">
        <v>9</v>
      </c>
      <c r="B5369" s="18">
        <v>45566</v>
      </c>
      <c r="C5369" t="s">
        <v>313</v>
      </c>
      <c r="D5369" t="s">
        <v>280</v>
      </c>
      <c r="E5369">
        <v>8.6124401913875603E-2</v>
      </c>
      <c r="F5369">
        <v>36</v>
      </c>
      <c r="G5369">
        <v>418</v>
      </c>
    </row>
    <row r="5370" spans="1:7" x14ac:dyDescent="0.3">
      <c r="A5370">
        <v>9</v>
      </c>
      <c r="B5370" s="18">
        <v>45536</v>
      </c>
      <c r="C5370" t="s">
        <v>313</v>
      </c>
      <c r="D5370" t="s">
        <v>280</v>
      </c>
      <c r="E5370">
        <v>8.0568720379146919E-2</v>
      </c>
      <c r="F5370">
        <v>34</v>
      </c>
      <c r="G5370">
        <v>422</v>
      </c>
    </row>
    <row r="5371" spans="1:7" x14ac:dyDescent="0.3">
      <c r="A5371">
        <v>9</v>
      </c>
      <c r="B5371" s="18">
        <v>45505</v>
      </c>
      <c r="C5371" t="s">
        <v>313</v>
      </c>
      <c r="D5371" t="s">
        <v>280</v>
      </c>
      <c r="E5371">
        <v>7.7448747152619596E-2</v>
      </c>
      <c r="F5371">
        <v>34</v>
      </c>
      <c r="G5371">
        <v>439</v>
      </c>
    </row>
    <row r="5372" spans="1:7" x14ac:dyDescent="0.3">
      <c r="A5372">
        <v>112</v>
      </c>
      <c r="B5372" s="18">
        <v>45627</v>
      </c>
      <c r="C5372" t="s">
        <v>313</v>
      </c>
      <c r="D5372" t="s">
        <v>263</v>
      </c>
      <c r="E5372">
        <v>285</v>
      </c>
    </row>
    <row r="5373" spans="1:7" x14ac:dyDescent="0.3">
      <c r="A5373">
        <v>9</v>
      </c>
      <c r="B5373" s="18">
        <v>45383</v>
      </c>
      <c r="C5373" t="s">
        <v>313</v>
      </c>
      <c r="D5373" t="s">
        <v>280</v>
      </c>
      <c r="E5373">
        <v>4.3083900226757371E-2</v>
      </c>
      <c r="F5373">
        <v>19</v>
      </c>
      <c r="G5373">
        <v>441</v>
      </c>
    </row>
    <row r="5374" spans="1:7" x14ac:dyDescent="0.3">
      <c r="A5374">
        <v>9</v>
      </c>
      <c r="B5374" s="18">
        <v>45352</v>
      </c>
      <c r="C5374" t="s">
        <v>313</v>
      </c>
      <c r="D5374" t="s">
        <v>280</v>
      </c>
      <c r="E5374">
        <v>3.4883720930232558E-2</v>
      </c>
      <c r="F5374">
        <v>15</v>
      </c>
      <c r="G5374">
        <v>430</v>
      </c>
    </row>
    <row r="5375" spans="1:7" x14ac:dyDescent="0.3">
      <c r="A5375">
        <v>110</v>
      </c>
      <c r="B5375" s="18">
        <v>45627</v>
      </c>
      <c r="C5375" t="s">
        <v>313</v>
      </c>
      <c r="D5375" t="s">
        <v>264</v>
      </c>
      <c r="E5375">
        <v>107</v>
      </c>
    </row>
    <row r="5376" spans="1:7" x14ac:dyDescent="0.3">
      <c r="A5376">
        <v>113</v>
      </c>
      <c r="B5376" s="18">
        <v>45627</v>
      </c>
      <c r="C5376" t="s">
        <v>313</v>
      </c>
      <c r="D5376" t="s">
        <v>265</v>
      </c>
      <c r="E5376">
        <v>250</v>
      </c>
    </row>
    <row r="5377" spans="1:7" x14ac:dyDescent="0.3">
      <c r="A5377">
        <v>9</v>
      </c>
      <c r="B5377" s="18">
        <v>45444</v>
      </c>
      <c r="C5377" t="s">
        <v>313</v>
      </c>
      <c r="D5377" t="s">
        <v>280</v>
      </c>
      <c r="E5377">
        <v>7.2093023255813959E-2</v>
      </c>
      <c r="F5377">
        <v>31</v>
      </c>
      <c r="G5377">
        <v>430</v>
      </c>
    </row>
    <row r="5378" spans="1:7" x14ac:dyDescent="0.3">
      <c r="A5378">
        <v>104</v>
      </c>
      <c r="B5378" s="18">
        <v>45627</v>
      </c>
      <c r="C5378" t="s">
        <v>313</v>
      </c>
      <c r="D5378" t="s">
        <v>266</v>
      </c>
      <c r="E5378">
        <v>19</v>
      </c>
    </row>
    <row r="5379" spans="1:7" x14ac:dyDescent="0.3">
      <c r="A5379">
        <v>106</v>
      </c>
      <c r="B5379" s="18">
        <v>45627</v>
      </c>
      <c r="C5379" t="s">
        <v>313</v>
      </c>
      <c r="D5379" t="s">
        <v>267</v>
      </c>
      <c r="E5379">
        <v>182</v>
      </c>
    </row>
    <row r="5380" spans="1:7" x14ac:dyDescent="0.3">
      <c r="A5380">
        <v>11</v>
      </c>
      <c r="B5380" s="18">
        <v>45444</v>
      </c>
      <c r="C5380" t="s">
        <v>313</v>
      </c>
      <c r="D5380" t="s">
        <v>281</v>
      </c>
      <c r="E5380">
        <v>9.3846153846153843E-2</v>
      </c>
      <c r="F5380">
        <v>61</v>
      </c>
      <c r="G5380">
        <v>650</v>
      </c>
    </row>
    <row r="5381" spans="1:7" x14ac:dyDescent="0.3">
      <c r="A5381">
        <v>11</v>
      </c>
      <c r="B5381" s="18">
        <v>45566</v>
      </c>
      <c r="C5381" t="s">
        <v>313</v>
      </c>
      <c r="D5381" t="s">
        <v>281</v>
      </c>
      <c r="E5381">
        <v>0.11314984709480122</v>
      </c>
      <c r="F5381">
        <v>74</v>
      </c>
      <c r="G5381">
        <v>654</v>
      </c>
    </row>
    <row r="5382" spans="1:7" x14ac:dyDescent="0.3">
      <c r="A5382">
        <v>109</v>
      </c>
      <c r="B5382" s="18">
        <v>45627</v>
      </c>
      <c r="C5382" t="s">
        <v>313</v>
      </c>
      <c r="D5382" t="s">
        <v>261</v>
      </c>
      <c r="E5382">
        <v>24</v>
      </c>
    </row>
    <row r="5383" spans="1:7" x14ac:dyDescent="0.3">
      <c r="A5383">
        <v>11</v>
      </c>
      <c r="B5383" s="18">
        <v>45323</v>
      </c>
      <c r="C5383" t="s">
        <v>313</v>
      </c>
      <c r="D5383" t="s">
        <v>281</v>
      </c>
      <c r="E5383">
        <v>3.6006546644844518E-2</v>
      </c>
      <c r="F5383">
        <v>22</v>
      </c>
      <c r="G5383">
        <v>611</v>
      </c>
    </row>
    <row r="5384" spans="1:7" x14ac:dyDescent="0.3">
      <c r="A5384">
        <v>105</v>
      </c>
      <c r="B5384" s="18">
        <v>45627</v>
      </c>
      <c r="C5384" t="s">
        <v>313</v>
      </c>
      <c r="D5384" t="s">
        <v>269</v>
      </c>
      <c r="E5384">
        <v>103</v>
      </c>
    </row>
    <row r="5385" spans="1:7" x14ac:dyDescent="0.3">
      <c r="A5385">
        <v>11</v>
      </c>
      <c r="B5385" s="18">
        <v>45505</v>
      </c>
      <c r="C5385" t="s">
        <v>313</v>
      </c>
      <c r="D5385" t="s">
        <v>281</v>
      </c>
      <c r="E5385">
        <v>9.9697885196374625E-2</v>
      </c>
      <c r="F5385">
        <v>66</v>
      </c>
      <c r="G5385">
        <v>662</v>
      </c>
    </row>
    <row r="5386" spans="1:7" x14ac:dyDescent="0.3">
      <c r="A5386">
        <v>11</v>
      </c>
      <c r="B5386" s="18">
        <v>45474</v>
      </c>
      <c r="C5386" t="s">
        <v>313</v>
      </c>
      <c r="D5386" t="s">
        <v>281</v>
      </c>
      <c r="E5386">
        <v>9.6385542168674704E-2</v>
      </c>
      <c r="F5386">
        <v>64</v>
      </c>
      <c r="G5386">
        <v>664</v>
      </c>
    </row>
    <row r="5387" spans="1:7" x14ac:dyDescent="0.3">
      <c r="A5387">
        <v>11</v>
      </c>
      <c r="B5387" s="18">
        <v>45413</v>
      </c>
      <c r="C5387" t="s">
        <v>313</v>
      </c>
      <c r="D5387" t="s">
        <v>281</v>
      </c>
      <c r="E5387">
        <v>8.9622641509433956E-2</v>
      </c>
      <c r="F5387">
        <v>57</v>
      </c>
      <c r="G5387">
        <v>636</v>
      </c>
    </row>
    <row r="5388" spans="1:7" x14ac:dyDescent="0.3">
      <c r="A5388">
        <v>108</v>
      </c>
      <c r="B5388" s="18">
        <v>45627</v>
      </c>
      <c r="C5388" t="s">
        <v>313</v>
      </c>
      <c r="D5388" t="s">
        <v>270</v>
      </c>
      <c r="E5388">
        <v>136</v>
      </c>
    </row>
    <row r="5389" spans="1:7" x14ac:dyDescent="0.3">
      <c r="A5389">
        <v>3</v>
      </c>
      <c r="B5389" s="18">
        <v>45627</v>
      </c>
      <c r="C5389" t="s">
        <v>313</v>
      </c>
      <c r="D5389" t="s">
        <v>302</v>
      </c>
      <c r="E5389">
        <v>0.83827319587628868</v>
      </c>
      <c r="F5389">
        <v>1301</v>
      </c>
      <c r="G5389">
        <v>1552</v>
      </c>
    </row>
    <row r="5390" spans="1:7" x14ac:dyDescent="0.3">
      <c r="A5390">
        <v>11</v>
      </c>
      <c r="B5390" s="18">
        <v>45383</v>
      </c>
      <c r="C5390" t="s">
        <v>313</v>
      </c>
      <c r="D5390" t="s">
        <v>281</v>
      </c>
      <c r="E5390">
        <v>6.4102564102564097E-2</v>
      </c>
      <c r="F5390">
        <v>40</v>
      </c>
      <c r="G5390">
        <v>624</v>
      </c>
    </row>
    <row r="5391" spans="1:7" x14ac:dyDescent="0.3">
      <c r="A5391">
        <v>4</v>
      </c>
      <c r="B5391" s="18">
        <v>45627</v>
      </c>
      <c r="C5391" t="s">
        <v>313</v>
      </c>
      <c r="D5391" t="s">
        <v>300</v>
      </c>
      <c r="E5391">
        <v>0.88059701492537312</v>
      </c>
      <c r="F5391">
        <v>236</v>
      </c>
      <c r="G5391">
        <v>268</v>
      </c>
    </row>
    <row r="5392" spans="1:7" x14ac:dyDescent="0.3">
      <c r="A5392">
        <v>11</v>
      </c>
      <c r="B5392" s="18">
        <v>45352</v>
      </c>
      <c r="C5392" t="s">
        <v>313</v>
      </c>
      <c r="D5392" t="s">
        <v>281</v>
      </c>
      <c r="E5392">
        <v>5.7189542483660129E-2</v>
      </c>
      <c r="F5392">
        <v>35</v>
      </c>
      <c r="G5392">
        <v>612</v>
      </c>
    </row>
    <row r="5393" spans="1:7" x14ac:dyDescent="0.3">
      <c r="A5393">
        <v>11</v>
      </c>
      <c r="B5393" s="18">
        <v>45536</v>
      </c>
      <c r="C5393" t="s">
        <v>313</v>
      </c>
      <c r="D5393" t="s">
        <v>281</v>
      </c>
      <c r="E5393">
        <v>0.10169491525423729</v>
      </c>
      <c r="F5393">
        <v>66</v>
      </c>
      <c r="G5393">
        <v>649</v>
      </c>
    </row>
    <row r="5394" spans="1:7" x14ac:dyDescent="0.3">
      <c r="A5394">
        <v>107</v>
      </c>
      <c r="B5394" s="18">
        <v>45627</v>
      </c>
      <c r="C5394" t="s">
        <v>313</v>
      </c>
      <c r="D5394" t="s">
        <v>268</v>
      </c>
      <c r="E5394">
        <v>260</v>
      </c>
    </row>
    <row r="5395" spans="1:7" x14ac:dyDescent="0.3">
      <c r="A5395">
        <v>10</v>
      </c>
      <c r="B5395" s="18">
        <v>45413</v>
      </c>
      <c r="C5395" t="s">
        <v>313</v>
      </c>
      <c r="D5395" t="s">
        <v>295</v>
      </c>
      <c r="E5395">
        <v>0.4453125</v>
      </c>
      <c r="F5395">
        <v>114</v>
      </c>
      <c r="G5395">
        <v>256</v>
      </c>
    </row>
    <row r="5396" spans="1:7" x14ac:dyDescent="0.3">
      <c r="A5396">
        <v>5</v>
      </c>
      <c r="B5396" s="18">
        <v>45627</v>
      </c>
      <c r="C5396" t="s">
        <v>313</v>
      </c>
      <c r="D5396" t="s">
        <v>301</v>
      </c>
      <c r="E5396">
        <v>18.61904761904762</v>
      </c>
      <c r="F5396">
        <v>391</v>
      </c>
      <c r="G5396">
        <v>21</v>
      </c>
    </row>
    <row r="5397" spans="1:7" x14ac:dyDescent="0.3">
      <c r="A5397">
        <v>10</v>
      </c>
      <c r="B5397" s="18">
        <v>45566</v>
      </c>
      <c r="C5397" t="s">
        <v>313</v>
      </c>
      <c r="D5397" t="s">
        <v>295</v>
      </c>
      <c r="E5397">
        <v>0.41626794258373206</v>
      </c>
      <c r="F5397">
        <v>87</v>
      </c>
      <c r="G5397">
        <v>209</v>
      </c>
    </row>
    <row r="5398" spans="1:7" x14ac:dyDescent="0.3">
      <c r="A5398">
        <v>10</v>
      </c>
      <c r="B5398" s="18">
        <v>45383</v>
      </c>
      <c r="C5398" t="s">
        <v>313</v>
      </c>
      <c r="D5398" t="s">
        <v>295</v>
      </c>
      <c r="E5398">
        <v>0.34230769230769231</v>
      </c>
      <c r="F5398">
        <v>89</v>
      </c>
      <c r="G5398">
        <v>260</v>
      </c>
    </row>
    <row r="5399" spans="1:7" x14ac:dyDescent="0.3">
      <c r="A5399">
        <v>6</v>
      </c>
      <c r="B5399" s="18">
        <v>45627</v>
      </c>
      <c r="C5399" t="s">
        <v>313</v>
      </c>
      <c r="D5399" t="s">
        <v>274</v>
      </c>
      <c r="E5399">
        <v>1</v>
      </c>
      <c r="F5399">
        <v>3</v>
      </c>
      <c r="G5399">
        <v>3</v>
      </c>
    </row>
    <row r="5400" spans="1:7" x14ac:dyDescent="0.3">
      <c r="A5400">
        <v>7</v>
      </c>
      <c r="B5400" s="18">
        <v>45627</v>
      </c>
      <c r="C5400" t="s">
        <v>313</v>
      </c>
      <c r="D5400" t="s">
        <v>277</v>
      </c>
      <c r="E5400">
        <v>0.2</v>
      </c>
      <c r="F5400">
        <v>2</v>
      </c>
      <c r="G5400">
        <v>10</v>
      </c>
    </row>
    <row r="5401" spans="1:7" x14ac:dyDescent="0.3">
      <c r="A5401">
        <v>10</v>
      </c>
      <c r="B5401" s="18">
        <v>45444</v>
      </c>
      <c r="C5401" t="s">
        <v>313</v>
      </c>
      <c r="D5401" t="s">
        <v>295</v>
      </c>
      <c r="E5401">
        <v>0.4296875</v>
      </c>
      <c r="F5401">
        <v>110</v>
      </c>
      <c r="G5401">
        <v>256</v>
      </c>
    </row>
    <row r="5402" spans="1:7" x14ac:dyDescent="0.3">
      <c r="A5402">
        <v>10</v>
      </c>
      <c r="B5402" s="18">
        <v>45352</v>
      </c>
      <c r="C5402" t="s">
        <v>313</v>
      </c>
      <c r="D5402" t="s">
        <v>295</v>
      </c>
      <c r="E5402">
        <v>0.24680851063829787</v>
      </c>
      <c r="F5402">
        <v>58</v>
      </c>
      <c r="G5402">
        <v>235</v>
      </c>
    </row>
    <row r="5403" spans="1:7" x14ac:dyDescent="0.3">
      <c r="A5403">
        <v>10</v>
      </c>
      <c r="B5403" s="18">
        <v>45536</v>
      </c>
      <c r="C5403" t="s">
        <v>313</v>
      </c>
      <c r="D5403" t="s">
        <v>295</v>
      </c>
      <c r="E5403">
        <v>0.40758293838862558</v>
      </c>
      <c r="F5403">
        <v>86</v>
      </c>
      <c r="G5403">
        <v>211</v>
      </c>
    </row>
    <row r="5404" spans="1:7" x14ac:dyDescent="0.3">
      <c r="A5404">
        <v>10</v>
      </c>
      <c r="B5404" s="18">
        <v>45474</v>
      </c>
      <c r="C5404" t="s">
        <v>313</v>
      </c>
      <c r="D5404" t="s">
        <v>295</v>
      </c>
      <c r="E5404">
        <v>0.46274509803921571</v>
      </c>
      <c r="F5404">
        <v>118</v>
      </c>
      <c r="G5404">
        <v>255</v>
      </c>
    </row>
    <row r="5405" spans="1:7" x14ac:dyDescent="0.3">
      <c r="A5405">
        <v>10</v>
      </c>
      <c r="B5405" s="18">
        <v>45505</v>
      </c>
      <c r="C5405" t="s">
        <v>313</v>
      </c>
      <c r="D5405" t="s">
        <v>295</v>
      </c>
      <c r="E5405">
        <v>0.42971887550200805</v>
      </c>
      <c r="F5405">
        <v>107</v>
      </c>
      <c r="G5405">
        <v>249</v>
      </c>
    </row>
    <row r="5406" spans="1:7" x14ac:dyDescent="0.3">
      <c r="A5406">
        <v>10</v>
      </c>
      <c r="B5406" s="18">
        <v>45323</v>
      </c>
      <c r="C5406" t="s">
        <v>313</v>
      </c>
      <c r="D5406" t="s">
        <v>295</v>
      </c>
      <c r="E5406">
        <v>7.4235807860262015E-2</v>
      </c>
      <c r="F5406">
        <v>17</v>
      </c>
      <c r="G5406">
        <v>229</v>
      </c>
    </row>
    <row r="5407" spans="1:7" x14ac:dyDescent="0.3">
      <c r="A5407">
        <v>18</v>
      </c>
      <c r="B5407" s="18">
        <v>45352</v>
      </c>
      <c r="C5407" t="s">
        <v>313</v>
      </c>
      <c r="D5407" t="s">
        <v>282</v>
      </c>
      <c r="E5407">
        <v>2.9411764705882353E-2</v>
      </c>
      <c r="F5407">
        <v>1</v>
      </c>
      <c r="G5407">
        <v>34</v>
      </c>
    </row>
    <row r="5408" spans="1:7" x14ac:dyDescent="0.3">
      <c r="A5408">
        <v>18</v>
      </c>
      <c r="B5408" s="18">
        <v>45323</v>
      </c>
      <c r="C5408" t="s">
        <v>313</v>
      </c>
      <c r="D5408" t="s">
        <v>282</v>
      </c>
      <c r="E5408">
        <v>3.3333333333333333E-2</v>
      </c>
      <c r="F5408">
        <v>1</v>
      </c>
      <c r="G5408">
        <v>30</v>
      </c>
    </row>
    <row r="5409" spans="1:7" x14ac:dyDescent="0.3">
      <c r="A5409">
        <v>18</v>
      </c>
      <c r="B5409" s="18">
        <v>45383</v>
      </c>
      <c r="C5409" t="s">
        <v>313</v>
      </c>
      <c r="D5409" t="s">
        <v>282</v>
      </c>
      <c r="E5409">
        <v>2.7027027027027029E-2</v>
      </c>
      <c r="F5409">
        <v>1</v>
      </c>
      <c r="G5409">
        <v>37</v>
      </c>
    </row>
    <row r="5410" spans="1:7" x14ac:dyDescent="0.3">
      <c r="A5410">
        <v>100</v>
      </c>
      <c r="B5410" s="18">
        <v>45627</v>
      </c>
      <c r="C5410" t="s">
        <v>313</v>
      </c>
      <c r="D5410" t="s">
        <v>271</v>
      </c>
      <c r="E5410">
        <v>1</v>
      </c>
    </row>
    <row r="5411" spans="1:7" x14ac:dyDescent="0.3">
      <c r="A5411">
        <v>101</v>
      </c>
      <c r="B5411" s="18">
        <v>45627</v>
      </c>
      <c r="C5411" t="s">
        <v>313</v>
      </c>
      <c r="D5411" t="s">
        <v>272</v>
      </c>
      <c r="E5411">
        <v>1</v>
      </c>
    </row>
    <row r="5412" spans="1:7" x14ac:dyDescent="0.3">
      <c r="A5412">
        <v>102</v>
      </c>
      <c r="B5412" s="18">
        <v>45627</v>
      </c>
      <c r="C5412" t="s">
        <v>313</v>
      </c>
      <c r="D5412" t="s">
        <v>273</v>
      </c>
      <c r="E5412">
        <v>0</v>
      </c>
    </row>
    <row r="5413" spans="1:7" x14ac:dyDescent="0.3">
      <c r="A5413">
        <v>103</v>
      </c>
      <c r="B5413" s="18">
        <v>45627</v>
      </c>
      <c r="C5413" t="s">
        <v>313</v>
      </c>
      <c r="D5413" t="s">
        <v>285</v>
      </c>
      <c r="E5413">
        <v>0</v>
      </c>
    </row>
    <row r="5414" spans="1:7" x14ac:dyDescent="0.3">
      <c r="A5414">
        <v>114</v>
      </c>
      <c r="B5414" s="18">
        <v>45627</v>
      </c>
      <c r="C5414" t="s">
        <v>313</v>
      </c>
      <c r="D5414" t="s">
        <v>292</v>
      </c>
      <c r="E5414">
        <v>441</v>
      </c>
    </row>
    <row r="5415" spans="1:7" x14ac:dyDescent="0.3">
      <c r="A5415">
        <v>115</v>
      </c>
      <c r="B5415" s="18">
        <v>45627</v>
      </c>
      <c r="C5415" t="s">
        <v>313</v>
      </c>
      <c r="D5415" t="s">
        <v>293</v>
      </c>
      <c r="E5415">
        <v>18</v>
      </c>
    </row>
    <row r="5416" spans="1:7" x14ac:dyDescent="0.3">
      <c r="A5416">
        <v>16</v>
      </c>
      <c r="B5416" s="18">
        <v>45505</v>
      </c>
      <c r="C5416" t="s">
        <v>313</v>
      </c>
      <c r="D5416" t="s">
        <v>297</v>
      </c>
      <c r="E5416">
        <v>8.4142394822006472E-2</v>
      </c>
      <c r="F5416">
        <v>26</v>
      </c>
      <c r="G5416">
        <v>309</v>
      </c>
    </row>
    <row r="5417" spans="1:7" x14ac:dyDescent="0.3">
      <c r="A5417">
        <v>16</v>
      </c>
      <c r="B5417" s="18">
        <v>45413</v>
      </c>
      <c r="C5417" t="s">
        <v>313</v>
      </c>
      <c r="D5417" t="s">
        <v>297</v>
      </c>
      <c r="E5417">
        <v>8.6956521739130432E-2</v>
      </c>
      <c r="F5417">
        <v>26</v>
      </c>
      <c r="G5417">
        <v>299</v>
      </c>
    </row>
    <row r="5418" spans="1:7" x14ac:dyDescent="0.3">
      <c r="A5418">
        <v>16</v>
      </c>
      <c r="B5418" s="18">
        <v>45536</v>
      </c>
      <c r="C5418" t="s">
        <v>313</v>
      </c>
      <c r="D5418" t="s">
        <v>297</v>
      </c>
      <c r="E5418">
        <v>8.6378737541528236E-2</v>
      </c>
      <c r="F5418">
        <v>26</v>
      </c>
      <c r="G5418">
        <v>301</v>
      </c>
    </row>
    <row r="5419" spans="1:7" x14ac:dyDescent="0.3">
      <c r="A5419">
        <v>116</v>
      </c>
      <c r="B5419" s="18">
        <v>45627</v>
      </c>
      <c r="C5419" t="s">
        <v>313</v>
      </c>
      <c r="D5419" t="s">
        <v>294</v>
      </c>
      <c r="E5419">
        <v>7</v>
      </c>
    </row>
    <row r="5420" spans="1:7" x14ac:dyDescent="0.3">
      <c r="A5420">
        <v>17</v>
      </c>
      <c r="B5420" s="18">
        <v>45536</v>
      </c>
      <c r="C5420" t="s">
        <v>313</v>
      </c>
      <c r="D5420" t="s">
        <v>276</v>
      </c>
      <c r="E5420">
        <v>7.6923076923076927E-2</v>
      </c>
      <c r="F5420">
        <v>2</v>
      </c>
      <c r="G5420">
        <v>26</v>
      </c>
    </row>
    <row r="5421" spans="1:7" x14ac:dyDescent="0.3">
      <c r="A5421">
        <v>17</v>
      </c>
      <c r="B5421" s="18">
        <v>45505</v>
      </c>
      <c r="C5421" t="s">
        <v>313</v>
      </c>
      <c r="D5421" t="s">
        <v>276</v>
      </c>
      <c r="E5421">
        <v>7.6923076923076927E-2</v>
      </c>
      <c r="F5421">
        <v>2</v>
      </c>
      <c r="G5421">
        <v>26</v>
      </c>
    </row>
    <row r="5422" spans="1:7" x14ac:dyDescent="0.3">
      <c r="A5422">
        <v>17</v>
      </c>
      <c r="B5422" s="18">
        <v>45352</v>
      </c>
      <c r="C5422" t="s">
        <v>313</v>
      </c>
      <c r="D5422" t="s">
        <v>276</v>
      </c>
      <c r="E5422">
        <v>0.125</v>
      </c>
      <c r="F5422">
        <v>2</v>
      </c>
      <c r="G5422">
        <v>16</v>
      </c>
    </row>
    <row r="5423" spans="1:7" x14ac:dyDescent="0.3">
      <c r="A5423">
        <v>17</v>
      </c>
      <c r="B5423" s="18">
        <v>45323</v>
      </c>
      <c r="C5423" t="s">
        <v>313</v>
      </c>
      <c r="D5423" t="s">
        <v>276</v>
      </c>
      <c r="E5423">
        <v>0.2</v>
      </c>
      <c r="F5423">
        <v>2</v>
      </c>
      <c r="G5423">
        <v>10</v>
      </c>
    </row>
    <row r="5424" spans="1:7" x14ac:dyDescent="0.3">
      <c r="A5424">
        <v>17</v>
      </c>
      <c r="B5424" s="18">
        <v>45413</v>
      </c>
      <c r="C5424" t="s">
        <v>313</v>
      </c>
      <c r="D5424" t="s">
        <v>276</v>
      </c>
      <c r="E5424">
        <v>7.6923076923076927E-2</v>
      </c>
      <c r="F5424">
        <v>2</v>
      </c>
      <c r="G5424">
        <v>26</v>
      </c>
    </row>
    <row r="5425" spans="1:7" x14ac:dyDescent="0.3">
      <c r="A5425">
        <v>17</v>
      </c>
      <c r="B5425" s="18">
        <v>45383</v>
      </c>
      <c r="C5425" t="s">
        <v>313</v>
      </c>
      <c r="D5425" t="s">
        <v>276</v>
      </c>
      <c r="E5425">
        <v>8.6956521739130432E-2</v>
      </c>
      <c r="F5425">
        <v>2</v>
      </c>
      <c r="G5425">
        <v>23</v>
      </c>
    </row>
    <row r="5426" spans="1:7" x14ac:dyDescent="0.3">
      <c r="A5426">
        <v>17</v>
      </c>
      <c r="B5426" s="18">
        <v>45566</v>
      </c>
      <c r="C5426" t="s">
        <v>313</v>
      </c>
      <c r="D5426" t="s">
        <v>276</v>
      </c>
      <c r="E5426">
        <v>7.6923076923076927E-2</v>
      </c>
      <c r="F5426">
        <v>2</v>
      </c>
      <c r="G5426">
        <v>26</v>
      </c>
    </row>
    <row r="5427" spans="1:7" x14ac:dyDescent="0.3">
      <c r="A5427">
        <v>17</v>
      </c>
      <c r="B5427" s="18">
        <v>45444</v>
      </c>
      <c r="C5427" t="s">
        <v>313</v>
      </c>
      <c r="D5427" t="s">
        <v>276</v>
      </c>
      <c r="E5427">
        <v>7.6923076923076927E-2</v>
      </c>
      <c r="F5427">
        <v>2</v>
      </c>
      <c r="G5427">
        <v>26</v>
      </c>
    </row>
    <row r="5428" spans="1:7" x14ac:dyDescent="0.3">
      <c r="A5428">
        <v>17</v>
      </c>
      <c r="B5428" s="18">
        <v>45474</v>
      </c>
      <c r="C5428" t="s">
        <v>313</v>
      </c>
      <c r="D5428" t="s">
        <v>276</v>
      </c>
      <c r="E5428">
        <v>7.6923076923076927E-2</v>
      </c>
      <c r="F5428">
        <v>2</v>
      </c>
      <c r="G5428">
        <v>26</v>
      </c>
    </row>
    <row r="5429" spans="1:7" x14ac:dyDescent="0.3">
      <c r="A5429">
        <v>120</v>
      </c>
      <c r="B5429" s="18">
        <v>45627</v>
      </c>
      <c r="C5429" t="s">
        <v>313</v>
      </c>
      <c r="D5429" t="s">
        <v>20</v>
      </c>
      <c r="E5429">
        <v>421</v>
      </c>
    </row>
    <row r="5430" spans="1:7" x14ac:dyDescent="0.3">
      <c r="A5430">
        <v>127</v>
      </c>
      <c r="B5430" s="18">
        <v>45323</v>
      </c>
      <c r="C5430" t="s">
        <v>313</v>
      </c>
      <c r="D5430" t="s">
        <v>286</v>
      </c>
      <c r="E5430">
        <v>353</v>
      </c>
    </row>
    <row r="5431" spans="1:7" x14ac:dyDescent="0.3">
      <c r="A5431">
        <v>127</v>
      </c>
      <c r="B5431" s="18">
        <v>45352</v>
      </c>
      <c r="C5431" t="s">
        <v>313</v>
      </c>
      <c r="D5431" t="s">
        <v>286</v>
      </c>
      <c r="E5431">
        <v>345</v>
      </c>
    </row>
    <row r="5432" spans="1:7" x14ac:dyDescent="0.3">
      <c r="A5432">
        <v>127</v>
      </c>
      <c r="B5432" s="18">
        <v>45383</v>
      </c>
      <c r="C5432" t="s">
        <v>313</v>
      </c>
      <c r="D5432" t="s">
        <v>286</v>
      </c>
      <c r="E5432">
        <v>290</v>
      </c>
    </row>
    <row r="5433" spans="1:7" x14ac:dyDescent="0.3">
      <c r="A5433">
        <v>127</v>
      </c>
      <c r="B5433" s="18">
        <v>45413</v>
      </c>
      <c r="C5433" t="s">
        <v>313</v>
      </c>
      <c r="D5433" t="s">
        <v>286</v>
      </c>
      <c r="E5433">
        <v>341</v>
      </c>
    </row>
    <row r="5434" spans="1:7" x14ac:dyDescent="0.3">
      <c r="A5434">
        <v>127</v>
      </c>
      <c r="B5434" s="18">
        <v>45444</v>
      </c>
      <c r="C5434" t="s">
        <v>313</v>
      </c>
      <c r="D5434" t="s">
        <v>286</v>
      </c>
      <c r="E5434">
        <v>234</v>
      </c>
    </row>
    <row r="5435" spans="1:7" x14ac:dyDescent="0.3">
      <c r="A5435">
        <v>127</v>
      </c>
      <c r="B5435" s="18">
        <v>45474</v>
      </c>
      <c r="C5435" t="s">
        <v>313</v>
      </c>
      <c r="D5435" t="s">
        <v>286</v>
      </c>
      <c r="E5435">
        <v>277</v>
      </c>
    </row>
    <row r="5436" spans="1:7" x14ac:dyDescent="0.3">
      <c r="A5436">
        <v>127</v>
      </c>
      <c r="B5436" s="18">
        <v>45505</v>
      </c>
      <c r="C5436" t="s">
        <v>313</v>
      </c>
      <c r="D5436" t="s">
        <v>286</v>
      </c>
      <c r="E5436">
        <v>264</v>
      </c>
    </row>
    <row r="5437" spans="1:7" x14ac:dyDescent="0.3">
      <c r="A5437">
        <v>127</v>
      </c>
      <c r="B5437" s="18">
        <v>45536</v>
      </c>
      <c r="C5437" t="s">
        <v>313</v>
      </c>
      <c r="D5437" t="s">
        <v>286</v>
      </c>
      <c r="E5437">
        <v>195</v>
      </c>
    </row>
    <row r="5438" spans="1:7" x14ac:dyDescent="0.3">
      <c r="A5438">
        <v>127</v>
      </c>
      <c r="B5438" s="18">
        <v>45566</v>
      </c>
      <c r="C5438" t="s">
        <v>313</v>
      </c>
      <c r="D5438" t="s">
        <v>286</v>
      </c>
      <c r="E5438">
        <v>237</v>
      </c>
    </row>
    <row r="5439" spans="1:7" x14ac:dyDescent="0.3">
      <c r="A5439">
        <v>128</v>
      </c>
      <c r="B5439" s="18">
        <v>45323</v>
      </c>
      <c r="C5439" t="s">
        <v>313</v>
      </c>
      <c r="D5439" t="s">
        <v>287</v>
      </c>
      <c r="E5439">
        <v>80</v>
      </c>
    </row>
    <row r="5440" spans="1:7" x14ac:dyDescent="0.3">
      <c r="A5440">
        <v>128</v>
      </c>
      <c r="B5440" s="18">
        <v>45352</v>
      </c>
      <c r="C5440" t="s">
        <v>313</v>
      </c>
      <c r="D5440" t="s">
        <v>287</v>
      </c>
      <c r="E5440">
        <v>85</v>
      </c>
    </row>
    <row r="5441" spans="1:5" x14ac:dyDescent="0.3">
      <c r="A5441">
        <v>128</v>
      </c>
      <c r="B5441" s="18">
        <v>45383</v>
      </c>
      <c r="C5441" t="s">
        <v>313</v>
      </c>
      <c r="D5441" t="s">
        <v>287</v>
      </c>
      <c r="E5441">
        <v>51</v>
      </c>
    </row>
    <row r="5442" spans="1:5" x14ac:dyDescent="0.3">
      <c r="A5442">
        <v>128</v>
      </c>
      <c r="B5442" s="18">
        <v>45413</v>
      </c>
      <c r="C5442" t="s">
        <v>313</v>
      </c>
      <c r="D5442" t="s">
        <v>287</v>
      </c>
      <c r="E5442">
        <v>68</v>
      </c>
    </row>
    <row r="5443" spans="1:5" x14ac:dyDescent="0.3">
      <c r="A5443">
        <v>128</v>
      </c>
      <c r="B5443" s="18">
        <v>45444</v>
      </c>
      <c r="C5443" t="s">
        <v>313</v>
      </c>
      <c r="D5443" t="s">
        <v>287</v>
      </c>
      <c r="E5443">
        <v>42</v>
      </c>
    </row>
    <row r="5444" spans="1:5" x14ac:dyDescent="0.3">
      <c r="A5444">
        <v>128</v>
      </c>
      <c r="B5444" s="18">
        <v>45474</v>
      </c>
      <c r="C5444" t="s">
        <v>313</v>
      </c>
      <c r="D5444" t="s">
        <v>287</v>
      </c>
      <c r="E5444">
        <v>38</v>
      </c>
    </row>
    <row r="5445" spans="1:5" x14ac:dyDescent="0.3">
      <c r="A5445">
        <v>128</v>
      </c>
      <c r="B5445" s="18">
        <v>45505</v>
      </c>
      <c r="C5445" t="s">
        <v>313</v>
      </c>
      <c r="D5445" t="s">
        <v>287</v>
      </c>
      <c r="E5445">
        <v>55</v>
      </c>
    </row>
    <row r="5446" spans="1:5" x14ac:dyDescent="0.3">
      <c r="A5446">
        <v>128</v>
      </c>
      <c r="B5446" s="18">
        <v>45536</v>
      </c>
      <c r="C5446" t="s">
        <v>313</v>
      </c>
      <c r="D5446" t="s">
        <v>287</v>
      </c>
      <c r="E5446">
        <v>31</v>
      </c>
    </row>
    <row r="5447" spans="1:5" x14ac:dyDescent="0.3">
      <c r="A5447">
        <v>128</v>
      </c>
      <c r="B5447" s="18">
        <v>45566</v>
      </c>
      <c r="C5447" t="s">
        <v>313</v>
      </c>
      <c r="D5447" t="s">
        <v>287</v>
      </c>
      <c r="E5447">
        <v>48</v>
      </c>
    </row>
    <row r="5448" spans="1:5" x14ac:dyDescent="0.3">
      <c r="A5448">
        <v>129</v>
      </c>
      <c r="B5448" s="18">
        <v>45323</v>
      </c>
      <c r="C5448" t="s">
        <v>313</v>
      </c>
      <c r="D5448" t="s">
        <v>288</v>
      </c>
      <c r="E5448">
        <v>119</v>
      </c>
    </row>
    <row r="5449" spans="1:5" x14ac:dyDescent="0.3">
      <c r="A5449">
        <v>129</v>
      </c>
      <c r="B5449" s="18">
        <v>45352</v>
      </c>
      <c r="C5449" t="s">
        <v>313</v>
      </c>
      <c r="D5449" t="s">
        <v>288</v>
      </c>
      <c r="E5449">
        <v>117</v>
      </c>
    </row>
    <row r="5450" spans="1:5" x14ac:dyDescent="0.3">
      <c r="A5450">
        <v>129</v>
      </c>
      <c r="B5450" s="18">
        <v>45383</v>
      </c>
      <c r="C5450" t="s">
        <v>313</v>
      </c>
      <c r="D5450" t="s">
        <v>288</v>
      </c>
      <c r="E5450">
        <v>129</v>
      </c>
    </row>
    <row r="5451" spans="1:5" x14ac:dyDescent="0.3">
      <c r="A5451">
        <v>129</v>
      </c>
      <c r="B5451" s="18">
        <v>45413</v>
      </c>
      <c r="C5451" t="s">
        <v>313</v>
      </c>
      <c r="D5451" t="s">
        <v>288</v>
      </c>
      <c r="E5451">
        <v>142</v>
      </c>
    </row>
    <row r="5452" spans="1:5" x14ac:dyDescent="0.3">
      <c r="A5452">
        <v>129</v>
      </c>
      <c r="B5452" s="18">
        <v>45444</v>
      </c>
      <c r="C5452" t="s">
        <v>313</v>
      </c>
      <c r="D5452" t="s">
        <v>288</v>
      </c>
      <c r="E5452">
        <v>91</v>
      </c>
    </row>
    <row r="5453" spans="1:5" x14ac:dyDescent="0.3">
      <c r="A5453">
        <v>129</v>
      </c>
      <c r="B5453" s="18">
        <v>45474</v>
      </c>
      <c r="C5453" t="s">
        <v>313</v>
      </c>
      <c r="D5453" t="s">
        <v>288</v>
      </c>
      <c r="E5453">
        <v>143</v>
      </c>
    </row>
    <row r="5454" spans="1:5" x14ac:dyDescent="0.3">
      <c r="A5454">
        <v>129</v>
      </c>
      <c r="B5454" s="18">
        <v>45505</v>
      </c>
      <c r="C5454" t="s">
        <v>313</v>
      </c>
      <c r="D5454" t="s">
        <v>288</v>
      </c>
      <c r="E5454">
        <v>132</v>
      </c>
    </row>
    <row r="5455" spans="1:5" x14ac:dyDescent="0.3">
      <c r="A5455">
        <v>129</v>
      </c>
      <c r="B5455" s="18">
        <v>45536</v>
      </c>
      <c r="C5455" t="s">
        <v>313</v>
      </c>
      <c r="D5455" t="s">
        <v>288</v>
      </c>
      <c r="E5455">
        <v>92</v>
      </c>
    </row>
    <row r="5456" spans="1:5" x14ac:dyDescent="0.3">
      <c r="A5456">
        <v>129</v>
      </c>
      <c r="B5456" s="18">
        <v>45566</v>
      </c>
      <c r="C5456" t="s">
        <v>313</v>
      </c>
      <c r="D5456" t="s">
        <v>288</v>
      </c>
      <c r="E5456">
        <v>110</v>
      </c>
    </row>
    <row r="5457" spans="1:5" x14ac:dyDescent="0.3">
      <c r="A5457">
        <v>130</v>
      </c>
      <c r="B5457" s="18">
        <v>45323</v>
      </c>
      <c r="C5457" t="s">
        <v>313</v>
      </c>
      <c r="D5457" t="s">
        <v>289</v>
      </c>
      <c r="E5457">
        <v>138</v>
      </c>
    </row>
    <row r="5458" spans="1:5" x14ac:dyDescent="0.3">
      <c r="A5458">
        <v>130</v>
      </c>
      <c r="B5458" s="18">
        <v>45352</v>
      </c>
      <c r="C5458" t="s">
        <v>313</v>
      </c>
      <c r="D5458" t="s">
        <v>289</v>
      </c>
      <c r="E5458">
        <v>125</v>
      </c>
    </row>
    <row r="5459" spans="1:5" x14ac:dyDescent="0.3">
      <c r="A5459">
        <v>130</v>
      </c>
      <c r="B5459" s="18">
        <v>45383</v>
      </c>
      <c r="C5459" t="s">
        <v>313</v>
      </c>
      <c r="D5459" t="s">
        <v>289</v>
      </c>
      <c r="E5459">
        <v>102</v>
      </c>
    </row>
    <row r="5460" spans="1:5" x14ac:dyDescent="0.3">
      <c r="A5460">
        <v>130</v>
      </c>
      <c r="B5460" s="18">
        <v>45413</v>
      </c>
      <c r="C5460" t="s">
        <v>313</v>
      </c>
      <c r="D5460" t="s">
        <v>289</v>
      </c>
      <c r="E5460">
        <v>113</v>
      </c>
    </row>
    <row r="5461" spans="1:5" x14ac:dyDescent="0.3">
      <c r="A5461">
        <v>130</v>
      </c>
      <c r="B5461" s="18">
        <v>45444</v>
      </c>
      <c r="C5461" t="s">
        <v>313</v>
      </c>
      <c r="D5461" t="s">
        <v>289</v>
      </c>
      <c r="E5461">
        <v>91</v>
      </c>
    </row>
    <row r="5462" spans="1:5" x14ac:dyDescent="0.3">
      <c r="A5462">
        <v>130</v>
      </c>
      <c r="B5462" s="18">
        <v>45474</v>
      </c>
      <c r="C5462" t="s">
        <v>313</v>
      </c>
      <c r="D5462" t="s">
        <v>289</v>
      </c>
      <c r="E5462">
        <v>81</v>
      </c>
    </row>
    <row r="5463" spans="1:5" x14ac:dyDescent="0.3">
      <c r="A5463">
        <v>130</v>
      </c>
      <c r="B5463" s="18">
        <v>45505</v>
      </c>
      <c r="C5463" t="s">
        <v>313</v>
      </c>
      <c r="D5463" t="s">
        <v>289</v>
      </c>
      <c r="E5463">
        <v>65</v>
      </c>
    </row>
    <row r="5464" spans="1:5" x14ac:dyDescent="0.3">
      <c r="A5464">
        <v>130</v>
      </c>
      <c r="B5464" s="18">
        <v>45536</v>
      </c>
      <c r="C5464" t="s">
        <v>313</v>
      </c>
      <c r="D5464" t="s">
        <v>289</v>
      </c>
      <c r="E5464">
        <v>69</v>
      </c>
    </row>
    <row r="5465" spans="1:5" x14ac:dyDescent="0.3">
      <c r="A5465">
        <v>130</v>
      </c>
      <c r="B5465" s="18">
        <v>45566</v>
      </c>
      <c r="C5465" t="s">
        <v>313</v>
      </c>
      <c r="D5465" t="s">
        <v>289</v>
      </c>
      <c r="E5465">
        <v>76</v>
      </c>
    </row>
    <row r="5466" spans="1:5" x14ac:dyDescent="0.3">
      <c r="A5466">
        <v>131</v>
      </c>
      <c r="B5466" s="18">
        <v>45323</v>
      </c>
      <c r="C5466" t="s">
        <v>313</v>
      </c>
      <c r="D5466" t="s">
        <v>290</v>
      </c>
      <c r="E5466">
        <v>14</v>
      </c>
    </row>
    <row r="5467" spans="1:5" x14ac:dyDescent="0.3">
      <c r="A5467">
        <v>131</v>
      </c>
      <c r="B5467" s="18">
        <v>45352</v>
      </c>
      <c r="C5467" t="s">
        <v>313</v>
      </c>
      <c r="D5467" t="s">
        <v>290</v>
      </c>
      <c r="E5467">
        <v>8</v>
      </c>
    </row>
    <row r="5468" spans="1:5" x14ac:dyDescent="0.3">
      <c r="A5468">
        <v>131</v>
      </c>
      <c r="B5468" s="18">
        <v>45383</v>
      </c>
      <c r="C5468" t="s">
        <v>313</v>
      </c>
      <c r="D5468" t="s">
        <v>290</v>
      </c>
      <c r="E5468">
        <v>3</v>
      </c>
    </row>
    <row r="5469" spans="1:5" x14ac:dyDescent="0.3">
      <c r="A5469">
        <v>131</v>
      </c>
      <c r="B5469" s="18">
        <v>45413</v>
      </c>
      <c r="C5469" t="s">
        <v>313</v>
      </c>
      <c r="D5469" t="s">
        <v>290</v>
      </c>
      <c r="E5469">
        <v>14</v>
      </c>
    </row>
    <row r="5470" spans="1:5" x14ac:dyDescent="0.3">
      <c r="A5470">
        <v>131</v>
      </c>
      <c r="B5470" s="18">
        <v>45444</v>
      </c>
      <c r="C5470" t="s">
        <v>313</v>
      </c>
      <c r="D5470" t="s">
        <v>290</v>
      </c>
      <c r="E5470">
        <v>7</v>
      </c>
    </row>
    <row r="5471" spans="1:5" x14ac:dyDescent="0.3">
      <c r="A5471">
        <v>131</v>
      </c>
      <c r="B5471" s="18">
        <v>45474</v>
      </c>
      <c r="C5471" t="s">
        <v>313</v>
      </c>
      <c r="D5471" t="s">
        <v>290</v>
      </c>
      <c r="E5471">
        <v>8</v>
      </c>
    </row>
    <row r="5472" spans="1:5" x14ac:dyDescent="0.3">
      <c r="A5472">
        <v>131</v>
      </c>
      <c r="B5472" s="18">
        <v>45505</v>
      </c>
      <c r="C5472" t="s">
        <v>313</v>
      </c>
      <c r="D5472" t="s">
        <v>290</v>
      </c>
      <c r="E5472">
        <v>3</v>
      </c>
    </row>
    <row r="5473" spans="1:5" x14ac:dyDescent="0.3">
      <c r="A5473">
        <v>131</v>
      </c>
      <c r="B5473" s="18">
        <v>45536</v>
      </c>
      <c r="C5473" t="s">
        <v>313</v>
      </c>
      <c r="D5473" t="s">
        <v>290</v>
      </c>
      <c r="E5473">
        <v>1</v>
      </c>
    </row>
    <row r="5474" spans="1:5" x14ac:dyDescent="0.3">
      <c r="A5474">
        <v>131</v>
      </c>
      <c r="B5474" s="18">
        <v>45566</v>
      </c>
      <c r="C5474" t="s">
        <v>313</v>
      </c>
      <c r="D5474" t="s">
        <v>290</v>
      </c>
      <c r="E5474">
        <v>2</v>
      </c>
    </row>
    <row r="5475" spans="1:5" x14ac:dyDescent="0.3">
      <c r="A5475">
        <v>133</v>
      </c>
      <c r="B5475" s="18">
        <v>45323</v>
      </c>
      <c r="C5475" t="s">
        <v>313</v>
      </c>
      <c r="D5475" t="s">
        <v>259</v>
      </c>
      <c r="E5475">
        <v>1</v>
      </c>
    </row>
    <row r="5476" spans="1:5" x14ac:dyDescent="0.3">
      <c r="A5476">
        <v>133</v>
      </c>
      <c r="B5476" s="18">
        <v>45413</v>
      </c>
      <c r="C5476" t="s">
        <v>313</v>
      </c>
      <c r="D5476" t="s">
        <v>259</v>
      </c>
      <c r="E5476">
        <v>2</v>
      </c>
    </row>
    <row r="5477" spans="1:5" x14ac:dyDescent="0.3">
      <c r="A5477">
        <v>133</v>
      </c>
      <c r="B5477" s="18">
        <v>45444</v>
      </c>
      <c r="C5477" t="s">
        <v>313</v>
      </c>
      <c r="D5477" t="s">
        <v>259</v>
      </c>
      <c r="E5477">
        <v>2</v>
      </c>
    </row>
    <row r="5478" spans="1:5" x14ac:dyDescent="0.3">
      <c r="A5478">
        <v>133</v>
      </c>
      <c r="B5478" s="18">
        <v>45474</v>
      </c>
      <c r="C5478" t="s">
        <v>313</v>
      </c>
      <c r="D5478" t="s">
        <v>259</v>
      </c>
      <c r="E5478">
        <v>3</v>
      </c>
    </row>
    <row r="5479" spans="1:5" x14ac:dyDescent="0.3">
      <c r="A5479">
        <v>133</v>
      </c>
      <c r="B5479" s="18">
        <v>45505</v>
      </c>
      <c r="C5479" t="s">
        <v>313</v>
      </c>
      <c r="D5479" t="s">
        <v>259</v>
      </c>
      <c r="E5479">
        <v>3</v>
      </c>
    </row>
    <row r="5480" spans="1:5" x14ac:dyDescent="0.3">
      <c r="A5480">
        <v>134</v>
      </c>
      <c r="B5480" s="18">
        <v>45352</v>
      </c>
      <c r="C5480" t="s">
        <v>313</v>
      </c>
      <c r="D5480" t="s">
        <v>260</v>
      </c>
      <c r="E5480">
        <v>6</v>
      </c>
    </row>
    <row r="5481" spans="1:5" x14ac:dyDescent="0.3">
      <c r="A5481">
        <v>134</v>
      </c>
      <c r="B5481" s="18">
        <v>45383</v>
      </c>
      <c r="C5481" t="s">
        <v>313</v>
      </c>
      <c r="D5481" t="s">
        <v>260</v>
      </c>
      <c r="E5481">
        <v>4</v>
      </c>
    </row>
    <row r="5482" spans="1:5" x14ac:dyDescent="0.3">
      <c r="A5482">
        <v>134</v>
      </c>
      <c r="B5482" s="18">
        <v>45413</v>
      </c>
      <c r="C5482" t="s">
        <v>313</v>
      </c>
      <c r="D5482" t="s">
        <v>260</v>
      </c>
      <c r="E5482">
        <v>1</v>
      </c>
    </row>
    <row r="5483" spans="1:5" x14ac:dyDescent="0.3">
      <c r="A5483">
        <v>134</v>
      </c>
      <c r="B5483" s="18">
        <v>45444</v>
      </c>
      <c r="C5483" t="s">
        <v>313</v>
      </c>
      <c r="D5483" t="s">
        <v>260</v>
      </c>
      <c r="E5483">
        <v>1</v>
      </c>
    </row>
    <row r="5484" spans="1:5" x14ac:dyDescent="0.3">
      <c r="A5484">
        <v>134</v>
      </c>
      <c r="B5484" s="18">
        <v>45474</v>
      </c>
      <c r="C5484" t="s">
        <v>313</v>
      </c>
      <c r="D5484" t="s">
        <v>260</v>
      </c>
      <c r="E5484">
        <v>4</v>
      </c>
    </row>
    <row r="5485" spans="1:5" x14ac:dyDescent="0.3">
      <c r="A5485">
        <v>134</v>
      </c>
      <c r="B5485" s="18">
        <v>45505</v>
      </c>
      <c r="C5485" t="s">
        <v>313</v>
      </c>
      <c r="D5485" t="s">
        <v>260</v>
      </c>
      <c r="E5485">
        <v>6</v>
      </c>
    </row>
    <row r="5486" spans="1:5" x14ac:dyDescent="0.3">
      <c r="A5486">
        <v>134</v>
      </c>
      <c r="B5486" s="18">
        <v>45536</v>
      </c>
      <c r="C5486" t="s">
        <v>313</v>
      </c>
      <c r="D5486" t="s">
        <v>260</v>
      </c>
      <c r="E5486">
        <v>2</v>
      </c>
    </row>
    <row r="5487" spans="1:5" x14ac:dyDescent="0.3">
      <c r="A5487">
        <v>134</v>
      </c>
      <c r="B5487" s="18">
        <v>45566</v>
      </c>
      <c r="C5487" t="s">
        <v>313</v>
      </c>
      <c r="D5487" t="s">
        <v>260</v>
      </c>
      <c r="E5487">
        <v>1</v>
      </c>
    </row>
    <row r="5488" spans="1:5" x14ac:dyDescent="0.3">
      <c r="A5488">
        <v>114</v>
      </c>
      <c r="B5488" s="18">
        <v>45323</v>
      </c>
      <c r="C5488" t="s">
        <v>313</v>
      </c>
      <c r="D5488" t="s">
        <v>292</v>
      </c>
      <c r="E5488">
        <v>524</v>
      </c>
    </row>
    <row r="5489" spans="1:5" x14ac:dyDescent="0.3">
      <c r="A5489">
        <v>114</v>
      </c>
      <c r="B5489" s="18">
        <v>45352</v>
      </c>
      <c r="C5489" t="s">
        <v>313</v>
      </c>
      <c r="D5489" t="s">
        <v>292</v>
      </c>
      <c r="E5489">
        <v>483</v>
      </c>
    </row>
    <row r="5490" spans="1:5" x14ac:dyDescent="0.3">
      <c r="A5490">
        <v>114</v>
      </c>
      <c r="B5490" s="18">
        <v>45383</v>
      </c>
      <c r="C5490" t="s">
        <v>313</v>
      </c>
      <c r="D5490" t="s">
        <v>292</v>
      </c>
      <c r="E5490">
        <v>466</v>
      </c>
    </row>
    <row r="5491" spans="1:5" x14ac:dyDescent="0.3">
      <c r="A5491">
        <v>114</v>
      </c>
      <c r="B5491" s="18">
        <v>45413</v>
      </c>
      <c r="C5491" t="s">
        <v>313</v>
      </c>
      <c r="D5491" t="s">
        <v>292</v>
      </c>
      <c r="E5491">
        <v>454</v>
      </c>
    </row>
    <row r="5492" spans="1:5" x14ac:dyDescent="0.3">
      <c r="A5492">
        <v>114</v>
      </c>
      <c r="B5492" s="18">
        <v>45444</v>
      </c>
      <c r="C5492" t="s">
        <v>313</v>
      </c>
      <c r="D5492" t="s">
        <v>292</v>
      </c>
      <c r="E5492">
        <v>421</v>
      </c>
    </row>
    <row r="5493" spans="1:5" x14ac:dyDescent="0.3">
      <c r="A5493">
        <v>114</v>
      </c>
      <c r="B5493" s="18">
        <v>45474</v>
      </c>
      <c r="C5493" t="s">
        <v>313</v>
      </c>
      <c r="D5493" t="s">
        <v>292</v>
      </c>
      <c r="E5493">
        <v>401</v>
      </c>
    </row>
    <row r="5494" spans="1:5" x14ac:dyDescent="0.3">
      <c r="A5494">
        <v>114</v>
      </c>
      <c r="B5494" s="18">
        <v>45505</v>
      </c>
      <c r="C5494" t="s">
        <v>313</v>
      </c>
      <c r="D5494" t="s">
        <v>292</v>
      </c>
      <c r="E5494">
        <v>445</v>
      </c>
    </row>
    <row r="5495" spans="1:5" x14ac:dyDescent="0.3">
      <c r="A5495">
        <v>114</v>
      </c>
      <c r="B5495" s="18">
        <v>45536</v>
      </c>
      <c r="C5495" t="s">
        <v>313</v>
      </c>
      <c r="D5495" t="s">
        <v>292</v>
      </c>
      <c r="E5495">
        <v>249</v>
      </c>
    </row>
    <row r="5496" spans="1:5" x14ac:dyDescent="0.3">
      <c r="A5496">
        <v>114</v>
      </c>
      <c r="B5496" s="18">
        <v>45566</v>
      </c>
      <c r="C5496" t="s">
        <v>313</v>
      </c>
      <c r="D5496" t="s">
        <v>292</v>
      </c>
      <c r="E5496">
        <v>392</v>
      </c>
    </row>
    <row r="5497" spans="1:5" x14ac:dyDescent="0.3">
      <c r="A5497">
        <v>115</v>
      </c>
      <c r="B5497" s="18">
        <v>45323</v>
      </c>
      <c r="C5497" t="s">
        <v>313</v>
      </c>
      <c r="D5497" t="s">
        <v>293</v>
      </c>
      <c r="E5497">
        <v>11</v>
      </c>
    </row>
    <row r="5498" spans="1:5" x14ac:dyDescent="0.3">
      <c r="A5498">
        <v>115</v>
      </c>
      <c r="B5498" s="18">
        <v>45352</v>
      </c>
      <c r="C5498" t="s">
        <v>313</v>
      </c>
      <c r="D5498" t="s">
        <v>293</v>
      </c>
      <c r="E5498">
        <v>18</v>
      </c>
    </row>
    <row r="5499" spans="1:5" x14ac:dyDescent="0.3">
      <c r="A5499">
        <v>115</v>
      </c>
      <c r="B5499" s="18">
        <v>45383</v>
      </c>
      <c r="C5499" t="s">
        <v>313</v>
      </c>
      <c r="D5499" t="s">
        <v>293</v>
      </c>
      <c r="E5499">
        <v>43</v>
      </c>
    </row>
    <row r="5500" spans="1:5" x14ac:dyDescent="0.3">
      <c r="A5500">
        <v>115</v>
      </c>
      <c r="B5500" s="18">
        <v>45413</v>
      </c>
      <c r="C5500" t="s">
        <v>313</v>
      </c>
      <c r="D5500" t="s">
        <v>293</v>
      </c>
      <c r="E5500">
        <v>19</v>
      </c>
    </row>
    <row r="5501" spans="1:5" x14ac:dyDescent="0.3">
      <c r="A5501">
        <v>115</v>
      </c>
      <c r="B5501" s="18">
        <v>45444</v>
      </c>
      <c r="C5501" t="s">
        <v>313</v>
      </c>
      <c r="D5501" t="s">
        <v>293</v>
      </c>
      <c r="E5501">
        <v>43</v>
      </c>
    </row>
    <row r="5502" spans="1:5" x14ac:dyDescent="0.3">
      <c r="A5502">
        <v>115</v>
      </c>
      <c r="B5502" s="18">
        <v>45474</v>
      </c>
      <c r="C5502" t="s">
        <v>313</v>
      </c>
      <c r="D5502" t="s">
        <v>293</v>
      </c>
      <c r="E5502">
        <v>15</v>
      </c>
    </row>
    <row r="5503" spans="1:5" x14ac:dyDescent="0.3">
      <c r="A5503">
        <v>115</v>
      </c>
      <c r="B5503" s="18">
        <v>45505</v>
      </c>
      <c r="C5503" t="s">
        <v>313</v>
      </c>
      <c r="D5503" t="s">
        <v>293</v>
      </c>
      <c r="E5503">
        <v>42</v>
      </c>
    </row>
    <row r="5504" spans="1:5" x14ac:dyDescent="0.3">
      <c r="A5504">
        <v>115</v>
      </c>
      <c r="B5504" s="18">
        <v>45536</v>
      </c>
      <c r="C5504" t="s">
        <v>313</v>
      </c>
      <c r="D5504" t="s">
        <v>293</v>
      </c>
      <c r="E5504">
        <v>17</v>
      </c>
    </row>
    <row r="5505" spans="1:5" x14ac:dyDescent="0.3">
      <c r="A5505">
        <v>115</v>
      </c>
      <c r="B5505" s="18">
        <v>45566</v>
      </c>
      <c r="C5505" t="s">
        <v>313</v>
      </c>
      <c r="D5505" t="s">
        <v>293</v>
      </c>
      <c r="E5505">
        <v>50</v>
      </c>
    </row>
    <row r="5506" spans="1:5" x14ac:dyDescent="0.3">
      <c r="A5506">
        <v>116</v>
      </c>
      <c r="B5506" s="18">
        <v>45323</v>
      </c>
      <c r="C5506" t="s">
        <v>313</v>
      </c>
      <c r="D5506" t="s">
        <v>294</v>
      </c>
      <c r="E5506">
        <v>9</v>
      </c>
    </row>
    <row r="5507" spans="1:5" x14ac:dyDescent="0.3">
      <c r="A5507">
        <v>116</v>
      </c>
      <c r="B5507" s="18">
        <v>45352</v>
      </c>
      <c r="C5507" t="s">
        <v>313</v>
      </c>
      <c r="D5507" t="s">
        <v>294</v>
      </c>
      <c r="E5507">
        <v>11</v>
      </c>
    </row>
    <row r="5508" spans="1:5" x14ac:dyDescent="0.3">
      <c r="A5508">
        <v>116</v>
      </c>
      <c r="B5508" s="18">
        <v>45383</v>
      </c>
      <c r="C5508" t="s">
        <v>313</v>
      </c>
      <c r="D5508" t="s">
        <v>294</v>
      </c>
      <c r="E5508">
        <v>18</v>
      </c>
    </row>
    <row r="5509" spans="1:5" x14ac:dyDescent="0.3">
      <c r="A5509">
        <v>116</v>
      </c>
      <c r="B5509" s="18">
        <v>45413</v>
      </c>
      <c r="C5509" t="s">
        <v>313</v>
      </c>
      <c r="D5509" t="s">
        <v>294</v>
      </c>
      <c r="E5509">
        <v>13</v>
      </c>
    </row>
    <row r="5510" spans="1:5" x14ac:dyDescent="0.3">
      <c r="A5510">
        <v>116</v>
      </c>
      <c r="B5510" s="18">
        <v>45444</v>
      </c>
      <c r="C5510" t="s">
        <v>313</v>
      </c>
      <c r="D5510" t="s">
        <v>294</v>
      </c>
      <c r="E5510">
        <v>9</v>
      </c>
    </row>
    <row r="5511" spans="1:5" x14ac:dyDescent="0.3">
      <c r="A5511">
        <v>116</v>
      </c>
      <c r="B5511" s="18">
        <v>45474</v>
      </c>
      <c r="C5511" t="s">
        <v>313</v>
      </c>
      <c r="D5511" t="s">
        <v>294</v>
      </c>
      <c r="E5511">
        <v>14</v>
      </c>
    </row>
    <row r="5512" spans="1:5" x14ac:dyDescent="0.3">
      <c r="A5512">
        <v>116</v>
      </c>
      <c r="B5512" s="18">
        <v>45505</v>
      </c>
      <c r="C5512" t="s">
        <v>313</v>
      </c>
      <c r="D5512" t="s">
        <v>294</v>
      </c>
      <c r="E5512">
        <v>7</v>
      </c>
    </row>
    <row r="5513" spans="1:5" x14ac:dyDescent="0.3">
      <c r="A5513">
        <v>116</v>
      </c>
      <c r="B5513" s="18">
        <v>45536</v>
      </c>
      <c r="C5513" t="s">
        <v>313</v>
      </c>
      <c r="D5513" t="s">
        <v>294</v>
      </c>
      <c r="E5513">
        <v>4</v>
      </c>
    </row>
    <row r="5514" spans="1:5" x14ac:dyDescent="0.3">
      <c r="A5514">
        <v>116</v>
      </c>
      <c r="B5514" s="18">
        <v>45566</v>
      </c>
      <c r="C5514" t="s">
        <v>313</v>
      </c>
      <c r="D5514" t="s">
        <v>294</v>
      </c>
      <c r="E5514">
        <v>1</v>
      </c>
    </row>
    <row r="5515" spans="1:5" x14ac:dyDescent="0.3">
      <c r="A5515">
        <v>120</v>
      </c>
      <c r="B5515" s="18">
        <v>45323</v>
      </c>
      <c r="C5515" t="s">
        <v>313</v>
      </c>
      <c r="D5515" t="s">
        <v>20</v>
      </c>
      <c r="E5515">
        <v>524</v>
      </c>
    </row>
    <row r="5516" spans="1:5" x14ac:dyDescent="0.3">
      <c r="A5516">
        <v>120</v>
      </c>
      <c r="B5516" s="18">
        <v>45352</v>
      </c>
      <c r="C5516" t="s">
        <v>313</v>
      </c>
      <c r="D5516" t="s">
        <v>20</v>
      </c>
      <c r="E5516">
        <v>483</v>
      </c>
    </row>
    <row r="5517" spans="1:5" x14ac:dyDescent="0.3">
      <c r="A5517">
        <v>120</v>
      </c>
      <c r="B5517" s="18">
        <v>45383</v>
      </c>
      <c r="C5517" t="s">
        <v>313</v>
      </c>
      <c r="D5517" t="s">
        <v>20</v>
      </c>
      <c r="E5517">
        <v>442</v>
      </c>
    </row>
    <row r="5518" spans="1:5" x14ac:dyDescent="0.3">
      <c r="A5518">
        <v>120</v>
      </c>
      <c r="B5518" s="18">
        <v>45413</v>
      </c>
      <c r="C5518" t="s">
        <v>313</v>
      </c>
      <c r="D5518" t="s">
        <v>20</v>
      </c>
      <c r="E5518">
        <v>434</v>
      </c>
    </row>
    <row r="5519" spans="1:5" x14ac:dyDescent="0.3">
      <c r="A5519">
        <v>120</v>
      </c>
      <c r="B5519" s="18">
        <v>45444</v>
      </c>
      <c r="C5519" t="s">
        <v>313</v>
      </c>
      <c r="D5519" t="s">
        <v>20</v>
      </c>
      <c r="E5519">
        <v>402</v>
      </c>
    </row>
    <row r="5520" spans="1:5" x14ac:dyDescent="0.3">
      <c r="A5520">
        <v>120</v>
      </c>
      <c r="B5520" s="18">
        <v>45474</v>
      </c>
      <c r="C5520" t="s">
        <v>313</v>
      </c>
      <c r="D5520" t="s">
        <v>20</v>
      </c>
      <c r="E5520">
        <v>385</v>
      </c>
    </row>
    <row r="5521" spans="1:5" x14ac:dyDescent="0.3">
      <c r="A5521">
        <v>120</v>
      </c>
      <c r="B5521" s="18">
        <v>45505</v>
      </c>
      <c r="C5521" t="s">
        <v>313</v>
      </c>
      <c r="D5521" t="s">
        <v>20</v>
      </c>
      <c r="E5521">
        <v>428</v>
      </c>
    </row>
    <row r="5522" spans="1:5" x14ac:dyDescent="0.3">
      <c r="A5522">
        <v>120</v>
      </c>
      <c r="B5522" s="18">
        <v>45536</v>
      </c>
      <c r="C5522" t="s">
        <v>313</v>
      </c>
      <c r="D5522" t="s">
        <v>20</v>
      </c>
      <c r="E5522">
        <v>245</v>
      </c>
    </row>
    <row r="5523" spans="1:5" x14ac:dyDescent="0.3">
      <c r="A5523">
        <v>120</v>
      </c>
      <c r="B5523" s="18">
        <v>45566</v>
      </c>
      <c r="C5523" t="s">
        <v>313</v>
      </c>
      <c r="D5523" t="s">
        <v>20</v>
      </c>
      <c r="E5523">
        <v>374</v>
      </c>
    </row>
    <row r="5524" spans="1:5" x14ac:dyDescent="0.3">
      <c r="A5524">
        <v>122</v>
      </c>
      <c r="B5524" s="18">
        <v>45383</v>
      </c>
      <c r="C5524" t="s">
        <v>313</v>
      </c>
      <c r="D5524" t="s">
        <v>22</v>
      </c>
      <c r="E5524">
        <v>24</v>
      </c>
    </row>
    <row r="5525" spans="1:5" x14ac:dyDescent="0.3">
      <c r="A5525">
        <v>122</v>
      </c>
      <c r="B5525" s="18">
        <v>45413</v>
      </c>
      <c r="C5525" t="s">
        <v>313</v>
      </c>
      <c r="D5525" t="s">
        <v>22</v>
      </c>
      <c r="E5525">
        <v>20</v>
      </c>
    </row>
    <row r="5526" spans="1:5" x14ac:dyDescent="0.3">
      <c r="A5526">
        <v>122</v>
      </c>
      <c r="B5526" s="18">
        <v>45444</v>
      </c>
      <c r="C5526" t="s">
        <v>313</v>
      </c>
      <c r="D5526" t="s">
        <v>22</v>
      </c>
      <c r="E5526">
        <v>19</v>
      </c>
    </row>
    <row r="5527" spans="1:5" x14ac:dyDescent="0.3">
      <c r="A5527">
        <v>122</v>
      </c>
      <c r="B5527" s="18">
        <v>45474</v>
      </c>
      <c r="C5527" t="s">
        <v>313</v>
      </c>
      <c r="D5527" t="s">
        <v>22</v>
      </c>
      <c r="E5527">
        <v>16</v>
      </c>
    </row>
    <row r="5528" spans="1:5" x14ac:dyDescent="0.3">
      <c r="A5528">
        <v>122</v>
      </c>
      <c r="B5528" s="18">
        <v>45505</v>
      </c>
      <c r="C5528" t="s">
        <v>313</v>
      </c>
      <c r="D5528" t="s">
        <v>22</v>
      </c>
      <c r="E5528">
        <v>17</v>
      </c>
    </row>
    <row r="5529" spans="1:5" x14ac:dyDescent="0.3">
      <c r="A5529">
        <v>122</v>
      </c>
      <c r="B5529" s="18">
        <v>45536</v>
      </c>
      <c r="C5529" t="s">
        <v>313</v>
      </c>
      <c r="D5529" t="s">
        <v>22</v>
      </c>
      <c r="E5529">
        <v>4</v>
      </c>
    </row>
    <row r="5530" spans="1:5" x14ac:dyDescent="0.3">
      <c r="A5530">
        <v>122</v>
      </c>
      <c r="B5530" s="18">
        <v>45566</v>
      </c>
      <c r="C5530" t="s">
        <v>313</v>
      </c>
      <c r="D5530" t="s">
        <v>22</v>
      </c>
      <c r="E5530">
        <v>18</v>
      </c>
    </row>
    <row r="5531" spans="1:5" x14ac:dyDescent="0.3">
      <c r="A5531">
        <v>126</v>
      </c>
      <c r="B5531" s="18">
        <v>45323</v>
      </c>
      <c r="C5531" t="s">
        <v>313</v>
      </c>
      <c r="D5531" t="s">
        <v>26</v>
      </c>
      <c r="E5531">
        <v>2</v>
      </c>
    </row>
    <row r="5532" spans="1:5" x14ac:dyDescent="0.3">
      <c r="A5532">
        <v>126</v>
      </c>
      <c r="B5532" s="18">
        <v>45352</v>
      </c>
      <c r="C5532" t="s">
        <v>313</v>
      </c>
      <c r="D5532" t="s">
        <v>26</v>
      </c>
      <c r="E5532">
        <v>1</v>
      </c>
    </row>
    <row r="5533" spans="1:5" x14ac:dyDescent="0.3">
      <c r="A5533">
        <v>126</v>
      </c>
      <c r="B5533" s="18">
        <v>45444</v>
      </c>
      <c r="C5533" t="s">
        <v>313</v>
      </c>
      <c r="D5533" t="s">
        <v>26</v>
      </c>
      <c r="E5533">
        <v>1</v>
      </c>
    </row>
    <row r="5534" spans="1:5" x14ac:dyDescent="0.3">
      <c r="A5534">
        <v>126</v>
      </c>
      <c r="B5534" s="18">
        <v>45474</v>
      </c>
      <c r="C5534" t="s">
        <v>313</v>
      </c>
      <c r="D5534" t="s">
        <v>26</v>
      </c>
      <c r="E5534">
        <v>1</v>
      </c>
    </row>
    <row r="5535" spans="1:5" x14ac:dyDescent="0.3">
      <c r="A5535">
        <v>126</v>
      </c>
      <c r="B5535" s="18">
        <v>45505</v>
      </c>
      <c r="C5535" t="s">
        <v>313</v>
      </c>
      <c r="D5535" t="s">
        <v>26</v>
      </c>
      <c r="E5535">
        <v>2</v>
      </c>
    </row>
    <row r="5536" spans="1:5" x14ac:dyDescent="0.3">
      <c r="A5536">
        <v>126</v>
      </c>
      <c r="B5536" s="18">
        <v>45536</v>
      </c>
      <c r="C5536" t="s">
        <v>313</v>
      </c>
      <c r="D5536" t="s">
        <v>26</v>
      </c>
      <c r="E5536">
        <v>1</v>
      </c>
    </row>
    <row r="5537" spans="1:7" x14ac:dyDescent="0.3">
      <c r="A5537">
        <v>126</v>
      </c>
      <c r="B5537" s="18">
        <v>45566</v>
      </c>
      <c r="C5537" t="s">
        <v>313</v>
      </c>
      <c r="D5537" t="s">
        <v>26</v>
      </c>
      <c r="E5537">
        <v>3</v>
      </c>
    </row>
    <row r="5538" spans="1:7" x14ac:dyDescent="0.3">
      <c r="A5538">
        <v>121</v>
      </c>
      <c r="B5538" s="18">
        <v>45627</v>
      </c>
      <c r="C5538" t="s">
        <v>313</v>
      </c>
      <c r="D5538" t="s">
        <v>21</v>
      </c>
      <c r="E5538">
        <v>0</v>
      </c>
    </row>
    <row r="5539" spans="1:7" x14ac:dyDescent="0.3">
      <c r="A5539">
        <v>122</v>
      </c>
      <c r="B5539" s="18">
        <v>45627</v>
      </c>
      <c r="C5539" t="s">
        <v>313</v>
      </c>
      <c r="D5539" t="s">
        <v>22</v>
      </c>
      <c r="E5539">
        <v>20</v>
      </c>
    </row>
    <row r="5540" spans="1:7" x14ac:dyDescent="0.3">
      <c r="A5540">
        <v>123</v>
      </c>
      <c r="B5540" s="18">
        <v>45627</v>
      </c>
      <c r="C5540" t="s">
        <v>313</v>
      </c>
      <c r="D5540" t="s">
        <v>23</v>
      </c>
      <c r="E5540">
        <v>0</v>
      </c>
    </row>
    <row r="5541" spans="1:7" x14ac:dyDescent="0.3">
      <c r="A5541">
        <v>124</v>
      </c>
      <c r="B5541" s="18">
        <v>45627</v>
      </c>
      <c r="C5541" t="s">
        <v>313</v>
      </c>
      <c r="D5541" t="s">
        <v>24</v>
      </c>
      <c r="E5541">
        <v>0</v>
      </c>
    </row>
    <row r="5542" spans="1:7" x14ac:dyDescent="0.3">
      <c r="A5542">
        <v>125</v>
      </c>
      <c r="B5542" s="18">
        <v>45627</v>
      </c>
      <c r="C5542" t="s">
        <v>313</v>
      </c>
      <c r="D5542" t="s">
        <v>25</v>
      </c>
      <c r="E5542">
        <v>0</v>
      </c>
    </row>
    <row r="5543" spans="1:7" x14ac:dyDescent="0.3">
      <c r="A5543">
        <v>126</v>
      </c>
      <c r="B5543" s="18">
        <v>45627</v>
      </c>
      <c r="C5543" t="s">
        <v>313</v>
      </c>
      <c r="D5543" t="s">
        <v>26</v>
      </c>
      <c r="E5543">
        <v>3</v>
      </c>
    </row>
    <row r="5544" spans="1:7" x14ac:dyDescent="0.3">
      <c r="A5544">
        <v>127</v>
      </c>
      <c r="B5544" s="18">
        <v>45627</v>
      </c>
      <c r="C5544" t="s">
        <v>313</v>
      </c>
      <c r="D5544" t="s">
        <v>286</v>
      </c>
      <c r="E5544">
        <v>371</v>
      </c>
    </row>
    <row r="5545" spans="1:7" x14ac:dyDescent="0.3">
      <c r="A5545">
        <v>128</v>
      </c>
      <c r="B5545" s="18">
        <v>45627</v>
      </c>
      <c r="C5545" t="s">
        <v>313</v>
      </c>
      <c r="D5545" t="s">
        <v>287</v>
      </c>
      <c r="E5545">
        <v>112</v>
      </c>
    </row>
    <row r="5546" spans="1:7" x14ac:dyDescent="0.3">
      <c r="A5546">
        <v>129</v>
      </c>
      <c r="B5546" s="18">
        <v>45627</v>
      </c>
      <c r="C5546" t="s">
        <v>313</v>
      </c>
      <c r="D5546" t="s">
        <v>288</v>
      </c>
      <c r="E5546">
        <v>132</v>
      </c>
    </row>
    <row r="5547" spans="1:7" x14ac:dyDescent="0.3">
      <c r="A5547">
        <v>130</v>
      </c>
      <c r="B5547" s="18">
        <v>45627</v>
      </c>
      <c r="C5547" t="s">
        <v>313</v>
      </c>
      <c r="D5547" t="s">
        <v>289</v>
      </c>
      <c r="E5547">
        <v>118</v>
      </c>
    </row>
    <row r="5548" spans="1:7" x14ac:dyDescent="0.3">
      <c r="A5548">
        <v>131</v>
      </c>
      <c r="B5548" s="18">
        <v>45627</v>
      </c>
      <c r="C5548" t="s">
        <v>313</v>
      </c>
      <c r="D5548" t="s">
        <v>290</v>
      </c>
      <c r="E5548">
        <v>4</v>
      </c>
    </row>
    <row r="5549" spans="1:7" x14ac:dyDescent="0.3">
      <c r="A5549">
        <v>132</v>
      </c>
      <c r="B5549" s="18">
        <v>45627</v>
      </c>
      <c r="C5549" t="s">
        <v>313</v>
      </c>
      <c r="D5549" t="s">
        <v>291</v>
      </c>
      <c r="E5549">
        <v>0</v>
      </c>
    </row>
    <row r="5550" spans="1:7" x14ac:dyDescent="0.3">
      <c r="A5550">
        <v>133</v>
      </c>
      <c r="B5550" s="18">
        <v>45627</v>
      </c>
      <c r="C5550" t="s">
        <v>313</v>
      </c>
      <c r="D5550" t="s">
        <v>259</v>
      </c>
      <c r="E5550">
        <v>2</v>
      </c>
    </row>
    <row r="5551" spans="1:7" x14ac:dyDescent="0.3">
      <c r="A5551">
        <v>134</v>
      </c>
      <c r="B5551" s="18">
        <v>45627</v>
      </c>
      <c r="C5551" t="s">
        <v>313</v>
      </c>
      <c r="D5551" t="s">
        <v>260</v>
      </c>
      <c r="E5551">
        <v>3</v>
      </c>
    </row>
    <row r="5552" spans="1:7" x14ac:dyDescent="0.3">
      <c r="A5552">
        <v>8</v>
      </c>
      <c r="B5552" s="18">
        <v>45627</v>
      </c>
      <c r="C5552" t="s">
        <v>313</v>
      </c>
      <c r="D5552" t="s">
        <v>278</v>
      </c>
      <c r="E5552">
        <v>0.1206896551724138</v>
      </c>
      <c r="F5552">
        <v>7</v>
      </c>
      <c r="G5552">
        <v>58</v>
      </c>
    </row>
    <row r="5553" spans="1:7" x14ac:dyDescent="0.3">
      <c r="A5553">
        <v>9</v>
      </c>
      <c r="B5553" s="18">
        <v>45627</v>
      </c>
      <c r="C5553" t="s">
        <v>313</v>
      </c>
      <c r="D5553" t="s">
        <v>280</v>
      </c>
      <c r="E5553">
        <v>0.17136150234741784</v>
      </c>
      <c r="F5553">
        <v>73</v>
      </c>
      <c r="G5553">
        <v>426</v>
      </c>
    </row>
    <row r="5554" spans="1:7" x14ac:dyDescent="0.3">
      <c r="A5554">
        <v>10</v>
      </c>
      <c r="B5554" s="18">
        <v>45627</v>
      </c>
      <c r="C5554" t="s">
        <v>313</v>
      </c>
      <c r="D5554" t="s">
        <v>295</v>
      </c>
      <c r="E5554">
        <v>0.39814814814814814</v>
      </c>
      <c r="F5554">
        <v>86</v>
      </c>
      <c r="G5554">
        <v>216</v>
      </c>
    </row>
    <row r="5555" spans="1:7" x14ac:dyDescent="0.3">
      <c r="A5555">
        <v>11</v>
      </c>
      <c r="B5555" s="18">
        <v>45627</v>
      </c>
      <c r="C5555" t="s">
        <v>313</v>
      </c>
      <c r="D5555" t="s">
        <v>281</v>
      </c>
      <c r="E5555">
        <v>0.26253687315634217</v>
      </c>
      <c r="F5555">
        <v>178</v>
      </c>
      <c r="G5555">
        <v>678</v>
      </c>
    </row>
    <row r="5556" spans="1:7" x14ac:dyDescent="0.3">
      <c r="A5556">
        <v>12</v>
      </c>
      <c r="B5556" s="18">
        <v>45627</v>
      </c>
      <c r="C5556" t="s">
        <v>313</v>
      </c>
      <c r="D5556" t="s">
        <v>296</v>
      </c>
      <c r="E5556">
        <v>6.9841269841269843E-2</v>
      </c>
      <c r="F5556">
        <v>22</v>
      </c>
      <c r="G5556">
        <v>315</v>
      </c>
    </row>
    <row r="5557" spans="1:7" x14ac:dyDescent="0.3">
      <c r="A5557">
        <v>13</v>
      </c>
      <c r="B5557" s="18">
        <v>45627</v>
      </c>
      <c r="C5557" t="s">
        <v>313</v>
      </c>
      <c r="D5557" t="s">
        <v>275</v>
      </c>
      <c r="E5557">
        <v>0.36363636363636365</v>
      </c>
      <c r="F5557">
        <v>8</v>
      </c>
      <c r="G5557">
        <v>22</v>
      </c>
    </row>
    <row r="5558" spans="1:7" x14ac:dyDescent="0.3">
      <c r="A5558">
        <v>14</v>
      </c>
      <c r="B5558" s="18">
        <v>45627</v>
      </c>
      <c r="C5558" t="s">
        <v>313</v>
      </c>
      <c r="D5558" t="s">
        <v>279</v>
      </c>
      <c r="E5558">
        <v>1.5267175572519084E-3</v>
      </c>
      <c r="F5558">
        <v>1</v>
      </c>
      <c r="G5558">
        <v>655</v>
      </c>
    </row>
    <row r="5559" spans="1:7" x14ac:dyDescent="0.3">
      <c r="A5559">
        <v>15</v>
      </c>
      <c r="B5559" s="18">
        <v>45627</v>
      </c>
      <c r="C5559" t="s">
        <v>313</v>
      </c>
      <c r="D5559" t="s">
        <v>306</v>
      </c>
      <c r="E5559">
        <v>0</v>
      </c>
      <c r="F5559">
        <v>0</v>
      </c>
      <c r="G5559">
        <v>1</v>
      </c>
    </row>
    <row r="5560" spans="1:7" x14ac:dyDescent="0.3">
      <c r="A5560">
        <v>16</v>
      </c>
      <c r="B5560" s="18">
        <v>45627</v>
      </c>
      <c r="C5560" t="s">
        <v>313</v>
      </c>
      <c r="D5560" t="s">
        <v>297</v>
      </c>
      <c r="E5560">
        <v>0.11400651465798045</v>
      </c>
      <c r="F5560">
        <v>35</v>
      </c>
      <c r="G5560">
        <v>307</v>
      </c>
    </row>
    <row r="5561" spans="1:7" x14ac:dyDescent="0.3">
      <c r="A5561">
        <v>17</v>
      </c>
      <c r="B5561" s="18">
        <v>45627</v>
      </c>
      <c r="C5561" t="s">
        <v>313</v>
      </c>
      <c r="D5561" t="s">
        <v>276</v>
      </c>
      <c r="E5561">
        <v>5.7142857142857141E-2</v>
      </c>
      <c r="F5561">
        <v>2</v>
      </c>
      <c r="G5561">
        <v>35</v>
      </c>
    </row>
    <row r="5562" spans="1:7" x14ac:dyDescent="0.3">
      <c r="A5562">
        <v>18</v>
      </c>
      <c r="B5562" s="18">
        <v>45627</v>
      </c>
      <c r="C5562" t="s">
        <v>313</v>
      </c>
      <c r="D5562" t="s">
        <v>282</v>
      </c>
      <c r="E5562">
        <v>0</v>
      </c>
      <c r="F5562">
        <v>0</v>
      </c>
      <c r="G5562">
        <v>11</v>
      </c>
    </row>
    <row r="5563" spans="1:7" x14ac:dyDescent="0.3">
      <c r="A5563">
        <v>20</v>
      </c>
      <c r="B5563" s="18">
        <v>45627</v>
      </c>
      <c r="C5563" t="s">
        <v>313</v>
      </c>
      <c r="D5563" t="s">
        <v>283</v>
      </c>
      <c r="E5563">
        <v>0</v>
      </c>
      <c r="F5563">
        <v>0</v>
      </c>
      <c r="G5563">
        <v>5</v>
      </c>
    </row>
    <row r="5564" spans="1:7" x14ac:dyDescent="0.3">
      <c r="A5564">
        <v>23</v>
      </c>
      <c r="B5564" s="18">
        <v>45627</v>
      </c>
      <c r="C5564" t="s">
        <v>313</v>
      </c>
      <c r="D5564" t="s">
        <v>298</v>
      </c>
      <c r="E5564">
        <v>5.9948979591836732E-2</v>
      </c>
      <c r="F5564">
        <v>94</v>
      </c>
      <c r="G5564">
        <v>1568</v>
      </c>
    </row>
    <row r="5565" spans="1:7" x14ac:dyDescent="0.3">
      <c r="A5565">
        <v>24</v>
      </c>
      <c r="B5565" s="18">
        <v>45627</v>
      </c>
      <c r="C5565" t="s">
        <v>313</v>
      </c>
      <c r="D5565" t="s">
        <v>299</v>
      </c>
      <c r="E5565">
        <v>0.88297872340425532</v>
      </c>
      <c r="F5565">
        <v>83</v>
      </c>
      <c r="G5565">
        <v>94</v>
      </c>
    </row>
    <row r="5566" spans="1:7" x14ac:dyDescent="0.3">
      <c r="A5566">
        <v>26</v>
      </c>
      <c r="B5566" s="18">
        <v>45627</v>
      </c>
      <c r="C5566" t="s">
        <v>313</v>
      </c>
      <c r="D5566" t="s">
        <v>146</v>
      </c>
      <c r="E5566">
        <v>0.30732860520094563</v>
      </c>
      <c r="F5566">
        <v>130</v>
      </c>
      <c r="G5566">
        <v>423</v>
      </c>
    </row>
    <row r="5567" spans="1:7" x14ac:dyDescent="0.3">
      <c r="A5567">
        <v>27</v>
      </c>
      <c r="B5567" s="18">
        <v>45627</v>
      </c>
      <c r="C5567" t="s">
        <v>313</v>
      </c>
      <c r="D5567" t="s">
        <v>147</v>
      </c>
      <c r="E5567">
        <v>0.34824281150159747</v>
      </c>
      <c r="F5567">
        <v>109</v>
      </c>
      <c r="G5567">
        <v>313</v>
      </c>
    </row>
    <row r="5568" spans="1:7" x14ac:dyDescent="0.3">
      <c r="A5568">
        <v>4</v>
      </c>
      <c r="B5568" s="18">
        <v>45658</v>
      </c>
      <c r="C5568" t="s">
        <v>313</v>
      </c>
      <c r="D5568" t="s">
        <v>300</v>
      </c>
      <c r="E5568">
        <v>0.89961389961389959</v>
      </c>
      <c r="F5568">
        <v>233</v>
      </c>
      <c r="G5568">
        <v>259</v>
      </c>
    </row>
    <row r="5569" spans="1:7" x14ac:dyDescent="0.3">
      <c r="A5569">
        <v>5</v>
      </c>
      <c r="B5569" s="18">
        <v>45658</v>
      </c>
      <c r="C5569" t="s">
        <v>313</v>
      </c>
      <c r="D5569" t="s">
        <v>301</v>
      </c>
      <c r="E5569">
        <v>18.681818181818183</v>
      </c>
      <c r="F5569">
        <v>411</v>
      </c>
      <c r="G5569">
        <v>22</v>
      </c>
    </row>
    <row r="5570" spans="1:7" x14ac:dyDescent="0.3">
      <c r="A5570">
        <v>6</v>
      </c>
      <c r="B5570" s="18">
        <v>45658</v>
      </c>
      <c r="C5570" t="s">
        <v>313</v>
      </c>
      <c r="D5570" t="s">
        <v>274</v>
      </c>
      <c r="E5570">
        <v>1</v>
      </c>
      <c r="F5570">
        <v>4</v>
      </c>
      <c r="G5570">
        <v>4</v>
      </c>
    </row>
    <row r="5571" spans="1:7" x14ac:dyDescent="0.3">
      <c r="A5571">
        <v>7</v>
      </c>
      <c r="B5571" s="18">
        <v>45658</v>
      </c>
      <c r="C5571" t="s">
        <v>313</v>
      </c>
      <c r="D5571" t="s">
        <v>277</v>
      </c>
      <c r="E5571">
        <v>0.18181818181818182</v>
      </c>
      <c r="F5571">
        <v>2</v>
      </c>
      <c r="G5571">
        <v>11</v>
      </c>
    </row>
    <row r="5572" spans="1:7" x14ac:dyDescent="0.3">
      <c r="A5572">
        <v>8</v>
      </c>
      <c r="B5572" s="18">
        <v>45658</v>
      </c>
      <c r="C5572" t="s">
        <v>313</v>
      </c>
      <c r="D5572" t="s">
        <v>278</v>
      </c>
      <c r="E5572">
        <v>0.1206896551724138</v>
      </c>
      <c r="F5572">
        <v>7</v>
      </c>
      <c r="G5572">
        <v>58</v>
      </c>
    </row>
    <row r="5573" spans="1:7" x14ac:dyDescent="0.3">
      <c r="A5573">
        <v>9</v>
      </c>
      <c r="B5573" s="18">
        <v>45658</v>
      </c>
      <c r="C5573" t="s">
        <v>313</v>
      </c>
      <c r="D5573" t="s">
        <v>280</v>
      </c>
      <c r="E5573">
        <v>0.22222222222222221</v>
      </c>
      <c r="F5573">
        <v>96</v>
      </c>
      <c r="G5573">
        <v>432</v>
      </c>
    </row>
    <row r="5574" spans="1:7" x14ac:dyDescent="0.3">
      <c r="A5574">
        <v>10</v>
      </c>
      <c r="B5574" s="18">
        <v>45658</v>
      </c>
      <c r="C5574" t="s">
        <v>313</v>
      </c>
      <c r="D5574" t="s">
        <v>295</v>
      </c>
      <c r="E5574">
        <v>0.42792792792792794</v>
      </c>
      <c r="F5574">
        <v>95</v>
      </c>
      <c r="G5574">
        <v>222</v>
      </c>
    </row>
    <row r="5575" spans="1:7" x14ac:dyDescent="0.3">
      <c r="A5575">
        <v>11</v>
      </c>
      <c r="B5575" s="18">
        <v>45658</v>
      </c>
      <c r="C5575" t="s">
        <v>313</v>
      </c>
      <c r="D5575" t="s">
        <v>281</v>
      </c>
      <c r="E5575">
        <v>0.3261802575107296</v>
      </c>
      <c r="F5575">
        <v>228</v>
      </c>
      <c r="G5575">
        <v>699</v>
      </c>
    </row>
    <row r="5576" spans="1:7" x14ac:dyDescent="0.3">
      <c r="A5576">
        <v>12</v>
      </c>
      <c r="B5576" s="18">
        <v>45658</v>
      </c>
      <c r="C5576" t="s">
        <v>313</v>
      </c>
      <c r="D5576" t="s">
        <v>296</v>
      </c>
      <c r="E5576">
        <v>7.8616352201257858E-2</v>
      </c>
      <c r="F5576">
        <v>25</v>
      </c>
      <c r="G5576">
        <v>318</v>
      </c>
    </row>
    <row r="5577" spans="1:7" x14ac:dyDescent="0.3">
      <c r="A5577">
        <v>13</v>
      </c>
      <c r="B5577" s="18">
        <v>45658</v>
      </c>
      <c r="C5577" t="s">
        <v>313</v>
      </c>
      <c r="D5577" t="s">
        <v>275</v>
      </c>
      <c r="E5577">
        <v>0.36</v>
      </c>
      <c r="F5577">
        <v>9</v>
      </c>
      <c r="G5577">
        <v>25</v>
      </c>
    </row>
    <row r="5578" spans="1:7" x14ac:dyDescent="0.3">
      <c r="A5578">
        <v>14</v>
      </c>
      <c r="B5578" s="18">
        <v>45658</v>
      </c>
      <c r="C5578" t="s">
        <v>313</v>
      </c>
      <c r="D5578" t="s">
        <v>279</v>
      </c>
      <c r="E5578">
        <v>1.5151515151515152E-3</v>
      </c>
      <c r="F5578">
        <v>1</v>
      </c>
      <c r="G5578">
        <v>660</v>
      </c>
    </row>
    <row r="5579" spans="1:7" x14ac:dyDescent="0.3">
      <c r="A5579">
        <v>15</v>
      </c>
      <c r="B5579" s="18">
        <v>45658</v>
      </c>
      <c r="C5579" t="s">
        <v>313</v>
      </c>
      <c r="D5579" t="s">
        <v>306</v>
      </c>
      <c r="E5579">
        <v>0</v>
      </c>
      <c r="F5579">
        <v>0</v>
      </c>
      <c r="G5579">
        <v>1</v>
      </c>
    </row>
    <row r="5580" spans="1:7" x14ac:dyDescent="0.3">
      <c r="A5580">
        <v>16</v>
      </c>
      <c r="B5580" s="18">
        <v>45658</v>
      </c>
      <c r="C5580" t="s">
        <v>313</v>
      </c>
      <c r="D5580" t="s">
        <v>297</v>
      </c>
      <c r="E5580">
        <v>0.13826366559485531</v>
      </c>
      <c r="F5580">
        <v>43</v>
      </c>
      <c r="G5580">
        <v>311</v>
      </c>
    </row>
    <row r="5581" spans="1:7" x14ac:dyDescent="0.3">
      <c r="A5581">
        <v>17</v>
      </c>
      <c r="B5581" s="18">
        <v>45658</v>
      </c>
      <c r="C5581" t="s">
        <v>313</v>
      </c>
      <c r="D5581" t="s">
        <v>276</v>
      </c>
      <c r="E5581">
        <v>4.6511627906976744E-2</v>
      </c>
      <c r="F5581">
        <v>2</v>
      </c>
      <c r="G5581">
        <v>43</v>
      </c>
    </row>
    <row r="5582" spans="1:7" x14ac:dyDescent="0.3">
      <c r="A5582">
        <v>18</v>
      </c>
      <c r="B5582" s="18">
        <v>45658</v>
      </c>
      <c r="C5582" t="s">
        <v>313</v>
      </c>
      <c r="D5582" t="s">
        <v>282</v>
      </c>
      <c r="E5582">
        <v>0</v>
      </c>
      <c r="F5582">
        <v>0</v>
      </c>
      <c r="G5582">
        <v>22</v>
      </c>
    </row>
    <row r="5583" spans="1:7" x14ac:dyDescent="0.3">
      <c r="A5583">
        <v>20</v>
      </c>
      <c r="B5583" s="18">
        <v>45658</v>
      </c>
      <c r="C5583" t="s">
        <v>313</v>
      </c>
      <c r="D5583" t="s">
        <v>283</v>
      </c>
      <c r="E5583">
        <v>0</v>
      </c>
      <c r="F5583">
        <v>0</v>
      </c>
      <c r="G5583">
        <v>8</v>
      </c>
    </row>
    <row r="5584" spans="1:7" x14ac:dyDescent="0.3">
      <c r="A5584">
        <v>23</v>
      </c>
      <c r="B5584" s="18">
        <v>45658</v>
      </c>
      <c r="C5584" t="s">
        <v>313</v>
      </c>
      <c r="D5584" t="s">
        <v>298</v>
      </c>
      <c r="E5584">
        <v>5.8598726114649682E-2</v>
      </c>
      <c r="F5584">
        <v>92</v>
      </c>
      <c r="G5584">
        <v>1570</v>
      </c>
    </row>
    <row r="5585" spans="1:7" x14ac:dyDescent="0.3">
      <c r="A5585">
        <v>24</v>
      </c>
      <c r="B5585" s="18">
        <v>45658</v>
      </c>
      <c r="C5585" t="s">
        <v>313</v>
      </c>
      <c r="D5585" t="s">
        <v>299</v>
      </c>
      <c r="E5585">
        <v>0.85869565217391308</v>
      </c>
      <c r="F5585">
        <v>79</v>
      </c>
      <c r="G5585">
        <v>92</v>
      </c>
    </row>
    <row r="5586" spans="1:7" x14ac:dyDescent="0.3">
      <c r="A5586">
        <v>3</v>
      </c>
      <c r="B5586" s="18">
        <v>45658</v>
      </c>
      <c r="C5586" t="s">
        <v>313</v>
      </c>
      <c r="D5586" t="s">
        <v>302</v>
      </c>
      <c r="E5586">
        <v>0.84813384813384818</v>
      </c>
      <c r="F5586">
        <v>1318</v>
      </c>
      <c r="G5586">
        <v>1554</v>
      </c>
    </row>
    <row r="5587" spans="1:7" x14ac:dyDescent="0.3">
      <c r="A5587">
        <v>2</v>
      </c>
      <c r="B5587" s="18">
        <v>45658</v>
      </c>
      <c r="C5587" t="s">
        <v>313</v>
      </c>
      <c r="D5587" t="s">
        <v>303</v>
      </c>
      <c r="E5587">
        <v>0.86333333333333329</v>
      </c>
      <c r="F5587">
        <v>1554</v>
      </c>
      <c r="G5587">
        <v>1800</v>
      </c>
    </row>
    <row r="5588" spans="1:7" x14ac:dyDescent="0.3">
      <c r="A5588">
        <v>109</v>
      </c>
      <c r="B5588" s="18">
        <v>45658</v>
      </c>
      <c r="C5588" t="s">
        <v>313</v>
      </c>
      <c r="D5588" t="s">
        <v>261</v>
      </c>
      <c r="E5588">
        <v>25</v>
      </c>
    </row>
    <row r="5589" spans="1:7" x14ac:dyDescent="0.3">
      <c r="A5589">
        <v>111</v>
      </c>
      <c r="B5589" s="18">
        <v>45658</v>
      </c>
      <c r="C5589" t="s">
        <v>313</v>
      </c>
      <c r="D5589" t="s">
        <v>262</v>
      </c>
      <c r="E5589">
        <v>187</v>
      </c>
    </row>
    <row r="5590" spans="1:7" x14ac:dyDescent="0.3">
      <c r="A5590">
        <v>112</v>
      </c>
      <c r="B5590" s="18">
        <v>45658</v>
      </c>
      <c r="C5590" t="s">
        <v>313</v>
      </c>
      <c r="D5590" t="s">
        <v>263</v>
      </c>
      <c r="E5590">
        <v>284</v>
      </c>
    </row>
    <row r="5591" spans="1:7" x14ac:dyDescent="0.3">
      <c r="A5591">
        <v>110</v>
      </c>
      <c r="B5591" s="18">
        <v>45658</v>
      </c>
      <c r="C5591" t="s">
        <v>313</v>
      </c>
      <c r="D5591" t="s">
        <v>264</v>
      </c>
      <c r="E5591">
        <v>107</v>
      </c>
    </row>
    <row r="5592" spans="1:7" x14ac:dyDescent="0.3">
      <c r="A5592">
        <v>113</v>
      </c>
      <c r="B5592" s="18">
        <v>45658</v>
      </c>
      <c r="C5592" t="s">
        <v>313</v>
      </c>
      <c r="D5592" t="s">
        <v>265</v>
      </c>
      <c r="E5592">
        <v>251</v>
      </c>
    </row>
    <row r="5593" spans="1:7" x14ac:dyDescent="0.3">
      <c r="A5593">
        <v>104</v>
      </c>
      <c r="B5593" s="18">
        <v>45658</v>
      </c>
      <c r="C5593" t="s">
        <v>313</v>
      </c>
      <c r="D5593" t="s">
        <v>266</v>
      </c>
      <c r="E5593">
        <v>19</v>
      </c>
    </row>
    <row r="5594" spans="1:7" x14ac:dyDescent="0.3">
      <c r="A5594">
        <v>106</v>
      </c>
      <c r="B5594" s="18">
        <v>45658</v>
      </c>
      <c r="C5594" t="s">
        <v>313</v>
      </c>
      <c r="D5594" t="s">
        <v>267</v>
      </c>
      <c r="E5594">
        <v>183</v>
      </c>
    </row>
    <row r="5595" spans="1:7" x14ac:dyDescent="0.3">
      <c r="A5595">
        <v>107</v>
      </c>
      <c r="B5595" s="18">
        <v>45658</v>
      </c>
      <c r="C5595" t="s">
        <v>313</v>
      </c>
      <c r="D5595" t="s">
        <v>268</v>
      </c>
      <c r="E5595">
        <v>260</v>
      </c>
    </row>
    <row r="5596" spans="1:7" x14ac:dyDescent="0.3">
      <c r="A5596">
        <v>105</v>
      </c>
      <c r="B5596" s="18">
        <v>45658</v>
      </c>
      <c r="C5596" t="s">
        <v>313</v>
      </c>
      <c r="D5596" t="s">
        <v>269</v>
      </c>
      <c r="E5596">
        <v>102</v>
      </c>
    </row>
    <row r="5597" spans="1:7" x14ac:dyDescent="0.3">
      <c r="A5597">
        <v>108</v>
      </c>
      <c r="B5597" s="18">
        <v>45658</v>
      </c>
      <c r="C5597" t="s">
        <v>313</v>
      </c>
      <c r="D5597" t="s">
        <v>270</v>
      </c>
      <c r="E5597">
        <v>136</v>
      </c>
    </row>
    <row r="5598" spans="1:7" x14ac:dyDescent="0.3">
      <c r="A5598">
        <v>100</v>
      </c>
      <c r="B5598" s="18">
        <v>45658</v>
      </c>
      <c r="C5598" t="s">
        <v>313</v>
      </c>
      <c r="D5598" t="s">
        <v>271</v>
      </c>
      <c r="E5598">
        <v>1</v>
      </c>
    </row>
    <row r="5599" spans="1:7" x14ac:dyDescent="0.3">
      <c r="A5599">
        <v>101</v>
      </c>
      <c r="B5599" s="18">
        <v>45658</v>
      </c>
      <c r="C5599" t="s">
        <v>313</v>
      </c>
      <c r="D5599" t="s">
        <v>272</v>
      </c>
      <c r="E5599">
        <v>1</v>
      </c>
    </row>
    <row r="5600" spans="1:7" x14ac:dyDescent="0.3">
      <c r="A5600">
        <v>102</v>
      </c>
      <c r="B5600" s="18">
        <v>45658</v>
      </c>
      <c r="C5600" t="s">
        <v>313</v>
      </c>
      <c r="D5600" t="s">
        <v>273</v>
      </c>
      <c r="E5600">
        <v>0</v>
      </c>
    </row>
    <row r="5601" spans="1:7" x14ac:dyDescent="0.3">
      <c r="A5601">
        <v>15</v>
      </c>
      <c r="B5601" s="18">
        <v>45566</v>
      </c>
      <c r="C5601" t="s">
        <v>313</v>
      </c>
      <c r="D5601" t="s">
        <v>306</v>
      </c>
      <c r="E5601">
        <v>0</v>
      </c>
      <c r="F5601">
        <v>0</v>
      </c>
      <c r="G5601">
        <v>1</v>
      </c>
    </row>
    <row r="5602" spans="1:7" x14ac:dyDescent="0.3">
      <c r="A5602">
        <v>15</v>
      </c>
      <c r="B5602" s="18">
        <v>45536</v>
      </c>
      <c r="C5602" t="s">
        <v>313</v>
      </c>
      <c r="D5602" t="s">
        <v>306</v>
      </c>
      <c r="E5602">
        <v>0</v>
      </c>
      <c r="F5602">
        <v>0</v>
      </c>
      <c r="G5602">
        <v>1</v>
      </c>
    </row>
    <row r="5603" spans="1:7" x14ac:dyDescent="0.3">
      <c r="A5603">
        <v>14</v>
      </c>
      <c r="B5603" s="18">
        <v>45413</v>
      </c>
      <c r="C5603" t="s">
        <v>313</v>
      </c>
      <c r="D5603" t="s">
        <v>279</v>
      </c>
      <c r="E5603">
        <v>0</v>
      </c>
      <c r="F5603">
        <v>0</v>
      </c>
      <c r="G5603">
        <v>632</v>
      </c>
    </row>
    <row r="5604" spans="1:7" x14ac:dyDescent="0.3">
      <c r="A5604">
        <v>14</v>
      </c>
      <c r="B5604" s="18">
        <v>45352</v>
      </c>
      <c r="C5604" t="s">
        <v>313</v>
      </c>
      <c r="D5604" t="s">
        <v>279</v>
      </c>
      <c r="E5604">
        <v>0</v>
      </c>
      <c r="F5604">
        <v>0</v>
      </c>
      <c r="G5604">
        <v>616</v>
      </c>
    </row>
    <row r="5605" spans="1:7" x14ac:dyDescent="0.3">
      <c r="A5605">
        <v>14</v>
      </c>
      <c r="B5605" s="18">
        <v>45323</v>
      </c>
      <c r="C5605" t="s">
        <v>313</v>
      </c>
      <c r="D5605" t="s">
        <v>279</v>
      </c>
      <c r="E5605">
        <v>0</v>
      </c>
      <c r="F5605">
        <v>0</v>
      </c>
      <c r="G5605">
        <v>612</v>
      </c>
    </row>
    <row r="5606" spans="1:7" x14ac:dyDescent="0.3">
      <c r="A5606">
        <v>14</v>
      </c>
      <c r="B5606" s="18">
        <v>45383</v>
      </c>
      <c r="C5606" t="s">
        <v>313</v>
      </c>
      <c r="D5606" t="s">
        <v>279</v>
      </c>
      <c r="E5606">
        <v>0</v>
      </c>
      <c r="F5606">
        <v>0</v>
      </c>
      <c r="G5606">
        <v>636</v>
      </c>
    </row>
    <row r="5607" spans="1:7" x14ac:dyDescent="0.3">
      <c r="A5607">
        <v>14</v>
      </c>
      <c r="B5607" s="18">
        <v>45444</v>
      </c>
      <c r="C5607" t="s">
        <v>313</v>
      </c>
      <c r="D5607" t="s">
        <v>279</v>
      </c>
      <c r="E5607">
        <v>0</v>
      </c>
      <c r="F5607">
        <v>0</v>
      </c>
      <c r="G5607">
        <v>635</v>
      </c>
    </row>
    <row r="5608" spans="1:7" x14ac:dyDescent="0.3">
      <c r="A5608">
        <v>14</v>
      </c>
      <c r="B5608" s="18">
        <v>45474</v>
      </c>
      <c r="C5608" t="s">
        <v>313</v>
      </c>
      <c r="D5608" t="s">
        <v>279</v>
      </c>
      <c r="E5608">
        <v>0</v>
      </c>
      <c r="F5608">
        <v>0</v>
      </c>
      <c r="G5608">
        <v>669</v>
      </c>
    </row>
    <row r="5609" spans="1:7" x14ac:dyDescent="0.3">
      <c r="A5609">
        <v>14</v>
      </c>
      <c r="B5609" s="18">
        <v>45505</v>
      </c>
      <c r="C5609" t="s">
        <v>313</v>
      </c>
      <c r="D5609" t="s">
        <v>279</v>
      </c>
      <c r="E5609">
        <v>0</v>
      </c>
      <c r="F5609">
        <v>0</v>
      </c>
      <c r="G5609">
        <v>659</v>
      </c>
    </row>
    <row r="5610" spans="1:7" x14ac:dyDescent="0.3">
      <c r="A5610">
        <v>18</v>
      </c>
      <c r="B5610" s="18">
        <v>45505</v>
      </c>
      <c r="C5610" t="s">
        <v>313</v>
      </c>
      <c r="D5610" t="s">
        <v>282</v>
      </c>
      <c r="E5610">
        <v>0</v>
      </c>
      <c r="F5610">
        <v>0</v>
      </c>
      <c r="G5610">
        <v>27</v>
      </c>
    </row>
    <row r="5611" spans="1:7" x14ac:dyDescent="0.3">
      <c r="A5611">
        <v>18</v>
      </c>
      <c r="B5611" s="18">
        <v>45474</v>
      </c>
      <c r="C5611" t="s">
        <v>313</v>
      </c>
      <c r="D5611" t="s">
        <v>282</v>
      </c>
      <c r="E5611">
        <v>0</v>
      </c>
      <c r="F5611">
        <v>0</v>
      </c>
      <c r="G5611">
        <v>27</v>
      </c>
    </row>
    <row r="5612" spans="1:7" x14ac:dyDescent="0.3">
      <c r="A5612">
        <v>18</v>
      </c>
      <c r="B5612" s="18">
        <v>45536</v>
      </c>
      <c r="C5612" t="s">
        <v>313</v>
      </c>
      <c r="D5612" t="s">
        <v>282</v>
      </c>
      <c r="E5612">
        <v>0</v>
      </c>
      <c r="F5612">
        <v>0</v>
      </c>
      <c r="G5612">
        <v>16</v>
      </c>
    </row>
    <row r="5613" spans="1:7" x14ac:dyDescent="0.3">
      <c r="A5613">
        <v>18</v>
      </c>
      <c r="B5613" s="18">
        <v>45413</v>
      </c>
      <c r="C5613" t="s">
        <v>313</v>
      </c>
      <c r="D5613" t="s">
        <v>282</v>
      </c>
      <c r="E5613">
        <v>0</v>
      </c>
      <c r="F5613">
        <v>0</v>
      </c>
      <c r="G5613">
        <v>33</v>
      </c>
    </row>
    <row r="5614" spans="1:7" x14ac:dyDescent="0.3">
      <c r="A5614">
        <v>18</v>
      </c>
      <c r="B5614" s="18">
        <v>45444</v>
      </c>
      <c r="C5614" t="s">
        <v>313</v>
      </c>
      <c r="D5614" t="s">
        <v>282</v>
      </c>
      <c r="E5614">
        <v>0</v>
      </c>
      <c r="F5614">
        <v>0</v>
      </c>
      <c r="G5614">
        <v>22</v>
      </c>
    </row>
    <row r="5615" spans="1:7" x14ac:dyDescent="0.3">
      <c r="A5615">
        <v>18</v>
      </c>
      <c r="B5615" s="18">
        <v>45566</v>
      </c>
      <c r="C5615" t="s">
        <v>313</v>
      </c>
      <c r="D5615" t="s">
        <v>282</v>
      </c>
      <c r="E5615">
        <v>0</v>
      </c>
      <c r="F5615">
        <v>0</v>
      </c>
      <c r="G5615">
        <v>7</v>
      </c>
    </row>
    <row r="5616" spans="1:7" x14ac:dyDescent="0.3">
      <c r="A5616">
        <v>20</v>
      </c>
      <c r="B5616" s="18">
        <v>45536</v>
      </c>
      <c r="C5616" t="s">
        <v>313</v>
      </c>
      <c r="D5616" t="s">
        <v>283</v>
      </c>
      <c r="E5616">
        <v>0</v>
      </c>
      <c r="F5616">
        <v>0</v>
      </c>
      <c r="G5616">
        <v>7</v>
      </c>
    </row>
    <row r="5617" spans="1:7" x14ac:dyDescent="0.3">
      <c r="A5617">
        <v>20</v>
      </c>
      <c r="B5617" s="18">
        <v>45566</v>
      </c>
      <c r="C5617" t="s">
        <v>313</v>
      </c>
      <c r="D5617" t="s">
        <v>283</v>
      </c>
      <c r="E5617">
        <v>0</v>
      </c>
      <c r="F5617">
        <v>0</v>
      </c>
      <c r="G5617">
        <v>1</v>
      </c>
    </row>
    <row r="5618" spans="1:7" x14ac:dyDescent="0.3">
      <c r="A5618">
        <v>20</v>
      </c>
      <c r="B5618" s="18">
        <v>45413</v>
      </c>
      <c r="C5618" t="s">
        <v>313</v>
      </c>
      <c r="D5618" t="s">
        <v>283</v>
      </c>
      <c r="E5618">
        <v>0</v>
      </c>
      <c r="F5618">
        <v>0</v>
      </c>
      <c r="G5618">
        <v>6</v>
      </c>
    </row>
    <row r="5619" spans="1:7" x14ac:dyDescent="0.3">
      <c r="A5619">
        <v>20</v>
      </c>
      <c r="B5619" s="18">
        <v>45474</v>
      </c>
      <c r="C5619" t="s">
        <v>313</v>
      </c>
      <c r="D5619" t="s">
        <v>283</v>
      </c>
      <c r="E5619">
        <v>0</v>
      </c>
      <c r="F5619">
        <v>0</v>
      </c>
      <c r="G5619">
        <v>8</v>
      </c>
    </row>
    <row r="5620" spans="1:7" x14ac:dyDescent="0.3">
      <c r="A5620">
        <v>20</v>
      </c>
      <c r="B5620" s="18">
        <v>45323</v>
      </c>
      <c r="C5620" t="s">
        <v>313</v>
      </c>
      <c r="D5620" t="s">
        <v>283</v>
      </c>
      <c r="E5620">
        <v>0</v>
      </c>
      <c r="F5620">
        <v>0</v>
      </c>
      <c r="G5620">
        <v>3</v>
      </c>
    </row>
    <row r="5621" spans="1:7" x14ac:dyDescent="0.3">
      <c r="A5621">
        <v>20</v>
      </c>
      <c r="B5621" s="18">
        <v>45383</v>
      </c>
      <c r="C5621" t="s">
        <v>313</v>
      </c>
      <c r="D5621" t="s">
        <v>283</v>
      </c>
      <c r="E5621">
        <v>0</v>
      </c>
      <c r="F5621">
        <v>0</v>
      </c>
      <c r="G5621">
        <v>4</v>
      </c>
    </row>
    <row r="5622" spans="1:7" x14ac:dyDescent="0.3">
      <c r="A5622">
        <v>20</v>
      </c>
      <c r="B5622" s="18">
        <v>45444</v>
      </c>
      <c r="C5622" t="s">
        <v>313</v>
      </c>
      <c r="D5622" t="s">
        <v>283</v>
      </c>
      <c r="E5622">
        <v>0</v>
      </c>
      <c r="F5622">
        <v>0</v>
      </c>
      <c r="G5622">
        <v>5</v>
      </c>
    </row>
    <row r="5623" spans="1:7" x14ac:dyDescent="0.3">
      <c r="A5623">
        <v>20</v>
      </c>
      <c r="B5623" s="18">
        <v>45505</v>
      </c>
      <c r="C5623" t="s">
        <v>313</v>
      </c>
      <c r="D5623" t="s">
        <v>283</v>
      </c>
      <c r="E5623">
        <v>0</v>
      </c>
      <c r="F5623">
        <v>0</v>
      </c>
      <c r="G5623">
        <v>7</v>
      </c>
    </row>
    <row r="5624" spans="1:7" x14ac:dyDescent="0.3">
      <c r="A5624">
        <v>20</v>
      </c>
      <c r="B5624" s="18">
        <v>45352</v>
      </c>
      <c r="C5624" t="s">
        <v>313</v>
      </c>
      <c r="D5624" t="s">
        <v>283</v>
      </c>
      <c r="E5624">
        <v>0</v>
      </c>
      <c r="F5624">
        <v>0</v>
      </c>
      <c r="G5624">
        <v>4</v>
      </c>
    </row>
    <row r="5625" spans="1:7" x14ac:dyDescent="0.3">
      <c r="A5625">
        <v>103</v>
      </c>
      <c r="B5625" s="18">
        <v>45658</v>
      </c>
      <c r="C5625" t="s">
        <v>313</v>
      </c>
      <c r="D5625" t="s">
        <v>285</v>
      </c>
      <c r="E5625">
        <v>0</v>
      </c>
    </row>
    <row r="5626" spans="1:7" x14ac:dyDescent="0.3">
      <c r="A5626">
        <v>127</v>
      </c>
      <c r="B5626" s="18">
        <v>45658</v>
      </c>
      <c r="C5626" t="s">
        <v>313</v>
      </c>
      <c r="D5626" t="s">
        <v>286</v>
      </c>
      <c r="E5626">
        <v>237</v>
      </c>
    </row>
    <row r="5627" spans="1:7" x14ac:dyDescent="0.3">
      <c r="A5627">
        <v>128</v>
      </c>
      <c r="B5627" s="18">
        <v>45658</v>
      </c>
      <c r="C5627" t="s">
        <v>313</v>
      </c>
      <c r="D5627" t="s">
        <v>287</v>
      </c>
      <c r="E5627">
        <v>69</v>
      </c>
    </row>
    <row r="5628" spans="1:7" x14ac:dyDescent="0.3">
      <c r="A5628">
        <v>129</v>
      </c>
      <c r="B5628" s="18">
        <v>45658</v>
      </c>
      <c r="C5628" t="s">
        <v>313</v>
      </c>
      <c r="D5628" t="s">
        <v>288</v>
      </c>
      <c r="E5628">
        <v>82</v>
      </c>
    </row>
    <row r="5629" spans="1:7" x14ac:dyDescent="0.3">
      <c r="A5629">
        <v>130</v>
      </c>
      <c r="B5629" s="18">
        <v>45658</v>
      </c>
      <c r="C5629" t="s">
        <v>313</v>
      </c>
      <c r="D5629" t="s">
        <v>289</v>
      </c>
      <c r="E5629">
        <v>75</v>
      </c>
    </row>
    <row r="5630" spans="1:7" x14ac:dyDescent="0.3">
      <c r="A5630">
        <v>131</v>
      </c>
      <c r="B5630" s="18">
        <v>45658</v>
      </c>
      <c r="C5630" t="s">
        <v>313</v>
      </c>
      <c r="D5630" t="s">
        <v>290</v>
      </c>
      <c r="E5630">
        <v>4</v>
      </c>
    </row>
    <row r="5631" spans="1:7" x14ac:dyDescent="0.3">
      <c r="A5631">
        <v>132</v>
      </c>
      <c r="B5631" s="18">
        <v>45658</v>
      </c>
      <c r="C5631" t="s">
        <v>313</v>
      </c>
      <c r="D5631" t="s">
        <v>291</v>
      </c>
      <c r="E5631">
        <v>0</v>
      </c>
    </row>
    <row r="5632" spans="1:7" x14ac:dyDescent="0.3">
      <c r="A5632">
        <v>133</v>
      </c>
      <c r="B5632" s="18">
        <v>45658</v>
      </c>
      <c r="C5632" t="s">
        <v>313</v>
      </c>
      <c r="D5632" t="s">
        <v>259</v>
      </c>
      <c r="E5632">
        <v>3</v>
      </c>
    </row>
    <row r="5633" spans="1:7" x14ac:dyDescent="0.3">
      <c r="A5633">
        <v>134</v>
      </c>
      <c r="B5633" s="18">
        <v>45658</v>
      </c>
      <c r="C5633" t="s">
        <v>313</v>
      </c>
      <c r="D5633" t="s">
        <v>260</v>
      </c>
      <c r="E5633">
        <v>4</v>
      </c>
    </row>
    <row r="5634" spans="1:7" x14ac:dyDescent="0.3">
      <c r="A5634">
        <v>26</v>
      </c>
      <c r="B5634" s="18">
        <v>45658</v>
      </c>
      <c r="C5634" t="s">
        <v>313</v>
      </c>
      <c r="D5634" t="s">
        <v>146</v>
      </c>
      <c r="E5634">
        <v>0.37149532710280375</v>
      </c>
      <c r="F5634">
        <v>159</v>
      </c>
      <c r="G5634">
        <v>428</v>
      </c>
    </row>
    <row r="5635" spans="1:7" x14ac:dyDescent="0.3">
      <c r="A5635">
        <v>27</v>
      </c>
      <c r="B5635" s="18">
        <v>45658</v>
      </c>
      <c r="C5635" t="s">
        <v>314</v>
      </c>
      <c r="D5635" t="s">
        <v>147</v>
      </c>
      <c r="E5635">
        <v>0</v>
      </c>
      <c r="F5635">
        <v>0</v>
      </c>
      <c r="G5635">
        <v>42</v>
      </c>
    </row>
    <row r="5636" spans="1:7" x14ac:dyDescent="0.3">
      <c r="A5636">
        <v>25</v>
      </c>
      <c r="B5636" s="18">
        <v>45536</v>
      </c>
      <c r="C5636" t="s">
        <v>314</v>
      </c>
      <c r="D5636" t="s">
        <v>284</v>
      </c>
      <c r="E5636">
        <v>0</v>
      </c>
      <c r="F5636">
        <v>0</v>
      </c>
      <c r="G5636">
        <v>3</v>
      </c>
    </row>
    <row r="5637" spans="1:7" x14ac:dyDescent="0.3">
      <c r="A5637">
        <v>25</v>
      </c>
      <c r="B5637" s="18">
        <v>45474</v>
      </c>
      <c r="C5637" t="s">
        <v>314</v>
      </c>
      <c r="D5637" t="s">
        <v>284</v>
      </c>
      <c r="E5637">
        <v>0</v>
      </c>
      <c r="F5637">
        <v>0</v>
      </c>
      <c r="G5637">
        <v>2</v>
      </c>
    </row>
    <row r="5638" spans="1:7" x14ac:dyDescent="0.3">
      <c r="A5638">
        <v>25</v>
      </c>
      <c r="B5638" s="18">
        <v>45352</v>
      </c>
      <c r="C5638" t="s">
        <v>314</v>
      </c>
      <c r="D5638" t="s">
        <v>284</v>
      </c>
      <c r="E5638">
        <v>0</v>
      </c>
      <c r="F5638">
        <v>0</v>
      </c>
      <c r="G5638">
        <v>4</v>
      </c>
    </row>
    <row r="5639" spans="1:7" x14ac:dyDescent="0.3">
      <c r="A5639">
        <v>25</v>
      </c>
      <c r="B5639" s="18">
        <v>45505</v>
      </c>
      <c r="C5639" t="s">
        <v>314</v>
      </c>
      <c r="D5639" t="s">
        <v>284</v>
      </c>
      <c r="E5639">
        <v>0</v>
      </c>
      <c r="F5639">
        <v>0</v>
      </c>
      <c r="G5639">
        <v>4</v>
      </c>
    </row>
    <row r="5640" spans="1:7" x14ac:dyDescent="0.3">
      <c r="A5640">
        <v>25</v>
      </c>
      <c r="B5640" s="18">
        <v>45413</v>
      </c>
      <c r="C5640" t="s">
        <v>314</v>
      </c>
      <c r="D5640" t="s">
        <v>284</v>
      </c>
      <c r="E5640">
        <v>0</v>
      </c>
      <c r="F5640">
        <v>0</v>
      </c>
      <c r="G5640">
        <v>3</v>
      </c>
    </row>
    <row r="5641" spans="1:7" x14ac:dyDescent="0.3">
      <c r="A5641">
        <v>25</v>
      </c>
      <c r="B5641" s="18">
        <v>45383</v>
      </c>
      <c r="C5641" t="s">
        <v>314</v>
      </c>
      <c r="D5641" t="s">
        <v>284</v>
      </c>
      <c r="E5641">
        <v>0</v>
      </c>
      <c r="F5641">
        <v>0</v>
      </c>
      <c r="G5641">
        <v>5</v>
      </c>
    </row>
    <row r="5642" spans="1:7" x14ac:dyDescent="0.3">
      <c r="A5642">
        <v>25</v>
      </c>
      <c r="B5642" s="18">
        <v>45323</v>
      </c>
      <c r="C5642" t="s">
        <v>314</v>
      </c>
      <c r="D5642" t="s">
        <v>284</v>
      </c>
      <c r="E5642">
        <v>0</v>
      </c>
      <c r="F5642">
        <v>0</v>
      </c>
      <c r="G5642">
        <v>2</v>
      </c>
    </row>
    <row r="5643" spans="1:7" x14ac:dyDescent="0.3">
      <c r="A5643">
        <v>114</v>
      </c>
      <c r="B5643" s="18">
        <v>45658</v>
      </c>
      <c r="C5643" t="s">
        <v>314</v>
      </c>
      <c r="D5643" t="s">
        <v>292</v>
      </c>
      <c r="E5643">
        <v>196</v>
      </c>
    </row>
    <row r="5644" spans="1:7" x14ac:dyDescent="0.3">
      <c r="A5644">
        <v>25</v>
      </c>
      <c r="B5644" s="18">
        <v>45566</v>
      </c>
      <c r="C5644" t="s">
        <v>314</v>
      </c>
      <c r="D5644" t="s">
        <v>284</v>
      </c>
      <c r="E5644">
        <v>0</v>
      </c>
      <c r="F5644">
        <v>0</v>
      </c>
      <c r="G5644">
        <v>2</v>
      </c>
    </row>
    <row r="5645" spans="1:7" x14ac:dyDescent="0.3">
      <c r="A5645">
        <v>25</v>
      </c>
      <c r="B5645" s="18">
        <v>45444</v>
      </c>
      <c r="C5645" t="s">
        <v>314</v>
      </c>
      <c r="D5645" t="s">
        <v>284</v>
      </c>
      <c r="E5645">
        <v>0</v>
      </c>
      <c r="F5645">
        <v>0</v>
      </c>
      <c r="G5645">
        <v>2</v>
      </c>
    </row>
    <row r="5646" spans="1:7" x14ac:dyDescent="0.3">
      <c r="A5646">
        <v>115</v>
      </c>
      <c r="B5646" s="18">
        <v>45658</v>
      </c>
      <c r="C5646" t="s">
        <v>314</v>
      </c>
      <c r="D5646" t="s">
        <v>293</v>
      </c>
      <c r="E5646">
        <v>10</v>
      </c>
    </row>
    <row r="5647" spans="1:7" x14ac:dyDescent="0.3">
      <c r="A5647">
        <v>116</v>
      </c>
      <c r="B5647" s="18">
        <v>45658</v>
      </c>
      <c r="C5647" t="s">
        <v>314</v>
      </c>
      <c r="D5647" t="s">
        <v>294</v>
      </c>
      <c r="E5647">
        <v>8</v>
      </c>
    </row>
    <row r="5648" spans="1:7" x14ac:dyDescent="0.3">
      <c r="A5648">
        <v>120</v>
      </c>
      <c r="B5648" s="18">
        <v>45658</v>
      </c>
      <c r="C5648" t="s">
        <v>314</v>
      </c>
      <c r="D5648" t="s">
        <v>20</v>
      </c>
      <c r="E5648">
        <v>196</v>
      </c>
    </row>
    <row r="5649" spans="1:7" x14ac:dyDescent="0.3">
      <c r="A5649">
        <v>121</v>
      </c>
      <c r="B5649" s="18">
        <v>45658</v>
      </c>
      <c r="C5649" t="s">
        <v>314</v>
      </c>
      <c r="D5649" t="s">
        <v>21</v>
      </c>
      <c r="E5649">
        <v>0</v>
      </c>
    </row>
    <row r="5650" spans="1:7" x14ac:dyDescent="0.3">
      <c r="A5650">
        <v>122</v>
      </c>
      <c r="B5650" s="18">
        <v>45658</v>
      </c>
      <c r="C5650" t="s">
        <v>314</v>
      </c>
      <c r="D5650" t="s">
        <v>22</v>
      </c>
      <c r="E5650">
        <v>0</v>
      </c>
    </row>
    <row r="5651" spans="1:7" x14ac:dyDescent="0.3">
      <c r="A5651">
        <v>123</v>
      </c>
      <c r="B5651" s="18">
        <v>45658</v>
      </c>
      <c r="C5651" t="s">
        <v>314</v>
      </c>
      <c r="D5651" t="s">
        <v>23</v>
      </c>
      <c r="E5651">
        <v>0</v>
      </c>
    </row>
    <row r="5652" spans="1:7" x14ac:dyDescent="0.3">
      <c r="A5652">
        <v>124</v>
      </c>
      <c r="B5652" s="18">
        <v>45658</v>
      </c>
      <c r="C5652" t="s">
        <v>314</v>
      </c>
      <c r="D5652" t="s">
        <v>24</v>
      </c>
      <c r="E5652">
        <v>0</v>
      </c>
    </row>
    <row r="5653" spans="1:7" x14ac:dyDescent="0.3">
      <c r="A5653">
        <v>125</v>
      </c>
      <c r="B5653" s="18">
        <v>45658</v>
      </c>
      <c r="C5653" t="s">
        <v>314</v>
      </c>
      <c r="D5653" t="s">
        <v>25</v>
      </c>
      <c r="E5653">
        <v>0</v>
      </c>
    </row>
    <row r="5654" spans="1:7" x14ac:dyDescent="0.3">
      <c r="A5654">
        <v>126</v>
      </c>
      <c r="B5654" s="18">
        <v>45658</v>
      </c>
      <c r="C5654" t="s">
        <v>314</v>
      </c>
      <c r="D5654" t="s">
        <v>26</v>
      </c>
      <c r="E5654">
        <v>0</v>
      </c>
    </row>
    <row r="5655" spans="1:7" x14ac:dyDescent="0.3">
      <c r="A5655">
        <v>9</v>
      </c>
      <c r="B5655" s="18">
        <v>45597</v>
      </c>
      <c r="C5655" t="s">
        <v>314</v>
      </c>
      <c r="D5655" t="s">
        <v>280</v>
      </c>
      <c r="E5655">
        <v>0</v>
      </c>
      <c r="F5655">
        <v>0</v>
      </c>
      <c r="G5655">
        <v>23</v>
      </c>
    </row>
    <row r="5656" spans="1:7" x14ac:dyDescent="0.3">
      <c r="A5656">
        <v>100</v>
      </c>
      <c r="B5656" s="18">
        <v>45323</v>
      </c>
      <c r="C5656" t="s">
        <v>314</v>
      </c>
      <c r="D5656" t="s">
        <v>271</v>
      </c>
      <c r="E5656">
        <v>1</v>
      </c>
    </row>
    <row r="5657" spans="1:7" x14ac:dyDescent="0.3">
      <c r="A5657">
        <v>100</v>
      </c>
      <c r="B5657" s="18">
        <v>45352</v>
      </c>
      <c r="C5657" t="s">
        <v>314</v>
      </c>
      <c r="D5657" t="s">
        <v>271</v>
      </c>
      <c r="E5657">
        <v>1</v>
      </c>
    </row>
    <row r="5658" spans="1:7" x14ac:dyDescent="0.3">
      <c r="A5658">
        <v>100</v>
      </c>
      <c r="B5658" s="18">
        <v>45383</v>
      </c>
      <c r="C5658" t="s">
        <v>314</v>
      </c>
      <c r="D5658" t="s">
        <v>271</v>
      </c>
      <c r="E5658">
        <v>1</v>
      </c>
    </row>
    <row r="5659" spans="1:7" x14ac:dyDescent="0.3">
      <c r="A5659">
        <v>100</v>
      </c>
      <c r="B5659" s="18">
        <v>45413</v>
      </c>
      <c r="C5659" t="s">
        <v>314</v>
      </c>
      <c r="D5659" t="s">
        <v>271</v>
      </c>
      <c r="E5659">
        <v>1</v>
      </c>
    </row>
    <row r="5660" spans="1:7" x14ac:dyDescent="0.3">
      <c r="A5660">
        <v>100</v>
      </c>
      <c r="B5660" s="18">
        <v>45444</v>
      </c>
      <c r="C5660" t="s">
        <v>314</v>
      </c>
      <c r="D5660" t="s">
        <v>271</v>
      </c>
      <c r="E5660">
        <v>1</v>
      </c>
    </row>
    <row r="5661" spans="1:7" x14ac:dyDescent="0.3">
      <c r="A5661">
        <v>100</v>
      </c>
      <c r="B5661" s="18">
        <v>45474</v>
      </c>
      <c r="C5661" t="s">
        <v>314</v>
      </c>
      <c r="D5661" t="s">
        <v>271</v>
      </c>
      <c r="E5661">
        <v>1</v>
      </c>
    </row>
    <row r="5662" spans="1:7" x14ac:dyDescent="0.3">
      <c r="A5662">
        <v>100</v>
      </c>
      <c r="B5662" s="18">
        <v>45505</v>
      </c>
      <c r="C5662" t="s">
        <v>314</v>
      </c>
      <c r="D5662" t="s">
        <v>271</v>
      </c>
      <c r="E5662">
        <v>1</v>
      </c>
    </row>
    <row r="5663" spans="1:7" x14ac:dyDescent="0.3">
      <c r="A5663">
        <v>100</v>
      </c>
      <c r="B5663" s="18">
        <v>45536</v>
      </c>
      <c r="C5663" t="s">
        <v>314</v>
      </c>
      <c r="D5663" t="s">
        <v>271</v>
      </c>
      <c r="E5663">
        <v>1</v>
      </c>
    </row>
    <row r="5664" spans="1:7" x14ac:dyDescent="0.3">
      <c r="A5664">
        <v>100</v>
      </c>
      <c r="B5664" s="18">
        <v>45566</v>
      </c>
      <c r="C5664" t="s">
        <v>314</v>
      </c>
      <c r="D5664" t="s">
        <v>271</v>
      </c>
      <c r="E5664">
        <v>1</v>
      </c>
    </row>
    <row r="5665" spans="1:5" x14ac:dyDescent="0.3">
      <c r="A5665">
        <v>101</v>
      </c>
      <c r="B5665" s="18">
        <v>45323</v>
      </c>
      <c r="C5665" t="s">
        <v>314</v>
      </c>
      <c r="D5665" t="s">
        <v>272</v>
      </c>
      <c r="E5665">
        <v>0</v>
      </c>
    </row>
    <row r="5666" spans="1:5" x14ac:dyDescent="0.3">
      <c r="A5666">
        <v>101</v>
      </c>
      <c r="B5666" s="18">
        <v>45352</v>
      </c>
      <c r="C5666" t="s">
        <v>314</v>
      </c>
      <c r="D5666" t="s">
        <v>272</v>
      </c>
      <c r="E5666">
        <v>0</v>
      </c>
    </row>
    <row r="5667" spans="1:5" x14ac:dyDescent="0.3">
      <c r="A5667">
        <v>101</v>
      </c>
      <c r="B5667" s="18">
        <v>45383</v>
      </c>
      <c r="C5667" t="s">
        <v>314</v>
      </c>
      <c r="D5667" t="s">
        <v>272</v>
      </c>
      <c r="E5667">
        <v>0</v>
      </c>
    </row>
    <row r="5668" spans="1:5" x14ac:dyDescent="0.3">
      <c r="A5668">
        <v>101</v>
      </c>
      <c r="B5668" s="18">
        <v>45413</v>
      </c>
      <c r="C5668" t="s">
        <v>314</v>
      </c>
      <c r="D5668" t="s">
        <v>272</v>
      </c>
      <c r="E5668">
        <v>0</v>
      </c>
    </row>
    <row r="5669" spans="1:5" x14ac:dyDescent="0.3">
      <c r="A5669">
        <v>101</v>
      </c>
      <c r="B5669" s="18">
        <v>45444</v>
      </c>
      <c r="C5669" t="s">
        <v>314</v>
      </c>
      <c r="D5669" t="s">
        <v>272</v>
      </c>
      <c r="E5669">
        <v>0</v>
      </c>
    </row>
    <row r="5670" spans="1:5" x14ac:dyDescent="0.3">
      <c r="A5670">
        <v>101</v>
      </c>
      <c r="B5670" s="18">
        <v>45474</v>
      </c>
      <c r="C5670" t="s">
        <v>314</v>
      </c>
      <c r="D5670" t="s">
        <v>272</v>
      </c>
      <c r="E5670">
        <v>0</v>
      </c>
    </row>
    <row r="5671" spans="1:5" x14ac:dyDescent="0.3">
      <c r="A5671">
        <v>101</v>
      </c>
      <c r="B5671" s="18">
        <v>45505</v>
      </c>
      <c r="C5671" t="s">
        <v>314</v>
      </c>
      <c r="D5671" t="s">
        <v>272</v>
      </c>
      <c r="E5671">
        <v>0</v>
      </c>
    </row>
    <row r="5672" spans="1:5" x14ac:dyDescent="0.3">
      <c r="A5672">
        <v>101</v>
      </c>
      <c r="B5672" s="18">
        <v>45536</v>
      </c>
      <c r="C5672" t="s">
        <v>314</v>
      </c>
      <c r="D5672" t="s">
        <v>272</v>
      </c>
      <c r="E5672">
        <v>0</v>
      </c>
    </row>
    <row r="5673" spans="1:5" x14ac:dyDescent="0.3">
      <c r="A5673">
        <v>101</v>
      </c>
      <c r="B5673" s="18">
        <v>45566</v>
      </c>
      <c r="C5673" t="s">
        <v>314</v>
      </c>
      <c r="D5673" t="s">
        <v>272</v>
      </c>
      <c r="E5673">
        <v>0</v>
      </c>
    </row>
    <row r="5674" spans="1:5" x14ac:dyDescent="0.3">
      <c r="A5674">
        <v>102</v>
      </c>
      <c r="B5674" s="18">
        <v>45323</v>
      </c>
      <c r="C5674" t="s">
        <v>314</v>
      </c>
      <c r="D5674" t="s">
        <v>273</v>
      </c>
      <c r="E5674">
        <v>0</v>
      </c>
    </row>
    <row r="5675" spans="1:5" x14ac:dyDescent="0.3">
      <c r="A5675">
        <v>102</v>
      </c>
      <c r="B5675" s="18">
        <v>45352</v>
      </c>
      <c r="C5675" t="s">
        <v>314</v>
      </c>
      <c r="D5675" t="s">
        <v>273</v>
      </c>
      <c r="E5675">
        <v>0</v>
      </c>
    </row>
    <row r="5676" spans="1:5" x14ac:dyDescent="0.3">
      <c r="A5676">
        <v>102</v>
      </c>
      <c r="B5676" s="18">
        <v>45383</v>
      </c>
      <c r="C5676" t="s">
        <v>314</v>
      </c>
      <c r="D5676" t="s">
        <v>273</v>
      </c>
      <c r="E5676">
        <v>0</v>
      </c>
    </row>
    <row r="5677" spans="1:5" x14ac:dyDescent="0.3">
      <c r="A5677">
        <v>102</v>
      </c>
      <c r="B5677" s="18">
        <v>45413</v>
      </c>
      <c r="C5677" t="s">
        <v>314</v>
      </c>
      <c r="D5677" t="s">
        <v>273</v>
      </c>
      <c r="E5677">
        <v>0</v>
      </c>
    </row>
    <row r="5678" spans="1:5" x14ac:dyDescent="0.3">
      <c r="A5678">
        <v>102</v>
      </c>
      <c r="B5678" s="18">
        <v>45444</v>
      </c>
      <c r="C5678" t="s">
        <v>314</v>
      </c>
      <c r="D5678" t="s">
        <v>273</v>
      </c>
      <c r="E5678">
        <v>0</v>
      </c>
    </row>
    <row r="5679" spans="1:5" x14ac:dyDescent="0.3">
      <c r="A5679">
        <v>102</v>
      </c>
      <c r="B5679" s="18">
        <v>45474</v>
      </c>
      <c r="C5679" t="s">
        <v>314</v>
      </c>
      <c r="D5679" t="s">
        <v>273</v>
      </c>
      <c r="E5679">
        <v>0</v>
      </c>
    </row>
    <row r="5680" spans="1:5" x14ac:dyDescent="0.3">
      <c r="A5680">
        <v>102</v>
      </c>
      <c r="B5680" s="18">
        <v>45505</v>
      </c>
      <c r="C5680" t="s">
        <v>314</v>
      </c>
      <c r="D5680" t="s">
        <v>273</v>
      </c>
      <c r="E5680">
        <v>0</v>
      </c>
    </row>
    <row r="5681" spans="1:7" x14ac:dyDescent="0.3">
      <c r="A5681">
        <v>102</v>
      </c>
      <c r="B5681" s="18">
        <v>45536</v>
      </c>
      <c r="C5681" t="s">
        <v>314</v>
      </c>
      <c r="D5681" t="s">
        <v>273</v>
      </c>
      <c r="E5681">
        <v>0</v>
      </c>
    </row>
    <row r="5682" spans="1:7" x14ac:dyDescent="0.3">
      <c r="A5682">
        <v>102</v>
      </c>
      <c r="B5682" s="18">
        <v>45566</v>
      </c>
      <c r="C5682" t="s">
        <v>314</v>
      </c>
      <c r="D5682" t="s">
        <v>273</v>
      </c>
      <c r="E5682">
        <v>0</v>
      </c>
    </row>
    <row r="5683" spans="1:7" x14ac:dyDescent="0.3">
      <c r="A5683">
        <v>103</v>
      </c>
      <c r="B5683" s="18">
        <v>45323</v>
      </c>
      <c r="C5683" t="s">
        <v>314</v>
      </c>
      <c r="D5683" t="s">
        <v>285</v>
      </c>
      <c r="E5683">
        <v>1</v>
      </c>
    </row>
    <row r="5684" spans="1:7" x14ac:dyDescent="0.3">
      <c r="A5684">
        <v>103</v>
      </c>
      <c r="B5684" s="18">
        <v>45352</v>
      </c>
      <c r="C5684" t="s">
        <v>314</v>
      </c>
      <c r="D5684" t="s">
        <v>285</v>
      </c>
      <c r="E5684">
        <v>1</v>
      </c>
    </row>
    <row r="5685" spans="1:7" x14ac:dyDescent="0.3">
      <c r="A5685">
        <v>103</v>
      </c>
      <c r="B5685" s="18">
        <v>45383</v>
      </c>
      <c r="C5685" t="s">
        <v>314</v>
      </c>
      <c r="D5685" t="s">
        <v>285</v>
      </c>
      <c r="E5685">
        <v>1</v>
      </c>
    </row>
    <row r="5686" spans="1:7" x14ac:dyDescent="0.3">
      <c r="A5686">
        <v>103</v>
      </c>
      <c r="B5686" s="18">
        <v>45413</v>
      </c>
      <c r="C5686" t="s">
        <v>314</v>
      </c>
      <c r="D5686" t="s">
        <v>285</v>
      </c>
      <c r="E5686">
        <v>1</v>
      </c>
    </row>
    <row r="5687" spans="1:7" x14ac:dyDescent="0.3">
      <c r="A5687">
        <v>103</v>
      </c>
      <c r="B5687" s="18">
        <v>45444</v>
      </c>
      <c r="C5687" t="s">
        <v>314</v>
      </c>
      <c r="D5687" t="s">
        <v>285</v>
      </c>
      <c r="E5687">
        <v>1</v>
      </c>
    </row>
    <row r="5688" spans="1:7" x14ac:dyDescent="0.3">
      <c r="A5688">
        <v>103</v>
      </c>
      <c r="B5688" s="18">
        <v>45474</v>
      </c>
      <c r="C5688" t="s">
        <v>314</v>
      </c>
      <c r="D5688" t="s">
        <v>285</v>
      </c>
      <c r="E5688">
        <v>1</v>
      </c>
    </row>
    <row r="5689" spans="1:7" x14ac:dyDescent="0.3">
      <c r="A5689">
        <v>103</v>
      </c>
      <c r="B5689" s="18">
        <v>45505</v>
      </c>
      <c r="C5689" t="s">
        <v>314</v>
      </c>
      <c r="D5689" t="s">
        <v>285</v>
      </c>
      <c r="E5689">
        <v>1</v>
      </c>
    </row>
    <row r="5690" spans="1:7" x14ac:dyDescent="0.3">
      <c r="A5690">
        <v>103</v>
      </c>
      <c r="B5690" s="18">
        <v>45536</v>
      </c>
      <c r="C5690" t="s">
        <v>314</v>
      </c>
      <c r="D5690" t="s">
        <v>285</v>
      </c>
      <c r="E5690">
        <v>1</v>
      </c>
    </row>
    <row r="5691" spans="1:7" x14ac:dyDescent="0.3">
      <c r="A5691">
        <v>103</v>
      </c>
      <c r="B5691" s="18">
        <v>45566</v>
      </c>
      <c r="C5691" t="s">
        <v>314</v>
      </c>
      <c r="D5691" t="s">
        <v>285</v>
      </c>
      <c r="E5691">
        <v>1</v>
      </c>
    </row>
    <row r="5692" spans="1:7" x14ac:dyDescent="0.3">
      <c r="A5692">
        <v>2</v>
      </c>
      <c r="B5692" s="18">
        <v>45323</v>
      </c>
      <c r="C5692" t="s">
        <v>314</v>
      </c>
      <c r="D5692" t="s">
        <v>303</v>
      </c>
      <c r="E5692">
        <v>0.3322222222222222</v>
      </c>
      <c r="F5692">
        <v>299</v>
      </c>
      <c r="G5692">
        <v>900</v>
      </c>
    </row>
    <row r="5693" spans="1:7" x14ac:dyDescent="0.3">
      <c r="A5693">
        <v>2</v>
      </c>
      <c r="B5693" s="18">
        <v>45352</v>
      </c>
      <c r="C5693" t="s">
        <v>314</v>
      </c>
      <c r="D5693" t="s">
        <v>303</v>
      </c>
      <c r="E5693">
        <v>0.3477777777777778</v>
      </c>
      <c r="F5693">
        <v>313</v>
      </c>
      <c r="G5693">
        <v>900</v>
      </c>
    </row>
    <row r="5694" spans="1:7" x14ac:dyDescent="0.3">
      <c r="A5694">
        <v>2</v>
      </c>
      <c r="B5694" s="18">
        <v>45383</v>
      </c>
      <c r="C5694" t="s">
        <v>314</v>
      </c>
      <c r="D5694" t="s">
        <v>303</v>
      </c>
      <c r="E5694">
        <v>0.34666666666666668</v>
      </c>
      <c r="F5694">
        <v>312</v>
      </c>
      <c r="G5694">
        <v>900</v>
      </c>
    </row>
    <row r="5695" spans="1:7" x14ac:dyDescent="0.3">
      <c r="A5695">
        <v>2</v>
      </c>
      <c r="B5695" s="18">
        <v>45413</v>
      </c>
      <c r="C5695" t="s">
        <v>314</v>
      </c>
      <c r="D5695" t="s">
        <v>303</v>
      </c>
      <c r="E5695">
        <v>0.35444444444444445</v>
      </c>
      <c r="F5695">
        <v>319</v>
      </c>
      <c r="G5695">
        <v>900</v>
      </c>
    </row>
    <row r="5696" spans="1:7" x14ac:dyDescent="0.3">
      <c r="A5696">
        <v>2</v>
      </c>
      <c r="B5696" s="18">
        <v>45444</v>
      </c>
      <c r="C5696" t="s">
        <v>314</v>
      </c>
      <c r="D5696" t="s">
        <v>303</v>
      </c>
      <c r="E5696">
        <v>0.35444444444444445</v>
      </c>
      <c r="F5696">
        <v>319</v>
      </c>
      <c r="G5696">
        <v>900</v>
      </c>
    </row>
    <row r="5697" spans="1:7" x14ac:dyDescent="0.3">
      <c r="A5697">
        <v>2</v>
      </c>
      <c r="B5697" s="18">
        <v>45474</v>
      </c>
      <c r="C5697" t="s">
        <v>314</v>
      </c>
      <c r="D5697" t="s">
        <v>303</v>
      </c>
      <c r="E5697">
        <v>0.35555555555555557</v>
      </c>
      <c r="F5697">
        <v>320</v>
      </c>
      <c r="G5697">
        <v>900</v>
      </c>
    </row>
    <row r="5698" spans="1:7" x14ac:dyDescent="0.3">
      <c r="A5698">
        <v>2</v>
      </c>
      <c r="B5698" s="18">
        <v>45505</v>
      </c>
      <c r="C5698" t="s">
        <v>314</v>
      </c>
      <c r="D5698" t="s">
        <v>303</v>
      </c>
      <c r="E5698">
        <v>0.3511111111111111</v>
      </c>
      <c r="F5698">
        <v>316</v>
      </c>
      <c r="G5698">
        <v>900</v>
      </c>
    </row>
    <row r="5699" spans="1:7" x14ac:dyDescent="0.3">
      <c r="A5699">
        <v>2</v>
      </c>
      <c r="B5699" s="18">
        <v>45536</v>
      </c>
      <c r="C5699" t="s">
        <v>314</v>
      </c>
      <c r="D5699" t="s">
        <v>303</v>
      </c>
      <c r="E5699">
        <v>0.34888888888888892</v>
      </c>
      <c r="F5699">
        <v>314</v>
      </c>
      <c r="G5699">
        <v>900</v>
      </c>
    </row>
    <row r="5700" spans="1:7" x14ac:dyDescent="0.3">
      <c r="A5700">
        <v>2</v>
      </c>
      <c r="B5700" s="18">
        <v>45566</v>
      </c>
      <c r="C5700" t="s">
        <v>314</v>
      </c>
      <c r="D5700" t="s">
        <v>303</v>
      </c>
      <c r="E5700">
        <v>0.34333333333333332</v>
      </c>
      <c r="F5700">
        <v>309</v>
      </c>
      <c r="G5700">
        <v>900</v>
      </c>
    </row>
    <row r="5701" spans="1:7" x14ac:dyDescent="0.3">
      <c r="A5701">
        <v>109</v>
      </c>
      <c r="B5701" s="18">
        <v>45323</v>
      </c>
      <c r="C5701" t="s">
        <v>314</v>
      </c>
      <c r="D5701" t="s">
        <v>261</v>
      </c>
      <c r="E5701">
        <v>96</v>
      </c>
    </row>
    <row r="5702" spans="1:7" x14ac:dyDescent="0.3">
      <c r="A5702">
        <v>109</v>
      </c>
      <c r="B5702" s="18">
        <v>45352</v>
      </c>
      <c r="C5702" t="s">
        <v>314</v>
      </c>
      <c r="D5702" t="s">
        <v>261</v>
      </c>
      <c r="E5702">
        <v>99</v>
      </c>
    </row>
    <row r="5703" spans="1:7" x14ac:dyDescent="0.3">
      <c r="A5703">
        <v>109</v>
      </c>
      <c r="B5703" s="18">
        <v>45383</v>
      </c>
      <c r="C5703" t="s">
        <v>314</v>
      </c>
      <c r="D5703" t="s">
        <v>261</v>
      </c>
      <c r="E5703">
        <v>98</v>
      </c>
    </row>
    <row r="5704" spans="1:7" x14ac:dyDescent="0.3">
      <c r="A5704">
        <v>109</v>
      </c>
      <c r="B5704" s="18">
        <v>45413</v>
      </c>
      <c r="C5704" t="s">
        <v>314</v>
      </c>
      <c r="D5704" t="s">
        <v>261</v>
      </c>
      <c r="E5704">
        <v>103</v>
      </c>
    </row>
    <row r="5705" spans="1:7" x14ac:dyDescent="0.3">
      <c r="A5705">
        <v>109</v>
      </c>
      <c r="B5705" s="18">
        <v>45444</v>
      </c>
      <c r="C5705" t="s">
        <v>314</v>
      </c>
      <c r="D5705" t="s">
        <v>261</v>
      </c>
      <c r="E5705">
        <v>102</v>
      </c>
    </row>
    <row r="5706" spans="1:7" x14ac:dyDescent="0.3">
      <c r="A5706">
        <v>109</v>
      </c>
      <c r="B5706" s="18">
        <v>45474</v>
      </c>
      <c r="C5706" t="s">
        <v>314</v>
      </c>
      <c r="D5706" t="s">
        <v>261</v>
      </c>
      <c r="E5706">
        <v>101</v>
      </c>
    </row>
    <row r="5707" spans="1:7" x14ac:dyDescent="0.3">
      <c r="A5707">
        <v>109</v>
      </c>
      <c r="B5707" s="18">
        <v>45505</v>
      </c>
      <c r="C5707" t="s">
        <v>314</v>
      </c>
      <c r="D5707" t="s">
        <v>261</v>
      </c>
      <c r="E5707">
        <v>101</v>
      </c>
    </row>
    <row r="5708" spans="1:7" x14ac:dyDescent="0.3">
      <c r="A5708">
        <v>109</v>
      </c>
      <c r="B5708" s="18">
        <v>45536</v>
      </c>
      <c r="C5708" t="s">
        <v>314</v>
      </c>
      <c r="D5708" t="s">
        <v>261</v>
      </c>
      <c r="E5708">
        <v>100</v>
      </c>
    </row>
    <row r="5709" spans="1:7" x14ac:dyDescent="0.3">
      <c r="A5709">
        <v>109</v>
      </c>
      <c r="B5709" s="18">
        <v>45566</v>
      </c>
      <c r="C5709" t="s">
        <v>314</v>
      </c>
      <c r="D5709" t="s">
        <v>261</v>
      </c>
      <c r="E5709">
        <v>97</v>
      </c>
    </row>
    <row r="5710" spans="1:7" x14ac:dyDescent="0.3">
      <c r="A5710">
        <v>110</v>
      </c>
      <c r="B5710" s="18">
        <v>45323</v>
      </c>
      <c r="C5710" t="s">
        <v>314</v>
      </c>
      <c r="D5710" t="s">
        <v>264</v>
      </c>
      <c r="E5710">
        <v>59</v>
      </c>
    </row>
    <row r="5711" spans="1:7" x14ac:dyDescent="0.3">
      <c r="A5711">
        <v>110</v>
      </c>
      <c r="B5711" s="18">
        <v>45352</v>
      </c>
      <c r="C5711" t="s">
        <v>314</v>
      </c>
      <c r="D5711" t="s">
        <v>264</v>
      </c>
      <c r="E5711">
        <v>63</v>
      </c>
    </row>
    <row r="5712" spans="1:7" x14ac:dyDescent="0.3">
      <c r="A5712">
        <v>110</v>
      </c>
      <c r="B5712" s="18">
        <v>45383</v>
      </c>
      <c r="C5712" t="s">
        <v>314</v>
      </c>
      <c r="D5712" t="s">
        <v>264</v>
      </c>
      <c r="E5712">
        <v>64</v>
      </c>
    </row>
    <row r="5713" spans="1:5" x14ac:dyDescent="0.3">
      <c r="A5713">
        <v>110</v>
      </c>
      <c r="B5713" s="18">
        <v>45413</v>
      </c>
      <c r="C5713" t="s">
        <v>314</v>
      </c>
      <c r="D5713" t="s">
        <v>264</v>
      </c>
      <c r="E5713">
        <v>67</v>
      </c>
    </row>
    <row r="5714" spans="1:5" x14ac:dyDescent="0.3">
      <c r="A5714">
        <v>110</v>
      </c>
      <c r="B5714" s="18">
        <v>45444</v>
      </c>
      <c r="C5714" t="s">
        <v>314</v>
      </c>
      <c r="D5714" t="s">
        <v>264</v>
      </c>
      <c r="E5714">
        <v>69</v>
      </c>
    </row>
    <row r="5715" spans="1:5" x14ac:dyDescent="0.3">
      <c r="A5715">
        <v>110</v>
      </c>
      <c r="B5715" s="18">
        <v>45474</v>
      </c>
      <c r="C5715" t="s">
        <v>314</v>
      </c>
      <c r="D5715" t="s">
        <v>264</v>
      </c>
      <c r="E5715">
        <v>69</v>
      </c>
    </row>
    <row r="5716" spans="1:5" x14ac:dyDescent="0.3">
      <c r="A5716">
        <v>110</v>
      </c>
      <c r="B5716" s="18">
        <v>45505</v>
      </c>
      <c r="C5716" t="s">
        <v>314</v>
      </c>
      <c r="D5716" t="s">
        <v>264</v>
      </c>
      <c r="E5716">
        <v>67</v>
      </c>
    </row>
    <row r="5717" spans="1:5" x14ac:dyDescent="0.3">
      <c r="A5717">
        <v>110</v>
      </c>
      <c r="B5717" s="18">
        <v>45536</v>
      </c>
      <c r="C5717" t="s">
        <v>314</v>
      </c>
      <c r="D5717" t="s">
        <v>264</v>
      </c>
      <c r="E5717">
        <v>68</v>
      </c>
    </row>
    <row r="5718" spans="1:5" x14ac:dyDescent="0.3">
      <c r="A5718">
        <v>110</v>
      </c>
      <c r="B5718" s="18">
        <v>45566</v>
      </c>
      <c r="C5718" t="s">
        <v>314</v>
      </c>
      <c r="D5718" t="s">
        <v>264</v>
      </c>
      <c r="E5718">
        <v>66</v>
      </c>
    </row>
    <row r="5719" spans="1:5" x14ac:dyDescent="0.3">
      <c r="A5719">
        <v>104</v>
      </c>
      <c r="B5719" s="18">
        <v>45323</v>
      </c>
      <c r="C5719" t="s">
        <v>314</v>
      </c>
      <c r="D5719" t="s">
        <v>266</v>
      </c>
      <c r="E5719">
        <v>101</v>
      </c>
    </row>
    <row r="5720" spans="1:5" x14ac:dyDescent="0.3">
      <c r="A5720">
        <v>104</v>
      </c>
      <c r="B5720" s="18">
        <v>45352</v>
      </c>
      <c r="C5720" t="s">
        <v>314</v>
      </c>
      <c r="D5720" t="s">
        <v>266</v>
      </c>
      <c r="E5720">
        <v>105</v>
      </c>
    </row>
    <row r="5721" spans="1:5" x14ac:dyDescent="0.3">
      <c r="A5721">
        <v>104</v>
      </c>
      <c r="B5721" s="18">
        <v>45383</v>
      </c>
      <c r="C5721" t="s">
        <v>314</v>
      </c>
      <c r="D5721" t="s">
        <v>266</v>
      </c>
      <c r="E5721">
        <v>105</v>
      </c>
    </row>
    <row r="5722" spans="1:5" x14ac:dyDescent="0.3">
      <c r="A5722">
        <v>104</v>
      </c>
      <c r="B5722" s="18">
        <v>45413</v>
      </c>
      <c r="C5722" t="s">
        <v>314</v>
      </c>
      <c r="D5722" t="s">
        <v>266</v>
      </c>
      <c r="E5722">
        <v>102</v>
      </c>
    </row>
    <row r="5723" spans="1:5" x14ac:dyDescent="0.3">
      <c r="A5723">
        <v>104</v>
      </c>
      <c r="B5723" s="18">
        <v>45444</v>
      </c>
      <c r="C5723" t="s">
        <v>314</v>
      </c>
      <c r="D5723" t="s">
        <v>266</v>
      </c>
      <c r="E5723">
        <v>101</v>
      </c>
    </row>
    <row r="5724" spans="1:5" x14ac:dyDescent="0.3">
      <c r="A5724">
        <v>104</v>
      </c>
      <c r="B5724" s="18">
        <v>45474</v>
      </c>
      <c r="C5724" t="s">
        <v>314</v>
      </c>
      <c r="D5724" t="s">
        <v>266</v>
      </c>
      <c r="E5724">
        <v>101</v>
      </c>
    </row>
    <row r="5725" spans="1:5" x14ac:dyDescent="0.3">
      <c r="A5725">
        <v>104</v>
      </c>
      <c r="B5725" s="18">
        <v>45505</v>
      </c>
      <c r="C5725" t="s">
        <v>314</v>
      </c>
      <c r="D5725" t="s">
        <v>266</v>
      </c>
      <c r="E5725">
        <v>99</v>
      </c>
    </row>
    <row r="5726" spans="1:5" x14ac:dyDescent="0.3">
      <c r="A5726">
        <v>104</v>
      </c>
      <c r="B5726" s="18">
        <v>45536</v>
      </c>
      <c r="C5726" t="s">
        <v>314</v>
      </c>
      <c r="D5726" t="s">
        <v>266</v>
      </c>
      <c r="E5726">
        <v>98</v>
      </c>
    </row>
    <row r="5727" spans="1:5" x14ac:dyDescent="0.3">
      <c r="A5727">
        <v>104</v>
      </c>
      <c r="B5727" s="18">
        <v>45566</v>
      </c>
      <c r="C5727" t="s">
        <v>314</v>
      </c>
      <c r="D5727" t="s">
        <v>266</v>
      </c>
      <c r="E5727">
        <v>97</v>
      </c>
    </row>
    <row r="5728" spans="1:5" x14ac:dyDescent="0.3">
      <c r="A5728">
        <v>105</v>
      </c>
      <c r="B5728" s="18">
        <v>45323</v>
      </c>
      <c r="C5728" t="s">
        <v>314</v>
      </c>
      <c r="D5728" t="s">
        <v>269</v>
      </c>
      <c r="E5728">
        <v>43</v>
      </c>
    </row>
    <row r="5729" spans="1:7" x14ac:dyDescent="0.3">
      <c r="A5729">
        <v>105</v>
      </c>
      <c r="B5729" s="18">
        <v>45352</v>
      </c>
      <c r="C5729" t="s">
        <v>314</v>
      </c>
      <c r="D5729" t="s">
        <v>269</v>
      </c>
      <c r="E5729">
        <v>46</v>
      </c>
    </row>
    <row r="5730" spans="1:7" x14ac:dyDescent="0.3">
      <c r="A5730">
        <v>105</v>
      </c>
      <c r="B5730" s="18">
        <v>45383</v>
      </c>
      <c r="C5730" t="s">
        <v>314</v>
      </c>
      <c r="D5730" t="s">
        <v>269</v>
      </c>
      <c r="E5730">
        <v>45</v>
      </c>
    </row>
    <row r="5731" spans="1:7" x14ac:dyDescent="0.3">
      <c r="A5731">
        <v>105</v>
      </c>
      <c r="B5731" s="18">
        <v>45413</v>
      </c>
      <c r="C5731" t="s">
        <v>314</v>
      </c>
      <c r="D5731" t="s">
        <v>269</v>
      </c>
      <c r="E5731">
        <v>47</v>
      </c>
    </row>
    <row r="5732" spans="1:7" x14ac:dyDescent="0.3">
      <c r="A5732">
        <v>105</v>
      </c>
      <c r="B5732" s="18">
        <v>45444</v>
      </c>
      <c r="C5732" t="s">
        <v>314</v>
      </c>
      <c r="D5732" t="s">
        <v>269</v>
      </c>
      <c r="E5732">
        <v>47</v>
      </c>
    </row>
    <row r="5733" spans="1:7" x14ac:dyDescent="0.3">
      <c r="A5733">
        <v>105</v>
      </c>
      <c r="B5733" s="18">
        <v>45474</v>
      </c>
      <c r="C5733" t="s">
        <v>314</v>
      </c>
      <c r="D5733" t="s">
        <v>269</v>
      </c>
      <c r="E5733">
        <v>49</v>
      </c>
    </row>
    <row r="5734" spans="1:7" x14ac:dyDescent="0.3">
      <c r="A5734">
        <v>105</v>
      </c>
      <c r="B5734" s="18">
        <v>45505</v>
      </c>
      <c r="C5734" t="s">
        <v>314</v>
      </c>
      <c r="D5734" t="s">
        <v>269</v>
      </c>
      <c r="E5734">
        <v>49</v>
      </c>
    </row>
    <row r="5735" spans="1:7" x14ac:dyDescent="0.3">
      <c r="A5735">
        <v>105</v>
      </c>
      <c r="B5735" s="18">
        <v>45536</v>
      </c>
      <c r="C5735" t="s">
        <v>314</v>
      </c>
      <c r="D5735" t="s">
        <v>269</v>
      </c>
      <c r="E5735">
        <v>48</v>
      </c>
    </row>
    <row r="5736" spans="1:7" x14ac:dyDescent="0.3">
      <c r="A5736">
        <v>105</v>
      </c>
      <c r="B5736" s="18">
        <v>45566</v>
      </c>
      <c r="C5736" t="s">
        <v>314</v>
      </c>
      <c r="D5736" t="s">
        <v>269</v>
      </c>
      <c r="E5736">
        <v>49</v>
      </c>
    </row>
    <row r="5737" spans="1:7" x14ac:dyDescent="0.3">
      <c r="A5737">
        <v>12</v>
      </c>
      <c r="B5737" s="18">
        <v>45597</v>
      </c>
      <c r="C5737" t="s">
        <v>314</v>
      </c>
      <c r="D5737" t="s">
        <v>296</v>
      </c>
      <c r="E5737">
        <v>0</v>
      </c>
      <c r="F5737">
        <v>0</v>
      </c>
      <c r="G5737">
        <v>32</v>
      </c>
    </row>
    <row r="5738" spans="1:7" x14ac:dyDescent="0.3">
      <c r="A5738">
        <v>14</v>
      </c>
      <c r="B5738" s="18">
        <v>45597</v>
      </c>
      <c r="C5738" t="s">
        <v>314</v>
      </c>
      <c r="D5738" t="s">
        <v>279</v>
      </c>
      <c r="E5738">
        <v>0</v>
      </c>
      <c r="F5738">
        <v>0</v>
      </c>
      <c r="G5738">
        <v>38</v>
      </c>
    </row>
    <row r="5739" spans="1:7" x14ac:dyDescent="0.3">
      <c r="A5739">
        <v>16</v>
      </c>
      <c r="B5739" s="18">
        <v>45597</v>
      </c>
      <c r="C5739" t="s">
        <v>314</v>
      </c>
      <c r="D5739" t="s">
        <v>297</v>
      </c>
      <c r="E5739">
        <v>0</v>
      </c>
      <c r="F5739">
        <v>0</v>
      </c>
      <c r="G5739">
        <v>17</v>
      </c>
    </row>
    <row r="5740" spans="1:7" x14ac:dyDescent="0.3">
      <c r="A5740">
        <v>18</v>
      </c>
      <c r="B5740" s="18">
        <v>45597</v>
      </c>
      <c r="C5740" t="s">
        <v>314</v>
      </c>
      <c r="D5740" t="s">
        <v>282</v>
      </c>
      <c r="E5740">
        <v>0</v>
      </c>
      <c r="F5740">
        <v>0</v>
      </c>
      <c r="G5740">
        <v>4</v>
      </c>
    </row>
    <row r="5741" spans="1:7" x14ac:dyDescent="0.3">
      <c r="A5741">
        <v>8</v>
      </c>
      <c r="B5741" s="18">
        <v>45597</v>
      </c>
      <c r="C5741" t="s">
        <v>314</v>
      </c>
      <c r="D5741" t="s">
        <v>278</v>
      </c>
      <c r="E5741">
        <v>0.17596566523605151</v>
      </c>
      <c r="F5741">
        <v>41</v>
      </c>
      <c r="G5741">
        <v>233</v>
      </c>
    </row>
    <row r="5742" spans="1:7" x14ac:dyDescent="0.3">
      <c r="A5742">
        <v>10</v>
      </c>
      <c r="B5742" s="18">
        <v>45597</v>
      </c>
      <c r="C5742" t="s">
        <v>314</v>
      </c>
      <c r="D5742" t="s">
        <v>295</v>
      </c>
      <c r="E5742">
        <v>0</v>
      </c>
      <c r="F5742">
        <v>0</v>
      </c>
      <c r="G5742">
        <v>4</v>
      </c>
    </row>
    <row r="5743" spans="1:7" x14ac:dyDescent="0.3">
      <c r="A5743">
        <v>11</v>
      </c>
      <c r="B5743" s="18">
        <v>45597</v>
      </c>
      <c r="C5743" t="s">
        <v>314</v>
      </c>
      <c r="D5743" t="s">
        <v>281</v>
      </c>
      <c r="E5743">
        <v>0</v>
      </c>
      <c r="F5743">
        <v>0</v>
      </c>
      <c r="G5743">
        <v>52</v>
      </c>
    </row>
    <row r="5744" spans="1:7" x14ac:dyDescent="0.3">
      <c r="A5744">
        <v>23</v>
      </c>
      <c r="B5744" s="18">
        <v>45597</v>
      </c>
      <c r="C5744" t="s">
        <v>314</v>
      </c>
      <c r="D5744" t="s">
        <v>298</v>
      </c>
      <c r="E5744">
        <v>0</v>
      </c>
      <c r="F5744">
        <v>0</v>
      </c>
      <c r="G5744">
        <v>323</v>
      </c>
    </row>
    <row r="5745" spans="1:7" x14ac:dyDescent="0.3">
      <c r="A5745">
        <v>25</v>
      </c>
      <c r="B5745" s="18">
        <v>45597</v>
      </c>
      <c r="C5745" t="s">
        <v>314</v>
      </c>
      <c r="D5745" t="s">
        <v>284</v>
      </c>
      <c r="E5745">
        <v>0</v>
      </c>
      <c r="F5745">
        <v>0</v>
      </c>
      <c r="G5745">
        <v>2</v>
      </c>
    </row>
    <row r="5746" spans="1:7" x14ac:dyDescent="0.3">
      <c r="A5746">
        <v>7</v>
      </c>
      <c r="B5746" s="18">
        <v>45597</v>
      </c>
      <c r="C5746" t="s">
        <v>314</v>
      </c>
      <c r="D5746" t="s">
        <v>277</v>
      </c>
      <c r="E5746">
        <v>0.44444444444444442</v>
      </c>
      <c r="F5746">
        <v>24</v>
      </c>
      <c r="G5746">
        <v>54</v>
      </c>
    </row>
    <row r="5747" spans="1:7" x14ac:dyDescent="0.3">
      <c r="A5747">
        <v>6</v>
      </c>
      <c r="B5747" s="18">
        <v>45597</v>
      </c>
      <c r="C5747" t="s">
        <v>314</v>
      </c>
      <c r="D5747" t="s">
        <v>274</v>
      </c>
      <c r="E5747">
        <v>1</v>
      </c>
      <c r="F5747">
        <v>33</v>
      </c>
      <c r="G5747">
        <v>33</v>
      </c>
    </row>
    <row r="5748" spans="1:7" x14ac:dyDescent="0.3">
      <c r="A5748">
        <v>3</v>
      </c>
      <c r="B5748" s="18">
        <v>45597</v>
      </c>
      <c r="C5748" t="s">
        <v>314</v>
      </c>
      <c r="D5748" t="s">
        <v>302</v>
      </c>
      <c r="E5748">
        <v>1.5612903225806452</v>
      </c>
      <c r="F5748">
        <v>484</v>
      </c>
      <c r="G5748">
        <v>310</v>
      </c>
    </row>
    <row r="5749" spans="1:7" x14ac:dyDescent="0.3">
      <c r="A5749">
        <v>5</v>
      </c>
      <c r="B5749" s="18">
        <v>45597</v>
      </c>
      <c r="C5749" t="s">
        <v>314</v>
      </c>
      <c r="D5749" t="s">
        <v>301</v>
      </c>
      <c r="E5749">
        <v>16.391304347826086</v>
      </c>
      <c r="F5749">
        <v>377</v>
      </c>
      <c r="G5749">
        <v>23</v>
      </c>
    </row>
    <row r="5750" spans="1:7" x14ac:dyDescent="0.3">
      <c r="A5750">
        <v>114</v>
      </c>
      <c r="B5750" s="18">
        <v>45597</v>
      </c>
      <c r="C5750" t="s">
        <v>314</v>
      </c>
      <c r="D5750" t="s">
        <v>292</v>
      </c>
      <c r="E5750">
        <v>442</v>
      </c>
    </row>
    <row r="5751" spans="1:7" x14ac:dyDescent="0.3">
      <c r="A5751">
        <v>4</v>
      </c>
      <c r="B5751" s="18">
        <v>45597</v>
      </c>
      <c r="C5751" t="s">
        <v>314</v>
      </c>
      <c r="D5751" t="s">
        <v>300</v>
      </c>
      <c r="E5751">
        <v>0.9941860465116279</v>
      </c>
      <c r="F5751">
        <v>171</v>
      </c>
      <c r="G5751">
        <v>172</v>
      </c>
    </row>
    <row r="5752" spans="1:7" x14ac:dyDescent="0.3">
      <c r="A5752">
        <v>100</v>
      </c>
      <c r="B5752" s="18">
        <v>45597</v>
      </c>
      <c r="C5752" t="s">
        <v>314</v>
      </c>
      <c r="D5752" t="s">
        <v>271</v>
      </c>
      <c r="E5752">
        <v>1</v>
      </c>
    </row>
    <row r="5753" spans="1:7" x14ac:dyDescent="0.3">
      <c r="A5753">
        <v>101</v>
      </c>
      <c r="B5753" s="18">
        <v>45597</v>
      </c>
      <c r="C5753" t="s">
        <v>314</v>
      </c>
      <c r="D5753" t="s">
        <v>272</v>
      </c>
      <c r="E5753">
        <v>0</v>
      </c>
    </row>
    <row r="5754" spans="1:7" x14ac:dyDescent="0.3">
      <c r="A5754">
        <v>102</v>
      </c>
      <c r="B5754" s="18">
        <v>45597</v>
      </c>
      <c r="C5754" t="s">
        <v>314</v>
      </c>
      <c r="D5754" t="s">
        <v>273</v>
      </c>
      <c r="E5754">
        <v>0</v>
      </c>
    </row>
    <row r="5755" spans="1:7" x14ac:dyDescent="0.3">
      <c r="A5755">
        <v>103</v>
      </c>
      <c r="B5755" s="18">
        <v>45597</v>
      </c>
      <c r="C5755" t="s">
        <v>314</v>
      </c>
      <c r="D5755" t="s">
        <v>285</v>
      </c>
      <c r="E5755">
        <v>1</v>
      </c>
    </row>
    <row r="5756" spans="1:7" x14ac:dyDescent="0.3">
      <c r="A5756">
        <v>2</v>
      </c>
      <c r="B5756" s="18">
        <v>45597</v>
      </c>
      <c r="C5756" t="s">
        <v>314</v>
      </c>
      <c r="D5756" t="s">
        <v>303</v>
      </c>
      <c r="E5756">
        <v>0.34444444444444444</v>
      </c>
      <c r="F5756">
        <v>310</v>
      </c>
      <c r="G5756">
        <v>900</v>
      </c>
    </row>
    <row r="5757" spans="1:7" x14ac:dyDescent="0.3">
      <c r="A5757">
        <v>109</v>
      </c>
      <c r="B5757" s="18">
        <v>45597</v>
      </c>
      <c r="C5757" t="s">
        <v>314</v>
      </c>
      <c r="D5757" t="s">
        <v>261</v>
      </c>
      <c r="E5757">
        <v>96</v>
      </c>
    </row>
    <row r="5758" spans="1:7" x14ac:dyDescent="0.3">
      <c r="A5758">
        <v>110</v>
      </c>
      <c r="B5758" s="18">
        <v>45597</v>
      </c>
      <c r="C5758" t="s">
        <v>314</v>
      </c>
      <c r="D5758" t="s">
        <v>264</v>
      </c>
      <c r="E5758">
        <v>67</v>
      </c>
    </row>
    <row r="5759" spans="1:7" x14ac:dyDescent="0.3">
      <c r="A5759">
        <v>104</v>
      </c>
      <c r="B5759" s="18">
        <v>45597</v>
      </c>
      <c r="C5759" t="s">
        <v>314</v>
      </c>
      <c r="D5759" t="s">
        <v>266</v>
      </c>
      <c r="E5759">
        <v>96</v>
      </c>
    </row>
    <row r="5760" spans="1:7" x14ac:dyDescent="0.3">
      <c r="A5760">
        <v>105</v>
      </c>
      <c r="B5760" s="18">
        <v>45597</v>
      </c>
      <c r="C5760" t="s">
        <v>314</v>
      </c>
      <c r="D5760" t="s">
        <v>269</v>
      </c>
      <c r="E5760">
        <v>51</v>
      </c>
    </row>
    <row r="5761" spans="1:7" x14ac:dyDescent="0.3">
      <c r="A5761">
        <v>115</v>
      </c>
      <c r="B5761" s="18">
        <v>45597</v>
      </c>
      <c r="C5761" t="s">
        <v>314</v>
      </c>
      <c r="D5761" t="s">
        <v>293</v>
      </c>
      <c r="E5761">
        <v>45</v>
      </c>
    </row>
    <row r="5762" spans="1:7" x14ac:dyDescent="0.3">
      <c r="A5762">
        <v>116</v>
      </c>
      <c r="B5762" s="18">
        <v>45597</v>
      </c>
      <c r="C5762" t="s">
        <v>314</v>
      </c>
      <c r="D5762" t="s">
        <v>294</v>
      </c>
      <c r="E5762">
        <v>5</v>
      </c>
    </row>
    <row r="5763" spans="1:7" x14ac:dyDescent="0.3">
      <c r="A5763">
        <v>120</v>
      </c>
      <c r="B5763" s="18">
        <v>45597</v>
      </c>
      <c r="C5763" t="s">
        <v>314</v>
      </c>
      <c r="D5763" t="s">
        <v>20</v>
      </c>
      <c r="E5763">
        <v>442</v>
      </c>
    </row>
    <row r="5764" spans="1:7" x14ac:dyDescent="0.3">
      <c r="A5764">
        <v>121</v>
      </c>
      <c r="B5764" s="18">
        <v>45597</v>
      </c>
      <c r="C5764" t="s">
        <v>314</v>
      </c>
      <c r="D5764" t="s">
        <v>21</v>
      </c>
      <c r="E5764">
        <v>0</v>
      </c>
    </row>
    <row r="5765" spans="1:7" x14ac:dyDescent="0.3">
      <c r="A5765">
        <v>122</v>
      </c>
      <c r="B5765" s="18">
        <v>45597</v>
      </c>
      <c r="C5765" t="s">
        <v>314</v>
      </c>
      <c r="D5765" t="s">
        <v>22</v>
      </c>
      <c r="E5765">
        <v>0</v>
      </c>
    </row>
    <row r="5766" spans="1:7" x14ac:dyDescent="0.3">
      <c r="A5766">
        <v>123</v>
      </c>
      <c r="B5766" s="18">
        <v>45597</v>
      </c>
      <c r="C5766" t="s">
        <v>314</v>
      </c>
      <c r="D5766" t="s">
        <v>23</v>
      </c>
      <c r="E5766">
        <v>0</v>
      </c>
    </row>
    <row r="5767" spans="1:7" x14ac:dyDescent="0.3">
      <c r="A5767">
        <v>124</v>
      </c>
      <c r="B5767" s="18">
        <v>45597</v>
      </c>
      <c r="C5767" t="s">
        <v>314</v>
      </c>
      <c r="D5767" t="s">
        <v>24</v>
      </c>
      <c r="E5767">
        <v>0</v>
      </c>
    </row>
    <row r="5768" spans="1:7" x14ac:dyDescent="0.3">
      <c r="A5768">
        <v>125</v>
      </c>
      <c r="B5768" s="18">
        <v>45597</v>
      </c>
      <c r="C5768" t="s">
        <v>314</v>
      </c>
      <c r="D5768" t="s">
        <v>25</v>
      </c>
      <c r="E5768">
        <v>0</v>
      </c>
    </row>
    <row r="5769" spans="1:7" x14ac:dyDescent="0.3">
      <c r="A5769">
        <v>126</v>
      </c>
      <c r="B5769" s="18">
        <v>45597</v>
      </c>
      <c r="C5769" t="s">
        <v>314</v>
      </c>
      <c r="D5769" t="s">
        <v>26</v>
      </c>
      <c r="E5769">
        <v>2</v>
      </c>
    </row>
    <row r="5770" spans="1:7" x14ac:dyDescent="0.3">
      <c r="A5770">
        <v>127</v>
      </c>
      <c r="B5770" s="18">
        <v>45597</v>
      </c>
      <c r="C5770" t="s">
        <v>314</v>
      </c>
      <c r="D5770" t="s">
        <v>286</v>
      </c>
      <c r="E5770">
        <v>41</v>
      </c>
    </row>
    <row r="5771" spans="1:7" x14ac:dyDescent="0.3">
      <c r="A5771">
        <v>128</v>
      </c>
      <c r="B5771" s="18">
        <v>45597</v>
      </c>
      <c r="C5771" t="s">
        <v>314</v>
      </c>
      <c r="D5771" t="s">
        <v>287</v>
      </c>
      <c r="E5771">
        <v>4</v>
      </c>
    </row>
    <row r="5772" spans="1:7" x14ac:dyDescent="0.3">
      <c r="A5772">
        <v>129</v>
      </c>
      <c r="B5772" s="18">
        <v>45597</v>
      </c>
      <c r="C5772" t="s">
        <v>314</v>
      </c>
      <c r="D5772" t="s">
        <v>288</v>
      </c>
      <c r="E5772">
        <v>25</v>
      </c>
    </row>
    <row r="5773" spans="1:7" x14ac:dyDescent="0.3">
      <c r="A5773">
        <v>130</v>
      </c>
      <c r="B5773" s="18">
        <v>45597</v>
      </c>
      <c r="C5773" t="s">
        <v>314</v>
      </c>
      <c r="D5773" t="s">
        <v>289</v>
      </c>
      <c r="E5773">
        <v>9</v>
      </c>
    </row>
    <row r="5774" spans="1:7" x14ac:dyDescent="0.3">
      <c r="A5774">
        <v>3</v>
      </c>
      <c r="B5774" s="18">
        <v>45536</v>
      </c>
      <c r="C5774" t="s">
        <v>314</v>
      </c>
      <c r="D5774" t="s">
        <v>302</v>
      </c>
      <c r="E5774">
        <v>1.410828025477707</v>
      </c>
      <c r="F5774">
        <v>443</v>
      </c>
      <c r="G5774">
        <v>314</v>
      </c>
    </row>
    <row r="5775" spans="1:7" x14ac:dyDescent="0.3">
      <c r="A5775">
        <v>3</v>
      </c>
      <c r="B5775" s="18">
        <v>45444</v>
      </c>
      <c r="C5775" t="s">
        <v>314</v>
      </c>
      <c r="D5775" t="s">
        <v>302</v>
      </c>
      <c r="E5775">
        <v>1.6144200626959249</v>
      </c>
      <c r="F5775">
        <v>515</v>
      </c>
      <c r="G5775">
        <v>319</v>
      </c>
    </row>
    <row r="5776" spans="1:7" x14ac:dyDescent="0.3">
      <c r="A5776">
        <v>3</v>
      </c>
      <c r="B5776" s="18">
        <v>45474</v>
      </c>
      <c r="C5776" t="s">
        <v>314</v>
      </c>
      <c r="D5776" t="s">
        <v>302</v>
      </c>
      <c r="E5776">
        <v>1.578125</v>
      </c>
      <c r="F5776">
        <v>505</v>
      </c>
      <c r="G5776">
        <v>320</v>
      </c>
    </row>
    <row r="5777" spans="1:7" x14ac:dyDescent="0.3">
      <c r="A5777">
        <v>3</v>
      </c>
      <c r="B5777" s="18">
        <v>45323</v>
      </c>
      <c r="C5777" t="s">
        <v>314</v>
      </c>
      <c r="D5777" t="s">
        <v>302</v>
      </c>
      <c r="E5777">
        <v>1.6956521739130435</v>
      </c>
      <c r="F5777">
        <v>507</v>
      </c>
      <c r="G5777">
        <v>299</v>
      </c>
    </row>
    <row r="5778" spans="1:7" x14ac:dyDescent="0.3">
      <c r="A5778">
        <v>3</v>
      </c>
      <c r="B5778" s="18">
        <v>45352</v>
      </c>
      <c r="C5778" t="s">
        <v>314</v>
      </c>
      <c r="D5778" t="s">
        <v>302</v>
      </c>
      <c r="E5778">
        <v>1.6485623003194887</v>
      </c>
      <c r="F5778">
        <v>516</v>
      </c>
      <c r="G5778">
        <v>313</v>
      </c>
    </row>
    <row r="5779" spans="1:7" x14ac:dyDescent="0.3">
      <c r="A5779">
        <v>3</v>
      </c>
      <c r="B5779" s="18">
        <v>45413</v>
      </c>
      <c r="C5779" t="s">
        <v>314</v>
      </c>
      <c r="D5779" t="s">
        <v>302</v>
      </c>
      <c r="E5779">
        <v>1.6269592476489028</v>
      </c>
      <c r="F5779">
        <v>519</v>
      </c>
      <c r="G5779">
        <v>319</v>
      </c>
    </row>
    <row r="5780" spans="1:7" x14ac:dyDescent="0.3">
      <c r="A5780">
        <v>3</v>
      </c>
      <c r="B5780" s="18">
        <v>45383</v>
      </c>
      <c r="C5780" t="s">
        <v>314</v>
      </c>
      <c r="D5780" t="s">
        <v>302</v>
      </c>
      <c r="E5780">
        <v>1.6378205128205128</v>
      </c>
      <c r="F5780">
        <v>511</v>
      </c>
      <c r="G5780">
        <v>312</v>
      </c>
    </row>
    <row r="5781" spans="1:7" x14ac:dyDescent="0.3">
      <c r="A5781">
        <v>3</v>
      </c>
      <c r="B5781" s="18">
        <v>45566</v>
      </c>
      <c r="C5781" t="s">
        <v>314</v>
      </c>
      <c r="D5781" t="s">
        <v>302</v>
      </c>
      <c r="E5781">
        <v>1.4627831715210355</v>
      </c>
      <c r="F5781">
        <v>452</v>
      </c>
      <c r="G5781">
        <v>309</v>
      </c>
    </row>
    <row r="5782" spans="1:7" x14ac:dyDescent="0.3">
      <c r="A5782">
        <v>3</v>
      </c>
      <c r="B5782" s="18">
        <v>45505</v>
      </c>
      <c r="C5782" t="s">
        <v>314</v>
      </c>
      <c r="D5782" t="s">
        <v>302</v>
      </c>
      <c r="E5782">
        <v>1.5379746835443038</v>
      </c>
      <c r="F5782">
        <v>486</v>
      </c>
      <c r="G5782">
        <v>316</v>
      </c>
    </row>
    <row r="5783" spans="1:7" x14ac:dyDescent="0.3">
      <c r="A5783">
        <v>4</v>
      </c>
      <c r="B5783" s="18">
        <v>45323</v>
      </c>
      <c r="C5783" t="s">
        <v>314</v>
      </c>
      <c r="D5783" t="s">
        <v>300</v>
      </c>
      <c r="E5783">
        <v>0.97580645161290303</v>
      </c>
      <c r="F5783">
        <v>121</v>
      </c>
      <c r="G5783">
        <v>124</v>
      </c>
    </row>
    <row r="5784" spans="1:7" x14ac:dyDescent="0.3">
      <c r="A5784">
        <v>4</v>
      </c>
      <c r="B5784" s="18">
        <v>45352</v>
      </c>
      <c r="C5784" t="s">
        <v>314</v>
      </c>
      <c r="D5784" t="s">
        <v>300</v>
      </c>
      <c r="E5784">
        <v>0.99270072992700698</v>
      </c>
      <c r="F5784">
        <v>136</v>
      </c>
      <c r="G5784">
        <v>137</v>
      </c>
    </row>
    <row r="5785" spans="1:7" x14ac:dyDescent="0.3">
      <c r="A5785">
        <v>4</v>
      </c>
      <c r="B5785" s="18">
        <v>45383</v>
      </c>
      <c r="C5785" t="s">
        <v>314</v>
      </c>
      <c r="D5785" t="s">
        <v>300</v>
      </c>
      <c r="E5785">
        <v>0.96453900709219897</v>
      </c>
      <c r="F5785">
        <v>136</v>
      </c>
      <c r="G5785">
        <v>141</v>
      </c>
    </row>
    <row r="5786" spans="1:7" x14ac:dyDescent="0.3">
      <c r="A5786">
        <v>4</v>
      </c>
      <c r="B5786" s="18">
        <v>45413</v>
      </c>
      <c r="C5786" t="s">
        <v>314</v>
      </c>
      <c r="D5786" t="s">
        <v>300</v>
      </c>
      <c r="E5786">
        <v>0.96</v>
      </c>
      <c r="F5786">
        <v>144</v>
      </c>
      <c r="G5786">
        <v>150</v>
      </c>
    </row>
    <row r="5787" spans="1:7" x14ac:dyDescent="0.3">
      <c r="A5787">
        <v>4</v>
      </c>
      <c r="B5787" s="18">
        <v>45444</v>
      </c>
      <c r="C5787" t="s">
        <v>314</v>
      </c>
      <c r="D5787" t="s">
        <v>300</v>
      </c>
      <c r="E5787">
        <v>0.97297297297297303</v>
      </c>
      <c r="F5787">
        <v>144</v>
      </c>
      <c r="G5787">
        <v>148</v>
      </c>
    </row>
    <row r="5788" spans="1:7" x14ac:dyDescent="0.3">
      <c r="A5788">
        <v>4</v>
      </c>
      <c r="B5788" s="18">
        <v>45474</v>
      </c>
      <c r="C5788" t="s">
        <v>314</v>
      </c>
      <c r="D5788" t="s">
        <v>300</v>
      </c>
      <c r="E5788">
        <v>0.97794117647058798</v>
      </c>
      <c r="F5788">
        <v>133</v>
      </c>
      <c r="G5788">
        <v>136</v>
      </c>
    </row>
    <row r="5789" spans="1:7" x14ac:dyDescent="0.3">
      <c r="A5789">
        <v>4</v>
      </c>
      <c r="B5789" s="18">
        <v>45505</v>
      </c>
      <c r="C5789" t="s">
        <v>314</v>
      </c>
      <c r="D5789" t="s">
        <v>300</v>
      </c>
      <c r="E5789">
        <v>0.96</v>
      </c>
      <c r="F5789">
        <v>48</v>
      </c>
      <c r="G5789">
        <v>50</v>
      </c>
    </row>
    <row r="5790" spans="1:7" x14ac:dyDescent="0.3">
      <c r="A5790">
        <v>4</v>
      </c>
      <c r="B5790" s="18">
        <v>45566</v>
      </c>
      <c r="C5790" t="s">
        <v>314</v>
      </c>
      <c r="D5790" t="s">
        <v>300</v>
      </c>
      <c r="E5790">
        <v>0.98095238095238102</v>
      </c>
      <c r="F5790">
        <v>103</v>
      </c>
      <c r="G5790">
        <v>105</v>
      </c>
    </row>
    <row r="5791" spans="1:7" x14ac:dyDescent="0.3">
      <c r="A5791">
        <v>5</v>
      </c>
      <c r="B5791" s="18">
        <v>45444</v>
      </c>
      <c r="C5791" t="s">
        <v>314</v>
      </c>
      <c r="D5791" t="s">
        <v>301</v>
      </c>
      <c r="E5791">
        <v>15.826086956521699</v>
      </c>
      <c r="F5791">
        <v>364</v>
      </c>
      <c r="G5791">
        <v>23</v>
      </c>
    </row>
    <row r="5792" spans="1:7" x14ac:dyDescent="0.3">
      <c r="A5792">
        <v>5</v>
      </c>
      <c r="B5792" s="18">
        <v>45505</v>
      </c>
      <c r="C5792" t="s">
        <v>314</v>
      </c>
      <c r="D5792" t="s">
        <v>301</v>
      </c>
      <c r="E5792">
        <v>13</v>
      </c>
      <c r="F5792">
        <v>65</v>
      </c>
      <c r="G5792">
        <v>5</v>
      </c>
    </row>
    <row r="5793" spans="1:7" x14ac:dyDescent="0.3">
      <c r="A5793">
        <v>5</v>
      </c>
      <c r="B5793" s="18">
        <v>45474</v>
      </c>
      <c r="C5793" t="s">
        <v>314</v>
      </c>
      <c r="D5793" t="s">
        <v>301</v>
      </c>
      <c r="E5793">
        <v>15.1</v>
      </c>
      <c r="F5793">
        <v>302</v>
      </c>
      <c r="G5793">
        <v>20</v>
      </c>
    </row>
    <row r="5794" spans="1:7" x14ac:dyDescent="0.3">
      <c r="A5794">
        <v>5</v>
      </c>
      <c r="B5794" s="18">
        <v>45352</v>
      </c>
      <c r="C5794" t="s">
        <v>314</v>
      </c>
      <c r="D5794" t="s">
        <v>301</v>
      </c>
      <c r="E5794">
        <v>16.285714285714299</v>
      </c>
      <c r="F5794">
        <v>342</v>
      </c>
      <c r="G5794">
        <v>21</v>
      </c>
    </row>
    <row r="5795" spans="1:7" x14ac:dyDescent="0.3">
      <c r="A5795">
        <v>5</v>
      </c>
      <c r="B5795" s="18">
        <v>45413</v>
      </c>
      <c r="C5795" t="s">
        <v>314</v>
      </c>
      <c r="D5795" t="s">
        <v>301</v>
      </c>
      <c r="E5795">
        <v>16.045454545454501</v>
      </c>
      <c r="F5795">
        <v>353</v>
      </c>
      <c r="G5795">
        <v>22</v>
      </c>
    </row>
    <row r="5796" spans="1:7" x14ac:dyDescent="0.3">
      <c r="A5796">
        <v>5</v>
      </c>
      <c r="B5796" s="18">
        <v>45323</v>
      </c>
      <c r="C5796" t="s">
        <v>314</v>
      </c>
      <c r="D5796" t="s">
        <v>301</v>
      </c>
      <c r="E5796">
        <v>15.375</v>
      </c>
      <c r="F5796">
        <v>246</v>
      </c>
      <c r="G5796">
        <v>16</v>
      </c>
    </row>
    <row r="5797" spans="1:7" x14ac:dyDescent="0.3">
      <c r="A5797">
        <v>5</v>
      </c>
      <c r="B5797" s="18">
        <v>45566</v>
      </c>
      <c r="C5797" t="s">
        <v>314</v>
      </c>
      <c r="D5797" t="s">
        <v>301</v>
      </c>
      <c r="E5797">
        <v>15.5</v>
      </c>
      <c r="F5797">
        <v>186</v>
      </c>
      <c r="G5797">
        <v>12</v>
      </c>
    </row>
    <row r="5798" spans="1:7" x14ac:dyDescent="0.3">
      <c r="A5798">
        <v>5</v>
      </c>
      <c r="B5798" s="18">
        <v>45383</v>
      </c>
      <c r="C5798" t="s">
        <v>314</v>
      </c>
      <c r="D5798" t="s">
        <v>301</v>
      </c>
      <c r="E5798">
        <v>15.952380952381001</v>
      </c>
      <c r="F5798">
        <v>335</v>
      </c>
      <c r="G5798">
        <v>21</v>
      </c>
    </row>
    <row r="5799" spans="1:7" x14ac:dyDescent="0.3">
      <c r="A5799">
        <v>6</v>
      </c>
      <c r="B5799" s="18">
        <v>45323</v>
      </c>
      <c r="C5799" t="s">
        <v>314</v>
      </c>
      <c r="D5799" t="s">
        <v>274</v>
      </c>
      <c r="E5799">
        <v>0.93333333333333335</v>
      </c>
      <c r="F5799">
        <v>42</v>
      </c>
      <c r="G5799">
        <v>45</v>
      </c>
    </row>
    <row r="5800" spans="1:7" x14ac:dyDescent="0.3">
      <c r="A5800">
        <v>6</v>
      </c>
      <c r="B5800" s="18">
        <v>45536</v>
      </c>
      <c r="C5800" t="s">
        <v>314</v>
      </c>
      <c r="D5800" t="s">
        <v>274</v>
      </c>
      <c r="E5800">
        <v>0.97499999999999998</v>
      </c>
      <c r="F5800">
        <v>39</v>
      </c>
      <c r="G5800">
        <v>40</v>
      </c>
    </row>
    <row r="5801" spans="1:7" x14ac:dyDescent="0.3">
      <c r="A5801">
        <v>6</v>
      </c>
      <c r="B5801" s="18">
        <v>45566</v>
      </c>
      <c r="C5801" t="s">
        <v>314</v>
      </c>
      <c r="D5801" t="s">
        <v>274</v>
      </c>
      <c r="E5801">
        <v>1</v>
      </c>
      <c r="F5801">
        <v>35</v>
      </c>
      <c r="G5801">
        <v>35</v>
      </c>
    </row>
    <row r="5802" spans="1:7" x14ac:dyDescent="0.3">
      <c r="A5802">
        <v>6</v>
      </c>
      <c r="B5802" s="18">
        <v>45474</v>
      </c>
      <c r="C5802" t="s">
        <v>314</v>
      </c>
      <c r="D5802" t="s">
        <v>274</v>
      </c>
      <c r="E5802">
        <v>0.95</v>
      </c>
      <c r="F5802">
        <v>38</v>
      </c>
      <c r="G5802">
        <v>40</v>
      </c>
    </row>
    <row r="5803" spans="1:7" x14ac:dyDescent="0.3">
      <c r="A5803">
        <v>6</v>
      </c>
      <c r="B5803" s="18">
        <v>45413</v>
      </c>
      <c r="C5803" t="s">
        <v>314</v>
      </c>
      <c r="D5803" t="s">
        <v>274</v>
      </c>
      <c r="E5803">
        <v>0.95121951219512191</v>
      </c>
      <c r="F5803">
        <v>39</v>
      </c>
      <c r="G5803">
        <v>41</v>
      </c>
    </row>
    <row r="5804" spans="1:7" x14ac:dyDescent="0.3">
      <c r="A5804">
        <v>6</v>
      </c>
      <c r="B5804" s="18">
        <v>45505</v>
      </c>
      <c r="C5804" t="s">
        <v>314</v>
      </c>
      <c r="D5804" t="s">
        <v>274</v>
      </c>
      <c r="E5804">
        <v>0.95238095238095233</v>
      </c>
      <c r="F5804">
        <v>40</v>
      </c>
      <c r="G5804">
        <v>42</v>
      </c>
    </row>
    <row r="5805" spans="1:7" x14ac:dyDescent="0.3">
      <c r="A5805">
        <v>6</v>
      </c>
      <c r="B5805" s="18">
        <v>45383</v>
      </c>
      <c r="C5805" t="s">
        <v>314</v>
      </c>
      <c r="D5805" t="s">
        <v>274</v>
      </c>
      <c r="E5805">
        <v>0.95</v>
      </c>
      <c r="F5805">
        <v>38</v>
      </c>
      <c r="G5805">
        <v>40</v>
      </c>
    </row>
    <row r="5806" spans="1:7" x14ac:dyDescent="0.3">
      <c r="A5806">
        <v>6</v>
      </c>
      <c r="B5806" s="18">
        <v>45352</v>
      </c>
      <c r="C5806" t="s">
        <v>314</v>
      </c>
      <c r="D5806" t="s">
        <v>274</v>
      </c>
      <c r="E5806">
        <v>0.97499999999999998</v>
      </c>
      <c r="F5806">
        <v>39</v>
      </c>
      <c r="G5806">
        <v>40</v>
      </c>
    </row>
    <row r="5807" spans="1:7" x14ac:dyDescent="0.3">
      <c r="A5807">
        <v>6</v>
      </c>
      <c r="B5807" s="18">
        <v>45444</v>
      </c>
      <c r="C5807" t="s">
        <v>314</v>
      </c>
      <c r="D5807" t="s">
        <v>274</v>
      </c>
      <c r="E5807">
        <v>0.97560975609756095</v>
      </c>
      <c r="F5807">
        <v>40</v>
      </c>
      <c r="G5807">
        <v>41</v>
      </c>
    </row>
    <row r="5808" spans="1:7" x14ac:dyDescent="0.3">
      <c r="A5808">
        <v>131</v>
      </c>
      <c r="B5808" s="18">
        <v>45597</v>
      </c>
      <c r="C5808" t="s">
        <v>314</v>
      </c>
      <c r="D5808" t="s">
        <v>290</v>
      </c>
      <c r="E5808">
        <v>3</v>
      </c>
    </row>
    <row r="5809" spans="1:7" x14ac:dyDescent="0.3">
      <c r="A5809">
        <v>132</v>
      </c>
      <c r="B5809" s="18">
        <v>45597</v>
      </c>
      <c r="C5809" t="s">
        <v>314</v>
      </c>
      <c r="D5809" t="s">
        <v>291</v>
      </c>
      <c r="E5809">
        <v>0</v>
      </c>
    </row>
    <row r="5810" spans="1:7" x14ac:dyDescent="0.3">
      <c r="A5810">
        <v>133</v>
      </c>
      <c r="B5810" s="18">
        <v>45597</v>
      </c>
      <c r="C5810" t="s">
        <v>314</v>
      </c>
      <c r="D5810" t="s">
        <v>259</v>
      </c>
      <c r="E5810">
        <v>0</v>
      </c>
    </row>
    <row r="5811" spans="1:7" x14ac:dyDescent="0.3">
      <c r="A5811">
        <v>134</v>
      </c>
      <c r="B5811" s="18">
        <v>45597</v>
      </c>
      <c r="C5811" t="s">
        <v>314</v>
      </c>
      <c r="D5811" t="s">
        <v>260</v>
      </c>
      <c r="E5811">
        <v>0</v>
      </c>
    </row>
    <row r="5812" spans="1:7" x14ac:dyDescent="0.3">
      <c r="A5812">
        <v>7</v>
      </c>
      <c r="B5812" s="18">
        <v>45505</v>
      </c>
      <c r="C5812" t="s">
        <v>314</v>
      </c>
      <c r="D5812" t="s">
        <v>277</v>
      </c>
      <c r="E5812">
        <v>0.44615384615384618</v>
      </c>
      <c r="F5812">
        <v>29</v>
      </c>
      <c r="G5812">
        <v>65</v>
      </c>
    </row>
    <row r="5813" spans="1:7" x14ac:dyDescent="0.3">
      <c r="A5813">
        <v>7</v>
      </c>
      <c r="B5813" s="18">
        <v>45352</v>
      </c>
      <c r="C5813" t="s">
        <v>314</v>
      </c>
      <c r="D5813" t="s">
        <v>277</v>
      </c>
      <c r="E5813">
        <v>0.39130434782608697</v>
      </c>
      <c r="F5813">
        <v>27</v>
      </c>
      <c r="G5813">
        <v>69</v>
      </c>
    </row>
    <row r="5814" spans="1:7" x14ac:dyDescent="0.3">
      <c r="A5814">
        <v>7</v>
      </c>
      <c r="B5814" s="18">
        <v>45474</v>
      </c>
      <c r="C5814" t="s">
        <v>314</v>
      </c>
      <c r="D5814" t="s">
        <v>277</v>
      </c>
      <c r="E5814">
        <v>0.45714285714285713</v>
      </c>
      <c r="F5814">
        <v>32</v>
      </c>
      <c r="G5814">
        <v>70</v>
      </c>
    </row>
    <row r="5815" spans="1:7" x14ac:dyDescent="0.3">
      <c r="A5815">
        <v>7</v>
      </c>
      <c r="B5815" s="18">
        <v>45383</v>
      </c>
      <c r="C5815" t="s">
        <v>314</v>
      </c>
      <c r="D5815" t="s">
        <v>277</v>
      </c>
      <c r="E5815">
        <v>0.39130434782608697</v>
      </c>
      <c r="F5815">
        <v>27</v>
      </c>
      <c r="G5815">
        <v>69</v>
      </c>
    </row>
    <row r="5816" spans="1:7" x14ac:dyDescent="0.3">
      <c r="A5816">
        <v>7</v>
      </c>
      <c r="B5816" s="18">
        <v>45536</v>
      </c>
      <c r="C5816" t="s">
        <v>314</v>
      </c>
      <c r="D5816" t="s">
        <v>277</v>
      </c>
      <c r="E5816">
        <v>0.45161290322580644</v>
      </c>
      <c r="F5816">
        <v>28</v>
      </c>
      <c r="G5816">
        <v>62</v>
      </c>
    </row>
    <row r="5817" spans="1:7" x14ac:dyDescent="0.3">
      <c r="A5817">
        <v>7</v>
      </c>
      <c r="B5817" s="18">
        <v>45413</v>
      </c>
      <c r="C5817" t="s">
        <v>314</v>
      </c>
      <c r="D5817" t="s">
        <v>277</v>
      </c>
      <c r="E5817">
        <v>0.39130434782608697</v>
      </c>
      <c r="F5817">
        <v>27</v>
      </c>
      <c r="G5817">
        <v>69</v>
      </c>
    </row>
    <row r="5818" spans="1:7" x14ac:dyDescent="0.3">
      <c r="A5818">
        <v>7</v>
      </c>
      <c r="B5818" s="18">
        <v>45566</v>
      </c>
      <c r="C5818" t="s">
        <v>314</v>
      </c>
      <c r="D5818" t="s">
        <v>277</v>
      </c>
      <c r="E5818">
        <v>0.49122807017543857</v>
      </c>
      <c r="F5818">
        <v>28</v>
      </c>
      <c r="G5818">
        <v>57</v>
      </c>
    </row>
    <row r="5819" spans="1:7" x14ac:dyDescent="0.3">
      <c r="A5819">
        <v>7</v>
      </c>
      <c r="B5819" s="18">
        <v>45323</v>
      </c>
      <c r="C5819" t="s">
        <v>314</v>
      </c>
      <c r="D5819" t="s">
        <v>277</v>
      </c>
      <c r="E5819">
        <v>0.33333333333333331</v>
      </c>
      <c r="F5819">
        <v>22</v>
      </c>
      <c r="G5819">
        <v>66</v>
      </c>
    </row>
    <row r="5820" spans="1:7" x14ac:dyDescent="0.3">
      <c r="A5820">
        <v>7</v>
      </c>
      <c r="B5820" s="18">
        <v>45444</v>
      </c>
      <c r="C5820" t="s">
        <v>314</v>
      </c>
      <c r="D5820" t="s">
        <v>277</v>
      </c>
      <c r="E5820">
        <v>0.41176470588235292</v>
      </c>
      <c r="F5820">
        <v>28</v>
      </c>
      <c r="G5820">
        <v>68</v>
      </c>
    </row>
    <row r="5821" spans="1:7" x14ac:dyDescent="0.3">
      <c r="A5821">
        <v>8</v>
      </c>
      <c r="B5821" s="18">
        <v>45352</v>
      </c>
      <c r="C5821" t="s">
        <v>314</v>
      </c>
      <c r="D5821" t="s">
        <v>278</v>
      </c>
      <c r="E5821">
        <v>0.22553191489361701</v>
      </c>
      <c r="F5821">
        <v>53</v>
      </c>
      <c r="G5821">
        <v>235</v>
      </c>
    </row>
    <row r="5822" spans="1:7" x14ac:dyDescent="0.3">
      <c r="A5822">
        <v>8</v>
      </c>
      <c r="B5822" s="18">
        <v>45383</v>
      </c>
      <c r="C5822" t="s">
        <v>314</v>
      </c>
      <c r="D5822" t="s">
        <v>278</v>
      </c>
      <c r="E5822">
        <v>0.21518987341772153</v>
      </c>
      <c r="F5822">
        <v>51</v>
      </c>
      <c r="G5822">
        <v>237</v>
      </c>
    </row>
    <row r="5823" spans="1:7" x14ac:dyDescent="0.3">
      <c r="A5823">
        <v>8</v>
      </c>
      <c r="B5823" s="18">
        <v>45323</v>
      </c>
      <c r="C5823" t="s">
        <v>314</v>
      </c>
      <c r="D5823" t="s">
        <v>278</v>
      </c>
      <c r="E5823">
        <v>0.21491228070175439</v>
      </c>
      <c r="F5823">
        <v>49</v>
      </c>
      <c r="G5823">
        <v>228</v>
      </c>
    </row>
    <row r="5824" spans="1:7" x14ac:dyDescent="0.3">
      <c r="A5824">
        <v>8</v>
      </c>
      <c r="B5824" s="18">
        <v>45444</v>
      </c>
      <c r="C5824" t="s">
        <v>314</v>
      </c>
      <c r="D5824" t="s">
        <v>278</v>
      </c>
      <c r="E5824">
        <v>0.2</v>
      </c>
      <c r="F5824">
        <v>48</v>
      </c>
      <c r="G5824">
        <v>240</v>
      </c>
    </row>
    <row r="5825" spans="1:7" x14ac:dyDescent="0.3">
      <c r="A5825">
        <v>8</v>
      </c>
      <c r="B5825" s="18">
        <v>45566</v>
      </c>
      <c r="C5825" t="s">
        <v>314</v>
      </c>
      <c r="D5825" t="s">
        <v>278</v>
      </c>
      <c r="E5825">
        <v>0.20085470085470086</v>
      </c>
      <c r="F5825">
        <v>47</v>
      </c>
      <c r="G5825">
        <v>234</v>
      </c>
    </row>
    <row r="5826" spans="1:7" x14ac:dyDescent="0.3">
      <c r="A5826">
        <v>8</v>
      </c>
      <c r="B5826" s="18">
        <v>45505</v>
      </c>
      <c r="C5826" t="s">
        <v>314</v>
      </c>
      <c r="D5826" t="s">
        <v>278</v>
      </c>
      <c r="E5826">
        <v>0.19917012448132779</v>
      </c>
      <c r="F5826">
        <v>48</v>
      </c>
      <c r="G5826">
        <v>241</v>
      </c>
    </row>
    <row r="5827" spans="1:7" x14ac:dyDescent="0.3">
      <c r="A5827">
        <v>8</v>
      </c>
      <c r="B5827" s="18">
        <v>45413</v>
      </c>
      <c r="C5827" t="s">
        <v>314</v>
      </c>
      <c r="D5827" t="s">
        <v>278</v>
      </c>
      <c r="E5827">
        <v>0.20083682008368201</v>
      </c>
      <c r="F5827">
        <v>48</v>
      </c>
      <c r="G5827">
        <v>239</v>
      </c>
    </row>
    <row r="5828" spans="1:7" x14ac:dyDescent="0.3">
      <c r="A5828">
        <v>8</v>
      </c>
      <c r="B5828" s="18">
        <v>45536</v>
      </c>
      <c r="C5828" t="s">
        <v>314</v>
      </c>
      <c r="D5828" t="s">
        <v>278</v>
      </c>
      <c r="E5828">
        <v>0.1940928270042194</v>
      </c>
      <c r="F5828">
        <v>46</v>
      </c>
      <c r="G5828">
        <v>237</v>
      </c>
    </row>
    <row r="5829" spans="1:7" x14ac:dyDescent="0.3">
      <c r="A5829">
        <v>8</v>
      </c>
      <c r="B5829" s="18">
        <v>45474</v>
      </c>
      <c r="C5829" t="s">
        <v>314</v>
      </c>
      <c r="D5829" t="s">
        <v>278</v>
      </c>
      <c r="E5829">
        <v>0.20661157024793389</v>
      </c>
      <c r="F5829">
        <v>50</v>
      </c>
      <c r="G5829">
        <v>242</v>
      </c>
    </row>
    <row r="5830" spans="1:7" x14ac:dyDescent="0.3">
      <c r="A5830">
        <v>26</v>
      </c>
      <c r="B5830" s="18">
        <v>45536</v>
      </c>
      <c r="C5830" t="s">
        <v>314</v>
      </c>
      <c r="D5830" t="s">
        <v>146</v>
      </c>
      <c r="E5830">
        <v>0</v>
      </c>
      <c r="F5830">
        <v>0</v>
      </c>
      <c r="G5830">
        <v>20</v>
      </c>
    </row>
    <row r="5831" spans="1:7" x14ac:dyDescent="0.3">
      <c r="A5831">
        <v>26</v>
      </c>
      <c r="B5831" s="18">
        <v>45323</v>
      </c>
      <c r="C5831" t="s">
        <v>314</v>
      </c>
      <c r="D5831" t="s">
        <v>146</v>
      </c>
      <c r="E5831">
        <v>0</v>
      </c>
      <c r="F5831">
        <v>0</v>
      </c>
      <c r="G5831">
        <v>20</v>
      </c>
    </row>
    <row r="5832" spans="1:7" x14ac:dyDescent="0.3">
      <c r="A5832">
        <v>26</v>
      </c>
      <c r="B5832" s="18">
        <v>45383</v>
      </c>
      <c r="C5832" t="s">
        <v>314</v>
      </c>
      <c r="D5832" t="s">
        <v>146</v>
      </c>
      <c r="E5832">
        <v>0</v>
      </c>
      <c r="F5832">
        <v>0</v>
      </c>
      <c r="G5832">
        <v>16</v>
      </c>
    </row>
    <row r="5833" spans="1:7" x14ac:dyDescent="0.3">
      <c r="A5833">
        <v>26</v>
      </c>
      <c r="B5833" s="18">
        <v>45444</v>
      </c>
      <c r="C5833" t="s">
        <v>314</v>
      </c>
      <c r="D5833" t="s">
        <v>146</v>
      </c>
      <c r="E5833">
        <v>0</v>
      </c>
      <c r="F5833">
        <v>0</v>
      </c>
      <c r="G5833">
        <v>19</v>
      </c>
    </row>
    <row r="5834" spans="1:7" x14ac:dyDescent="0.3">
      <c r="A5834">
        <v>26</v>
      </c>
      <c r="B5834" s="18">
        <v>45566</v>
      </c>
      <c r="C5834" t="s">
        <v>314</v>
      </c>
      <c r="D5834" t="s">
        <v>146</v>
      </c>
      <c r="E5834">
        <v>0</v>
      </c>
      <c r="F5834">
        <v>0</v>
      </c>
      <c r="G5834">
        <v>22</v>
      </c>
    </row>
    <row r="5835" spans="1:7" x14ac:dyDescent="0.3">
      <c r="A5835">
        <v>26</v>
      </c>
      <c r="B5835" s="18">
        <v>45474</v>
      </c>
      <c r="C5835" t="s">
        <v>314</v>
      </c>
      <c r="D5835" t="s">
        <v>146</v>
      </c>
      <c r="E5835">
        <v>0</v>
      </c>
      <c r="F5835">
        <v>0</v>
      </c>
      <c r="G5835">
        <v>21</v>
      </c>
    </row>
    <row r="5836" spans="1:7" x14ac:dyDescent="0.3">
      <c r="A5836">
        <v>26</v>
      </c>
      <c r="B5836" s="18">
        <v>45505</v>
      </c>
      <c r="C5836" t="s">
        <v>314</v>
      </c>
      <c r="D5836" t="s">
        <v>146</v>
      </c>
      <c r="E5836">
        <v>0</v>
      </c>
      <c r="F5836">
        <v>0</v>
      </c>
      <c r="G5836">
        <v>21</v>
      </c>
    </row>
    <row r="5837" spans="1:7" x14ac:dyDescent="0.3">
      <c r="A5837">
        <v>26</v>
      </c>
      <c r="B5837" s="18">
        <v>45413</v>
      </c>
      <c r="C5837" t="s">
        <v>314</v>
      </c>
      <c r="D5837" t="s">
        <v>146</v>
      </c>
      <c r="E5837">
        <v>0</v>
      </c>
      <c r="F5837">
        <v>0</v>
      </c>
      <c r="G5837">
        <v>18</v>
      </c>
    </row>
    <row r="5838" spans="1:7" x14ac:dyDescent="0.3">
      <c r="A5838">
        <v>27</v>
      </c>
      <c r="B5838" s="18">
        <v>45383</v>
      </c>
      <c r="C5838" t="s">
        <v>314</v>
      </c>
      <c r="D5838" t="s">
        <v>147</v>
      </c>
      <c r="E5838">
        <v>0</v>
      </c>
      <c r="F5838">
        <v>0</v>
      </c>
      <c r="G5838">
        <v>41</v>
      </c>
    </row>
    <row r="5839" spans="1:7" x14ac:dyDescent="0.3">
      <c r="A5839">
        <v>26</v>
      </c>
      <c r="B5839" s="18">
        <v>45597</v>
      </c>
      <c r="C5839" t="s">
        <v>314</v>
      </c>
      <c r="D5839" t="s">
        <v>146</v>
      </c>
      <c r="E5839">
        <v>0</v>
      </c>
      <c r="F5839">
        <v>0</v>
      </c>
      <c r="G5839">
        <v>21</v>
      </c>
    </row>
    <row r="5840" spans="1:7" x14ac:dyDescent="0.3">
      <c r="A5840">
        <v>26</v>
      </c>
      <c r="B5840" s="18">
        <v>45352</v>
      </c>
      <c r="C5840" t="s">
        <v>314</v>
      </c>
      <c r="D5840" t="s">
        <v>146</v>
      </c>
      <c r="E5840">
        <v>0</v>
      </c>
      <c r="F5840">
        <v>0</v>
      </c>
      <c r="G5840">
        <v>18</v>
      </c>
    </row>
    <row r="5841" spans="1:7" x14ac:dyDescent="0.3">
      <c r="A5841">
        <v>27</v>
      </c>
      <c r="B5841" s="18">
        <v>45536</v>
      </c>
      <c r="C5841" t="s">
        <v>314</v>
      </c>
      <c r="D5841" t="s">
        <v>147</v>
      </c>
      <c r="E5841">
        <v>0</v>
      </c>
      <c r="F5841">
        <v>0</v>
      </c>
      <c r="G5841">
        <v>39</v>
      </c>
    </row>
    <row r="5842" spans="1:7" x14ac:dyDescent="0.3">
      <c r="A5842">
        <v>27</v>
      </c>
      <c r="B5842" s="18">
        <v>45352</v>
      </c>
      <c r="C5842" t="s">
        <v>314</v>
      </c>
      <c r="D5842" t="s">
        <v>147</v>
      </c>
      <c r="E5842">
        <v>0</v>
      </c>
      <c r="F5842">
        <v>0</v>
      </c>
      <c r="G5842">
        <v>41</v>
      </c>
    </row>
    <row r="5843" spans="1:7" x14ac:dyDescent="0.3">
      <c r="A5843">
        <v>27</v>
      </c>
      <c r="B5843" s="18">
        <v>45505</v>
      </c>
      <c r="C5843" t="s">
        <v>314</v>
      </c>
      <c r="D5843" t="s">
        <v>147</v>
      </c>
      <c r="E5843">
        <v>0</v>
      </c>
      <c r="F5843">
        <v>0</v>
      </c>
      <c r="G5843">
        <v>40</v>
      </c>
    </row>
    <row r="5844" spans="1:7" x14ac:dyDescent="0.3">
      <c r="A5844">
        <v>27</v>
      </c>
      <c r="B5844" s="18">
        <v>45444</v>
      </c>
      <c r="C5844" t="s">
        <v>314</v>
      </c>
      <c r="D5844" t="s">
        <v>147</v>
      </c>
      <c r="E5844">
        <v>0</v>
      </c>
      <c r="F5844">
        <v>0</v>
      </c>
      <c r="G5844">
        <v>51</v>
      </c>
    </row>
    <row r="5845" spans="1:7" x14ac:dyDescent="0.3">
      <c r="A5845">
        <v>27</v>
      </c>
      <c r="B5845" s="18">
        <v>45413</v>
      </c>
      <c r="C5845" t="s">
        <v>314</v>
      </c>
      <c r="D5845" t="s">
        <v>147</v>
      </c>
      <c r="E5845">
        <v>0</v>
      </c>
      <c r="F5845">
        <v>0</v>
      </c>
      <c r="G5845">
        <v>45</v>
      </c>
    </row>
    <row r="5846" spans="1:7" x14ac:dyDescent="0.3">
      <c r="A5846">
        <v>27</v>
      </c>
      <c r="B5846" s="18">
        <v>45566</v>
      </c>
      <c r="C5846" t="s">
        <v>314</v>
      </c>
      <c r="D5846" t="s">
        <v>147</v>
      </c>
      <c r="E5846">
        <v>0</v>
      </c>
      <c r="F5846">
        <v>0</v>
      </c>
      <c r="G5846">
        <v>39</v>
      </c>
    </row>
    <row r="5847" spans="1:7" x14ac:dyDescent="0.3">
      <c r="A5847">
        <v>27</v>
      </c>
      <c r="B5847" s="18">
        <v>45474</v>
      </c>
      <c r="C5847" t="s">
        <v>314</v>
      </c>
      <c r="D5847" t="s">
        <v>147</v>
      </c>
      <c r="E5847">
        <v>0</v>
      </c>
      <c r="F5847">
        <v>0</v>
      </c>
      <c r="G5847">
        <v>45</v>
      </c>
    </row>
    <row r="5848" spans="1:7" x14ac:dyDescent="0.3">
      <c r="A5848">
        <v>2</v>
      </c>
      <c r="B5848" s="18">
        <v>45627</v>
      </c>
      <c r="C5848" t="s">
        <v>314</v>
      </c>
      <c r="D5848" t="s">
        <v>303</v>
      </c>
      <c r="E5848">
        <v>0.34333333333333332</v>
      </c>
      <c r="F5848">
        <v>309</v>
      </c>
      <c r="G5848">
        <v>900</v>
      </c>
    </row>
    <row r="5849" spans="1:7" x14ac:dyDescent="0.3">
      <c r="A5849">
        <v>27</v>
      </c>
      <c r="B5849" s="18">
        <v>45323</v>
      </c>
      <c r="C5849" t="s">
        <v>314</v>
      </c>
      <c r="D5849" t="s">
        <v>147</v>
      </c>
      <c r="E5849">
        <v>0</v>
      </c>
      <c r="F5849">
        <v>0</v>
      </c>
      <c r="G5849">
        <v>40</v>
      </c>
    </row>
    <row r="5850" spans="1:7" x14ac:dyDescent="0.3">
      <c r="A5850">
        <v>27</v>
      </c>
      <c r="B5850" s="18">
        <v>45597</v>
      </c>
      <c r="C5850" t="s">
        <v>314</v>
      </c>
      <c r="D5850" t="s">
        <v>147</v>
      </c>
      <c r="E5850">
        <v>0</v>
      </c>
      <c r="F5850">
        <v>0</v>
      </c>
      <c r="G5850">
        <v>38</v>
      </c>
    </row>
    <row r="5851" spans="1:7" x14ac:dyDescent="0.3">
      <c r="A5851">
        <v>110</v>
      </c>
      <c r="B5851" s="18">
        <v>45627</v>
      </c>
      <c r="C5851" t="s">
        <v>314</v>
      </c>
      <c r="D5851" t="s">
        <v>264</v>
      </c>
      <c r="E5851">
        <v>67</v>
      </c>
    </row>
    <row r="5852" spans="1:7" x14ac:dyDescent="0.3">
      <c r="A5852">
        <v>104</v>
      </c>
      <c r="B5852" s="18">
        <v>45627</v>
      </c>
      <c r="C5852" t="s">
        <v>314</v>
      </c>
      <c r="D5852" t="s">
        <v>266</v>
      </c>
      <c r="E5852">
        <v>95</v>
      </c>
    </row>
    <row r="5853" spans="1:7" x14ac:dyDescent="0.3">
      <c r="A5853">
        <v>109</v>
      </c>
      <c r="B5853" s="18">
        <v>45627</v>
      </c>
      <c r="C5853" t="s">
        <v>314</v>
      </c>
      <c r="D5853" t="s">
        <v>261</v>
      </c>
      <c r="E5853">
        <v>95</v>
      </c>
    </row>
    <row r="5854" spans="1:7" x14ac:dyDescent="0.3">
      <c r="A5854">
        <v>105</v>
      </c>
      <c r="B5854" s="18">
        <v>45627</v>
      </c>
      <c r="C5854" t="s">
        <v>314</v>
      </c>
      <c r="D5854" t="s">
        <v>269</v>
      </c>
      <c r="E5854">
        <v>52</v>
      </c>
    </row>
    <row r="5855" spans="1:7" x14ac:dyDescent="0.3">
      <c r="A5855">
        <v>3</v>
      </c>
      <c r="B5855" s="18">
        <v>45627</v>
      </c>
      <c r="C5855" t="s">
        <v>314</v>
      </c>
      <c r="D5855" t="s">
        <v>302</v>
      </c>
      <c r="E5855">
        <v>1.5469255663430421</v>
      </c>
      <c r="F5855">
        <v>478</v>
      </c>
      <c r="G5855">
        <v>309</v>
      </c>
    </row>
    <row r="5856" spans="1:7" x14ac:dyDescent="0.3">
      <c r="A5856">
        <v>4</v>
      </c>
      <c r="B5856" s="18">
        <v>45627</v>
      </c>
      <c r="C5856" t="s">
        <v>314</v>
      </c>
      <c r="D5856" t="s">
        <v>300</v>
      </c>
      <c r="E5856">
        <v>0.97959183673469385</v>
      </c>
      <c r="F5856">
        <v>144</v>
      </c>
      <c r="G5856">
        <v>147</v>
      </c>
    </row>
    <row r="5857" spans="1:7" x14ac:dyDescent="0.3">
      <c r="A5857">
        <v>5</v>
      </c>
      <c r="B5857" s="18">
        <v>45627</v>
      </c>
      <c r="C5857" t="s">
        <v>314</v>
      </c>
      <c r="D5857" t="s">
        <v>301</v>
      </c>
      <c r="E5857">
        <v>15.761904761904763</v>
      </c>
      <c r="F5857">
        <v>331</v>
      </c>
      <c r="G5857">
        <v>21</v>
      </c>
    </row>
    <row r="5858" spans="1:7" x14ac:dyDescent="0.3">
      <c r="A5858">
        <v>6</v>
      </c>
      <c r="B5858" s="18">
        <v>45627</v>
      </c>
      <c r="C5858" t="s">
        <v>314</v>
      </c>
      <c r="D5858" t="s">
        <v>274</v>
      </c>
      <c r="E5858">
        <v>1</v>
      </c>
      <c r="F5858">
        <v>30</v>
      </c>
      <c r="G5858">
        <v>30</v>
      </c>
    </row>
    <row r="5859" spans="1:7" x14ac:dyDescent="0.3">
      <c r="A5859">
        <v>7</v>
      </c>
      <c r="B5859" s="18">
        <v>45627</v>
      </c>
      <c r="C5859" t="s">
        <v>314</v>
      </c>
      <c r="D5859" t="s">
        <v>277</v>
      </c>
      <c r="E5859">
        <v>0.47058823529411764</v>
      </c>
      <c r="F5859">
        <v>24</v>
      </c>
      <c r="G5859">
        <v>51</v>
      </c>
    </row>
    <row r="5860" spans="1:7" x14ac:dyDescent="0.3">
      <c r="A5860">
        <v>18</v>
      </c>
      <c r="B5860" s="18">
        <v>45505</v>
      </c>
      <c r="C5860" t="s">
        <v>314</v>
      </c>
      <c r="D5860" t="s">
        <v>282</v>
      </c>
      <c r="E5860">
        <v>0.14285714285714285</v>
      </c>
      <c r="F5860">
        <v>1</v>
      </c>
      <c r="G5860">
        <v>7</v>
      </c>
    </row>
    <row r="5861" spans="1:7" x14ac:dyDescent="0.3">
      <c r="A5861">
        <v>18</v>
      </c>
      <c r="B5861" s="18">
        <v>45474</v>
      </c>
      <c r="C5861" t="s">
        <v>314</v>
      </c>
      <c r="D5861" t="s">
        <v>282</v>
      </c>
      <c r="E5861">
        <v>0.1111111111111111</v>
      </c>
      <c r="F5861">
        <v>1</v>
      </c>
      <c r="G5861">
        <v>9</v>
      </c>
    </row>
    <row r="5862" spans="1:7" x14ac:dyDescent="0.3">
      <c r="A5862">
        <v>100</v>
      </c>
      <c r="B5862" s="18">
        <v>45627</v>
      </c>
      <c r="C5862" t="s">
        <v>314</v>
      </c>
      <c r="D5862" t="s">
        <v>271</v>
      </c>
      <c r="E5862">
        <v>1</v>
      </c>
    </row>
    <row r="5863" spans="1:7" x14ac:dyDescent="0.3">
      <c r="A5863">
        <v>101</v>
      </c>
      <c r="B5863" s="18">
        <v>45627</v>
      </c>
      <c r="C5863" t="s">
        <v>314</v>
      </c>
      <c r="D5863" t="s">
        <v>272</v>
      </c>
      <c r="E5863">
        <v>0</v>
      </c>
    </row>
    <row r="5864" spans="1:7" x14ac:dyDescent="0.3">
      <c r="A5864">
        <v>102</v>
      </c>
      <c r="B5864" s="18">
        <v>45627</v>
      </c>
      <c r="C5864" t="s">
        <v>314</v>
      </c>
      <c r="D5864" t="s">
        <v>273</v>
      </c>
      <c r="E5864">
        <v>0</v>
      </c>
    </row>
    <row r="5865" spans="1:7" x14ac:dyDescent="0.3">
      <c r="A5865">
        <v>103</v>
      </c>
      <c r="B5865" s="18">
        <v>45627</v>
      </c>
      <c r="C5865" t="s">
        <v>314</v>
      </c>
      <c r="D5865" t="s">
        <v>285</v>
      </c>
      <c r="E5865">
        <v>1</v>
      </c>
    </row>
    <row r="5866" spans="1:7" x14ac:dyDescent="0.3">
      <c r="A5866">
        <v>114</v>
      </c>
      <c r="B5866" s="18">
        <v>45627</v>
      </c>
      <c r="C5866" t="s">
        <v>314</v>
      </c>
      <c r="D5866" t="s">
        <v>292</v>
      </c>
      <c r="E5866">
        <v>373</v>
      </c>
    </row>
    <row r="5867" spans="1:7" x14ac:dyDescent="0.3">
      <c r="A5867">
        <v>115</v>
      </c>
      <c r="B5867" s="18">
        <v>45627</v>
      </c>
      <c r="C5867" t="s">
        <v>314</v>
      </c>
      <c r="D5867" t="s">
        <v>293</v>
      </c>
      <c r="E5867">
        <v>31</v>
      </c>
    </row>
    <row r="5868" spans="1:7" x14ac:dyDescent="0.3">
      <c r="A5868">
        <v>116</v>
      </c>
      <c r="B5868" s="18">
        <v>45627</v>
      </c>
      <c r="C5868" t="s">
        <v>314</v>
      </c>
      <c r="D5868" t="s">
        <v>294</v>
      </c>
      <c r="E5868">
        <v>8</v>
      </c>
    </row>
    <row r="5869" spans="1:7" x14ac:dyDescent="0.3">
      <c r="A5869">
        <v>120</v>
      </c>
      <c r="B5869" s="18">
        <v>45627</v>
      </c>
      <c r="C5869" t="s">
        <v>314</v>
      </c>
      <c r="D5869" t="s">
        <v>20</v>
      </c>
      <c r="E5869">
        <v>373</v>
      </c>
    </row>
    <row r="5870" spans="1:7" x14ac:dyDescent="0.3">
      <c r="A5870">
        <v>127</v>
      </c>
      <c r="B5870" s="18">
        <v>45323</v>
      </c>
      <c r="C5870" t="s">
        <v>314</v>
      </c>
      <c r="D5870" t="s">
        <v>286</v>
      </c>
      <c r="E5870">
        <v>26</v>
      </c>
    </row>
    <row r="5871" spans="1:7" x14ac:dyDescent="0.3">
      <c r="A5871">
        <v>127</v>
      </c>
      <c r="B5871" s="18">
        <v>45352</v>
      </c>
      <c r="C5871" t="s">
        <v>314</v>
      </c>
      <c r="D5871" t="s">
        <v>286</v>
      </c>
      <c r="E5871">
        <v>51</v>
      </c>
    </row>
    <row r="5872" spans="1:7" x14ac:dyDescent="0.3">
      <c r="A5872">
        <v>127</v>
      </c>
      <c r="B5872" s="18">
        <v>45383</v>
      </c>
      <c r="C5872" t="s">
        <v>314</v>
      </c>
      <c r="D5872" t="s">
        <v>286</v>
      </c>
      <c r="E5872">
        <v>64</v>
      </c>
    </row>
    <row r="5873" spans="1:5" x14ac:dyDescent="0.3">
      <c r="A5873">
        <v>127</v>
      </c>
      <c r="B5873" s="18">
        <v>45413</v>
      </c>
      <c r="C5873" t="s">
        <v>314</v>
      </c>
      <c r="D5873" t="s">
        <v>286</v>
      </c>
      <c r="E5873">
        <v>68</v>
      </c>
    </row>
    <row r="5874" spans="1:5" x14ac:dyDescent="0.3">
      <c r="A5874">
        <v>127</v>
      </c>
      <c r="B5874" s="18">
        <v>45444</v>
      </c>
      <c r="C5874" t="s">
        <v>314</v>
      </c>
      <c r="D5874" t="s">
        <v>286</v>
      </c>
      <c r="E5874">
        <v>106</v>
      </c>
    </row>
    <row r="5875" spans="1:5" x14ac:dyDescent="0.3">
      <c r="A5875">
        <v>127</v>
      </c>
      <c r="B5875" s="18">
        <v>45474</v>
      </c>
      <c r="C5875" t="s">
        <v>314</v>
      </c>
      <c r="D5875" t="s">
        <v>286</v>
      </c>
      <c r="E5875">
        <v>100</v>
      </c>
    </row>
    <row r="5876" spans="1:5" x14ac:dyDescent="0.3">
      <c r="A5876">
        <v>127</v>
      </c>
      <c r="B5876" s="18">
        <v>45505</v>
      </c>
      <c r="C5876" t="s">
        <v>314</v>
      </c>
      <c r="D5876" t="s">
        <v>286</v>
      </c>
      <c r="E5876">
        <v>16</v>
      </c>
    </row>
    <row r="5877" spans="1:5" x14ac:dyDescent="0.3">
      <c r="A5877">
        <v>127</v>
      </c>
      <c r="B5877" s="18">
        <v>45566</v>
      </c>
      <c r="C5877" t="s">
        <v>314</v>
      </c>
      <c r="D5877" t="s">
        <v>286</v>
      </c>
      <c r="E5877">
        <v>29</v>
      </c>
    </row>
    <row r="5878" spans="1:5" x14ac:dyDescent="0.3">
      <c r="A5878">
        <v>128</v>
      </c>
      <c r="B5878" s="18">
        <v>45352</v>
      </c>
      <c r="C5878" t="s">
        <v>314</v>
      </c>
      <c r="D5878" t="s">
        <v>287</v>
      </c>
      <c r="E5878">
        <v>1</v>
      </c>
    </row>
    <row r="5879" spans="1:5" x14ac:dyDescent="0.3">
      <c r="A5879">
        <v>128</v>
      </c>
      <c r="B5879" s="18">
        <v>45383</v>
      </c>
      <c r="C5879" t="s">
        <v>314</v>
      </c>
      <c r="D5879" t="s">
        <v>287</v>
      </c>
      <c r="E5879">
        <v>5</v>
      </c>
    </row>
    <row r="5880" spans="1:5" x14ac:dyDescent="0.3">
      <c r="A5880">
        <v>128</v>
      </c>
      <c r="B5880" s="18">
        <v>45413</v>
      </c>
      <c r="C5880" t="s">
        <v>314</v>
      </c>
      <c r="D5880" t="s">
        <v>287</v>
      </c>
      <c r="E5880">
        <v>5</v>
      </c>
    </row>
    <row r="5881" spans="1:5" x14ac:dyDescent="0.3">
      <c r="A5881">
        <v>128</v>
      </c>
      <c r="B5881" s="18">
        <v>45444</v>
      </c>
      <c r="C5881" t="s">
        <v>314</v>
      </c>
      <c r="D5881" t="s">
        <v>287</v>
      </c>
      <c r="E5881">
        <v>12</v>
      </c>
    </row>
    <row r="5882" spans="1:5" x14ac:dyDescent="0.3">
      <c r="A5882">
        <v>128</v>
      </c>
      <c r="B5882" s="18">
        <v>45474</v>
      </c>
      <c r="C5882" t="s">
        <v>314</v>
      </c>
      <c r="D5882" t="s">
        <v>287</v>
      </c>
      <c r="E5882">
        <v>4</v>
      </c>
    </row>
    <row r="5883" spans="1:5" x14ac:dyDescent="0.3">
      <c r="A5883">
        <v>128</v>
      </c>
      <c r="B5883" s="18">
        <v>45505</v>
      </c>
      <c r="C5883" t="s">
        <v>314</v>
      </c>
      <c r="D5883" t="s">
        <v>287</v>
      </c>
      <c r="E5883">
        <v>1</v>
      </c>
    </row>
    <row r="5884" spans="1:5" x14ac:dyDescent="0.3">
      <c r="A5884">
        <v>128</v>
      </c>
      <c r="B5884" s="18">
        <v>45566</v>
      </c>
      <c r="C5884" t="s">
        <v>314</v>
      </c>
      <c r="D5884" t="s">
        <v>287</v>
      </c>
      <c r="E5884">
        <v>1</v>
      </c>
    </row>
    <row r="5885" spans="1:5" x14ac:dyDescent="0.3">
      <c r="A5885">
        <v>129</v>
      </c>
      <c r="B5885" s="18">
        <v>45323</v>
      </c>
      <c r="C5885" t="s">
        <v>314</v>
      </c>
      <c r="D5885" t="s">
        <v>288</v>
      </c>
      <c r="E5885">
        <v>17</v>
      </c>
    </row>
    <row r="5886" spans="1:5" x14ac:dyDescent="0.3">
      <c r="A5886">
        <v>129</v>
      </c>
      <c r="B5886" s="18">
        <v>45352</v>
      </c>
      <c r="C5886" t="s">
        <v>314</v>
      </c>
      <c r="D5886" t="s">
        <v>288</v>
      </c>
      <c r="E5886">
        <v>27</v>
      </c>
    </row>
    <row r="5887" spans="1:5" x14ac:dyDescent="0.3">
      <c r="A5887">
        <v>129</v>
      </c>
      <c r="B5887" s="18">
        <v>45383</v>
      </c>
      <c r="C5887" t="s">
        <v>314</v>
      </c>
      <c r="D5887" t="s">
        <v>288</v>
      </c>
      <c r="E5887">
        <v>40</v>
      </c>
    </row>
    <row r="5888" spans="1:5" x14ac:dyDescent="0.3">
      <c r="A5888">
        <v>129</v>
      </c>
      <c r="B5888" s="18">
        <v>45413</v>
      </c>
      <c r="C5888" t="s">
        <v>314</v>
      </c>
      <c r="D5888" t="s">
        <v>288</v>
      </c>
      <c r="E5888">
        <v>56</v>
      </c>
    </row>
    <row r="5889" spans="1:5" x14ac:dyDescent="0.3">
      <c r="A5889">
        <v>129</v>
      </c>
      <c r="B5889" s="18">
        <v>45444</v>
      </c>
      <c r="C5889" t="s">
        <v>314</v>
      </c>
      <c r="D5889" t="s">
        <v>288</v>
      </c>
      <c r="E5889">
        <v>70</v>
      </c>
    </row>
    <row r="5890" spans="1:5" x14ac:dyDescent="0.3">
      <c r="A5890">
        <v>129</v>
      </c>
      <c r="B5890" s="18">
        <v>45474</v>
      </c>
      <c r="C5890" t="s">
        <v>314</v>
      </c>
      <c r="D5890" t="s">
        <v>288</v>
      </c>
      <c r="E5890">
        <v>50</v>
      </c>
    </row>
    <row r="5891" spans="1:5" x14ac:dyDescent="0.3">
      <c r="A5891">
        <v>129</v>
      </c>
      <c r="B5891" s="18">
        <v>45505</v>
      </c>
      <c r="C5891" t="s">
        <v>314</v>
      </c>
      <c r="D5891" t="s">
        <v>288</v>
      </c>
      <c r="E5891">
        <v>10</v>
      </c>
    </row>
    <row r="5892" spans="1:5" x14ac:dyDescent="0.3">
      <c r="A5892">
        <v>129</v>
      </c>
      <c r="B5892" s="18">
        <v>45566</v>
      </c>
      <c r="C5892" t="s">
        <v>314</v>
      </c>
      <c r="D5892" t="s">
        <v>288</v>
      </c>
      <c r="E5892">
        <v>20</v>
      </c>
    </row>
    <row r="5893" spans="1:5" x14ac:dyDescent="0.3">
      <c r="A5893">
        <v>130</v>
      </c>
      <c r="B5893" s="18">
        <v>45323</v>
      </c>
      <c r="C5893" t="s">
        <v>314</v>
      </c>
      <c r="D5893" t="s">
        <v>289</v>
      </c>
      <c r="E5893">
        <v>6</v>
      </c>
    </row>
    <row r="5894" spans="1:5" x14ac:dyDescent="0.3">
      <c r="A5894">
        <v>130</v>
      </c>
      <c r="B5894" s="18">
        <v>45352</v>
      </c>
      <c r="C5894" t="s">
        <v>314</v>
      </c>
      <c r="D5894" t="s">
        <v>289</v>
      </c>
      <c r="E5894">
        <v>22</v>
      </c>
    </row>
    <row r="5895" spans="1:5" x14ac:dyDescent="0.3">
      <c r="A5895">
        <v>130</v>
      </c>
      <c r="B5895" s="18">
        <v>45383</v>
      </c>
      <c r="C5895" t="s">
        <v>314</v>
      </c>
      <c r="D5895" t="s">
        <v>289</v>
      </c>
      <c r="E5895">
        <v>17</v>
      </c>
    </row>
    <row r="5896" spans="1:5" x14ac:dyDescent="0.3">
      <c r="A5896">
        <v>130</v>
      </c>
      <c r="B5896" s="18">
        <v>45413</v>
      </c>
      <c r="C5896" t="s">
        <v>314</v>
      </c>
      <c r="D5896" t="s">
        <v>289</v>
      </c>
      <c r="E5896">
        <v>5</v>
      </c>
    </row>
    <row r="5897" spans="1:5" x14ac:dyDescent="0.3">
      <c r="A5897">
        <v>130</v>
      </c>
      <c r="B5897" s="18">
        <v>45444</v>
      </c>
      <c r="C5897" t="s">
        <v>314</v>
      </c>
      <c r="D5897" t="s">
        <v>289</v>
      </c>
      <c r="E5897">
        <v>13</v>
      </c>
    </row>
    <row r="5898" spans="1:5" x14ac:dyDescent="0.3">
      <c r="A5898">
        <v>130</v>
      </c>
      <c r="B5898" s="18">
        <v>45474</v>
      </c>
      <c r="C5898" t="s">
        <v>314</v>
      </c>
      <c r="D5898" t="s">
        <v>289</v>
      </c>
      <c r="E5898">
        <v>39</v>
      </c>
    </row>
    <row r="5899" spans="1:5" x14ac:dyDescent="0.3">
      <c r="A5899">
        <v>130</v>
      </c>
      <c r="B5899" s="18">
        <v>45505</v>
      </c>
      <c r="C5899" t="s">
        <v>314</v>
      </c>
      <c r="D5899" t="s">
        <v>289</v>
      </c>
      <c r="E5899">
        <v>3</v>
      </c>
    </row>
    <row r="5900" spans="1:5" x14ac:dyDescent="0.3">
      <c r="A5900">
        <v>130</v>
      </c>
      <c r="B5900" s="18">
        <v>45566</v>
      </c>
      <c r="C5900" t="s">
        <v>314</v>
      </c>
      <c r="D5900" t="s">
        <v>289</v>
      </c>
      <c r="E5900">
        <v>8</v>
      </c>
    </row>
    <row r="5901" spans="1:5" x14ac:dyDescent="0.3">
      <c r="A5901">
        <v>131</v>
      </c>
      <c r="B5901" s="18">
        <v>45383</v>
      </c>
      <c r="C5901" t="s">
        <v>314</v>
      </c>
      <c r="D5901" t="s">
        <v>290</v>
      </c>
      <c r="E5901">
        <v>1</v>
      </c>
    </row>
    <row r="5902" spans="1:5" x14ac:dyDescent="0.3">
      <c r="A5902">
        <v>131</v>
      </c>
      <c r="B5902" s="18">
        <v>45413</v>
      </c>
      <c r="C5902" t="s">
        <v>314</v>
      </c>
      <c r="D5902" t="s">
        <v>290</v>
      </c>
      <c r="E5902">
        <v>2</v>
      </c>
    </row>
    <row r="5903" spans="1:5" x14ac:dyDescent="0.3">
      <c r="A5903">
        <v>131</v>
      </c>
      <c r="B5903" s="18">
        <v>45444</v>
      </c>
      <c r="C5903" t="s">
        <v>314</v>
      </c>
      <c r="D5903" t="s">
        <v>290</v>
      </c>
      <c r="E5903">
        <v>3</v>
      </c>
    </row>
    <row r="5904" spans="1:5" x14ac:dyDescent="0.3">
      <c r="A5904">
        <v>131</v>
      </c>
      <c r="B5904" s="18">
        <v>45474</v>
      </c>
      <c r="C5904" t="s">
        <v>314</v>
      </c>
      <c r="D5904" t="s">
        <v>290</v>
      </c>
      <c r="E5904">
        <v>5</v>
      </c>
    </row>
    <row r="5905" spans="1:5" x14ac:dyDescent="0.3">
      <c r="A5905">
        <v>131</v>
      </c>
      <c r="B5905" s="18">
        <v>45505</v>
      </c>
      <c r="C5905" t="s">
        <v>314</v>
      </c>
      <c r="D5905" t="s">
        <v>290</v>
      </c>
      <c r="E5905">
        <v>2</v>
      </c>
    </row>
    <row r="5906" spans="1:5" x14ac:dyDescent="0.3">
      <c r="A5906">
        <v>133</v>
      </c>
      <c r="B5906" s="18">
        <v>45323</v>
      </c>
      <c r="C5906" t="s">
        <v>314</v>
      </c>
      <c r="D5906" t="s">
        <v>259</v>
      </c>
      <c r="E5906">
        <v>3</v>
      </c>
    </row>
    <row r="5907" spans="1:5" x14ac:dyDescent="0.3">
      <c r="A5907">
        <v>133</v>
      </c>
      <c r="B5907" s="18">
        <v>45352</v>
      </c>
      <c r="C5907" t="s">
        <v>314</v>
      </c>
      <c r="D5907" t="s">
        <v>259</v>
      </c>
      <c r="E5907">
        <v>1</v>
      </c>
    </row>
    <row r="5908" spans="1:5" x14ac:dyDescent="0.3">
      <c r="A5908">
        <v>133</v>
      </c>
      <c r="B5908" s="18">
        <v>45383</v>
      </c>
      <c r="C5908" t="s">
        <v>314</v>
      </c>
      <c r="D5908" t="s">
        <v>259</v>
      </c>
      <c r="E5908">
        <v>1</v>
      </c>
    </row>
    <row r="5909" spans="1:5" x14ac:dyDescent="0.3">
      <c r="A5909">
        <v>133</v>
      </c>
      <c r="B5909" s="18">
        <v>45444</v>
      </c>
      <c r="C5909" t="s">
        <v>314</v>
      </c>
      <c r="D5909" t="s">
        <v>259</v>
      </c>
      <c r="E5909">
        <v>1</v>
      </c>
    </row>
    <row r="5910" spans="1:5" x14ac:dyDescent="0.3">
      <c r="A5910">
        <v>114</v>
      </c>
      <c r="B5910" s="18">
        <v>45323</v>
      </c>
      <c r="C5910" t="s">
        <v>314</v>
      </c>
      <c r="D5910" t="s">
        <v>292</v>
      </c>
      <c r="E5910">
        <v>261</v>
      </c>
    </row>
    <row r="5911" spans="1:5" x14ac:dyDescent="0.3">
      <c r="A5911">
        <v>114</v>
      </c>
      <c r="B5911" s="18">
        <v>45352</v>
      </c>
      <c r="C5911" t="s">
        <v>314</v>
      </c>
      <c r="D5911" t="s">
        <v>292</v>
      </c>
      <c r="E5911">
        <v>388</v>
      </c>
    </row>
    <row r="5912" spans="1:5" x14ac:dyDescent="0.3">
      <c r="A5912">
        <v>114</v>
      </c>
      <c r="B5912" s="18">
        <v>45383</v>
      </c>
      <c r="C5912" t="s">
        <v>314</v>
      </c>
      <c r="D5912" t="s">
        <v>292</v>
      </c>
      <c r="E5912">
        <v>374</v>
      </c>
    </row>
    <row r="5913" spans="1:5" x14ac:dyDescent="0.3">
      <c r="A5913">
        <v>114</v>
      </c>
      <c r="B5913" s="18">
        <v>45413</v>
      </c>
      <c r="C5913" t="s">
        <v>314</v>
      </c>
      <c r="D5913" t="s">
        <v>292</v>
      </c>
      <c r="E5913">
        <v>404</v>
      </c>
    </row>
    <row r="5914" spans="1:5" x14ac:dyDescent="0.3">
      <c r="A5914">
        <v>114</v>
      </c>
      <c r="B5914" s="18">
        <v>45444</v>
      </c>
      <c r="C5914" t="s">
        <v>314</v>
      </c>
      <c r="D5914" t="s">
        <v>292</v>
      </c>
      <c r="E5914">
        <v>420</v>
      </c>
    </row>
    <row r="5915" spans="1:5" x14ac:dyDescent="0.3">
      <c r="A5915">
        <v>114</v>
      </c>
      <c r="B5915" s="18">
        <v>45474</v>
      </c>
      <c r="C5915" t="s">
        <v>314</v>
      </c>
      <c r="D5915" t="s">
        <v>292</v>
      </c>
      <c r="E5915">
        <v>353</v>
      </c>
    </row>
    <row r="5916" spans="1:5" x14ac:dyDescent="0.3">
      <c r="A5916">
        <v>114</v>
      </c>
      <c r="B5916" s="18">
        <v>45505</v>
      </c>
      <c r="C5916" t="s">
        <v>314</v>
      </c>
      <c r="D5916" t="s">
        <v>292</v>
      </c>
      <c r="E5916">
        <v>85</v>
      </c>
    </row>
    <row r="5917" spans="1:5" x14ac:dyDescent="0.3">
      <c r="A5917">
        <v>114</v>
      </c>
      <c r="B5917" s="18">
        <v>45566</v>
      </c>
      <c r="C5917" t="s">
        <v>314</v>
      </c>
      <c r="D5917" t="s">
        <v>292</v>
      </c>
      <c r="E5917">
        <v>214</v>
      </c>
    </row>
    <row r="5918" spans="1:5" x14ac:dyDescent="0.3">
      <c r="A5918">
        <v>115</v>
      </c>
      <c r="B5918" s="18">
        <v>45323</v>
      </c>
      <c r="C5918" t="s">
        <v>314</v>
      </c>
      <c r="D5918" t="s">
        <v>293</v>
      </c>
      <c r="E5918">
        <v>47</v>
      </c>
    </row>
    <row r="5919" spans="1:5" x14ac:dyDescent="0.3">
      <c r="A5919">
        <v>115</v>
      </c>
      <c r="B5919" s="18">
        <v>45352</v>
      </c>
      <c r="C5919" t="s">
        <v>314</v>
      </c>
      <c r="D5919" t="s">
        <v>293</v>
      </c>
      <c r="E5919">
        <v>56</v>
      </c>
    </row>
    <row r="5920" spans="1:5" x14ac:dyDescent="0.3">
      <c r="A5920">
        <v>115</v>
      </c>
      <c r="B5920" s="18">
        <v>45383</v>
      </c>
      <c r="C5920" t="s">
        <v>314</v>
      </c>
      <c r="D5920" t="s">
        <v>293</v>
      </c>
      <c r="E5920">
        <v>63</v>
      </c>
    </row>
    <row r="5921" spans="1:5" x14ac:dyDescent="0.3">
      <c r="A5921">
        <v>115</v>
      </c>
      <c r="B5921" s="18">
        <v>45413</v>
      </c>
      <c r="C5921" t="s">
        <v>314</v>
      </c>
      <c r="D5921" t="s">
        <v>293</v>
      </c>
      <c r="E5921">
        <v>50</v>
      </c>
    </row>
    <row r="5922" spans="1:5" x14ac:dyDescent="0.3">
      <c r="A5922">
        <v>115</v>
      </c>
      <c r="B5922" s="18">
        <v>45444</v>
      </c>
      <c r="C5922" t="s">
        <v>314</v>
      </c>
      <c r="D5922" t="s">
        <v>293</v>
      </c>
      <c r="E5922">
        <v>21</v>
      </c>
    </row>
    <row r="5923" spans="1:5" x14ac:dyDescent="0.3">
      <c r="A5923">
        <v>115</v>
      </c>
      <c r="B5923" s="18">
        <v>45474</v>
      </c>
      <c r="C5923" t="s">
        <v>314</v>
      </c>
      <c r="D5923" t="s">
        <v>293</v>
      </c>
      <c r="E5923">
        <v>55</v>
      </c>
    </row>
    <row r="5924" spans="1:5" x14ac:dyDescent="0.3">
      <c r="A5924">
        <v>115</v>
      </c>
      <c r="B5924" s="18">
        <v>45505</v>
      </c>
      <c r="C5924" t="s">
        <v>314</v>
      </c>
      <c r="D5924" t="s">
        <v>293</v>
      </c>
      <c r="E5924">
        <v>16</v>
      </c>
    </row>
    <row r="5925" spans="1:5" x14ac:dyDescent="0.3">
      <c r="A5925">
        <v>115</v>
      </c>
      <c r="B5925" s="18">
        <v>45566</v>
      </c>
      <c r="C5925" t="s">
        <v>314</v>
      </c>
      <c r="D5925" t="s">
        <v>293</v>
      </c>
      <c r="E5925">
        <v>16</v>
      </c>
    </row>
    <row r="5926" spans="1:5" x14ac:dyDescent="0.3">
      <c r="A5926">
        <v>116</v>
      </c>
      <c r="B5926" s="18">
        <v>45323</v>
      </c>
      <c r="C5926" t="s">
        <v>314</v>
      </c>
      <c r="D5926" t="s">
        <v>294</v>
      </c>
      <c r="E5926">
        <v>12</v>
      </c>
    </row>
    <row r="5927" spans="1:5" x14ac:dyDescent="0.3">
      <c r="A5927">
        <v>116</v>
      </c>
      <c r="B5927" s="18">
        <v>45352</v>
      </c>
      <c r="C5927" t="s">
        <v>314</v>
      </c>
      <c r="D5927" t="s">
        <v>294</v>
      </c>
      <c r="E5927">
        <v>21</v>
      </c>
    </row>
    <row r="5928" spans="1:5" x14ac:dyDescent="0.3">
      <c r="A5928">
        <v>116</v>
      </c>
      <c r="B5928" s="18">
        <v>45383</v>
      </c>
      <c r="C5928" t="s">
        <v>314</v>
      </c>
      <c r="D5928" t="s">
        <v>294</v>
      </c>
      <c r="E5928">
        <v>8</v>
      </c>
    </row>
    <row r="5929" spans="1:5" x14ac:dyDescent="0.3">
      <c r="A5929">
        <v>116</v>
      </c>
      <c r="B5929" s="18">
        <v>45413</v>
      </c>
      <c r="C5929" t="s">
        <v>314</v>
      </c>
      <c r="D5929" t="s">
        <v>294</v>
      </c>
      <c r="E5929">
        <v>14</v>
      </c>
    </row>
    <row r="5930" spans="1:5" x14ac:dyDescent="0.3">
      <c r="A5930">
        <v>116</v>
      </c>
      <c r="B5930" s="18">
        <v>45444</v>
      </c>
      <c r="C5930" t="s">
        <v>314</v>
      </c>
      <c r="D5930" t="s">
        <v>294</v>
      </c>
      <c r="E5930">
        <v>13</v>
      </c>
    </row>
    <row r="5931" spans="1:5" x14ac:dyDescent="0.3">
      <c r="A5931">
        <v>116</v>
      </c>
      <c r="B5931" s="18">
        <v>45474</v>
      </c>
      <c r="C5931" t="s">
        <v>314</v>
      </c>
      <c r="D5931" t="s">
        <v>294</v>
      </c>
      <c r="E5931">
        <v>9</v>
      </c>
    </row>
    <row r="5932" spans="1:5" x14ac:dyDescent="0.3">
      <c r="A5932">
        <v>116</v>
      </c>
      <c r="B5932" s="18">
        <v>45505</v>
      </c>
      <c r="C5932" t="s">
        <v>314</v>
      </c>
      <c r="D5932" t="s">
        <v>294</v>
      </c>
      <c r="E5932">
        <v>1</v>
      </c>
    </row>
    <row r="5933" spans="1:5" x14ac:dyDescent="0.3">
      <c r="A5933">
        <v>116</v>
      </c>
      <c r="B5933" s="18">
        <v>45566</v>
      </c>
      <c r="C5933" t="s">
        <v>314</v>
      </c>
      <c r="D5933" t="s">
        <v>294</v>
      </c>
      <c r="E5933">
        <v>1</v>
      </c>
    </row>
    <row r="5934" spans="1:5" x14ac:dyDescent="0.3">
      <c r="A5934">
        <v>120</v>
      </c>
      <c r="B5934" s="18">
        <v>45323</v>
      </c>
      <c r="C5934" t="s">
        <v>314</v>
      </c>
      <c r="D5934" t="s">
        <v>20</v>
      </c>
      <c r="E5934">
        <v>261</v>
      </c>
    </row>
    <row r="5935" spans="1:5" x14ac:dyDescent="0.3">
      <c r="A5935">
        <v>120</v>
      </c>
      <c r="B5935" s="18">
        <v>45352</v>
      </c>
      <c r="C5935" t="s">
        <v>314</v>
      </c>
      <c r="D5935" t="s">
        <v>20</v>
      </c>
      <c r="E5935">
        <v>388</v>
      </c>
    </row>
    <row r="5936" spans="1:5" x14ac:dyDescent="0.3">
      <c r="A5936">
        <v>120</v>
      </c>
      <c r="B5936" s="18">
        <v>45383</v>
      </c>
      <c r="C5936" t="s">
        <v>314</v>
      </c>
      <c r="D5936" t="s">
        <v>20</v>
      </c>
      <c r="E5936">
        <v>374</v>
      </c>
    </row>
    <row r="5937" spans="1:5" x14ac:dyDescent="0.3">
      <c r="A5937">
        <v>120</v>
      </c>
      <c r="B5937" s="18">
        <v>45413</v>
      </c>
      <c r="C5937" t="s">
        <v>314</v>
      </c>
      <c r="D5937" t="s">
        <v>20</v>
      </c>
      <c r="E5937">
        <v>404</v>
      </c>
    </row>
    <row r="5938" spans="1:5" x14ac:dyDescent="0.3">
      <c r="A5938">
        <v>120</v>
      </c>
      <c r="B5938" s="18">
        <v>45444</v>
      </c>
      <c r="C5938" t="s">
        <v>314</v>
      </c>
      <c r="D5938" t="s">
        <v>20</v>
      </c>
      <c r="E5938">
        <v>420</v>
      </c>
    </row>
    <row r="5939" spans="1:5" x14ac:dyDescent="0.3">
      <c r="A5939">
        <v>120</v>
      </c>
      <c r="B5939" s="18">
        <v>45474</v>
      </c>
      <c r="C5939" t="s">
        <v>314</v>
      </c>
      <c r="D5939" t="s">
        <v>20</v>
      </c>
      <c r="E5939">
        <v>353</v>
      </c>
    </row>
    <row r="5940" spans="1:5" x14ac:dyDescent="0.3">
      <c r="A5940">
        <v>120</v>
      </c>
      <c r="B5940" s="18">
        <v>45505</v>
      </c>
      <c r="C5940" t="s">
        <v>314</v>
      </c>
      <c r="D5940" t="s">
        <v>20</v>
      </c>
      <c r="E5940">
        <v>85</v>
      </c>
    </row>
    <row r="5941" spans="1:5" x14ac:dyDescent="0.3">
      <c r="A5941">
        <v>120</v>
      </c>
      <c r="B5941" s="18">
        <v>45566</v>
      </c>
      <c r="C5941" t="s">
        <v>314</v>
      </c>
      <c r="D5941" t="s">
        <v>20</v>
      </c>
      <c r="E5941">
        <v>214</v>
      </c>
    </row>
    <row r="5942" spans="1:5" x14ac:dyDescent="0.3">
      <c r="A5942">
        <v>126</v>
      </c>
      <c r="B5942" s="18">
        <v>45323</v>
      </c>
      <c r="C5942" t="s">
        <v>314</v>
      </c>
      <c r="D5942" t="s">
        <v>26</v>
      </c>
      <c r="E5942">
        <v>1</v>
      </c>
    </row>
    <row r="5943" spans="1:5" x14ac:dyDescent="0.3">
      <c r="A5943">
        <v>126</v>
      </c>
      <c r="B5943" s="18">
        <v>45352</v>
      </c>
      <c r="C5943" t="s">
        <v>314</v>
      </c>
      <c r="D5943" t="s">
        <v>26</v>
      </c>
      <c r="E5943">
        <v>4</v>
      </c>
    </row>
    <row r="5944" spans="1:5" x14ac:dyDescent="0.3">
      <c r="A5944">
        <v>126</v>
      </c>
      <c r="B5944" s="18">
        <v>45383</v>
      </c>
      <c r="C5944" t="s">
        <v>314</v>
      </c>
      <c r="D5944" t="s">
        <v>26</v>
      </c>
      <c r="E5944">
        <v>4</v>
      </c>
    </row>
    <row r="5945" spans="1:5" x14ac:dyDescent="0.3">
      <c r="A5945">
        <v>126</v>
      </c>
      <c r="B5945" s="18">
        <v>45413</v>
      </c>
      <c r="C5945" t="s">
        <v>314</v>
      </c>
      <c r="D5945" t="s">
        <v>26</v>
      </c>
      <c r="E5945">
        <v>2</v>
      </c>
    </row>
    <row r="5946" spans="1:5" x14ac:dyDescent="0.3">
      <c r="A5946">
        <v>126</v>
      </c>
      <c r="B5946" s="18">
        <v>45444</v>
      </c>
      <c r="C5946" t="s">
        <v>314</v>
      </c>
      <c r="D5946" t="s">
        <v>26</v>
      </c>
      <c r="E5946">
        <v>3</v>
      </c>
    </row>
    <row r="5947" spans="1:5" x14ac:dyDescent="0.3">
      <c r="A5947">
        <v>126</v>
      </c>
      <c r="B5947" s="18">
        <v>45566</v>
      </c>
      <c r="C5947" t="s">
        <v>314</v>
      </c>
      <c r="D5947" t="s">
        <v>26</v>
      </c>
      <c r="E5947">
        <v>2</v>
      </c>
    </row>
    <row r="5948" spans="1:5" x14ac:dyDescent="0.3">
      <c r="A5948">
        <v>121</v>
      </c>
      <c r="B5948" s="18">
        <v>45627</v>
      </c>
      <c r="C5948" t="s">
        <v>314</v>
      </c>
      <c r="D5948" t="s">
        <v>21</v>
      </c>
      <c r="E5948">
        <v>0</v>
      </c>
    </row>
    <row r="5949" spans="1:5" x14ac:dyDescent="0.3">
      <c r="A5949">
        <v>122</v>
      </c>
      <c r="B5949" s="18">
        <v>45627</v>
      </c>
      <c r="C5949" t="s">
        <v>314</v>
      </c>
      <c r="D5949" t="s">
        <v>22</v>
      </c>
      <c r="E5949">
        <v>0</v>
      </c>
    </row>
    <row r="5950" spans="1:5" x14ac:dyDescent="0.3">
      <c r="A5950">
        <v>123</v>
      </c>
      <c r="B5950" s="18">
        <v>45627</v>
      </c>
      <c r="C5950" t="s">
        <v>314</v>
      </c>
      <c r="D5950" t="s">
        <v>23</v>
      </c>
      <c r="E5950">
        <v>0</v>
      </c>
    </row>
    <row r="5951" spans="1:5" x14ac:dyDescent="0.3">
      <c r="A5951">
        <v>124</v>
      </c>
      <c r="B5951" s="18">
        <v>45627</v>
      </c>
      <c r="C5951" t="s">
        <v>314</v>
      </c>
      <c r="D5951" t="s">
        <v>24</v>
      </c>
      <c r="E5951">
        <v>0</v>
      </c>
    </row>
    <row r="5952" spans="1:5" x14ac:dyDescent="0.3">
      <c r="A5952">
        <v>125</v>
      </c>
      <c r="B5952" s="18">
        <v>45627</v>
      </c>
      <c r="C5952" t="s">
        <v>314</v>
      </c>
      <c r="D5952" t="s">
        <v>25</v>
      </c>
      <c r="E5952">
        <v>0</v>
      </c>
    </row>
    <row r="5953" spans="1:7" x14ac:dyDescent="0.3">
      <c r="A5953">
        <v>126</v>
      </c>
      <c r="B5953" s="18">
        <v>45627</v>
      </c>
      <c r="C5953" t="s">
        <v>314</v>
      </c>
      <c r="D5953" t="s">
        <v>26</v>
      </c>
      <c r="E5953">
        <v>0</v>
      </c>
    </row>
    <row r="5954" spans="1:7" x14ac:dyDescent="0.3">
      <c r="A5954">
        <v>127</v>
      </c>
      <c r="B5954" s="18">
        <v>45627</v>
      </c>
      <c r="C5954" t="s">
        <v>314</v>
      </c>
      <c r="D5954" t="s">
        <v>286</v>
      </c>
      <c r="E5954">
        <v>41</v>
      </c>
    </row>
    <row r="5955" spans="1:7" x14ac:dyDescent="0.3">
      <c r="A5955">
        <v>128</v>
      </c>
      <c r="B5955" s="18">
        <v>45627</v>
      </c>
      <c r="C5955" t="s">
        <v>314</v>
      </c>
      <c r="D5955" t="s">
        <v>287</v>
      </c>
      <c r="E5955">
        <v>5</v>
      </c>
    </row>
    <row r="5956" spans="1:7" x14ac:dyDescent="0.3">
      <c r="A5956">
        <v>129</v>
      </c>
      <c r="B5956" s="18">
        <v>45627</v>
      </c>
      <c r="C5956" t="s">
        <v>314</v>
      </c>
      <c r="D5956" t="s">
        <v>288</v>
      </c>
      <c r="E5956">
        <v>22</v>
      </c>
    </row>
    <row r="5957" spans="1:7" x14ac:dyDescent="0.3">
      <c r="A5957">
        <v>130</v>
      </c>
      <c r="B5957" s="18">
        <v>45627</v>
      </c>
      <c r="C5957" t="s">
        <v>314</v>
      </c>
      <c r="D5957" t="s">
        <v>289</v>
      </c>
      <c r="E5957">
        <v>12</v>
      </c>
    </row>
    <row r="5958" spans="1:7" x14ac:dyDescent="0.3">
      <c r="A5958">
        <v>131</v>
      </c>
      <c r="B5958" s="18">
        <v>45627</v>
      </c>
      <c r="C5958" t="s">
        <v>314</v>
      </c>
      <c r="D5958" t="s">
        <v>290</v>
      </c>
      <c r="E5958">
        <v>2</v>
      </c>
    </row>
    <row r="5959" spans="1:7" x14ac:dyDescent="0.3">
      <c r="A5959">
        <v>132</v>
      </c>
      <c r="B5959" s="18">
        <v>45627</v>
      </c>
      <c r="C5959" t="s">
        <v>314</v>
      </c>
      <c r="D5959" t="s">
        <v>291</v>
      </c>
      <c r="E5959">
        <v>0</v>
      </c>
    </row>
    <row r="5960" spans="1:7" x14ac:dyDescent="0.3">
      <c r="A5960">
        <v>133</v>
      </c>
      <c r="B5960" s="18">
        <v>45627</v>
      </c>
      <c r="C5960" t="s">
        <v>314</v>
      </c>
      <c r="D5960" t="s">
        <v>259</v>
      </c>
      <c r="E5960">
        <v>0</v>
      </c>
    </row>
    <row r="5961" spans="1:7" x14ac:dyDescent="0.3">
      <c r="A5961">
        <v>134</v>
      </c>
      <c r="B5961" s="18">
        <v>45627</v>
      </c>
      <c r="C5961" t="s">
        <v>314</v>
      </c>
      <c r="D5961" t="s">
        <v>260</v>
      </c>
      <c r="E5961">
        <v>0</v>
      </c>
    </row>
    <row r="5962" spans="1:7" x14ac:dyDescent="0.3">
      <c r="A5962">
        <v>8</v>
      </c>
      <c r="B5962" s="18">
        <v>45627</v>
      </c>
      <c r="C5962" t="s">
        <v>314</v>
      </c>
      <c r="D5962" t="s">
        <v>278</v>
      </c>
      <c r="E5962">
        <v>0.14468085106382977</v>
      </c>
      <c r="F5962">
        <v>34</v>
      </c>
      <c r="G5962">
        <v>235</v>
      </c>
    </row>
    <row r="5963" spans="1:7" x14ac:dyDescent="0.3">
      <c r="A5963">
        <v>9</v>
      </c>
      <c r="B5963" s="18">
        <v>45627</v>
      </c>
      <c r="C5963" t="s">
        <v>314</v>
      </c>
      <c r="D5963" t="s">
        <v>280</v>
      </c>
      <c r="E5963">
        <v>0</v>
      </c>
      <c r="F5963">
        <v>0</v>
      </c>
      <c r="G5963">
        <v>22</v>
      </c>
    </row>
    <row r="5964" spans="1:7" x14ac:dyDescent="0.3">
      <c r="A5964">
        <v>10</v>
      </c>
      <c r="B5964" s="18">
        <v>45627</v>
      </c>
      <c r="C5964" t="s">
        <v>314</v>
      </c>
      <c r="D5964" t="s">
        <v>295</v>
      </c>
      <c r="E5964">
        <v>0</v>
      </c>
      <c r="F5964">
        <v>0</v>
      </c>
      <c r="G5964">
        <v>7</v>
      </c>
    </row>
    <row r="5965" spans="1:7" x14ac:dyDescent="0.3">
      <c r="A5965">
        <v>11</v>
      </c>
      <c r="B5965" s="18">
        <v>45627</v>
      </c>
      <c r="C5965" t="s">
        <v>314</v>
      </c>
      <c r="D5965" t="s">
        <v>281</v>
      </c>
      <c r="E5965">
        <v>0</v>
      </c>
      <c r="F5965">
        <v>0</v>
      </c>
      <c r="G5965">
        <v>53</v>
      </c>
    </row>
    <row r="5966" spans="1:7" x14ac:dyDescent="0.3">
      <c r="A5966">
        <v>12</v>
      </c>
      <c r="B5966" s="18">
        <v>45627</v>
      </c>
      <c r="C5966" t="s">
        <v>314</v>
      </c>
      <c r="D5966" t="s">
        <v>296</v>
      </c>
      <c r="E5966">
        <v>0</v>
      </c>
      <c r="F5966">
        <v>0</v>
      </c>
      <c r="G5966">
        <v>29</v>
      </c>
    </row>
    <row r="5967" spans="1:7" x14ac:dyDescent="0.3">
      <c r="A5967">
        <v>14</v>
      </c>
      <c r="B5967" s="18">
        <v>45627</v>
      </c>
      <c r="C5967" t="s">
        <v>314</v>
      </c>
      <c r="D5967" t="s">
        <v>279</v>
      </c>
      <c r="E5967">
        <v>0</v>
      </c>
      <c r="F5967">
        <v>0</v>
      </c>
      <c r="G5967">
        <v>35</v>
      </c>
    </row>
    <row r="5968" spans="1:7" x14ac:dyDescent="0.3">
      <c r="A5968">
        <v>16</v>
      </c>
      <c r="B5968" s="18">
        <v>45627</v>
      </c>
      <c r="C5968" t="s">
        <v>314</v>
      </c>
      <c r="D5968" t="s">
        <v>297</v>
      </c>
      <c r="E5968">
        <v>0</v>
      </c>
      <c r="F5968">
        <v>0</v>
      </c>
      <c r="G5968">
        <v>17</v>
      </c>
    </row>
    <row r="5969" spans="1:7" x14ac:dyDescent="0.3">
      <c r="A5969">
        <v>18</v>
      </c>
      <c r="B5969" s="18">
        <v>45627</v>
      </c>
      <c r="C5969" t="s">
        <v>314</v>
      </c>
      <c r="D5969" t="s">
        <v>282</v>
      </c>
      <c r="E5969">
        <v>0</v>
      </c>
      <c r="F5969">
        <v>0</v>
      </c>
      <c r="G5969">
        <v>5</v>
      </c>
    </row>
    <row r="5970" spans="1:7" x14ac:dyDescent="0.3">
      <c r="A5970">
        <v>23</v>
      </c>
      <c r="B5970" s="18">
        <v>45627</v>
      </c>
      <c r="C5970" t="s">
        <v>314</v>
      </c>
      <c r="D5970" t="s">
        <v>298</v>
      </c>
      <c r="E5970">
        <v>0</v>
      </c>
      <c r="F5970">
        <v>0</v>
      </c>
      <c r="G5970">
        <v>324</v>
      </c>
    </row>
    <row r="5971" spans="1:7" x14ac:dyDescent="0.3">
      <c r="A5971">
        <v>25</v>
      </c>
      <c r="B5971" s="18">
        <v>45627</v>
      </c>
      <c r="C5971" t="s">
        <v>314</v>
      </c>
      <c r="D5971" t="s">
        <v>284</v>
      </c>
      <c r="E5971">
        <v>0</v>
      </c>
      <c r="F5971">
        <v>0</v>
      </c>
      <c r="G5971">
        <v>3</v>
      </c>
    </row>
    <row r="5972" spans="1:7" x14ac:dyDescent="0.3">
      <c r="A5972">
        <v>26</v>
      </c>
      <c r="B5972" s="18">
        <v>45627</v>
      </c>
      <c r="C5972" t="s">
        <v>314</v>
      </c>
      <c r="D5972" t="s">
        <v>146</v>
      </c>
      <c r="E5972">
        <v>0</v>
      </c>
      <c r="F5972">
        <v>0</v>
      </c>
      <c r="G5972">
        <v>18</v>
      </c>
    </row>
    <row r="5973" spans="1:7" x14ac:dyDescent="0.3">
      <c r="A5973">
        <v>27</v>
      </c>
      <c r="B5973" s="18">
        <v>45627</v>
      </c>
      <c r="C5973" t="s">
        <v>314</v>
      </c>
      <c r="D5973" t="s">
        <v>147</v>
      </c>
      <c r="E5973">
        <v>0</v>
      </c>
      <c r="F5973">
        <v>0</v>
      </c>
      <c r="G5973">
        <v>39</v>
      </c>
    </row>
    <row r="5974" spans="1:7" x14ac:dyDescent="0.3">
      <c r="A5974">
        <v>4</v>
      </c>
      <c r="B5974" s="18">
        <v>45658</v>
      </c>
      <c r="C5974" t="s">
        <v>314</v>
      </c>
      <c r="D5974" t="s">
        <v>300</v>
      </c>
      <c r="E5974">
        <v>0.9438202247191011</v>
      </c>
      <c r="F5974">
        <v>84</v>
      </c>
      <c r="G5974">
        <v>89</v>
      </c>
    </row>
    <row r="5975" spans="1:7" x14ac:dyDescent="0.3">
      <c r="A5975">
        <v>5</v>
      </c>
      <c r="B5975" s="18">
        <v>45658</v>
      </c>
      <c r="C5975" t="s">
        <v>314</v>
      </c>
      <c r="D5975" t="s">
        <v>301</v>
      </c>
      <c r="E5975">
        <v>14</v>
      </c>
      <c r="F5975">
        <v>168</v>
      </c>
      <c r="G5975">
        <v>12</v>
      </c>
    </row>
    <row r="5976" spans="1:7" x14ac:dyDescent="0.3">
      <c r="A5976">
        <v>6</v>
      </c>
      <c r="B5976" s="18">
        <v>45658</v>
      </c>
      <c r="C5976" t="s">
        <v>314</v>
      </c>
      <c r="D5976" t="s">
        <v>274</v>
      </c>
      <c r="E5976">
        <v>1</v>
      </c>
      <c r="F5976">
        <v>29</v>
      </c>
      <c r="G5976">
        <v>29</v>
      </c>
    </row>
    <row r="5977" spans="1:7" x14ac:dyDescent="0.3">
      <c r="A5977">
        <v>7</v>
      </c>
      <c r="B5977" s="18">
        <v>45658</v>
      </c>
      <c r="C5977" t="s">
        <v>314</v>
      </c>
      <c r="D5977" t="s">
        <v>277</v>
      </c>
      <c r="E5977">
        <v>0.46</v>
      </c>
      <c r="F5977">
        <v>23</v>
      </c>
      <c r="G5977">
        <v>50</v>
      </c>
    </row>
    <row r="5978" spans="1:7" x14ac:dyDescent="0.3">
      <c r="A5978">
        <v>8</v>
      </c>
      <c r="B5978" s="18">
        <v>45658</v>
      </c>
      <c r="C5978" t="s">
        <v>314</v>
      </c>
      <c r="D5978" t="s">
        <v>278</v>
      </c>
      <c r="E5978">
        <v>0.14529914529914531</v>
      </c>
      <c r="F5978">
        <v>34</v>
      </c>
      <c r="G5978">
        <v>234</v>
      </c>
    </row>
    <row r="5979" spans="1:7" x14ac:dyDescent="0.3">
      <c r="A5979">
        <v>9</v>
      </c>
      <c r="B5979" s="18">
        <v>45658</v>
      </c>
      <c r="C5979" t="s">
        <v>314</v>
      </c>
      <c r="D5979" t="s">
        <v>280</v>
      </c>
      <c r="E5979">
        <v>0</v>
      </c>
      <c r="F5979">
        <v>0</v>
      </c>
      <c r="G5979">
        <v>23</v>
      </c>
    </row>
    <row r="5980" spans="1:7" x14ac:dyDescent="0.3">
      <c r="A5980">
        <v>10</v>
      </c>
      <c r="B5980" s="18">
        <v>45658</v>
      </c>
      <c r="C5980" t="s">
        <v>314</v>
      </c>
      <c r="D5980" t="s">
        <v>295</v>
      </c>
      <c r="E5980">
        <v>0</v>
      </c>
      <c r="F5980">
        <v>0</v>
      </c>
      <c r="G5980">
        <v>9</v>
      </c>
    </row>
    <row r="5981" spans="1:7" x14ac:dyDescent="0.3">
      <c r="A5981">
        <v>11</v>
      </c>
      <c r="B5981" s="18">
        <v>45658</v>
      </c>
      <c r="C5981" t="s">
        <v>314</v>
      </c>
      <c r="D5981" t="s">
        <v>281</v>
      </c>
      <c r="E5981">
        <v>0</v>
      </c>
      <c r="F5981">
        <v>0</v>
      </c>
      <c r="G5981">
        <v>57</v>
      </c>
    </row>
    <row r="5982" spans="1:7" x14ac:dyDescent="0.3">
      <c r="A5982">
        <v>12</v>
      </c>
      <c r="B5982" s="18">
        <v>45658</v>
      </c>
      <c r="C5982" t="s">
        <v>314</v>
      </c>
      <c r="D5982" t="s">
        <v>296</v>
      </c>
      <c r="E5982">
        <v>0</v>
      </c>
      <c r="F5982">
        <v>0</v>
      </c>
      <c r="G5982">
        <v>29</v>
      </c>
    </row>
    <row r="5983" spans="1:7" x14ac:dyDescent="0.3">
      <c r="A5983">
        <v>14</v>
      </c>
      <c r="B5983" s="18">
        <v>45658</v>
      </c>
      <c r="C5983" t="s">
        <v>314</v>
      </c>
      <c r="D5983" t="s">
        <v>279</v>
      </c>
      <c r="E5983">
        <v>0</v>
      </c>
      <c r="F5983">
        <v>0</v>
      </c>
      <c r="G5983">
        <v>35</v>
      </c>
    </row>
    <row r="5984" spans="1:7" x14ac:dyDescent="0.3">
      <c r="A5984">
        <v>16</v>
      </c>
      <c r="B5984" s="18">
        <v>45658</v>
      </c>
      <c r="C5984" t="s">
        <v>314</v>
      </c>
      <c r="D5984" t="s">
        <v>297</v>
      </c>
      <c r="E5984">
        <v>0</v>
      </c>
      <c r="F5984">
        <v>0</v>
      </c>
      <c r="G5984">
        <v>17</v>
      </c>
    </row>
    <row r="5985" spans="1:7" x14ac:dyDescent="0.3">
      <c r="A5985">
        <v>18</v>
      </c>
      <c r="B5985" s="18">
        <v>45658</v>
      </c>
      <c r="C5985" t="s">
        <v>314</v>
      </c>
      <c r="D5985" t="s">
        <v>282</v>
      </c>
      <c r="E5985">
        <v>0</v>
      </c>
      <c r="F5985">
        <v>0</v>
      </c>
      <c r="G5985">
        <v>4</v>
      </c>
    </row>
    <row r="5986" spans="1:7" x14ac:dyDescent="0.3">
      <c r="A5986">
        <v>23</v>
      </c>
      <c r="B5986" s="18">
        <v>45658</v>
      </c>
      <c r="C5986" t="s">
        <v>314</v>
      </c>
      <c r="D5986" t="s">
        <v>298</v>
      </c>
      <c r="E5986">
        <v>0</v>
      </c>
      <c r="F5986">
        <v>0</v>
      </c>
      <c r="G5986">
        <v>316</v>
      </c>
    </row>
    <row r="5987" spans="1:7" x14ac:dyDescent="0.3">
      <c r="A5987">
        <v>25</v>
      </c>
      <c r="B5987" s="18">
        <v>45658</v>
      </c>
      <c r="C5987" t="s">
        <v>314</v>
      </c>
      <c r="D5987" t="s">
        <v>284</v>
      </c>
      <c r="E5987">
        <v>0</v>
      </c>
      <c r="F5987">
        <v>0</v>
      </c>
      <c r="G5987">
        <v>3</v>
      </c>
    </row>
    <row r="5988" spans="1:7" x14ac:dyDescent="0.3">
      <c r="A5988">
        <v>3</v>
      </c>
      <c r="B5988" s="18">
        <v>45658</v>
      </c>
      <c r="C5988" t="s">
        <v>314</v>
      </c>
      <c r="D5988" t="s">
        <v>302</v>
      </c>
      <c r="E5988">
        <v>1.5404530744336571</v>
      </c>
      <c r="F5988">
        <v>476</v>
      </c>
      <c r="G5988">
        <v>309</v>
      </c>
    </row>
    <row r="5989" spans="1:7" x14ac:dyDescent="0.3">
      <c r="A5989">
        <v>2</v>
      </c>
      <c r="B5989" s="18">
        <v>45658</v>
      </c>
      <c r="C5989" t="s">
        <v>314</v>
      </c>
      <c r="D5989" t="s">
        <v>303</v>
      </c>
      <c r="E5989">
        <v>0.34333333333333332</v>
      </c>
      <c r="F5989">
        <v>309</v>
      </c>
      <c r="G5989">
        <v>900</v>
      </c>
    </row>
    <row r="5990" spans="1:7" x14ac:dyDescent="0.3">
      <c r="A5990">
        <v>109</v>
      </c>
      <c r="B5990" s="18">
        <v>45658</v>
      </c>
      <c r="C5990" t="s">
        <v>314</v>
      </c>
      <c r="D5990" t="s">
        <v>261</v>
      </c>
      <c r="E5990">
        <v>94</v>
      </c>
    </row>
    <row r="5991" spans="1:7" x14ac:dyDescent="0.3">
      <c r="A5991">
        <v>110</v>
      </c>
      <c r="B5991" s="18">
        <v>45658</v>
      </c>
      <c r="C5991" t="s">
        <v>314</v>
      </c>
      <c r="D5991" t="s">
        <v>264</v>
      </c>
      <c r="E5991">
        <v>69</v>
      </c>
    </row>
    <row r="5992" spans="1:7" x14ac:dyDescent="0.3">
      <c r="A5992">
        <v>104</v>
      </c>
      <c r="B5992" s="18">
        <v>45658</v>
      </c>
      <c r="C5992" t="s">
        <v>314</v>
      </c>
      <c r="D5992" t="s">
        <v>266</v>
      </c>
      <c r="E5992">
        <v>93</v>
      </c>
    </row>
    <row r="5993" spans="1:7" x14ac:dyDescent="0.3">
      <c r="A5993">
        <v>105</v>
      </c>
      <c r="B5993" s="18">
        <v>45658</v>
      </c>
      <c r="C5993" t="s">
        <v>314</v>
      </c>
      <c r="D5993" t="s">
        <v>269</v>
      </c>
      <c r="E5993">
        <v>53</v>
      </c>
    </row>
    <row r="5994" spans="1:7" x14ac:dyDescent="0.3">
      <c r="A5994">
        <v>100</v>
      </c>
      <c r="B5994" s="18">
        <v>45658</v>
      </c>
      <c r="C5994" t="s">
        <v>314</v>
      </c>
      <c r="D5994" t="s">
        <v>271</v>
      </c>
      <c r="E5994">
        <v>1</v>
      </c>
    </row>
    <row r="5995" spans="1:7" x14ac:dyDescent="0.3">
      <c r="A5995">
        <v>101</v>
      </c>
      <c r="B5995" s="18">
        <v>45658</v>
      </c>
      <c r="C5995" t="s">
        <v>314</v>
      </c>
      <c r="D5995" t="s">
        <v>272</v>
      </c>
      <c r="E5995">
        <v>0</v>
      </c>
    </row>
    <row r="5996" spans="1:7" x14ac:dyDescent="0.3">
      <c r="A5996">
        <v>12</v>
      </c>
      <c r="B5996" s="18">
        <v>45444</v>
      </c>
      <c r="C5996" t="s">
        <v>314</v>
      </c>
      <c r="D5996" t="s">
        <v>296</v>
      </c>
      <c r="E5996">
        <v>0</v>
      </c>
      <c r="F5996">
        <v>0</v>
      </c>
      <c r="G5996">
        <v>34</v>
      </c>
    </row>
    <row r="5997" spans="1:7" x14ac:dyDescent="0.3">
      <c r="A5997">
        <v>12</v>
      </c>
      <c r="B5997" s="18">
        <v>45566</v>
      </c>
      <c r="C5997" t="s">
        <v>314</v>
      </c>
      <c r="D5997" t="s">
        <v>296</v>
      </c>
      <c r="E5997">
        <v>0</v>
      </c>
      <c r="F5997">
        <v>0</v>
      </c>
      <c r="G5997">
        <v>33</v>
      </c>
    </row>
    <row r="5998" spans="1:7" x14ac:dyDescent="0.3">
      <c r="A5998">
        <v>12</v>
      </c>
      <c r="B5998" s="18">
        <v>45413</v>
      </c>
      <c r="C5998" t="s">
        <v>314</v>
      </c>
      <c r="D5998" t="s">
        <v>296</v>
      </c>
      <c r="E5998">
        <v>0</v>
      </c>
      <c r="F5998">
        <v>0</v>
      </c>
      <c r="G5998">
        <v>30</v>
      </c>
    </row>
    <row r="5999" spans="1:7" x14ac:dyDescent="0.3">
      <c r="A5999">
        <v>12</v>
      </c>
      <c r="B5999" s="18">
        <v>45383</v>
      </c>
      <c r="C5999" t="s">
        <v>314</v>
      </c>
      <c r="D5999" t="s">
        <v>296</v>
      </c>
      <c r="E5999">
        <v>0</v>
      </c>
      <c r="F5999">
        <v>0</v>
      </c>
      <c r="G5999">
        <v>28</v>
      </c>
    </row>
    <row r="6000" spans="1:7" x14ac:dyDescent="0.3">
      <c r="A6000">
        <v>12</v>
      </c>
      <c r="B6000" s="18">
        <v>45536</v>
      </c>
      <c r="C6000" t="s">
        <v>314</v>
      </c>
      <c r="D6000" t="s">
        <v>296</v>
      </c>
      <c r="E6000">
        <v>0</v>
      </c>
      <c r="F6000">
        <v>0</v>
      </c>
      <c r="G6000">
        <v>34</v>
      </c>
    </row>
    <row r="6001" spans="1:7" x14ac:dyDescent="0.3">
      <c r="A6001">
        <v>12</v>
      </c>
      <c r="B6001" s="18">
        <v>45474</v>
      </c>
      <c r="C6001" t="s">
        <v>314</v>
      </c>
      <c r="D6001" t="s">
        <v>296</v>
      </c>
      <c r="E6001">
        <v>0</v>
      </c>
      <c r="F6001">
        <v>0</v>
      </c>
      <c r="G6001">
        <v>35</v>
      </c>
    </row>
    <row r="6002" spans="1:7" x14ac:dyDescent="0.3">
      <c r="A6002">
        <v>12</v>
      </c>
      <c r="B6002" s="18">
        <v>45505</v>
      </c>
      <c r="C6002" t="s">
        <v>314</v>
      </c>
      <c r="D6002" t="s">
        <v>296</v>
      </c>
      <c r="E6002">
        <v>0</v>
      </c>
      <c r="F6002">
        <v>0</v>
      </c>
      <c r="G6002">
        <v>35</v>
      </c>
    </row>
    <row r="6003" spans="1:7" x14ac:dyDescent="0.3">
      <c r="A6003">
        <v>12</v>
      </c>
      <c r="B6003" s="18">
        <v>45323</v>
      </c>
      <c r="C6003" t="s">
        <v>314</v>
      </c>
      <c r="D6003" t="s">
        <v>296</v>
      </c>
      <c r="E6003">
        <v>0</v>
      </c>
      <c r="F6003">
        <v>0</v>
      </c>
      <c r="G6003">
        <v>27</v>
      </c>
    </row>
    <row r="6004" spans="1:7" x14ac:dyDescent="0.3">
      <c r="A6004">
        <v>12</v>
      </c>
      <c r="B6004" s="18">
        <v>45352</v>
      </c>
      <c r="C6004" t="s">
        <v>314</v>
      </c>
      <c r="D6004" t="s">
        <v>296</v>
      </c>
      <c r="E6004">
        <v>0</v>
      </c>
      <c r="F6004">
        <v>0</v>
      </c>
      <c r="G6004">
        <v>28</v>
      </c>
    </row>
    <row r="6005" spans="1:7" x14ac:dyDescent="0.3">
      <c r="A6005">
        <v>14</v>
      </c>
      <c r="B6005" s="18">
        <v>45352</v>
      </c>
      <c r="C6005" t="s">
        <v>314</v>
      </c>
      <c r="D6005" t="s">
        <v>279</v>
      </c>
      <c r="E6005">
        <v>0</v>
      </c>
      <c r="F6005">
        <v>0</v>
      </c>
      <c r="G6005">
        <v>39</v>
      </c>
    </row>
    <row r="6006" spans="1:7" x14ac:dyDescent="0.3">
      <c r="A6006">
        <v>14</v>
      </c>
      <c r="B6006" s="18">
        <v>45474</v>
      </c>
      <c r="C6006" t="s">
        <v>314</v>
      </c>
      <c r="D6006" t="s">
        <v>279</v>
      </c>
      <c r="E6006">
        <v>0</v>
      </c>
      <c r="F6006">
        <v>0</v>
      </c>
      <c r="G6006">
        <v>43</v>
      </c>
    </row>
    <row r="6007" spans="1:7" x14ac:dyDescent="0.3">
      <c r="A6007">
        <v>14</v>
      </c>
      <c r="B6007" s="18">
        <v>45536</v>
      </c>
      <c r="C6007" t="s">
        <v>314</v>
      </c>
      <c r="D6007" t="s">
        <v>279</v>
      </c>
      <c r="E6007">
        <v>0</v>
      </c>
      <c r="F6007">
        <v>0</v>
      </c>
      <c r="G6007">
        <v>42</v>
      </c>
    </row>
    <row r="6008" spans="1:7" x14ac:dyDescent="0.3">
      <c r="A6008">
        <v>14</v>
      </c>
      <c r="B6008" s="18">
        <v>45323</v>
      </c>
      <c r="C6008" t="s">
        <v>314</v>
      </c>
      <c r="D6008" t="s">
        <v>279</v>
      </c>
      <c r="E6008">
        <v>0</v>
      </c>
      <c r="F6008">
        <v>0</v>
      </c>
      <c r="G6008">
        <v>41</v>
      </c>
    </row>
    <row r="6009" spans="1:7" x14ac:dyDescent="0.3">
      <c r="A6009">
        <v>14</v>
      </c>
      <c r="B6009" s="18">
        <v>45505</v>
      </c>
      <c r="C6009" t="s">
        <v>314</v>
      </c>
      <c r="D6009" t="s">
        <v>279</v>
      </c>
      <c r="E6009">
        <v>0</v>
      </c>
      <c r="F6009">
        <v>0</v>
      </c>
      <c r="G6009">
        <v>43</v>
      </c>
    </row>
    <row r="6010" spans="1:7" x14ac:dyDescent="0.3">
      <c r="A6010">
        <v>14</v>
      </c>
      <c r="B6010" s="18">
        <v>45566</v>
      </c>
      <c r="C6010" t="s">
        <v>314</v>
      </c>
      <c r="D6010" t="s">
        <v>279</v>
      </c>
      <c r="E6010">
        <v>0</v>
      </c>
      <c r="F6010">
        <v>0</v>
      </c>
      <c r="G6010">
        <v>41</v>
      </c>
    </row>
    <row r="6011" spans="1:7" x14ac:dyDescent="0.3">
      <c r="A6011">
        <v>14</v>
      </c>
      <c r="B6011" s="18">
        <v>45413</v>
      </c>
      <c r="C6011" t="s">
        <v>314</v>
      </c>
      <c r="D6011" t="s">
        <v>279</v>
      </c>
      <c r="E6011">
        <v>0</v>
      </c>
      <c r="F6011">
        <v>0</v>
      </c>
      <c r="G6011">
        <v>38</v>
      </c>
    </row>
    <row r="6012" spans="1:7" x14ac:dyDescent="0.3">
      <c r="A6012">
        <v>14</v>
      </c>
      <c r="B6012" s="18">
        <v>45383</v>
      </c>
      <c r="C6012" t="s">
        <v>314</v>
      </c>
      <c r="D6012" t="s">
        <v>279</v>
      </c>
      <c r="E6012">
        <v>0</v>
      </c>
      <c r="F6012">
        <v>0</v>
      </c>
      <c r="G6012">
        <v>34</v>
      </c>
    </row>
    <row r="6013" spans="1:7" x14ac:dyDescent="0.3">
      <c r="A6013">
        <v>14</v>
      </c>
      <c r="B6013" s="18">
        <v>45444</v>
      </c>
      <c r="C6013" t="s">
        <v>314</v>
      </c>
      <c r="D6013" t="s">
        <v>279</v>
      </c>
      <c r="E6013">
        <v>0</v>
      </c>
      <c r="F6013">
        <v>0</v>
      </c>
      <c r="G6013">
        <v>41</v>
      </c>
    </row>
    <row r="6014" spans="1:7" x14ac:dyDescent="0.3">
      <c r="A6014">
        <v>16</v>
      </c>
      <c r="B6014" s="18">
        <v>45505</v>
      </c>
      <c r="C6014" t="s">
        <v>314</v>
      </c>
      <c r="D6014" t="s">
        <v>297</v>
      </c>
      <c r="E6014">
        <v>0</v>
      </c>
      <c r="F6014">
        <v>0</v>
      </c>
      <c r="G6014">
        <v>19</v>
      </c>
    </row>
    <row r="6015" spans="1:7" x14ac:dyDescent="0.3">
      <c r="A6015">
        <v>16</v>
      </c>
      <c r="B6015" s="18">
        <v>45323</v>
      </c>
      <c r="C6015" t="s">
        <v>314</v>
      </c>
      <c r="D6015" t="s">
        <v>297</v>
      </c>
      <c r="E6015">
        <v>0</v>
      </c>
      <c r="F6015">
        <v>0</v>
      </c>
      <c r="G6015">
        <v>23</v>
      </c>
    </row>
    <row r="6016" spans="1:7" x14ac:dyDescent="0.3">
      <c r="A6016">
        <v>23</v>
      </c>
      <c r="B6016" s="18">
        <v>45536</v>
      </c>
      <c r="C6016" t="s">
        <v>314</v>
      </c>
      <c r="D6016" t="s">
        <v>298</v>
      </c>
      <c r="E6016">
        <v>0</v>
      </c>
      <c r="F6016">
        <v>0</v>
      </c>
      <c r="G6016">
        <v>324</v>
      </c>
    </row>
    <row r="6017" spans="1:7" x14ac:dyDescent="0.3">
      <c r="A6017">
        <v>23</v>
      </c>
      <c r="B6017" s="18">
        <v>45352</v>
      </c>
      <c r="C6017" t="s">
        <v>314</v>
      </c>
      <c r="D6017" t="s">
        <v>298</v>
      </c>
      <c r="E6017">
        <v>0</v>
      </c>
      <c r="F6017">
        <v>0</v>
      </c>
      <c r="G6017">
        <v>323</v>
      </c>
    </row>
    <row r="6018" spans="1:7" x14ac:dyDescent="0.3">
      <c r="A6018">
        <v>23</v>
      </c>
      <c r="B6018" s="18">
        <v>45323</v>
      </c>
      <c r="C6018" t="s">
        <v>314</v>
      </c>
      <c r="D6018" t="s">
        <v>298</v>
      </c>
      <c r="E6018">
        <v>0</v>
      </c>
      <c r="F6018">
        <v>0</v>
      </c>
      <c r="G6018">
        <v>309</v>
      </c>
    </row>
    <row r="6019" spans="1:7" x14ac:dyDescent="0.3">
      <c r="A6019">
        <v>23</v>
      </c>
      <c r="B6019" s="18">
        <v>45505</v>
      </c>
      <c r="C6019" t="s">
        <v>314</v>
      </c>
      <c r="D6019" t="s">
        <v>298</v>
      </c>
      <c r="E6019">
        <v>0</v>
      </c>
      <c r="F6019">
        <v>0</v>
      </c>
      <c r="G6019">
        <v>327</v>
      </c>
    </row>
    <row r="6020" spans="1:7" x14ac:dyDescent="0.3">
      <c r="A6020">
        <v>23</v>
      </c>
      <c r="B6020" s="18">
        <v>45566</v>
      </c>
      <c r="C6020" t="s">
        <v>314</v>
      </c>
      <c r="D6020" t="s">
        <v>298</v>
      </c>
      <c r="E6020">
        <v>0</v>
      </c>
      <c r="F6020">
        <v>0</v>
      </c>
      <c r="G6020">
        <v>325</v>
      </c>
    </row>
    <row r="6021" spans="1:7" x14ac:dyDescent="0.3">
      <c r="A6021">
        <v>23</v>
      </c>
      <c r="B6021" s="18">
        <v>45444</v>
      </c>
      <c r="C6021" t="s">
        <v>314</v>
      </c>
      <c r="D6021" t="s">
        <v>298</v>
      </c>
      <c r="E6021">
        <v>0</v>
      </c>
      <c r="F6021">
        <v>0</v>
      </c>
      <c r="G6021">
        <v>336</v>
      </c>
    </row>
    <row r="6022" spans="1:7" x14ac:dyDescent="0.3">
      <c r="A6022">
        <v>23</v>
      </c>
      <c r="B6022" s="18">
        <v>45413</v>
      </c>
      <c r="C6022" t="s">
        <v>314</v>
      </c>
      <c r="D6022" t="s">
        <v>298</v>
      </c>
      <c r="E6022">
        <v>0</v>
      </c>
      <c r="F6022">
        <v>0</v>
      </c>
      <c r="G6022">
        <v>334</v>
      </c>
    </row>
    <row r="6023" spans="1:7" x14ac:dyDescent="0.3">
      <c r="A6023">
        <v>23</v>
      </c>
      <c r="B6023" s="18">
        <v>45383</v>
      </c>
      <c r="C6023" t="s">
        <v>314</v>
      </c>
      <c r="D6023" t="s">
        <v>298</v>
      </c>
      <c r="E6023">
        <v>0</v>
      </c>
      <c r="F6023">
        <v>0</v>
      </c>
      <c r="G6023">
        <v>326</v>
      </c>
    </row>
    <row r="6024" spans="1:7" x14ac:dyDescent="0.3">
      <c r="A6024">
        <v>23</v>
      </c>
      <c r="B6024" s="18">
        <v>45474</v>
      </c>
      <c r="C6024" t="s">
        <v>314</v>
      </c>
      <c r="D6024" t="s">
        <v>298</v>
      </c>
      <c r="E6024">
        <v>0</v>
      </c>
      <c r="F6024">
        <v>0</v>
      </c>
      <c r="G6024">
        <v>333</v>
      </c>
    </row>
    <row r="6025" spans="1:7" x14ac:dyDescent="0.3">
      <c r="A6025">
        <v>102</v>
      </c>
      <c r="B6025" s="18">
        <v>45658</v>
      </c>
      <c r="C6025" t="s">
        <v>314</v>
      </c>
      <c r="D6025" t="s">
        <v>273</v>
      </c>
      <c r="E6025">
        <v>0</v>
      </c>
    </row>
    <row r="6026" spans="1:7" x14ac:dyDescent="0.3">
      <c r="A6026">
        <v>9</v>
      </c>
      <c r="B6026" s="18">
        <v>45413</v>
      </c>
      <c r="C6026" t="s">
        <v>314</v>
      </c>
      <c r="D6026" t="s">
        <v>280</v>
      </c>
      <c r="E6026">
        <v>0</v>
      </c>
      <c r="F6026">
        <v>0</v>
      </c>
      <c r="G6026">
        <v>22</v>
      </c>
    </row>
    <row r="6027" spans="1:7" x14ac:dyDescent="0.3">
      <c r="A6027">
        <v>9</v>
      </c>
      <c r="B6027" s="18">
        <v>45323</v>
      </c>
      <c r="C6027" t="s">
        <v>314</v>
      </c>
      <c r="D6027" t="s">
        <v>280</v>
      </c>
      <c r="E6027">
        <v>0</v>
      </c>
      <c r="F6027">
        <v>0</v>
      </c>
      <c r="G6027">
        <v>26</v>
      </c>
    </row>
    <row r="6028" spans="1:7" x14ac:dyDescent="0.3">
      <c r="A6028">
        <v>9</v>
      </c>
      <c r="B6028" s="18">
        <v>45505</v>
      </c>
      <c r="C6028" t="s">
        <v>314</v>
      </c>
      <c r="D6028" t="s">
        <v>280</v>
      </c>
      <c r="E6028">
        <v>0</v>
      </c>
      <c r="F6028">
        <v>0</v>
      </c>
      <c r="G6028">
        <v>25</v>
      </c>
    </row>
    <row r="6029" spans="1:7" x14ac:dyDescent="0.3">
      <c r="A6029">
        <v>9</v>
      </c>
      <c r="B6029" s="18">
        <v>45444</v>
      </c>
      <c r="C6029" t="s">
        <v>314</v>
      </c>
      <c r="D6029" t="s">
        <v>280</v>
      </c>
      <c r="E6029">
        <v>0</v>
      </c>
      <c r="F6029">
        <v>0</v>
      </c>
      <c r="G6029">
        <v>23</v>
      </c>
    </row>
    <row r="6030" spans="1:7" x14ac:dyDescent="0.3">
      <c r="A6030">
        <v>9</v>
      </c>
      <c r="B6030" s="18">
        <v>45352</v>
      </c>
      <c r="C6030" t="s">
        <v>314</v>
      </c>
      <c r="D6030" t="s">
        <v>280</v>
      </c>
      <c r="E6030">
        <v>0</v>
      </c>
      <c r="F6030">
        <v>0</v>
      </c>
      <c r="G6030">
        <v>25</v>
      </c>
    </row>
    <row r="6031" spans="1:7" x14ac:dyDescent="0.3">
      <c r="A6031">
        <v>9</v>
      </c>
      <c r="B6031" s="18">
        <v>45566</v>
      </c>
      <c r="C6031" t="s">
        <v>314</v>
      </c>
      <c r="D6031" t="s">
        <v>280</v>
      </c>
      <c r="E6031">
        <v>0</v>
      </c>
      <c r="F6031">
        <v>0</v>
      </c>
      <c r="G6031">
        <v>24</v>
      </c>
    </row>
    <row r="6032" spans="1:7" x14ac:dyDescent="0.3">
      <c r="A6032">
        <v>9</v>
      </c>
      <c r="B6032" s="18">
        <v>45536</v>
      </c>
      <c r="C6032" t="s">
        <v>314</v>
      </c>
      <c r="D6032" t="s">
        <v>280</v>
      </c>
      <c r="E6032">
        <v>0</v>
      </c>
      <c r="F6032">
        <v>0</v>
      </c>
      <c r="G6032">
        <v>24</v>
      </c>
    </row>
    <row r="6033" spans="1:7" x14ac:dyDescent="0.3">
      <c r="A6033">
        <v>9</v>
      </c>
      <c r="B6033" s="18">
        <v>45474</v>
      </c>
      <c r="C6033" t="s">
        <v>314</v>
      </c>
      <c r="D6033" t="s">
        <v>280</v>
      </c>
      <c r="E6033">
        <v>0</v>
      </c>
      <c r="F6033">
        <v>0</v>
      </c>
      <c r="G6033">
        <v>25</v>
      </c>
    </row>
    <row r="6034" spans="1:7" x14ac:dyDescent="0.3">
      <c r="A6034">
        <v>9</v>
      </c>
      <c r="B6034" s="18">
        <v>45383</v>
      </c>
      <c r="C6034" t="s">
        <v>314</v>
      </c>
      <c r="D6034" t="s">
        <v>280</v>
      </c>
      <c r="E6034">
        <v>0</v>
      </c>
      <c r="F6034">
        <v>0</v>
      </c>
      <c r="G6034">
        <v>20</v>
      </c>
    </row>
    <row r="6035" spans="1:7" x14ac:dyDescent="0.3">
      <c r="A6035">
        <v>11</v>
      </c>
      <c r="B6035" s="18">
        <v>45566</v>
      </c>
      <c r="C6035" t="s">
        <v>314</v>
      </c>
      <c r="D6035" t="s">
        <v>281</v>
      </c>
      <c r="E6035">
        <v>0</v>
      </c>
      <c r="F6035">
        <v>0</v>
      </c>
      <c r="G6035">
        <v>51</v>
      </c>
    </row>
    <row r="6036" spans="1:7" x14ac:dyDescent="0.3">
      <c r="A6036">
        <v>11</v>
      </c>
      <c r="B6036" s="18">
        <v>45536</v>
      </c>
      <c r="C6036" t="s">
        <v>314</v>
      </c>
      <c r="D6036" t="s">
        <v>281</v>
      </c>
      <c r="E6036">
        <v>0</v>
      </c>
      <c r="F6036">
        <v>0</v>
      </c>
      <c r="G6036">
        <v>51</v>
      </c>
    </row>
    <row r="6037" spans="1:7" x14ac:dyDescent="0.3">
      <c r="A6037">
        <v>11</v>
      </c>
      <c r="B6037" s="18">
        <v>45474</v>
      </c>
      <c r="C6037" t="s">
        <v>314</v>
      </c>
      <c r="D6037" t="s">
        <v>281</v>
      </c>
      <c r="E6037">
        <v>0</v>
      </c>
      <c r="F6037">
        <v>0</v>
      </c>
      <c r="G6037">
        <v>57</v>
      </c>
    </row>
    <row r="6038" spans="1:7" x14ac:dyDescent="0.3">
      <c r="A6038">
        <v>11</v>
      </c>
      <c r="B6038" s="18">
        <v>45444</v>
      </c>
      <c r="C6038" t="s">
        <v>314</v>
      </c>
      <c r="D6038" t="s">
        <v>281</v>
      </c>
      <c r="E6038">
        <v>0</v>
      </c>
      <c r="F6038">
        <v>0</v>
      </c>
      <c r="G6038">
        <v>60</v>
      </c>
    </row>
    <row r="6039" spans="1:7" x14ac:dyDescent="0.3">
      <c r="A6039">
        <v>11</v>
      </c>
      <c r="B6039" s="18">
        <v>45505</v>
      </c>
      <c r="C6039" t="s">
        <v>314</v>
      </c>
      <c r="D6039" t="s">
        <v>281</v>
      </c>
      <c r="E6039">
        <v>0</v>
      </c>
      <c r="F6039">
        <v>0</v>
      </c>
      <c r="G6039">
        <v>52</v>
      </c>
    </row>
    <row r="6040" spans="1:7" x14ac:dyDescent="0.3">
      <c r="A6040">
        <v>11</v>
      </c>
      <c r="B6040" s="18">
        <v>45383</v>
      </c>
      <c r="C6040" t="s">
        <v>314</v>
      </c>
      <c r="D6040" t="s">
        <v>281</v>
      </c>
      <c r="E6040">
        <v>0</v>
      </c>
      <c r="F6040">
        <v>0</v>
      </c>
      <c r="G6040">
        <v>50</v>
      </c>
    </row>
    <row r="6041" spans="1:7" x14ac:dyDescent="0.3">
      <c r="A6041">
        <v>11</v>
      </c>
      <c r="B6041" s="18">
        <v>45352</v>
      </c>
      <c r="C6041" t="s">
        <v>314</v>
      </c>
      <c r="D6041" t="s">
        <v>281</v>
      </c>
      <c r="E6041">
        <v>0</v>
      </c>
      <c r="F6041">
        <v>0</v>
      </c>
      <c r="G6041">
        <v>50</v>
      </c>
    </row>
    <row r="6042" spans="1:7" x14ac:dyDescent="0.3">
      <c r="A6042">
        <v>11</v>
      </c>
      <c r="B6042" s="18">
        <v>45413</v>
      </c>
      <c r="C6042" t="s">
        <v>314</v>
      </c>
      <c r="D6042" t="s">
        <v>281</v>
      </c>
      <c r="E6042">
        <v>0</v>
      </c>
      <c r="F6042">
        <v>0</v>
      </c>
      <c r="G6042">
        <v>55</v>
      </c>
    </row>
    <row r="6043" spans="1:7" x14ac:dyDescent="0.3">
      <c r="A6043">
        <v>11</v>
      </c>
      <c r="B6043" s="18">
        <v>45323</v>
      </c>
      <c r="C6043" t="s">
        <v>314</v>
      </c>
      <c r="D6043" t="s">
        <v>281</v>
      </c>
      <c r="E6043">
        <v>0</v>
      </c>
      <c r="F6043">
        <v>0</v>
      </c>
      <c r="G6043">
        <v>49</v>
      </c>
    </row>
    <row r="6044" spans="1:7" x14ac:dyDescent="0.3">
      <c r="A6044">
        <v>10</v>
      </c>
      <c r="B6044" s="18">
        <v>45566</v>
      </c>
      <c r="C6044" t="s">
        <v>314</v>
      </c>
      <c r="D6044" t="s">
        <v>295</v>
      </c>
      <c r="E6044">
        <v>0</v>
      </c>
      <c r="F6044">
        <v>0</v>
      </c>
      <c r="G6044">
        <v>2</v>
      </c>
    </row>
    <row r="6045" spans="1:7" x14ac:dyDescent="0.3">
      <c r="A6045">
        <v>10</v>
      </c>
      <c r="B6045" s="18">
        <v>45413</v>
      </c>
      <c r="C6045" t="s">
        <v>314</v>
      </c>
      <c r="D6045" t="s">
        <v>295</v>
      </c>
      <c r="E6045">
        <v>0</v>
      </c>
      <c r="F6045">
        <v>0</v>
      </c>
      <c r="G6045">
        <v>18</v>
      </c>
    </row>
    <row r="6046" spans="1:7" x14ac:dyDescent="0.3">
      <c r="A6046">
        <v>10</v>
      </c>
      <c r="B6046" s="18">
        <v>45383</v>
      </c>
      <c r="C6046" t="s">
        <v>314</v>
      </c>
      <c r="D6046" t="s">
        <v>295</v>
      </c>
      <c r="E6046">
        <v>0</v>
      </c>
      <c r="F6046">
        <v>0</v>
      </c>
      <c r="G6046">
        <v>19</v>
      </c>
    </row>
    <row r="6047" spans="1:7" x14ac:dyDescent="0.3">
      <c r="A6047">
        <v>10</v>
      </c>
      <c r="B6047" s="18">
        <v>45505</v>
      </c>
      <c r="C6047" t="s">
        <v>314</v>
      </c>
      <c r="D6047" t="s">
        <v>295</v>
      </c>
      <c r="E6047">
        <v>0</v>
      </c>
      <c r="F6047">
        <v>0</v>
      </c>
      <c r="G6047">
        <v>12</v>
      </c>
    </row>
    <row r="6048" spans="1:7" x14ac:dyDescent="0.3">
      <c r="A6048">
        <v>10</v>
      </c>
      <c r="B6048" s="18">
        <v>45474</v>
      </c>
      <c r="C6048" t="s">
        <v>314</v>
      </c>
      <c r="D6048" t="s">
        <v>295</v>
      </c>
      <c r="E6048">
        <v>0</v>
      </c>
      <c r="F6048">
        <v>0</v>
      </c>
      <c r="G6048">
        <v>19</v>
      </c>
    </row>
    <row r="6049" spans="1:7" x14ac:dyDescent="0.3">
      <c r="A6049">
        <v>10</v>
      </c>
      <c r="B6049" s="18">
        <v>45444</v>
      </c>
      <c r="C6049" t="s">
        <v>314</v>
      </c>
      <c r="D6049" t="s">
        <v>295</v>
      </c>
      <c r="E6049">
        <v>0</v>
      </c>
      <c r="F6049">
        <v>0</v>
      </c>
      <c r="G6049">
        <v>22</v>
      </c>
    </row>
    <row r="6050" spans="1:7" x14ac:dyDescent="0.3">
      <c r="A6050">
        <v>10</v>
      </c>
      <c r="B6050" s="18">
        <v>45352</v>
      </c>
      <c r="C6050" t="s">
        <v>314</v>
      </c>
      <c r="D6050" t="s">
        <v>295</v>
      </c>
      <c r="E6050">
        <v>0</v>
      </c>
      <c r="F6050">
        <v>0</v>
      </c>
      <c r="G6050">
        <v>14</v>
      </c>
    </row>
    <row r="6051" spans="1:7" x14ac:dyDescent="0.3">
      <c r="A6051">
        <v>10</v>
      </c>
      <c r="B6051" s="18">
        <v>45323</v>
      </c>
      <c r="C6051" t="s">
        <v>314</v>
      </c>
      <c r="D6051" t="s">
        <v>295</v>
      </c>
      <c r="E6051">
        <v>0</v>
      </c>
      <c r="F6051">
        <v>0</v>
      </c>
      <c r="G6051">
        <v>13</v>
      </c>
    </row>
    <row r="6052" spans="1:7" x14ac:dyDescent="0.3">
      <c r="A6052">
        <v>10</v>
      </c>
      <c r="B6052" s="18">
        <v>45536</v>
      </c>
      <c r="C6052" t="s">
        <v>314</v>
      </c>
      <c r="D6052" t="s">
        <v>295</v>
      </c>
      <c r="E6052">
        <v>0</v>
      </c>
      <c r="F6052">
        <v>0</v>
      </c>
      <c r="G6052">
        <v>2</v>
      </c>
    </row>
    <row r="6053" spans="1:7" x14ac:dyDescent="0.3">
      <c r="A6053">
        <v>18</v>
      </c>
      <c r="B6053" s="18">
        <v>45566</v>
      </c>
      <c r="C6053" t="s">
        <v>314</v>
      </c>
      <c r="D6053" t="s">
        <v>282</v>
      </c>
      <c r="E6053">
        <v>0</v>
      </c>
      <c r="F6053">
        <v>0</v>
      </c>
      <c r="G6053">
        <v>2</v>
      </c>
    </row>
    <row r="6054" spans="1:7" x14ac:dyDescent="0.3">
      <c r="A6054">
        <v>18</v>
      </c>
      <c r="B6054" s="18">
        <v>45413</v>
      </c>
      <c r="C6054" t="s">
        <v>314</v>
      </c>
      <c r="D6054" t="s">
        <v>282</v>
      </c>
      <c r="E6054">
        <v>0</v>
      </c>
      <c r="F6054">
        <v>0</v>
      </c>
      <c r="G6054">
        <v>2</v>
      </c>
    </row>
    <row r="6055" spans="1:7" x14ac:dyDescent="0.3">
      <c r="A6055">
        <v>18</v>
      </c>
      <c r="B6055" s="18">
        <v>45536</v>
      </c>
      <c r="C6055" t="s">
        <v>314</v>
      </c>
      <c r="D6055" t="s">
        <v>282</v>
      </c>
      <c r="E6055">
        <v>0</v>
      </c>
      <c r="F6055">
        <v>0</v>
      </c>
      <c r="G6055">
        <v>1</v>
      </c>
    </row>
    <row r="6056" spans="1:7" x14ac:dyDescent="0.3">
      <c r="A6056">
        <v>18</v>
      </c>
      <c r="B6056" s="18">
        <v>45352</v>
      </c>
      <c r="C6056" t="s">
        <v>314</v>
      </c>
      <c r="D6056" t="s">
        <v>282</v>
      </c>
      <c r="E6056">
        <v>0</v>
      </c>
      <c r="F6056">
        <v>0</v>
      </c>
      <c r="G6056">
        <v>3</v>
      </c>
    </row>
    <row r="6057" spans="1:7" x14ac:dyDescent="0.3">
      <c r="A6057">
        <v>18</v>
      </c>
      <c r="B6057" s="18">
        <v>45444</v>
      </c>
      <c r="C6057" t="s">
        <v>314</v>
      </c>
      <c r="D6057" t="s">
        <v>282</v>
      </c>
      <c r="E6057">
        <v>0</v>
      </c>
      <c r="F6057">
        <v>0</v>
      </c>
      <c r="G6057">
        <v>8</v>
      </c>
    </row>
    <row r="6058" spans="1:7" x14ac:dyDescent="0.3">
      <c r="A6058">
        <v>18</v>
      </c>
      <c r="B6058" s="18">
        <v>45323</v>
      </c>
      <c r="C6058" t="s">
        <v>314</v>
      </c>
      <c r="D6058" t="s">
        <v>282</v>
      </c>
      <c r="E6058">
        <v>0</v>
      </c>
      <c r="F6058">
        <v>0</v>
      </c>
      <c r="G6058">
        <v>4</v>
      </c>
    </row>
    <row r="6059" spans="1:7" x14ac:dyDescent="0.3">
      <c r="A6059">
        <v>18</v>
      </c>
      <c r="B6059" s="18">
        <v>45383</v>
      </c>
      <c r="C6059" t="s">
        <v>314</v>
      </c>
      <c r="D6059" t="s">
        <v>282</v>
      </c>
      <c r="E6059">
        <v>0</v>
      </c>
      <c r="F6059">
        <v>0</v>
      </c>
      <c r="G6059">
        <v>2</v>
      </c>
    </row>
    <row r="6060" spans="1:7" x14ac:dyDescent="0.3">
      <c r="A6060">
        <v>20</v>
      </c>
      <c r="B6060" s="18">
        <v>45413</v>
      </c>
      <c r="C6060" t="s">
        <v>314</v>
      </c>
      <c r="D6060" t="s">
        <v>283</v>
      </c>
      <c r="E6060">
        <v>0</v>
      </c>
      <c r="F6060">
        <v>0</v>
      </c>
      <c r="G6060">
        <v>1</v>
      </c>
    </row>
    <row r="6061" spans="1:7" x14ac:dyDescent="0.3">
      <c r="A6061">
        <v>20</v>
      </c>
      <c r="B6061" s="18">
        <v>45383</v>
      </c>
      <c r="C6061" t="s">
        <v>314</v>
      </c>
      <c r="D6061" t="s">
        <v>283</v>
      </c>
      <c r="E6061">
        <v>0</v>
      </c>
      <c r="F6061">
        <v>0</v>
      </c>
      <c r="G6061">
        <v>1</v>
      </c>
    </row>
    <row r="6062" spans="1:7" x14ac:dyDescent="0.3">
      <c r="A6062">
        <v>20</v>
      </c>
      <c r="B6062" s="18">
        <v>45474</v>
      </c>
      <c r="C6062" t="s">
        <v>314</v>
      </c>
      <c r="D6062" t="s">
        <v>283</v>
      </c>
      <c r="E6062">
        <v>0</v>
      </c>
      <c r="F6062">
        <v>0</v>
      </c>
      <c r="G6062">
        <v>1</v>
      </c>
    </row>
    <row r="6063" spans="1:7" x14ac:dyDescent="0.3">
      <c r="A6063">
        <v>16</v>
      </c>
      <c r="B6063" s="18">
        <v>45383</v>
      </c>
      <c r="C6063" t="s">
        <v>314</v>
      </c>
      <c r="D6063" t="s">
        <v>297</v>
      </c>
      <c r="E6063">
        <v>0</v>
      </c>
      <c r="F6063">
        <v>0</v>
      </c>
      <c r="G6063">
        <v>15</v>
      </c>
    </row>
    <row r="6064" spans="1:7" x14ac:dyDescent="0.3">
      <c r="A6064">
        <v>16</v>
      </c>
      <c r="B6064" s="18">
        <v>45352</v>
      </c>
      <c r="C6064" t="s">
        <v>314</v>
      </c>
      <c r="D6064" t="s">
        <v>297</v>
      </c>
      <c r="E6064">
        <v>0</v>
      </c>
      <c r="F6064">
        <v>0</v>
      </c>
      <c r="G6064">
        <v>20</v>
      </c>
    </row>
    <row r="6065" spans="1:7" x14ac:dyDescent="0.3">
      <c r="A6065">
        <v>16</v>
      </c>
      <c r="B6065" s="18">
        <v>45474</v>
      </c>
      <c r="C6065" t="s">
        <v>314</v>
      </c>
      <c r="D6065" t="s">
        <v>297</v>
      </c>
      <c r="E6065">
        <v>0</v>
      </c>
      <c r="F6065">
        <v>0</v>
      </c>
      <c r="G6065">
        <v>19</v>
      </c>
    </row>
    <row r="6066" spans="1:7" x14ac:dyDescent="0.3">
      <c r="A6066">
        <v>16</v>
      </c>
      <c r="B6066" s="18">
        <v>45444</v>
      </c>
      <c r="C6066" t="s">
        <v>314</v>
      </c>
      <c r="D6066" t="s">
        <v>297</v>
      </c>
      <c r="E6066">
        <v>0</v>
      </c>
      <c r="F6066">
        <v>0</v>
      </c>
      <c r="G6066">
        <v>18</v>
      </c>
    </row>
    <row r="6067" spans="1:7" x14ac:dyDescent="0.3">
      <c r="A6067">
        <v>16</v>
      </c>
      <c r="B6067" s="18">
        <v>45536</v>
      </c>
      <c r="C6067" t="s">
        <v>314</v>
      </c>
      <c r="D6067" t="s">
        <v>297</v>
      </c>
      <c r="E6067">
        <v>0</v>
      </c>
      <c r="F6067">
        <v>0</v>
      </c>
      <c r="G6067">
        <v>19</v>
      </c>
    </row>
    <row r="6068" spans="1:7" x14ac:dyDescent="0.3">
      <c r="A6068">
        <v>16</v>
      </c>
      <c r="B6068" s="18">
        <v>45566</v>
      </c>
      <c r="C6068" t="s">
        <v>314</v>
      </c>
      <c r="D6068" t="s">
        <v>297</v>
      </c>
      <c r="E6068">
        <v>0</v>
      </c>
      <c r="F6068">
        <v>0</v>
      </c>
      <c r="G6068">
        <v>19</v>
      </c>
    </row>
    <row r="6069" spans="1:7" x14ac:dyDescent="0.3">
      <c r="A6069">
        <v>16</v>
      </c>
      <c r="B6069" s="18">
        <v>45413</v>
      </c>
      <c r="C6069" t="s">
        <v>314</v>
      </c>
      <c r="D6069" t="s">
        <v>297</v>
      </c>
      <c r="E6069">
        <v>0</v>
      </c>
      <c r="F6069">
        <v>0</v>
      </c>
      <c r="G6069">
        <v>17</v>
      </c>
    </row>
    <row r="6070" spans="1:7" x14ac:dyDescent="0.3">
      <c r="A6070">
        <v>103</v>
      </c>
      <c r="B6070" s="18">
        <v>45658</v>
      </c>
      <c r="C6070" t="s">
        <v>314</v>
      </c>
      <c r="D6070" t="s">
        <v>285</v>
      </c>
      <c r="E6070">
        <v>1</v>
      </c>
    </row>
    <row r="6071" spans="1:7" x14ac:dyDescent="0.3">
      <c r="A6071">
        <v>127</v>
      </c>
      <c r="B6071" s="18">
        <v>45658</v>
      </c>
      <c r="C6071" t="s">
        <v>314</v>
      </c>
      <c r="D6071" t="s">
        <v>286</v>
      </c>
      <c r="E6071">
        <v>40</v>
      </c>
    </row>
    <row r="6072" spans="1:7" x14ac:dyDescent="0.3">
      <c r="A6072">
        <v>128</v>
      </c>
      <c r="B6072" s="18">
        <v>45658</v>
      </c>
      <c r="C6072" t="s">
        <v>314</v>
      </c>
      <c r="D6072" t="s">
        <v>287</v>
      </c>
      <c r="E6072">
        <v>0</v>
      </c>
    </row>
    <row r="6073" spans="1:7" x14ac:dyDescent="0.3">
      <c r="A6073">
        <v>129</v>
      </c>
      <c r="B6073" s="18">
        <v>45658</v>
      </c>
      <c r="C6073" t="s">
        <v>314</v>
      </c>
      <c r="D6073" t="s">
        <v>288</v>
      </c>
      <c r="E6073">
        <v>34</v>
      </c>
    </row>
    <row r="6074" spans="1:7" x14ac:dyDescent="0.3">
      <c r="A6074">
        <v>130</v>
      </c>
      <c r="B6074" s="18">
        <v>45658</v>
      </c>
      <c r="C6074" t="s">
        <v>314</v>
      </c>
      <c r="D6074" t="s">
        <v>289</v>
      </c>
      <c r="E6074">
        <v>6</v>
      </c>
    </row>
    <row r="6075" spans="1:7" x14ac:dyDescent="0.3">
      <c r="A6075">
        <v>131</v>
      </c>
      <c r="B6075" s="18">
        <v>45658</v>
      </c>
      <c r="C6075" t="s">
        <v>314</v>
      </c>
      <c r="D6075" t="s">
        <v>290</v>
      </c>
      <c r="E6075">
        <v>0</v>
      </c>
    </row>
    <row r="6076" spans="1:7" x14ac:dyDescent="0.3">
      <c r="A6076">
        <v>132</v>
      </c>
      <c r="B6076" s="18">
        <v>45658</v>
      </c>
      <c r="C6076" t="s">
        <v>314</v>
      </c>
      <c r="D6076" t="s">
        <v>291</v>
      </c>
      <c r="E6076">
        <v>0</v>
      </c>
    </row>
    <row r="6077" spans="1:7" x14ac:dyDescent="0.3">
      <c r="A6077">
        <v>133</v>
      </c>
      <c r="B6077" s="18">
        <v>45658</v>
      </c>
      <c r="C6077" t="s">
        <v>314</v>
      </c>
      <c r="D6077" t="s">
        <v>259</v>
      </c>
      <c r="E6077">
        <v>0</v>
      </c>
    </row>
    <row r="6078" spans="1:7" x14ac:dyDescent="0.3">
      <c r="A6078">
        <v>134</v>
      </c>
      <c r="B6078" s="18">
        <v>45658</v>
      </c>
      <c r="C6078" t="s">
        <v>314</v>
      </c>
      <c r="D6078" t="s">
        <v>260</v>
      </c>
      <c r="E6078">
        <v>0</v>
      </c>
    </row>
    <row r="6079" spans="1:7" x14ac:dyDescent="0.3">
      <c r="A6079">
        <v>26</v>
      </c>
      <c r="B6079" s="18">
        <v>45658</v>
      </c>
      <c r="C6079" t="s">
        <v>314</v>
      </c>
      <c r="D6079" t="s">
        <v>146</v>
      </c>
      <c r="E6079">
        <v>0</v>
      </c>
      <c r="F6079">
        <v>0</v>
      </c>
      <c r="G6079">
        <v>19</v>
      </c>
    </row>
    <row r="6080" spans="1:7" x14ac:dyDescent="0.3">
      <c r="A6080">
        <v>27</v>
      </c>
      <c r="B6080" s="18">
        <v>45658</v>
      </c>
      <c r="C6080" t="s">
        <v>315</v>
      </c>
      <c r="D6080" t="s">
        <v>147</v>
      </c>
      <c r="E6080">
        <v>0.57971014492753625</v>
      </c>
      <c r="F6080">
        <v>120</v>
      </c>
      <c r="G6080">
        <v>207</v>
      </c>
    </row>
    <row r="6081" spans="1:7" x14ac:dyDescent="0.3">
      <c r="A6081">
        <v>114</v>
      </c>
      <c r="B6081" s="18">
        <v>45658</v>
      </c>
      <c r="C6081" t="s">
        <v>315</v>
      </c>
      <c r="D6081" t="s">
        <v>292</v>
      </c>
      <c r="E6081">
        <v>324</v>
      </c>
    </row>
    <row r="6082" spans="1:7" x14ac:dyDescent="0.3">
      <c r="A6082">
        <v>115</v>
      </c>
      <c r="B6082" s="18">
        <v>45658</v>
      </c>
      <c r="C6082" t="s">
        <v>315</v>
      </c>
      <c r="D6082" t="s">
        <v>293</v>
      </c>
      <c r="E6082">
        <v>33</v>
      </c>
    </row>
    <row r="6083" spans="1:7" x14ac:dyDescent="0.3">
      <c r="A6083">
        <v>116</v>
      </c>
      <c r="B6083" s="18">
        <v>45658</v>
      </c>
      <c r="C6083" t="s">
        <v>315</v>
      </c>
      <c r="D6083" t="s">
        <v>294</v>
      </c>
      <c r="E6083">
        <v>29</v>
      </c>
    </row>
    <row r="6084" spans="1:7" x14ac:dyDescent="0.3">
      <c r="A6084">
        <v>120</v>
      </c>
      <c r="B6084" s="18">
        <v>45658</v>
      </c>
      <c r="C6084" t="s">
        <v>315</v>
      </c>
      <c r="D6084" t="s">
        <v>20</v>
      </c>
      <c r="E6084">
        <v>249</v>
      </c>
    </row>
    <row r="6085" spans="1:7" x14ac:dyDescent="0.3">
      <c r="A6085">
        <v>121</v>
      </c>
      <c r="B6085" s="18">
        <v>45658</v>
      </c>
      <c r="C6085" t="s">
        <v>315</v>
      </c>
      <c r="D6085" t="s">
        <v>21</v>
      </c>
      <c r="E6085">
        <v>1</v>
      </c>
    </row>
    <row r="6086" spans="1:7" x14ac:dyDescent="0.3">
      <c r="A6086">
        <v>122</v>
      </c>
      <c r="B6086" s="18">
        <v>45658</v>
      </c>
      <c r="C6086" t="s">
        <v>315</v>
      </c>
      <c r="D6086" t="s">
        <v>22</v>
      </c>
      <c r="E6086">
        <v>18</v>
      </c>
    </row>
    <row r="6087" spans="1:7" x14ac:dyDescent="0.3">
      <c r="A6087">
        <v>123</v>
      </c>
      <c r="B6087" s="18">
        <v>45658</v>
      </c>
      <c r="C6087" t="s">
        <v>315</v>
      </c>
      <c r="D6087" t="s">
        <v>23</v>
      </c>
      <c r="E6087">
        <v>0</v>
      </c>
    </row>
    <row r="6088" spans="1:7" x14ac:dyDescent="0.3">
      <c r="A6088">
        <v>124</v>
      </c>
      <c r="B6088" s="18">
        <v>45658</v>
      </c>
      <c r="C6088" t="s">
        <v>315</v>
      </c>
      <c r="D6088" t="s">
        <v>24</v>
      </c>
      <c r="E6088">
        <v>0</v>
      </c>
    </row>
    <row r="6089" spans="1:7" x14ac:dyDescent="0.3">
      <c r="A6089">
        <v>125</v>
      </c>
      <c r="B6089" s="18">
        <v>45658</v>
      </c>
      <c r="C6089" t="s">
        <v>315</v>
      </c>
      <c r="D6089" t="s">
        <v>25</v>
      </c>
      <c r="E6089">
        <v>56</v>
      </c>
    </row>
    <row r="6090" spans="1:7" x14ac:dyDescent="0.3">
      <c r="A6090">
        <v>126</v>
      </c>
      <c r="B6090" s="18">
        <v>45658</v>
      </c>
      <c r="C6090" t="s">
        <v>315</v>
      </c>
      <c r="D6090" t="s">
        <v>26</v>
      </c>
      <c r="E6090">
        <v>0</v>
      </c>
    </row>
    <row r="6091" spans="1:7" x14ac:dyDescent="0.3">
      <c r="A6091">
        <v>9</v>
      </c>
      <c r="B6091" s="18">
        <v>45597</v>
      </c>
      <c r="C6091" t="s">
        <v>315</v>
      </c>
      <c r="D6091" t="s">
        <v>280</v>
      </c>
      <c r="E6091">
        <v>0.53703703703703709</v>
      </c>
      <c r="F6091">
        <v>406</v>
      </c>
      <c r="G6091">
        <v>756</v>
      </c>
    </row>
    <row r="6092" spans="1:7" x14ac:dyDescent="0.3">
      <c r="A6092">
        <v>100</v>
      </c>
      <c r="B6092" s="18">
        <v>45323</v>
      </c>
      <c r="C6092" t="s">
        <v>315</v>
      </c>
      <c r="D6092" t="s">
        <v>271</v>
      </c>
      <c r="E6092">
        <v>1</v>
      </c>
    </row>
    <row r="6093" spans="1:7" x14ac:dyDescent="0.3">
      <c r="A6093">
        <v>100</v>
      </c>
      <c r="B6093" s="18">
        <v>45352</v>
      </c>
      <c r="C6093" t="s">
        <v>315</v>
      </c>
      <c r="D6093" t="s">
        <v>271</v>
      </c>
      <c r="E6093">
        <v>1</v>
      </c>
    </row>
    <row r="6094" spans="1:7" x14ac:dyDescent="0.3">
      <c r="A6094">
        <v>100</v>
      </c>
      <c r="B6094" s="18">
        <v>45383</v>
      </c>
      <c r="C6094" t="s">
        <v>315</v>
      </c>
      <c r="D6094" t="s">
        <v>271</v>
      </c>
      <c r="E6094">
        <v>1</v>
      </c>
    </row>
    <row r="6095" spans="1:7" x14ac:dyDescent="0.3">
      <c r="A6095">
        <v>100</v>
      </c>
      <c r="B6095" s="18">
        <v>45413</v>
      </c>
      <c r="C6095" t="s">
        <v>315</v>
      </c>
      <c r="D6095" t="s">
        <v>271</v>
      </c>
      <c r="E6095">
        <v>1</v>
      </c>
    </row>
    <row r="6096" spans="1:7" x14ac:dyDescent="0.3">
      <c r="A6096">
        <v>100</v>
      </c>
      <c r="B6096" s="18">
        <v>45444</v>
      </c>
      <c r="C6096" t="s">
        <v>315</v>
      </c>
      <c r="D6096" t="s">
        <v>271</v>
      </c>
      <c r="E6096">
        <v>1</v>
      </c>
    </row>
    <row r="6097" spans="1:5" x14ac:dyDescent="0.3">
      <c r="A6097">
        <v>100</v>
      </c>
      <c r="B6097" s="18">
        <v>45474</v>
      </c>
      <c r="C6097" t="s">
        <v>315</v>
      </c>
      <c r="D6097" t="s">
        <v>271</v>
      </c>
      <c r="E6097">
        <v>1</v>
      </c>
    </row>
    <row r="6098" spans="1:5" x14ac:dyDescent="0.3">
      <c r="A6098">
        <v>100</v>
      </c>
      <c r="B6098" s="18">
        <v>45505</v>
      </c>
      <c r="C6098" t="s">
        <v>315</v>
      </c>
      <c r="D6098" t="s">
        <v>271</v>
      </c>
      <c r="E6098">
        <v>1</v>
      </c>
    </row>
    <row r="6099" spans="1:5" x14ac:dyDescent="0.3">
      <c r="A6099">
        <v>100</v>
      </c>
      <c r="B6099" s="18">
        <v>45536</v>
      </c>
      <c r="C6099" t="s">
        <v>315</v>
      </c>
      <c r="D6099" t="s">
        <v>271</v>
      </c>
      <c r="E6099">
        <v>1</v>
      </c>
    </row>
    <row r="6100" spans="1:5" x14ac:dyDescent="0.3">
      <c r="A6100">
        <v>100</v>
      </c>
      <c r="B6100" s="18">
        <v>45566</v>
      </c>
      <c r="C6100" t="s">
        <v>315</v>
      </c>
      <c r="D6100" t="s">
        <v>271</v>
      </c>
      <c r="E6100">
        <v>1</v>
      </c>
    </row>
    <row r="6101" spans="1:5" x14ac:dyDescent="0.3">
      <c r="A6101">
        <v>101</v>
      </c>
      <c r="B6101" s="18">
        <v>45323</v>
      </c>
      <c r="C6101" t="s">
        <v>315</v>
      </c>
      <c r="D6101" t="s">
        <v>272</v>
      </c>
      <c r="E6101">
        <v>1</v>
      </c>
    </row>
    <row r="6102" spans="1:5" x14ac:dyDescent="0.3">
      <c r="A6102">
        <v>101</v>
      </c>
      <c r="B6102" s="18">
        <v>45352</v>
      </c>
      <c r="C6102" t="s">
        <v>315</v>
      </c>
      <c r="D6102" t="s">
        <v>272</v>
      </c>
      <c r="E6102">
        <v>1</v>
      </c>
    </row>
    <row r="6103" spans="1:5" x14ac:dyDescent="0.3">
      <c r="A6103">
        <v>101</v>
      </c>
      <c r="B6103" s="18">
        <v>45383</v>
      </c>
      <c r="C6103" t="s">
        <v>315</v>
      </c>
      <c r="D6103" t="s">
        <v>272</v>
      </c>
      <c r="E6103">
        <v>1</v>
      </c>
    </row>
    <row r="6104" spans="1:5" x14ac:dyDescent="0.3">
      <c r="A6104">
        <v>101</v>
      </c>
      <c r="B6104" s="18">
        <v>45413</v>
      </c>
      <c r="C6104" t="s">
        <v>315</v>
      </c>
      <c r="D6104" t="s">
        <v>272</v>
      </c>
      <c r="E6104">
        <v>1</v>
      </c>
    </row>
    <row r="6105" spans="1:5" x14ac:dyDescent="0.3">
      <c r="A6105">
        <v>101</v>
      </c>
      <c r="B6105" s="18">
        <v>45444</v>
      </c>
      <c r="C6105" t="s">
        <v>315</v>
      </c>
      <c r="D6105" t="s">
        <v>272</v>
      </c>
      <c r="E6105">
        <v>1</v>
      </c>
    </row>
    <row r="6106" spans="1:5" x14ac:dyDescent="0.3">
      <c r="A6106">
        <v>101</v>
      </c>
      <c r="B6106" s="18">
        <v>45474</v>
      </c>
      <c r="C6106" t="s">
        <v>315</v>
      </c>
      <c r="D6106" t="s">
        <v>272</v>
      </c>
      <c r="E6106">
        <v>1</v>
      </c>
    </row>
    <row r="6107" spans="1:5" x14ac:dyDescent="0.3">
      <c r="A6107">
        <v>101</v>
      </c>
      <c r="B6107" s="18">
        <v>45505</v>
      </c>
      <c r="C6107" t="s">
        <v>315</v>
      </c>
      <c r="D6107" t="s">
        <v>272</v>
      </c>
      <c r="E6107">
        <v>1</v>
      </c>
    </row>
    <row r="6108" spans="1:5" x14ac:dyDescent="0.3">
      <c r="A6108">
        <v>101</v>
      </c>
      <c r="B6108" s="18">
        <v>45536</v>
      </c>
      <c r="C6108" t="s">
        <v>315</v>
      </c>
      <c r="D6108" t="s">
        <v>272</v>
      </c>
      <c r="E6108">
        <v>1</v>
      </c>
    </row>
    <row r="6109" spans="1:5" x14ac:dyDescent="0.3">
      <c r="A6109">
        <v>101</v>
      </c>
      <c r="B6109" s="18">
        <v>45566</v>
      </c>
      <c r="C6109" t="s">
        <v>315</v>
      </c>
      <c r="D6109" t="s">
        <v>272</v>
      </c>
      <c r="E6109">
        <v>1</v>
      </c>
    </row>
    <row r="6110" spans="1:5" x14ac:dyDescent="0.3">
      <c r="A6110">
        <v>102</v>
      </c>
      <c r="B6110" s="18">
        <v>45323</v>
      </c>
      <c r="C6110" t="s">
        <v>315</v>
      </c>
      <c r="D6110" t="s">
        <v>273</v>
      </c>
      <c r="E6110">
        <v>0</v>
      </c>
    </row>
    <row r="6111" spans="1:5" x14ac:dyDescent="0.3">
      <c r="A6111">
        <v>102</v>
      </c>
      <c r="B6111" s="18">
        <v>45352</v>
      </c>
      <c r="C6111" t="s">
        <v>315</v>
      </c>
      <c r="D6111" t="s">
        <v>273</v>
      </c>
      <c r="E6111">
        <v>0</v>
      </c>
    </row>
    <row r="6112" spans="1:5" x14ac:dyDescent="0.3">
      <c r="A6112">
        <v>102</v>
      </c>
      <c r="B6112" s="18">
        <v>45383</v>
      </c>
      <c r="C6112" t="s">
        <v>315</v>
      </c>
      <c r="D6112" t="s">
        <v>273</v>
      </c>
      <c r="E6112">
        <v>0</v>
      </c>
    </row>
    <row r="6113" spans="1:7" x14ac:dyDescent="0.3">
      <c r="A6113">
        <v>102</v>
      </c>
      <c r="B6113" s="18">
        <v>45413</v>
      </c>
      <c r="C6113" t="s">
        <v>315</v>
      </c>
      <c r="D6113" t="s">
        <v>273</v>
      </c>
      <c r="E6113">
        <v>0</v>
      </c>
    </row>
    <row r="6114" spans="1:7" x14ac:dyDescent="0.3">
      <c r="A6114">
        <v>102</v>
      </c>
      <c r="B6114" s="18">
        <v>45444</v>
      </c>
      <c r="C6114" t="s">
        <v>315</v>
      </c>
      <c r="D6114" t="s">
        <v>273</v>
      </c>
      <c r="E6114">
        <v>0</v>
      </c>
    </row>
    <row r="6115" spans="1:7" x14ac:dyDescent="0.3">
      <c r="A6115">
        <v>102</v>
      </c>
      <c r="B6115" s="18">
        <v>45474</v>
      </c>
      <c r="C6115" t="s">
        <v>315</v>
      </c>
      <c r="D6115" t="s">
        <v>273</v>
      </c>
      <c r="E6115">
        <v>0</v>
      </c>
    </row>
    <row r="6116" spans="1:7" x14ac:dyDescent="0.3">
      <c r="A6116">
        <v>102</v>
      </c>
      <c r="B6116" s="18">
        <v>45505</v>
      </c>
      <c r="C6116" t="s">
        <v>315</v>
      </c>
      <c r="D6116" t="s">
        <v>273</v>
      </c>
      <c r="E6116">
        <v>0</v>
      </c>
    </row>
    <row r="6117" spans="1:7" x14ac:dyDescent="0.3">
      <c r="A6117">
        <v>102</v>
      </c>
      <c r="B6117" s="18">
        <v>45536</v>
      </c>
      <c r="C6117" t="s">
        <v>315</v>
      </c>
      <c r="D6117" t="s">
        <v>273</v>
      </c>
      <c r="E6117">
        <v>0</v>
      </c>
    </row>
    <row r="6118" spans="1:7" x14ac:dyDescent="0.3">
      <c r="A6118">
        <v>102</v>
      </c>
      <c r="B6118" s="18">
        <v>45566</v>
      </c>
      <c r="C6118" t="s">
        <v>315</v>
      </c>
      <c r="D6118" t="s">
        <v>273</v>
      </c>
      <c r="E6118">
        <v>0</v>
      </c>
    </row>
    <row r="6119" spans="1:7" x14ac:dyDescent="0.3">
      <c r="A6119">
        <v>103</v>
      </c>
      <c r="B6119" s="18">
        <v>45323</v>
      </c>
      <c r="C6119" t="s">
        <v>315</v>
      </c>
      <c r="D6119" t="s">
        <v>285</v>
      </c>
      <c r="E6119">
        <v>0</v>
      </c>
    </row>
    <row r="6120" spans="1:7" x14ac:dyDescent="0.3">
      <c r="A6120">
        <v>103</v>
      </c>
      <c r="B6120" s="18">
        <v>45352</v>
      </c>
      <c r="C6120" t="s">
        <v>315</v>
      </c>
      <c r="D6120" t="s">
        <v>285</v>
      </c>
      <c r="E6120">
        <v>0</v>
      </c>
    </row>
    <row r="6121" spans="1:7" x14ac:dyDescent="0.3">
      <c r="A6121">
        <v>103</v>
      </c>
      <c r="B6121" s="18">
        <v>45383</v>
      </c>
      <c r="C6121" t="s">
        <v>315</v>
      </c>
      <c r="D6121" t="s">
        <v>285</v>
      </c>
      <c r="E6121">
        <v>0</v>
      </c>
    </row>
    <row r="6122" spans="1:7" x14ac:dyDescent="0.3">
      <c r="A6122">
        <v>103</v>
      </c>
      <c r="B6122" s="18">
        <v>45413</v>
      </c>
      <c r="C6122" t="s">
        <v>315</v>
      </c>
      <c r="D6122" t="s">
        <v>285</v>
      </c>
      <c r="E6122">
        <v>0</v>
      </c>
    </row>
    <row r="6123" spans="1:7" x14ac:dyDescent="0.3">
      <c r="A6123">
        <v>103</v>
      </c>
      <c r="B6123" s="18">
        <v>45444</v>
      </c>
      <c r="C6123" t="s">
        <v>315</v>
      </c>
      <c r="D6123" t="s">
        <v>285</v>
      </c>
      <c r="E6123">
        <v>0</v>
      </c>
    </row>
    <row r="6124" spans="1:7" x14ac:dyDescent="0.3">
      <c r="A6124">
        <v>103</v>
      </c>
      <c r="B6124" s="18">
        <v>45474</v>
      </c>
      <c r="C6124" t="s">
        <v>315</v>
      </c>
      <c r="D6124" t="s">
        <v>285</v>
      </c>
      <c r="E6124">
        <v>0</v>
      </c>
    </row>
    <row r="6125" spans="1:7" x14ac:dyDescent="0.3">
      <c r="A6125">
        <v>103</v>
      </c>
      <c r="B6125" s="18">
        <v>45505</v>
      </c>
      <c r="C6125" t="s">
        <v>315</v>
      </c>
      <c r="D6125" t="s">
        <v>285</v>
      </c>
      <c r="E6125">
        <v>0</v>
      </c>
    </row>
    <row r="6126" spans="1:7" x14ac:dyDescent="0.3">
      <c r="A6126">
        <v>103</v>
      </c>
      <c r="B6126" s="18">
        <v>45536</v>
      </c>
      <c r="C6126" t="s">
        <v>315</v>
      </c>
      <c r="D6126" t="s">
        <v>285</v>
      </c>
      <c r="E6126">
        <v>0</v>
      </c>
    </row>
    <row r="6127" spans="1:7" x14ac:dyDescent="0.3">
      <c r="A6127">
        <v>103</v>
      </c>
      <c r="B6127" s="18">
        <v>45566</v>
      </c>
      <c r="C6127" t="s">
        <v>315</v>
      </c>
      <c r="D6127" t="s">
        <v>285</v>
      </c>
      <c r="E6127">
        <v>0</v>
      </c>
    </row>
    <row r="6128" spans="1:7" x14ac:dyDescent="0.3">
      <c r="A6128">
        <v>2</v>
      </c>
      <c r="B6128" s="18">
        <v>45323</v>
      </c>
      <c r="C6128" t="s">
        <v>315</v>
      </c>
      <c r="D6128" t="s">
        <v>303</v>
      </c>
      <c r="E6128">
        <v>1.0366666666666666</v>
      </c>
      <c r="F6128">
        <v>1866</v>
      </c>
      <c r="G6128">
        <v>1800</v>
      </c>
    </row>
    <row r="6129" spans="1:7" x14ac:dyDescent="0.3">
      <c r="A6129">
        <v>2</v>
      </c>
      <c r="B6129" s="18">
        <v>45352</v>
      </c>
      <c r="C6129" t="s">
        <v>315</v>
      </c>
      <c r="D6129" t="s">
        <v>303</v>
      </c>
      <c r="E6129">
        <v>1.0261111111111112</v>
      </c>
      <c r="F6129">
        <v>1847</v>
      </c>
      <c r="G6129">
        <v>1800</v>
      </c>
    </row>
    <row r="6130" spans="1:7" x14ac:dyDescent="0.3">
      <c r="A6130">
        <v>2</v>
      </c>
      <c r="B6130" s="18">
        <v>45383</v>
      </c>
      <c r="C6130" t="s">
        <v>315</v>
      </c>
      <c r="D6130" t="s">
        <v>303</v>
      </c>
      <c r="E6130">
        <v>1.0255555555555556</v>
      </c>
      <c r="F6130">
        <v>1846</v>
      </c>
      <c r="G6130">
        <v>1800</v>
      </c>
    </row>
    <row r="6131" spans="1:7" x14ac:dyDescent="0.3">
      <c r="A6131">
        <v>2</v>
      </c>
      <c r="B6131" s="18">
        <v>45413</v>
      </c>
      <c r="C6131" t="s">
        <v>315</v>
      </c>
      <c r="D6131" t="s">
        <v>303</v>
      </c>
      <c r="E6131">
        <v>1.0205555555555557</v>
      </c>
      <c r="F6131">
        <v>1837</v>
      </c>
      <c r="G6131">
        <v>1800</v>
      </c>
    </row>
    <row r="6132" spans="1:7" x14ac:dyDescent="0.3">
      <c r="A6132">
        <v>2</v>
      </c>
      <c r="B6132" s="18">
        <v>45444</v>
      </c>
      <c r="C6132" t="s">
        <v>315</v>
      </c>
      <c r="D6132" t="s">
        <v>303</v>
      </c>
      <c r="E6132">
        <v>1.02</v>
      </c>
      <c r="F6132">
        <v>1836</v>
      </c>
      <c r="G6132">
        <v>1800</v>
      </c>
    </row>
    <row r="6133" spans="1:7" x14ac:dyDescent="0.3">
      <c r="A6133">
        <v>2</v>
      </c>
      <c r="B6133" s="18">
        <v>45474</v>
      </c>
      <c r="C6133" t="s">
        <v>315</v>
      </c>
      <c r="D6133" t="s">
        <v>303</v>
      </c>
      <c r="E6133">
        <v>1.0172222222222222</v>
      </c>
      <c r="F6133">
        <v>1831</v>
      </c>
      <c r="G6133">
        <v>1800</v>
      </c>
    </row>
    <row r="6134" spans="1:7" x14ac:dyDescent="0.3">
      <c r="A6134">
        <v>2</v>
      </c>
      <c r="B6134" s="18">
        <v>45505</v>
      </c>
      <c r="C6134" t="s">
        <v>315</v>
      </c>
      <c r="D6134" t="s">
        <v>303</v>
      </c>
      <c r="E6134">
        <v>1.0138888888888888</v>
      </c>
      <c r="F6134">
        <v>1825</v>
      </c>
      <c r="G6134">
        <v>1800</v>
      </c>
    </row>
    <row r="6135" spans="1:7" x14ac:dyDescent="0.3">
      <c r="A6135">
        <v>2</v>
      </c>
      <c r="B6135" s="18">
        <v>45536</v>
      </c>
      <c r="C6135" t="s">
        <v>315</v>
      </c>
      <c r="D6135" t="s">
        <v>303</v>
      </c>
      <c r="E6135">
        <v>1.0133333333333332</v>
      </c>
      <c r="F6135">
        <v>1824</v>
      </c>
      <c r="G6135">
        <v>1800</v>
      </c>
    </row>
    <row r="6136" spans="1:7" x14ac:dyDescent="0.3">
      <c r="A6136">
        <v>2</v>
      </c>
      <c r="B6136" s="18">
        <v>45566</v>
      </c>
      <c r="C6136" t="s">
        <v>315</v>
      </c>
      <c r="D6136" t="s">
        <v>303</v>
      </c>
      <c r="E6136">
        <v>1.0127777777777778</v>
      </c>
      <c r="F6136">
        <v>1823</v>
      </c>
      <c r="G6136">
        <v>1800</v>
      </c>
    </row>
    <row r="6137" spans="1:7" x14ac:dyDescent="0.3">
      <c r="A6137">
        <v>109</v>
      </c>
      <c r="B6137" s="18">
        <v>45323</v>
      </c>
      <c r="C6137" t="s">
        <v>315</v>
      </c>
      <c r="D6137" t="s">
        <v>261</v>
      </c>
      <c r="E6137">
        <v>50</v>
      </c>
    </row>
    <row r="6138" spans="1:7" x14ac:dyDescent="0.3">
      <c r="A6138">
        <v>109</v>
      </c>
      <c r="B6138" s="18">
        <v>45352</v>
      </c>
      <c r="C6138" t="s">
        <v>315</v>
      </c>
      <c r="D6138" t="s">
        <v>261</v>
      </c>
      <c r="E6138">
        <v>49</v>
      </c>
    </row>
    <row r="6139" spans="1:7" x14ac:dyDescent="0.3">
      <c r="A6139">
        <v>109</v>
      </c>
      <c r="B6139" s="18">
        <v>45383</v>
      </c>
      <c r="C6139" t="s">
        <v>315</v>
      </c>
      <c r="D6139" t="s">
        <v>261</v>
      </c>
      <c r="E6139">
        <v>48</v>
      </c>
    </row>
    <row r="6140" spans="1:7" x14ac:dyDescent="0.3">
      <c r="A6140">
        <v>109</v>
      </c>
      <c r="B6140" s="18">
        <v>45413</v>
      </c>
      <c r="C6140" t="s">
        <v>315</v>
      </c>
      <c r="D6140" t="s">
        <v>261</v>
      </c>
      <c r="E6140">
        <v>45</v>
      </c>
    </row>
    <row r="6141" spans="1:7" x14ac:dyDescent="0.3">
      <c r="A6141">
        <v>109</v>
      </c>
      <c r="B6141" s="18">
        <v>45444</v>
      </c>
      <c r="C6141" t="s">
        <v>315</v>
      </c>
      <c r="D6141" t="s">
        <v>261</v>
      </c>
      <c r="E6141">
        <v>44</v>
      </c>
    </row>
    <row r="6142" spans="1:7" x14ac:dyDescent="0.3">
      <c r="A6142">
        <v>109</v>
      </c>
      <c r="B6142" s="18">
        <v>45474</v>
      </c>
      <c r="C6142" t="s">
        <v>315</v>
      </c>
      <c r="D6142" t="s">
        <v>261</v>
      </c>
      <c r="E6142">
        <v>44</v>
      </c>
    </row>
    <row r="6143" spans="1:7" x14ac:dyDescent="0.3">
      <c r="A6143">
        <v>109</v>
      </c>
      <c r="B6143" s="18">
        <v>45505</v>
      </c>
      <c r="C6143" t="s">
        <v>315</v>
      </c>
      <c r="D6143" t="s">
        <v>261</v>
      </c>
      <c r="E6143">
        <v>42</v>
      </c>
    </row>
    <row r="6144" spans="1:7" x14ac:dyDescent="0.3">
      <c r="A6144">
        <v>109</v>
      </c>
      <c r="B6144" s="18">
        <v>45536</v>
      </c>
      <c r="C6144" t="s">
        <v>315</v>
      </c>
      <c r="D6144" t="s">
        <v>261</v>
      </c>
      <c r="E6144">
        <v>41</v>
      </c>
    </row>
    <row r="6145" spans="1:5" x14ac:dyDescent="0.3">
      <c r="A6145">
        <v>109</v>
      </c>
      <c r="B6145" s="18">
        <v>45566</v>
      </c>
      <c r="C6145" t="s">
        <v>315</v>
      </c>
      <c r="D6145" t="s">
        <v>261</v>
      </c>
      <c r="E6145">
        <v>41</v>
      </c>
    </row>
    <row r="6146" spans="1:5" x14ac:dyDescent="0.3">
      <c r="A6146">
        <v>111</v>
      </c>
      <c r="B6146" s="18">
        <v>45323</v>
      </c>
      <c r="C6146" t="s">
        <v>315</v>
      </c>
      <c r="D6146" t="s">
        <v>262</v>
      </c>
      <c r="E6146">
        <v>264</v>
      </c>
    </row>
    <row r="6147" spans="1:5" x14ac:dyDescent="0.3">
      <c r="A6147">
        <v>111</v>
      </c>
      <c r="B6147" s="18">
        <v>45352</v>
      </c>
      <c r="C6147" t="s">
        <v>315</v>
      </c>
      <c r="D6147" t="s">
        <v>262</v>
      </c>
      <c r="E6147">
        <v>261</v>
      </c>
    </row>
    <row r="6148" spans="1:5" x14ac:dyDescent="0.3">
      <c r="A6148">
        <v>111</v>
      </c>
      <c r="B6148" s="18">
        <v>45383</v>
      </c>
      <c r="C6148" t="s">
        <v>315</v>
      </c>
      <c r="D6148" t="s">
        <v>262</v>
      </c>
      <c r="E6148">
        <v>264</v>
      </c>
    </row>
    <row r="6149" spans="1:5" x14ac:dyDescent="0.3">
      <c r="A6149">
        <v>111</v>
      </c>
      <c r="B6149" s="18">
        <v>45413</v>
      </c>
      <c r="C6149" t="s">
        <v>315</v>
      </c>
      <c r="D6149" t="s">
        <v>262</v>
      </c>
      <c r="E6149">
        <v>262</v>
      </c>
    </row>
    <row r="6150" spans="1:5" x14ac:dyDescent="0.3">
      <c r="A6150">
        <v>111</v>
      </c>
      <c r="B6150" s="18">
        <v>45444</v>
      </c>
      <c r="C6150" t="s">
        <v>315</v>
      </c>
      <c r="D6150" t="s">
        <v>262</v>
      </c>
      <c r="E6150">
        <v>265</v>
      </c>
    </row>
    <row r="6151" spans="1:5" x14ac:dyDescent="0.3">
      <c r="A6151">
        <v>111</v>
      </c>
      <c r="B6151" s="18">
        <v>45474</v>
      </c>
      <c r="C6151" t="s">
        <v>315</v>
      </c>
      <c r="D6151" t="s">
        <v>262</v>
      </c>
      <c r="E6151">
        <v>265</v>
      </c>
    </row>
    <row r="6152" spans="1:5" x14ac:dyDescent="0.3">
      <c r="A6152">
        <v>111</v>
      </c>
      <c r="B6152" s="18">
        <v>45505</v>
      </c>
      <c r="C6152" t="s">
        <v>315</v>
      </c>
      <c r="D6152" t="s">
        <v>262</v>
      </c>
      <c r="E6152">
        <v>265</v>
      </c>
    </row>
    <row r="6153" spans="1:5" x14ac:dyDescent="0.3">
      <c r="A6153">
        <v>111</v>
      </c>
      <c r="B6153" s="18">
        <v>45536</v>
      </c>
      <c r="C6153" t="s">
        <v>315</v>
      </c>
      <c r="D6153" t="s">
        <v>262</v>
      </c>
      <c r="E6153">
        <v>262</v>
      </c>
    </row>
    <row r="6154" spans="1:5" x14ac:dyDescent="0.3">
      <c r="A6154">
        <v>111</v>
      </c>
      <c r="B6154" s="18">
        <v>45566</v>
      </c>
      <c r="C6154" t="s">
        <v>315</v>
      </c>
      <c r="D6154" t="s">
        <v>262</v>
      </c>
      <c r="E6154">
        <v>262</v>
      </c>
    </row>
    <row r="6155" spans="1:5" x14ac:dyDescent="0.3">
      <c r="A6155">
        <v>112</v>
      </c>
      <c r="B6155" s="18">
        <v>45323</v>
      </c>
      <c r="C6155" t="s">
        <v>315</v>
      </c>
      <c r="D6155" t="s">
        <v>263</v>
      </c>
      <c r="E6155">
        <v>341</v>
      </c>
    </row>
    <row r="6156" spans="1:5" x14ac:dyDescent="0.3">
      <c r="A6156">
        <v>112</v>
      </c>
      <c r="B6156" s="18">
        <v>45352</v>
      </c>
      <c r="C6156" t="s">
        <v>315</v>
      </c>
      <c r="D6156" t="s">
        <v>263</v>
      </c>
      <c r="E6156">
        <v>342</v>
      </c>
    </row>
    <row r="6157" spans="1:5" x14ac:dyDescent="0.3">
      <c r="A6157">
        <v>112</v>
      </c>
      <c r="B6157" s="18">
        <v>45383</v>
      </c>
      <c r="C6157" t="s">
        <v>315</v>
      </c>
      <c r="D6157" t="s">
        <v>263</v>
      </c>
      <c r="E6157">
        <v>341</v>
      </c>
    </row>
    <row r="6158" spans="1:5" x14ac:dyDescent="0.3">
      <c r="A6158">
        <v>112</v>
      </c>
      <c r="B6158" s="18">
        <v>45413</v>
      </c>
      <c r="C6158" t="s">
        <v>315</v>
      </c>
      <c r="D6158" t="s">
        <v>263</v>
      </c>
      <c r="E6158">
        <v>341</v>
      </c>
    </row>
    <row r="6159" spans="1:5" x14ac:dyDescent="0.3">
      <c r="A6159">
        <v>112</v>
      </c>
      <c r="B6159" s="18">
        <v>45444</v>
      </c>
      <c r="C6159" t="s">
        <v>315</v>
      </c>
      <c r="D6159" t="s">
        <v>263</v>
      </c>
      <c r="E6159">
        <v>342</v>
      </c>
    </row>
    <row r="6160" spans="1:5" x14ac:dyDescent="0.3">
      <c r="A6160">
        <v>112</v>
      </c>
      <c r="B6160" s="18">
        <v>45474</v>
      </c>
      <c r="C6160" t="s">
        <v>315</v>
      </c>
      <c r="D6160" t="s">
        <v>263</v>
      </c>
      <c r="E6160">
        <v>343</v>
      </c>
    </row>
    <row r="6161" spans="1:5" x14ac:dyDescent="0.3">
      <c r="A6161">
        <v>112</v>
      </c>
      <c r="B6161" s="18">
        <v>45505</v>
      </c>
      <c r="C6161" t="s">
        <v>315</v>
      </c>
      <c r="D6161" t="s">
        <v>263</v>
      </c>
      <c r="E6161">
        <v>343</v>
      </c>
    </row>
    <row r="6162" spans="1:5" x14ac:dyDescent="0.3">
      <c r="A6162">
        <v>112</v>
      </c>
      <c r="B6162" s="18">
        <v>45536</v>
      </c>
      <c r="C6162" t="s">
        <v>315</v>
      </c>
      <c r="D6162" t="s">
        <v>263</v>
      </c>
      <c r="E6162">
        <v>343</v>
      </c>
    </row>
    <row r="6163" spans="1:5" x14ac:dyDescent="0.3">
      <c r="A6163">
        <v>112</v>
      </c>
      <c r="B6163" s="18">
        <v>45566</v>
      </c>
      <c r="C6163" t="s">
        <v>315</v>
      </c>
      <c r="D6163" t="s">
        <v>263</v>
      </c>
      <c r="E6163">
        <v>345</v>
      </c>
    </row>
    <row r="6164" spans="1:5" x14ac:dyDescent="0.3">
      <c r="A6164">
        <v>110</v>
      </c>
      <c r="B6164" s="18">
        <v>45323</v>
      </c>
      <c r="C6164" t="s">
        <v>315</v>
      </c>
      <c r="D6164" t="s">
        <v>264</v>
      </c>
      <c r="E6164">
        <v>154</v>
      </c>
    </row>
    <row r="6165" spans="1:5" x14ac:dyDescent="0.3">
      <c r="A6165">
        <v>110</v>
      </c>
      <c r="B6165" s="18">
        <v>45352</v>
      </c>
      <c r="C6165" t="s">
        <v>315</v>
      </c>
      <c r="D6165" t="s">
        <v>264</v>
      </c>
      <c r="E6165">
        <v>148</v>
      </c>
    </row>
    <row r="6166" spans="1:5" x14ac:dyDescent="0.3">
      <c r="A6166">
        <v>110</v>
      </c>
      <c r="B6166" s="18">
        <v>45383</v>
      </c>
      <c r="C6166" t="s">
        <v>315</v>
      </c>
      <c r="D6166" t="s">
        <v>264</v>
      </c>
      <c r="E6166">
        <v>145</v>
      </c>
    </row>
    <row r="6167" spans="1:5" x14ac:dyDescent="0.3">
      <c r="A6167">
        <v>110</v>
      </c>
      <c r="B6167" s="18">
        <v>45413</v>
      </c>
      <c r="C6167" t="s">
        <v>315</v>
      </c>
      <c r="D6167" t="s">
        <v>264</v>
      </c>
      <c r="E6167">
        <v>146</v>
      </c>
    </row>
    <row r="6168" spans="1:5" x14ac:dyDescent="0.3">
      <c r="A6168">
        <v>110</v>
      </c>
      <c r="B6168" s="18">
        <v>45444</v>
      </c>
      <c r="C6168" t="s">
        <v>315</v>
      </c>
      <c r="D6168" t="s">
        <v>264</v>
      </c>
      <c r="E6168">
        <v>144</v>
      </c>
    </row>
    <row r="6169" spans="1:5" x14ac:dyDescent="0.3">
      <c r="A6169">
        <v>110</v>
      </c>
      <c r="B6169" s="18">
        <v>45474</v>
      </c>
      <c r="C6169" t="s">
        <v>315</v>
      </c>
      <c r="D6169" t="s">
        <v>264</v>
      </c>
      <c r="E6169">
        <v>144</v>
      </c>
    </row>
    <row r="6170" spans="1:5" x14ac:dyDescent="0.3">
      <c r="A6170">
        <v>110</v>
      </c>
      <c r="B6170" s="18">
        <v>45505</v>
      </c>
      <c r="C6170" t="s">
        <v>315</v>
      </c>
      <c r="D6170" t="s">
        <v>264</v>
      </c>
      <c r="E6170">
        <v>145</v>
      </c>
    </row>
    <row r="6171" spans="1:5" x14ac:dyDescent="0.3">
      <c r="A6171">
        <v>110</v>
      </c>
      <c r="B6171" s="18">
        <v>45536</v>
      </c>
      <c r="C6171" t="s">
        <v>315</v>
      </c>
      <c r="D6171" t="s">
        <v>264</v>
      </c>
      <c r="E6171">
        <v>147</v>
      </c>
    </row>
    <row r="6172" spans="1:5" x14ac:dyDescent="0.3">
      <c r="A6172">
        <v>110</v>
      </c>
      <c r="B6172" s="18">
        <v>45566</v>
      </c>
      <c r="C6172" t="s">
        <v>315</v>
      </c>
      <c r="D6172" t="s">
        <v>264</v>
      </c>
      <c r="E6172">
        <v>146</v>
      </c>
    </row>
    <row r="6173" spans="1:5" x14ac:dyDescent="0.3">
      <c r="A6173">
        <v>113</v>
      </c>
      <c r="B6173" s="18">
        <v>45323</v>
      </c>
      <c r="C6173" t="s">
        <v>315</v>
      </c>
      <c r="D6173" t="s">
        <v>265</v>
      </c>
      <c r="E6173">
        <v>189</v>
      </c>
    </row>
    <row r="6174" spans="1:5" x14ac:dyDescent="0.3">
      <c r="A6174">
        <v>113</v>
      </c>
      <c r="B6174" s="18">
        <v>45352</v>
      </c>
      <c r="C6174" t="s">
        <v>315</v>
      </c>
      <c r="D6174" t="s">
        <v>265</v>
      </c>
      <c r="E6174">
        <v>190</v>
      </c>
    </row>
    <row r="6175" spans="1:5" x14ac:dyDescent="0.3">
      <c r="A6175">
        <v>113</v>
      </c>
      <c r="B6175" s="18">
        <v>45383</v>
      </c>
      <c r="C6175" t="s">
        <v>315</v>
      </c>
      <c r="D6175" t="s">
        <v>265</v>
      </c>
      <c r="E6175">
        <v>189</v>
      </c>
    </row>
    <row r="6176" spans="1:5" x14ac:dyDescent="0.3">
      <c r="A6176">
        <v>113</v>
      </c>
      <c r="B6176" s="18">
        <v>45413</v>
      </c>
      <c r="C6176" t="s">
        <v>315</v>
      </c>
      <c r="D6176" t="s">
        <v>265</v>
      </c>
      <c r="E6176">
        <v>189</v>
      </c>
    </row>
    <row r="6177" spans="1:5" x14ac:dyDescent="0.3">
      <c r="A6177">
        <v>113</v>
      </c>
      <c r="B6177" s="18">
        <v>45444</v>
      </c>
      <c r="C6177" t="s">
        <v>315</v>
      </c>
      <c r="D6177" t="s">
        <v>265</v>
      </c>
      <c r="E6177">
        <v>189</v>
      </c>
    </row>
    <row r="6178" spans="1:5" x14ac:dyDescent="0.3">
      <c r="A6178">
        <v>113</v>
      </c>
      <c r="B6178" s="18">
        <v>45474</v>
      </c>
      <c r="C6178" t="s">
        <v>315</v>
      </c>
      <c r="D6178" t="s">
        <v>265</v>
      </c>
      <c r="E6178">
        <v>186</v>
      </c>
    </row>
    <row r="6179" spans="1:5" x14ac:dyDescent="0.3">
      <c r="A6179">
        <v>113</v>
      </c>
      <c r="B6179" s="18">
        <v>45505</v>
      </c>
      <c r="C6179" t="s">
        <v>315</v>
      </c>
      <c r="D6179" t="s">
        <v>265</v>
      </c>
      <c r="E6179">
        <v>186</v>
      </c>
    </row>
    <row r="6180" spans="1:5" x14ac:dyDescent="0.3">
      <c r="A6180">
        <v>113</v>
      </c>
      <c r="B6180" s="18">
        <v>45536</v>
      </c>
      <c r="C6180" t="s">
        <v>315</v>
      </c>
      <c r="D6180" t="s">
        <v>265</v>
      </c>
      <c r="E6180">
        <v>187</v>
      </c>
    </row>
    <row r="6181" spans="1:5" x14ac:dyDescent="0.3">
      <c r="A6181">
        <v>113</v>
      </c>
      <c r="B6181" s="18">
        <v>45566</v>
      </c>
      <c r="C6181" t="s">
        <v>315</v>
      </c>
      <c r="D6181" t="s">
        <v>265</v>
      </c>
      <c r="E6181">
        <v>187</v>
      </c>
    </row>
    <row r="6182" spans="1:5" x14ac:dyDescent="0.3">
      <c r="A6182">
        <v>104</v>
      </c>
      <c r="B6182" s="18">
        <v>45323</v>
      </c>
      <c r="C6182" t="s">
        <v>315</v>
      </c>
      <c r="D6182" t="s">
        <v>266</v>
      </c>
      <c r="E6182">
        <v>44</v>
      </c>
    </row>
    <row r="6183" spans="1:5" x14ac:dyDescent="0.3">
      <c r="A6183">
        <v>104</v>
      </c>
      <c r="B6183" s="18">
        <v>45352</v>
      </c>
      <c r="C6183" t="s">
        <v>315</v>
      </c>
      <c r="D6183" t="s">
        <v>266</v>
      </c>
      <c r="E6183">
        <v>42</v>
      </c>
    </row>
    <row r="6184" spans="1:5" x14ac:dyDescent="0.3">
      <c r="A6184">
        <v>104</v>
      </c>
      <c r="B6184" s="18">
        <v>45383</v>
      </c>
      <c r="C6184" t="s">
        <v>315</v>
      </c>
      <c r="D6184" t="s">
        <v>266</v>
      </c>
      <c r="E6184">
        <v>43</v>
      </c>
    </row>
    <row r="6185" spans="1:5" x14ac:dyDescent="0.3">
      <c r="A6185">
        <v>104</v>
      </c>
      <c r="B6185" s="18">
        <v>45413</v>
      </c>
      <c r="C6185" t="s">
        <v>315</v>
      </c>
      <c r="D6185" t="s">
        <v>266</v>
      </c>
      <c r="E6185">
        <v>40</v>
      </c>
    </row>
    <row r="6186" spans="1:5" x14ac:dyDescent="0.3">
      <c r="A6186">
        <v>104</v>
      </c>
      <c r="B6186" s="18">
        <v>45444</v>
      </c>
      <c r="C6186" t="s">
        <v>315</v>
      </c>
      <c r="D6186" t="s">
        <v>266</v>
      </c>
      <c r="E6186">
        <v>40</v>
      </c>
    </row>
    <row r="6187" spans="1:5" x14ac:dyDescent="0.3">
      <c r="A6187">
        <v>104</v>
      </c>
      <c r="B6187" s="18">
        <v>45474</v>
      </c>
      <c r="C6187" t="s">
        <v>315</v>
      </c>
      <c r="D6187" t="s">
        <v>266</v>
      </c>
      <c r="E6187">
        <v>40</v>
      </c>
    </row>
    <row r="6188" spans="1:5" x14ac:dyDescent="0.3">
      <c r="A6188">
        <v>104</v>
      </c>
      <c r="B6188" s="18">
        <v>45505</v>
      </c>
      <c r="C6188" t="s">
        <v>315</v>
      </c>
      <c r="D6188" t="s">
        <v>266</v>
      </c>
      <c r="E6188">
        <v>38</v>
      </c>
    </row>
    <row r="6189" spans="1:5" x14ac:dyDescent="0.3">
      <c r="A6189">
        <v>104</v>
      </c>
      <c r="B6189" s="18">
        <v>45536</v>
      </c>
      <c r="C6189" t="s">
        <v>315</v>
      </c>
      <c r="D6189" t="s">
        <v>266</v>
      </c>
      <c r="E6189">
        <v>38</v>
      </c>
    </row>
    <row r="6190" spans="1:5" x14ac:dyDescent="0.3">
      <c r="A6190">
        <v>104</v>
      </c>
      <c r="B6190" s="18">
        <v>45566</v>
      </c>
      <c r="C6190" t="s">
        <v>315</v>
      </c>
      <c r="D6190" t="s">
        <v>266</v>
      </c>
      <c r="E6190">
        <v>39</v>
      </c>
    </row>
    <row r="6191" spans="1:5" x14ac:dyDescent="0.3">
      <c r="A6191">
        <v>106</v>
      </c>
      <c r="B6191" s="18">
        <v>45323</v>
      </c>
      <c r="C6191" t="s">
        <v>315</v>
      </c>
      <c r="D6191" t="s">
        <v>267</v>
      </c>
      <c r="E6191">
        <v>277</v>
      </c>
    </row>
    <row r="6192" spans="1:5" x14ac:dyDescent="0.3">
      <c r="A6192">
        <v>106</v>
      </c>
      <c r="B6192" s="18">
        <v>45352</v>
      </c>
      <c r="C6192" t="s">
        <v>315</v>
      </c>
      <c r="D6192" t="s">
        <v>267</v>
      </c>
      <c r="E6192">
        <v>276</v>
      </c>
    </row>
    <row r="6193" spans="1:5" x14ac:dyDescent="0.3">
      <c r="A6193">
        <v>106</v>
      </c>
      <c r="B6193" s="18">
        <v>45383</v>
      </c>
      <c r="C6193" t="s">
        <v>315</v>
      </c>
      <c r="D6193" t="s">
        <v>267</v>
      </c>
      <c r="E6193">
        <v>277</v>
      </c>
    </row>
    <row r="6194" spans="1:5" x14ac:dyDescent="0.3">
      <c r="A6194">
        <v>106</v>
      </c>
      <c r="B6194" s="18">
        <v>45413</v>
      </c>
      <c r="C6194" t="s">
        <v>315</v>
      </c>
      <c r="D6194" t="s">
        <v>267</v>
      </c>
      <c r="E6194">
        <v>277</v>
      </c>
    </row>
    <row r="6195" spans="1:5" x14ac:dyDescent="0.3">
      <c r="A6195">
        <v>106</v>
      </c>
      <c r="B6195" s="18">
        <v>45444</v>
      </c>
      <c r="C6195" t="s">
        <v>315</v>
      </c>
      <c r="D6195" t="s">
        <v>267</v>
      </c>
      <c r="E6195">
        <v>276</v>
      </c>
    </row>
    <row r="6196" spans="1:5" x14ac:dyDescent="0.3">
      <c r="A6196">
        <v>106</v>
      </c>
      <c r="B6196" s="18">
        <v>45474</v>
      </c>
      <c r="C6196" t="s">
        <v>315</v>
      </c>
      <c r="D6196" t="s">
        <v>267</v>
      </c>
      <c r="E6196">
        <v>277</v>
      </c>
    </row>
    <row r="6197" spans="1:5" x14ac:dyDescent="0.3">
      <c r="A6197">
        <v>106</v>
      </c>
      <c r="B6197" s="18">
        <v>45505</v>
      </c>
      <c r="C6197" t="s">
        <v>315</v>
      </c>
      <c r="D6197" t="s">
        <v>267</v>
      </c>
      <c r="E6197">
        <v>273</v>
      </c>
    </row>
    <row r="6198" spans="1:5" x14ac:dyDescent="0.3">
      <c r="A6198">
        <v>106</v>
      </c>
      <c r="B6198" s="18">
        <v>45536</v>
      </c>
      <c r="C6198" t="s">
        <v>315</v>
      </c>
      <c r="D6198" t="s">
        <v>267</v>
      </c>
      <c r="E6198">
        <v>271</v>
      </c>
    </row>
    <row r="6199" spans="1:5" x14ac:dyDescent="0.3">
      <c r="A6199">
        <v>106</v>
      </c>
      <c r="B6199" s="18">
        <v>45566</v>
      </c>
      <c r="C6199" t="s">
        <v>315</v>
      </c>
      <c r="D6199" t="s">
        <v>267</v>
      </c>
      <c r="E6199">
        <v>268</v>
      </c>
    </row>
    <row r="6200" spans="1:5" x14ac:dyDescent="0.3">
      <c r="A6200">
        <v>107</v>
      </c>
      <c r="B6200" s="18">
        <v>45323</v>
      </c>
      <c r="C6200" t="s">
        <v>315</v>
      </c>
      <c r="D6200" t="s">
        <v>268</v>
      </c>
      <c r="E6200">
        <v>304</v>
      </c>
    </row>
    <row r="6201" spans="1:5" x14ac:dyDescent="0.3">
      <c r="A6201">
        <v>107</v>
      </c>
      <c r="B6201" s="18">
        <v>45352</v>
      </c>
      <c r="C6201" t="s">
        <v>315</v>
      </c>
      <c r="D6201" t="s">
        <v>268</v>
      </c>
      <c r="E6201">
        <v>301</v>
      </c>
    </row>
    <row r="6202" spans="1:5" x14ac:dyDescent="0.3">
      <c r="A6202">
        <v>107</v>
      </c>
      <c r="B6202" s="18">
        <v>45383</v>
      </c>
      <c r="C6202" t="s">
        <v>315</v>
      </c>
      <c r="D6202" t="s">
        <v>268</v>
      </c>
      <c r="E6202">
        <v>303</v>
      </c>
    </row>
    <row r="6203" spans="1:5" x14ac:dyDescent="0.3">
      <c r="A6203">
        <v>107</v>
      </c>
      <c r="B6203" s="18">
        <v>45413</v>
      </c>
      <c r="C6203" t="s">
        <v>315</v>
      </c>
      <c r="D6203" t="s">
        <v>268</v>
      </c>
      <c r="E6203">
        <v>304</v>
      </c>
    </row>
    <row r="6204" spans="1:5" x14ac:dyDescent="0.3">
      <c r="A6204">
        <v>107</v>
      </c>
      <c r="B6204" s="18">
        <v>45444</v>
      </c>
      <c r="C6204" t="s">
        <v>315</v>
      </c>
      <c r="D6204" t="s">
        <v>268</v>
      </c>
      <c r="E6204">
        <v>305</v>
      </c>
    </row>
    <row r="6205" spans="1:5" x14ac:dyDescent="0.3">
      <c r="A6205">
        <v>107</v>
      </c>
      <c r="B6205" s="18">
        <v>45474</v>
      </c>
      <c r="C6205" t="s">
        <v>315</v>
      </c>
      <c r="D6205" t="s">
        <v>268</v>
      </c>
      <c r="E6205">
        <v>306</v>
      </c>
    </row>
    <row r="6206" spans="1:5" x14ac:dyDescent="0.3">
      <c r="A6206">
        <v>107</v>
      </c>
      <c r="B6206" s="18">
        <v>45505</v>
      </c>
      <c r="C6206" t="s">
        <v>315</v>
      </c>
      <c r="D6206" t="s">
        <v>268</v>
      </c>
      <c r="E6206">
        <v>308</v>
      </c>
    </row>
    <row r="6207" spans="1:5" x14ac:dyDescent="0.3">
      <c r="A6207">
        <v>107</v>
      </c>
      <c r="B6207" s="18">
        <v>45536</v>
      </c>
      <c r="C6207" t="s">
        <v>315</v>
      </c>
      <c r="D6207" t="s">
        <v>268</v>
      </c>
      <c r="E6207">
        <v>310</v>
      </c>
    </row>
    <row r="6208" spans="1:5" x14ac:dyDescent="0.3">
      <c r="A6208">
        <v>107</v>
      </c>
      <c r="B6208" s="18">
        <v>45566</v>
      </c>
      <c r="C6208" t="s">
        <v>315</v>
      </c>
      <c r="D6208" t="s">
        <v>268</v>
      </c>
      <c r="E6208">
        <v>309</v>
      </c>
    </row>
    <row r="6209" spans="1:5" x14ac:dyDescent="0.3">
      <c r="A6209">
        <v>105</v>
      </c>
      <c r="B6209" s="18">
        <v>45323</v>
      </c>
      <c r="C6209" t="s">
        <v>315</v>
      </c>
      <c r="D6209" t="s">
        <v>269</v>
      </c>
      <c r="E6209">
        <v>145</v>
      </c>
    </row>
    <row r="6210" spans="1:5" x14ac:dyDescent="0.3">
      <c r="A6210">
        <v>105</v>
      </c>
      <c r="B6210" s="18">
        <v>45352</v>
      </c>
      <c r="C6210" t="s">
        <v>315</v>
      </c>
      <c r="D6210" t="s">
        <v>269</v>
      </c>
      <c r="E6210">
        <v>139</v>
      </c>
    </row>
    <row r="6211" spans="1:5" x14ac:dyDescent="0.3">
      <c r="A6211">
        <v>105</v>
      </c>
      <c r="B6211" s="18">
        <v>45383</v>
      </c>
      <c r="C6211" t="s">
        <v>315</v>
      </c>
      <c r="D6211" t="s">
        <v>269</v>
      </c>
      <c r="E6211">
        <v>137</v>
      </c>
    </row>
    <row r="6212" spans="1:5" x14ac:dyDescent="0.3">
      <c r="A6212">
        <v>105</v>
      </c>
      <c r="B6212" s="18">
        <v>45413</v>
      </c>
      <c r="C6212" t="s">
        <v>315</v>
      </c>
      <c r="D6212" t="s">
        <v>269</v>
      </c>
      <c r="E6212">
        <v>133</v>
      </c>
    </row>
    <row r="6213" spans="1:5" x14ac:dyDescent="0.3">
      <c r="A6213">
        <v>105</v>
      </c>
      <c r="B6213" s="18">
        <v>45444</v>
      </c>
      <c r="C6213" t="s">
        <v>315</v>
      </c>
      <c r="D6213" t="s">
        <v>269</v>
      </c>
      <c r="E6213">
        <v>131</v>
      </c>
    </row>
    <row r="6214" spans="1:5" x14ac:dyDescent="0.3">
      <c r="A6214">
        <v>105</v>
      </c>
      <c r="B6214" s="18">
        <v>45474</v>
      </c>
      <c r="C6214" t="s">
        <v>315</v>
      </c>
      <c r="D6214" t="s">
        <v>269</v>
      </c>
      <c r="E6214">
        <v>127</v>
      </c>
    </row>
    <row r="6215" spans="1:5" x14ac:dyDescent="0.3">
      <c r="A6215">
        <v>105</v>
      </c>
      <c r="B6215" s="18">
        <v>45505</v>
      </c>
      <c r="C6215" t="s">
        <v>315</v>
      </c>
      <c r="D6215" t="s">
        <v>269</v>
      </c>
      <c r="E6215">
        <v>128</v>
      </c>
    </row>
    <row r="6216" spans="1:5" x14ac:dyDescent="0.3">
      <c r="A6216">
        <v>105</v>
      </c>
      <c r="B6216" s="18">
        <v>45536</v>
      </c>
      <c r="C6216" t="s">
        <v>315</v>
      </c>
      <c r="D6216" t="s">
        <v>269</v>
      </c>
      <c r="E6216">
        <v>128</v>
      </c>
    </row>
    <row r="6217" spans="1:5" x14ac:dyDescent="0.3">
      <c r="A6217">
        <v>105</v>
      </c>
      <c r="B6217" s="18">
        <v>45566</v>
      </c>
      <c r="C6217" t="s">
        <v>315</v>
      </c>
      <c r="D6217" t="s">
        <v>269</v>
      </c>
      <c r="E6217">
        <v>128</v>
      </c>
    </row>
    <row r="6218" spans="1:5" x14ac:dyDescent="0.3">
      <c r="A6218">
        <v>108</v>
      </c>
      <c r="B6218" s="18">
        <v>45323</v>
      </c>
      <c r="C6218" t="s">
        <v>315</v>
      </c>
      <c r="D6218" t="s">
        <v>270</v>
      </c>
      <c r="E6218">
        <v>98</v>
      </c>
    </row>
    <row r="6219" spans="1:5" x14ac:dyDescent="0.3">
      <c r="A6219">
        <v>108</v>
      </c>
      <c r="B6219" s="18">
        <v>45352</v>
      </c>
      <c r="C6219" t="s">
        <v>315</v>
      </c>
      <c r="D6219" t="s">
        <v>270</v>
      </c>
      <c r="E6219">
        <v>99</v>
      </c>
    </row>
    <row r="6220" spans="1:5" x14ac:dyDescent="0.3">
      <c r="A6220">
        <v>108</v>
      </c>
      <c r="B6220" s="18">
        <v>45383</v>
      </c>
      <c r="C6220" t="s">
        <v>315</v>
      </c>
      <c r="D6220" t="s">
        <v>270</v>
      </c>
      <c r="E6220">
        <v>99</v>
      </c>
    </row>
    <row r="6221" spans="1:5" x14ac:dyDescent="0.3">
      <c r="A6221">
        <v>108</v>
      </c>
      <c r="B6221" s="18">
        <v>45413</v>
      </c>
      <c r="C6221" t="s">
        <v>315</v>
      </c>
      <c r="D6221" t="s">
        <v>270</v>
      </c>
      <c r="E6221">
        <v>100</v>
      </c>
    </row>
    <row r="6222" spans="1:5" x14ac:dyDescent="0.3">
      <c r="A6222">
        <v>108</v>
      </c>
      <c r="B6222" s="18">
        <v>45444</v>
      </c>
      <c r="C6222" t="s">
        <v>315</v>
      </c>
      <c r="D6222" t="s">
        <v>270</v>
      </c>
      <c r="E6222">
        <v>100</v>
      </c>
    </row>
    <row r="6223" spans="1:5" x14ac:dyDescent="0.3">
      <c r="A6223">
        <v>108</v>
      </c>
      <c r="B6223" s="18">
        <v>45474</v>
      </c>
      <c r="C6223" t="s">
        <v>315</v>
      </c>
      <c r="D6223" t="s">
        <v>270</v>
      </c>
      <c r="E6223">
        <v>99</v>
      </c>
    </row>
    <row r="6224" spans="1:5" x14ac:dyDescent="0.3">
      <c r="A6224">
        <v>108</v>
      </c>
      <c r="B6224" s="18">
        <v>45505</v>
      </c>
      <c r="C6224" t="s">
        <v>315</v>
      </c>
      <c r="D6224" t="s">
        <v>270</v>
      </c>
      <c r="E6224">
        <v>97</v>
      </c>
    </row>
    <row r="6225" spans="1:7" x14ac:dyDescent="0.3">
      <c r="A6225">
        <v>108</v>
      </c>
      <c r="B6225" s="18">
        <v>45536</v>
      </c>
      <c r="C6225" t="s">
        <v>315</v>
      </c>
      <c r="D6225" t="s">
        <v>270</v>
      </c>
      <c r="E6225">
        <v>97</v>
      </c>
    </row>
    <row r="6226" spans="1:7" x14ac:dyDescent="0.3">
      <c r="A6226">
        <v>108</v>
      </c>
      <c r="B6226" s="18">
        <v>45566</v>
      </c>
      <c r="C6226" t="s">
        <v>315</v>
      </c>
      <c r="D6226" t="s">
        <v>270</v>
      </c>
      <c r="E6226">
        <v>98</v>
      </c>
    </row>
    <row r="6227" spans="1:7" x14ac:dyDescent="0.3">
      <c r="A6227">
        <v>12</v>
      </c>
      <c r="B6227" s="18">
        <v>45597</v>
      </c>
      <c r="C6227" t="s">
        <v>315</v>
      </c>
      <c r="D6227" t="s">
        <v>296</v>
      </c>
      <c r="E6227">
        <v>0.6629213483146067</v>
      </c>
      <c r="F6227">
        <v>236</v>
      </c>
      <c r="G6227">
        <v>356</v>
      </c>
    </row>
    <row r="6228" spans="1:7" x14ac:dyDescent="0.3">
      <c r="A6228">
        <v>13</v>
      </c>
      <c r="B6228" s="18">
        <v>45597</v>
      </c>
      <c r="C6228" t="s">
        <v>315</v>
      </c>
      <c r="D6228" t="s">
        <v>275</v>
      </c>
      <c r="E6228">
        <v>4.2372881355932203E-3</v>
      </c>
      <c r="F6228">
        <v>1</v>
      </c>
      <c r="G6228">
        <v>236</v>
      </c>
    </row>
    <row r="6229" spans="1:7" x14ac:dyDescent="0.3">
      <c r="A6229">
        <v>14</v>
      </c>
      <c r="B6229" s="18">
        <v>45597</v>
      </c>
      <c r="C6229" t="s">
        <v>315</v>
      </c>
      <c r="D6229" t="s">
        <v>279</v>
      </c>
      <c r="E6229">
        <v>0</v>
      </c>
      <c r="F6229">
        <v>0</v>
      </c>
      <c r="G6229">
        <v>744</v>
      </c>
    </row>
    <row r="6230" spans="1:7" x14ac:dyDescent="0.3">
      <c r="A6230">
        <v>16</v>
      </c>
      <c r="B6230" s="18">
        <v>45597</v>
      </c>
      <c r="C6230" t="s">
        <v>315</v>
      </c>
      <c r="D6230" t="s">
        <v>297</v>
      </c>
      <c r="E6230">
        <v>0.73829201101928377</v>
      </c>
      <c r="F6230">
        <v>268</v>
      </c>
      <c r="G6230">
        <v>363</v>
      </c>
    </row>
    <row r="6231" spans="1:7" x14ac:dyDescent="0.3">
      <c r="A6231">
        <v>17</v>
      </c>
      <c r="B6231" s="18">
        <v>45597</v>
      </c>
      <c r="C6231" t="s">
        <v>315</v>
      </c>
      <c r="D6231" t="s">
        <v>276</v>
      </c>
      <c r="E6231">
        <v>7.462686567164179E-3</v>
      </c>
      <c r="F6231">
        <v>2</v>
      </c>
      <c r="G6231">
        <v>268</v>
      </c>
    </row>
    <row r="6232" spans="1:7" x14ac:dyDescent="0.3">
      <c r="A6232">
        <v>18</v>
      </c>
      <c r="B6232" s="18">
        <v>45597</v>
      </c>
      <c r="C6232" t="s">
        <v>315</v>
      </c>
      <c r="D6232" t="s">
        <v>282</v>
      </c>
      <c r="E6232">
        <v>0</v>
      </c>
      <c r="F6232">
        <v>0</v>
      </c>
      <c r="G6232">
        <v>1</v>
      </c>
    </row>
    <row r="6233" spans="1:7" x14ac:dyDescent="0.3">
      <c r="A6233">
        <v>20</v>
      </c>
      <c r="B6233" s="18">
        <v>45597</v>
      </c>
      <c r="C6233" t="s">
        <v>315</v>
      </c>
      <c r="D6233" t="s">
        <v>283</v>
      </c>
      <c r="E6233">
        <v>0</v>
      </c>
      <c r="F6233">
        <v>0</v>
      </c>
      <c r="G6233">
        <v>3</v>
      </c>
    </row>
    <row r="6234" spans="1:7" x14ac:dyDescent="0.3">
      <c r="A6234">
        <v>8</v>
      </c>
      <c r="B6234" s="18">
        <v>45597</v>
      </c>
      <c r="C6234" t="s">
        <v>315</v>
      </c>
      <c r="D6234" t="s">
        <v>278</v>
      </c>
      <c r="E6234">
        <v>0.11320754716981132</v>
      </c>
      <c r="F6234">
        <v>12</v>
      </c>
      <c r="G6234">
        <v>106</v>
      </c>
    </row>
    <row r="6235" spans="1:7" x14ac:dyDescent="0.3">
      <c r="A6235">
        <v>10</v>
      </c>
      <c r="B6235" s="18">
        <v>45597</v>
      </c>
      <c r="C6235" t="s">
        <v>315</v>
      </c>
      <c r="D6235" t="s">
        <v>295</v>
      </c>
      <c r="E6235">
        <v>0.27868852459016391</v>
      </c>
      <c r="F6235">
        <v>34</v>
      </c>
      <c r="G6235">
        <v>122</v>
      </c>
    </row>
    <row r="6236" spans="1:7" x14ac:dyDescent="0.3">
      <c r="A6236">
        <v>11</v>
      </c>
      <c r="B6236" s="18">
        <v>45597</v>
      </c>
      <c r="C6236" t="s">
        <v>315</v>
      </c>
      <c r="D6236" t="s">
        <v>281</v>
      </c>
      <c r="E6236">
        <v>0.59665621734587249</v>
      </c>
      <c r="F6236">
        <v>571</v>
      </c>
      <c r="G6236">
        <v>957</v>
      </c>
    </row>
    <row r="6237" spans="1:7" x14ac:dyDescent="0.3">
      <c r="A6237">
        <v>23</v>
      </c>
      <c r="B6237" s="18">
        <v>45597</v>
      </c>
      <c r="C6237" t="s">
        <v>315</v>
      </c>
      <c r="D6237" t="s">
        <v>298</v>
      </c>
      <c r="E6237">
        <v>3.2555615843733045E-2</v>
      </c>
      <c r="F6237">
        <v>60</v>
      </c>
      <c r="G6237">
        <v>1843</v>
      </c>
    </row>
    <row r="6238" spans="1:7" x14ac:dyDescent="0.3">
      <c r="A6238">
        <v>24</v>
      </c>
      <c r="B6238" s="18">
        <v>45597</v>
      </c>
      <c r="C6238" t="s">
        <v>315</v>
      </c>
      <c r="D6238" t="s">
        <v>299</v>
      </c>
      <c r="E6238">
        <v>0.93333333333333335</v>
      </c>
      <c r="F6238">
        <v>56</v>
      </c>
      <c r="G6238">
        <v>60</v>
      </c>
    </row>
    <row r="6239" spans="1:7" x14ac:dyDescent="0.3">
      <c r="A6239">
        <v>7</v>
      </c>
      <c r="B6239" s="18">
        <v>45597</v>
      </c>
      <c r="C6239" t="s">
        <v>315</v>
      </c>
      <c r="D6239" t="s">
        <v>277</v>
      </c>
      <c r="E6239">
        <v>7.6923076923076927E-2</v>
      </c>
      <c r="F6239">
        <v>1</v>
      </c>
      <c r="G6239">
        <v>13</v>
      </c>
    </row>
    <row r="6240" spans="1:7" x14ac:dyDescent="0.3">
      <c r="A6240">
        <v>6</v>
      </c>
      <c r="B6240" s="18">
        <v>45597</v>
      </c>
      <c r="C6240" t="s">
        <v>315</v>
      </c>
      <c r="D6240" t="s">
        <v>274</v>
      </c>
      <c r="E6240">
        <v>0.14285714285714285</v>
      </c>
      <c r="F6240">
        <v>1</v>
      </c>
      <c r="G6240">
        <v>7</v>
      </c>
    </row>
    <row r="6241" spans="1:7" x14ac:dyDescent="0.3">
      <c r="A6241">
        <v>3</v>
      </c>
      <c r="B6241" s="18">
        <v>45597</v>
      </c>
      <c r="C6241" t="s">
        <v>315</v>
      </c>
      <c r="D6241" t="s">
        <v>302</v>
      </c>
      <c r="E6241">
        <v>1.1509846827133479</v>
      </c>
      <c r="F6241">
        <v>2104</v>
      </c>
      <c r="G6241">
        <v>1828</v>
      </c>
    </row>
    <row r="6242" spans="1:7" x14ac:dyDescent="0.3">
      <c r="A6242">
        <v>5</v>
      </c>
      <c r="B6242" s="18">
        <v>45597</v>
      </c>
      <c r="C6242" t="s">
        <v>315</v>
      </c>
      <c r="D6242" t="s">
        <v>301</v>
      </c>
      <c r="E6242">
        <v>15.608695652173912</v>
      </c>
      <c r="F6242">
        <v>359</v>
      </c>
      <c r="G6242">
        <v>23</v>
      </c>
    </row>
    <row r="6243" spans="1:7" x14ac:dyDescent="0.3">
      <c r="A6243">
        <v>114</v>
      </c>
      <c r="B6243" s="18">
        <v>45597</v>
      </c>
      <c r="C6243" t="s">
        <v>315</v>
      </c>
      <c r="D6243" t="s">
        <v>292</v>
      </c>
      <c r="E6243">
        <v>377</v>
      </c>
    </row>
    <row r="6244" spans="1:7" x14ac:dyDescent="0.3">
      <c r="A6244">
        <v>4</v>
      </c>
      <c r="B6244" s="18">
        <v>45597</v>
      </c>
      <c r="C6244" t="s">
        <v>315</v>
      </c>
      <c r="D6244" t="s">
        <v>300</v>
      </c>
      <c r="E6244">
        <v>0.78490566037735854</v>
      </c>
      <c r="F6244">
        <v>208</v>
      </c>
      <c r="G6244">
        <v>265</v>
      </c>
    </row>
    <row r="6245" spans="1:7" x14ac:dyDescent="0.3">
      <c r="A6245">
        <v>102</v>
      </c>
      <c r="B6245" s="18">
        <v>45597</v>
      </c>
      <c r="C6245" t="s">
        <v>315</v>
      </c>
      <c r="D6245" t="s">
        <v>273</v>
      </c>
      <c r="E6245">
        <v>0</v>
      </c>
    </row>
    <row r="6246" spans="1:7" x14ac:dyDescent="0.3">
      <c r="A6246">
        <v>100</v>
      </c>
      <c r="B6246" s="18">
        <v>45597</v>
      </c>
      <c r="C6246" t="s">
        <v>315</v>
      </c>
      <c r="D6246" t="s">
        <v>271</v>
      </c>
      <c r="E6246">
        <v>1</v>
      </c>
    </row>
    <row r="6247" spans="1:7" x14ac:dyDescent="0.3">
      <c r="A6247">
        <v>101</v>
      </c>
      <c r="B6247" s="18">
        <v>45597</v>
      </c>
      <c r="C6247" t="s">
        <v>315</v>
      </c>
      <c r="D6247" t="s">
        <v>272</v>
      </c>
      <c r="E6247">
        <v>1</v>
      </c>
    </row>
    <row r="6248" spans="1:7" x14ac:dyDescent="0.3">
      <c r="A6248">
        <v>103</v>
      </c>
      <c r="B6248" s="18">
        <v>45597</v>
      </c>
      <c r="C6248" t="s">
        <v>315</v>
      </c>
      <c r="D6248" t="s">
        <v>285</v>
      </c>
      <c r="E6248">
        <v>0</v>
      </c>
    </row>
    <row r="6249" spans="1:7" x14ac:dyDescent="0.3">
      <c r="A6249">
        <v>2</v>
      </c>
      <c r="B6249" s="18">
        <v>45597</v>
      </c>
      <c r="C6249" t="s">
        <v>315</v>
      </c>
      <c r="D6249" t="s">
        <v>303</v>
      </c>
      <c r="E6249">
        <v>1.0155555555555555</v>
      </c>
      <c r="F6249">
        <v>1828</v>
      </c>
      <c r="G6249">
        <v>1800</v>
      </c>
    </row>
    <row r="6250" spans="1:7" x14ac:dyDescent="0.3">
      <c r="A6250">
        <v>109</v>
      </c>
      <c r="B6250" s="18">
        <v>45597</v>
      </c>
      <c r="C6250" t="s">
        <v>315</v>
      </c>
      <c r="D6250" t="s">
        <v>261</v>
      </c>
      <c r="E6250">
        <v>41</v>
      </c>
    </row>
    <row r="6251" spans="1:7" x14ac:dyDescent="0.3">
      <c r="A6251">
        <v>111</v>
      </c>
      <c r="B6251" s="18">
        <v>45597</v>
      </c>
      <c r="C6251" t="s">
        <v>315</v>
      </c>
      <c r="D6251" t="s">
        <v>262</v>
      </c>
      <c r="E6251">
        <v>264</v>
      </c>
    </row>
    <row r="6252" spans="1:7" x14ac:dyDescent="0.3">
      <c r="A6252">
        <v>112</v>
      </c>
      <c r="B6252" s="18">
        <v>45597</v>
      </c>
      <c r="C6252" t="s">
        <v>315</v>
      </c>
      <c r="D6252" t="s">
        <v>263</v>
      </c>
      <c r="E6252">
        <v>348</v>
      </c>
    </row>
    <row r="6253" spans="1:7" x14ac:dyDescent="0.3">
      <c r="A6253">
        <v>110</v>
      </c>
      <c r="B6253" s="18">
        <v>45597</v>
      </c>
      <c r="C6253" t="s">
        <v>315</v>
      </c>
      <c r="D6253" t="s">
        <v>264</v>
      </c>
      <c r="E6253">
        <v>148</v>
      </c>
    </row>
    <row r="6254" spans="1:7" x14ac:dyDescent="0.3">
      <c r="A6254">
        <v>113</v>
      </c>
      <c r="B6254" s="18">
        <v>45597</v>
      </c>
      <c r="C6254" t="s">
        <v>315</v>
      </c>
      <c r="D6254" t="s">
        <v>265</v>
      </c>
      <c r="E6254">
        <v>187</v>
      </c>
    </row>
    <row r="6255" spans="1:7" x14ac:dyDescent="0.3">
      <c r="A6255">
        <v>104</v>
      </c>
      <c r="B6255" s="18">
        <v>45597</v>
      </c>
      <c r="C6255" t="s">
        <v>315</v>
      </c>
      <c r="D6255" t="s">
        <v>266</v>
      </c>
      <c r="E6255">
        <v>39</v>
      </c>
    </row>
    <row r="6256" spans="1:7" x14ac:dyDescent="0.3">
      <c r="A6256">
        <v>106</v>
      </c>
      <c r="B6256" s="18">
        <v>45597</v>
      </c>
      <c r="C6256" t="s">
        <v>315</v>
      </c>
      <c r="D6256" t="s">
        <v>267</v>
      </c>
      <c r="E6256">
        <v>266</v>
      </c>
    </row>
    <row r="6257" spans="1:5" x14ac:dyDescent="0.3">
      <c r="A6257">
        <v>107</v>
      </c>
      <c r="B6257" s="18">
        <v>45597</v>
      </c>
      <c r="C6257" t="s">
        <v>315</v>
      </c>
      <c r="D6257" t="s">
        <v>268</v>
      </c>
      <c r="E6257">
        <v>308</v>
      </c>
    </row>
    <row r="6258" spans="1:5" x14ac:dyDescent="0.3">
      <c r="A6258">
        <v>105</v>
      </c>
      <c r="B6258" s="18">
        <v>45597</v>
      </c>
      <c r="C6258" t="s">
        <v>315</v>
      </c>
      <c r="D6258" t="s">
        <v>269</v>
      </c>
      <c r="E6258">
        <v>127</v>
      </c>
    </row>
    <row r="6259" spans="1:5" x14ac:dyDescent="0.3">
      <c r="A6259">
        <v>108</v>
      </c>
      <c r="B6259" s="18">
        <v>45597</v>
      </c>
      <c r="C6259" t="s">
        <v>315</v>
      </c>
      <c r="D6259" t="s">
        <v>270</v>
      </c>
      <c r="E6259">
        <v>100</v>
      </c>
    </row>
    <row r="6260" spans="1:5" x14ac:dyDescent="0.3">
      <c r="A6260">
        <v>115</v>
      </c>
      <c r="B6260" s="18">
        <v>45597</v>
      </c>
      <c r="C6260" t="s">
        <v>315</v>
      </c>
      <c r="D6260" t="s">
        <v>293</v>
      </c>
      <c r="E6260">
        <v>42</v>
      </c>
    </row>
    <row r="6261" spans="1:5" x14ac:dyDescent="0.3">
      <c r="A6261">
        <v>116</v>
      </c>
      <c r="B6261" s="18">
        <v>45597</v>
      </c>
      <c r="C6261" t="s">
        <v>315</v>
      </c>
      <c r="D6261" t="s">
        <v>294</v>
      </c>
      <c r="E6261">
        <v>35</v>
      </c>
    </row>
    <row r="6262" spans="1:5" x14ac:dyDescent="0.3">
      <c r="A6262">
        <v>120</v>
      </c>
      <c r="B6262" s="18">
        <v>45597</v>
      </c>
      <c r="C6262" t="s">
        <v>315</v>
      </c>
      <c r="D6262" t="s">
        <v>20</v>
      </c>
      <c r="E6262">
        <v>299</v>
      </c>
    </row>
    <row r="6263" spans="1:5" x14ac:dyDescent="0.3">
      <c r="A6263">
        <v>121</v>
      </c>
      <c r="B6263" s="18">
        <v>45597</v>
      </c>
      <c r="C6263" t="s">
        <v>315</v>
      </c>
      <c r="D6263" t="s">
        <v>21</v>
      </c>
      <c r="E6263">
        <v>0</v>
      </c>
    </row>
    <row r="6264" spans="1:5" x14ac:dyDescent="0.3">
      <c r="A6264">
        <v>122</v>
      </c>
      <c r="B6264" s="18">
        <v>45597</v>
      </c>
      <c r="C6264" t="s">
        <v>315</v>
      </c>
      <c r="D6264" t="s">
        <v>22</v>
      </c>
      <c r="E6264">
        <v>18</v>
      </c>
    </row>
    <row r="6265" spans="1:5" x14ac:dyDescent="0.3">
      <c r="A6265">
        <v>123</v>
      </c>
      <c r="B6265" s="18">
        <v>45597</v>
      </c>
      <c r="C6265" t="s">
        <v>315</v>
      </c>
      <c r="D6265" t="s">
        <v>23</v>
      </c>
      <c r="E6265">
        <v>0</v>
      </c>
    </row>
    <row r="6266" spans="1:5" x14ac:dyDescent="0.3">
      <c r="A6266">
        <v>124</v>
      </c>
      <c r="B6266" s="18">
        <v>45597</v>
      </c>
      <c r="C6266" t="s">
        <v>315</v>
      </c>
      <c r="D6266" t="s">
        <v>24</v>
      </c>
      <c r="E6266">
        <v>0</v>
      </c>
    </row>
    <row r="6267" spans="1:5" x14ac:dyDescent="0.3">
      <c r="A6267">
        <v>125</v>
      </c>
      <c r="B6267" s="18">
        <v>45597</v>
      </c>
      <c r="C6267" t="s">
        <v>315</v>
      </c>
      <c r="D6267" t="s">
        <v>25</v>
      </c>
      <c r="E6267">
        <v>60</v>
      </c>
    </row>
    <row r="6268" spans="1:5" x14ac:dyDescent="0.3">
      <c r="A6268">
        <v>126</v>
      </c>
      <c r="B6268" s="18">
        <v>45597</v>
      </c>
      <c r="C6268" t="s">
        <v>315</v>
      </c>
      <c r="D6268" t="s">
        <v>26</v>
      </c>
      <c r="E6268">
        <v>1</v>
      </c>
    </row>
    <row r="6269" spans="1:5" x14ac:dyDescent="0.3">
      <c r="A6269">
        <v>127</v>
      </c>
      <c r="B6269" s="18">
        <v>45597</v>
      </c>
      <c r="C6269" t="s">
        <v>315</v>
      </c>
      <c r="D6269" t="s">
        <v>286</v>
      </c>
      <c r="E6269">
        <v>287</v>
      </c>
    </row>
    <row r="6270" spans="1:5" x14ac:dyDescent="0.3">
      <c r="A6270">
        <v>128</v>
      </c>
      <c r="B6270" s="18">
        <v>45597</v>
      </c>
      <c r="C6270" t="s">
        <v>315</v>
      </c>
      <c r="D6270" t="s">
        <v>287</v>
      </c>
      <c r="E6270">
        <v>151</v>
      </c>
    </row>
    <row r="6271" spans="1:5" x14ac:dyDescent="0.3">
      <c r="A6271">
        <v>129</v>
      </c>
      <c r="B6271" s="18">
        <v>45597</v>
      </c>
      <c r="C6271" t="s">
        <v>315</v>
      </c>
      <c r="D6271" t="s">
        <v>288</v>
      </c>
      <c r="E6271">
        <v>84</v>
      </c>
    </row>
    <row r="6272" spans="1:5" x14ac:dyDescent="0.3">
      <c r="A6272">
        <v>130</v>
      </c>
      <c r="B6272" s="18">
        <v>45597</v>
      </c>
      <c r="C6272" t="s">
        <v>315</v>
      </c>
      <c r="D6272" t="s">
        <v>289</v>
      </c>
      <c r="E6272">
        <v>52</v>
      </c>
    </row>
    <row r="6273" spans="1:7" x14ac:dyDescent="0.3">
      <c r="A6273">
        <v>3</v>
      </c>
      <c r="B6273" s="18">
        <v>45536</v>
      </c>
      <c r="C6273" t="s">
        <v>315</v>
      </c>
      <c r="D6273" t="s">
        <v>302</v>
      </c>
      <c r="E6273">
        <v>1.1211622807017545</v>
      </c>
      <c r="F6273">
        <v>2045</v>
      </c>
      <c r="G6273">
        <v>1824</v>
      </c>
    </row>
    <row r="6274" spans="1:7" x14ac:dyDescent="0.3">
      <c r="A6274">
        <v>3</v>
      </c>
      <c r="B6274" s="18">
        <v>45444</v>
      </c>
      <c r="C6274" t="s">
        <v>315</v>
      </c>
      <c r="D6274" t="s">
        <v>302</v>
      </c>
      <c r="E6274">
        <v>1.1149237472766884</v>
      </c>
      <c r="F6274">
        <v>2047</v>
      </c>
      <c r="G6274">
        <v>1836</v>
      </c>
    </row>
    <row r="6275" spans="1:7" x14ac:dyDescent="0.3">
      <c r="A6275">
        <v>3</v>
      </c>
      <c r="B6275" s="18">
        <v>45474</v>
      </c>
      <c r="C6275" t="s">
        <v>315</v>
      </c>
      <c r="D6275" t="s">
        <v>302</v>
      </c>
      <c r="E6275">
        <v>1.1288913162206444</v>
      </c>
      <c r="F6275">
        <v>2067</v>
      </c>
      <c r="G6275">
        <v>1831</v>
      </c>
    </row>
    <row r="6276" spans="1:7" x14ac:dyDescent="0.3">
      <c r="A6276">
        <v>3</v>
      </c>
      <c r="B6276" s="18">
        <v>45352</v>
      </c>
      <c r="C6276" t="s">
        <v>315</v>
      </c>
      <c r="D6276" t="s">
        <v>302</v>
      </c>
      <c r="E6276">
        <v>1.1391445587439091</v>
      </c>
      <c r="F6276">
        <v>2104</v>
      </c>
      <c r="G6276">
        <v>1847</v>
      </c>
    </row>
    <row r="6277" spans="1:7" x14ac:dyDescent="0.3">
      <c r="A6277">
        <v>3</v>
      </c>
      <c r="B6277" s="18">
        <v>45413</v>
      </c>
      <c r="C6277" t="s">
        <v>315</v>
      </c>
      <c r="D6277" t="s">
        <v>302</v>
      </c>
      <c r="E6277">
        <v>1.1072400653238976</v>
      </c>
      <c r="F6277">
        <v>2034</v>
      </c>
      <c r="G6277">
        <v>1837</v>
      </c>
    </row>
    <row r="6278" spans="1:7" x14ac:dyDescent="0.3">
      <c r="A6278">
        <v>3</v>
      </c>
      <c r="B6278" s="18">
        <v>45566</v>
      </c>
      <c r="C6278" t="s">
        <v>315</v>
      </c>
      <c r="D6278" t="s">
        <v>302</v>
      </c>
      <c r="E6278">
        <v>1.1470104223806912</v>
      </c>
      <c r="F6278">
        <v>2091</v>
      </c>
      <c r="G6278">
        <v>1823</v>
      </c>
    </row>
    <row r="6279" spans="1:7" x14ac:dyDescent="0.3">
      <c r="A6279">
        <v>3</v>
      </c>
      <c r="B6279" s="18">
        <v>45323</v>
      </c>
      <c r="C6279" t="s">
        <v>315</v>
      </c>
      <c r="D6279" t="s">
        <v>302</v>
      </c>
      <c r="E6279">
        <v>1.1366559485530547</v>
      </c>
      <c r="F6279">
        <v>2121</v>
      </c>
      <c r="G6279">
        <v>1866</v>
      </c>
    </row>
    <row r="6280" spans="1:7" x14ac:dyDescent="0.3">
      <c r="A6280">
        <v>3</v>
      </c>
      <c r="B6280" s="18">
        <v>45505</v>
      </c>
      <c r="C6280" t="s">
        <v>315</v>
      </c>
      <c r="D6280" t="s">
        <v>302</v>
      </c>
      <c r="E6280">
        <v>1.1326027397260274</v>
      </c>
      <c r="F6280">
        <v>2067</v>
      </c>
      <c r="G6280">
        <v>1825</v>
      </c>
    </row>
    <row r="6281" spans="1:7" x14ac:dyDescent="0.3">
      <c r="A6281">
        <v>3</v>
      </c>
      <c r="B6281" s="18">
        <v>45383</v>
      </c>
      <c r="C6281" t="s">
        <v>315</v>
      </c>
      <c r="D6281" t="s">
        <v>302</v>
      </c>
      <c r="E6281">
        <v>1.1110509209100758</v>
      </c>
      <c r="F6281">
        <v>2051</v>
      </c>
      <c r="G6281">
        <v>1846</v>
      </c>
    </row>
    <row r="6282" spans="1:7" x14ac:dyDescent="0.3">
      <c r="A6282">
        <v>4</v>
      </c>
      <c r="B6282" s="18">
        <v>45323</v>
      </c>
      <c r="C6282" t="s">
        <v>315</v>
      </c>
      <c r="D6282" t="s">
        <v>300</v>
      </c>
      <c r="E6282">
        <v>0.71641791044776104</v>
      </c>
      <c r="F6282">
        <v>336</v>
      </c>
      <c r="G6282">
        <v>469</v>
      </c>
    </row>
    <row r="6283" spans="1:7" x14ac:dyDescent="0.3">
      <c r="A6283">
        <v>4</v>
      </c>
      <c r="B6283" s="18">
        <v>45352</v>
      </c>
      <c r="C6283" t="s">
        <v>315</v>
      </c>
      <c r="D6283" t="s">
        <v>300</v>
      </c>
      <c r="E6283">
        <v>0.76377952755905498</v>
      </c>
      <c r="F6283">
        <v>194</v>
      </c>
      <c r="G6283">
        <v>254</v>
      </c>
    </row>
    <row r="6284" spans="1:7" x14ac:dyDescent="0.3">
      <c r="A6284">
        <v>4</v>
      </c>
      <c r="B6284" s="18">
        <v>45383</v>
      </c>
      <c r="C6284" t="s">
        <v>315</v>
      </c>
      <c r="D6284" t="s">
        <v>300</v>
      </c>
      <c r="E6284">
        <v>0.72972972972973005</v>
      </c>
      <c r="F6284">
        <v>135</v>
      </c>
      <c r="G6284">
        <v>185</v>
      </c>
    </row>
    <row r="6285" spans="1:7" x14ac:dyDescent="0.3">
      <c r="A6285">
        <v>4</v>
      </c>
      <c r="B6285" s="18">
        <v>45413</v>
      </c>
      <c r="C6285" t="s">
        <v>315</v>
      </c>
      <c r="D6285" t="s">
        <v>300</v>
      </c>
      <c r="E6285">
        <v>0.85411140583554401</v>
      </c>
      <c r="F6285">
        <v>322</v>
      </c>
      <c r="G6285">
        <v>377</v>
      </c>
    </row>
    <row r="6286" spans="1:7" x14ac:dyDescent="0.3">
      <c r="A6286">
        <v>4</v>
      </c>
      <c r="B6286" s="18">
        <v>45444</v>
      </c>
      <c r="C6286" t="s">
        <v>315</v>
      </c>
      <c r="D6286" t="s">
        <v>300</v>
      </c>
      <c r="E6286">
        <v>0.84210526315789502</v>
      </c>
      <c r="F6286">
        <v>320</v>
      </c>
      <c r="G6286">
        <v>380</v>
      </c>
    </row>
    <row r="6287" spans="1:7" x14ac:dyDescent="0.3">
      <c r="A6287">
        <v>4</v>
      </c>
      <c r="B6287" s="18">
        <v>45474</v>
      </c>
      <c r="C6287" t="s">
        <v>315</v>
      </c>
      <c r="D6287" t="s">
        <v>300</v>
      </c>
      <c r="E6287">
        <v>0.76923076923076905</v>
      </c>
      <c r="F6287">
        <v>270</v>
      </c>
      <c r="G6287">
        <v>351</v>
      </c>
    </row>
    <row r="6288" spans="1:7" x14ac:dyDescent="0.3">
      <c r="A6288">
        <v>4</v>
      </c>
      <c r="B6288" s="18">
        <v>45536</v>
      </c>
      <c r="C6288" t="s">
        <v>315</v>
      </c>
      <c r="D6288" t="s">
        <v>300</v>
      </c>
      <c r="E6288">
        <v>0.78770949720670402</v>
      </c>
      <c r="F6288">
        <v>282</v>
      </c>
      <c r="G6288">
        <v>358</v>
      </c>
    </row>
    <row r="6289" spans="1:7" x14ac:dyDescent="0.3">
      <c r="A6289">
        <v>4</v>
      </c>
      <c r="B6289" s="18">
        <v>45566</v>
      </c>
      <c r="C6289" t="s">
        <v>315</v>
      </c>
      <c r="D6289" t="s">
        <v>300</v>
      </c>
      <c r="E6289">
        <v>0.63274336283185795</v>
      </c>
      <c r="F6289">
        <v>143</v>
      </c>
      <c r="G6289">
        <v>226</v>
      </c>
    </row>
    <row r="6290" spans="1:7" x14ac:dyDescent="0.3">
      <c r="A6290">
        <v>5</v>
      </c>
      <c r="B6290" s="18">
        <v>45444</v>
      </c>
      <c r="C6290" t="s">
        <v>315</v>
      </c>
      <c r="D6290" t="s">
        <v>301</v>
      </c>
      <c r="E6290">
        <v>21.173913043478301</v>
      </c>
      <c r="F6290">
        <v>487</v>
      </c>
      <c r="G6290">
        <v>23</v>
      </c>
    </row>
    <row r="6291" spans="1:7" x14ac:dyDescent="0.3">
      <c r="A6291">
        <v>5</v>
      </c>
      <c r="B6291" s="18">
        <v>45323</v>
      </c>
      <c r="C6291" t="s">
        <v>315</v>
      </c>
      <c r="D6291" t="s">
        <v>301</v>
      </c>
      <c r="E6291">
        <v>30.260869565217401</v>
      </c>
      <c r="F6291">
        <v>696</v>
      </c>
      <c r="G6291">
        <v>23</v>
      </c>
    </row>
    <row r="6292" spans="1:7" x14ac:dyDescent="0.3">
      <c r="A6292">
        <v>5</v>
      </c>
      <c r="B6292" s="18">
        <v>45352</v>
      </c>
      <c r="C6292" t="s">
        <v>315</v>
      </c>
      <c r="D6292" t="s">
        <v>301</v>
      </c>
      <c r="E6292">
        <v>17.454545454545499</v>
      </c>
      <c r="F6292">
        <v>384</v>
      </c>
      <c r="G6292">
        <v>22</v>
      </c>
    </row>
    <row r="6293" spans="1:7" x14ac:dyDescent="0.3">
      <c r="A6293">
        <v>5</v>
      </c>
      <c r="B6293" s="18">
        <v>45413</v>
      </c>
      <c r="C6293" t="s">
        <v>315</v>
      </c>
      <c r="D6293" t="s">
        <v>301</v>
      </c>
      <c r="E6293">
        <v>22.363636363636399</v>
      </c>
      <c r="F6293">
        <v>492</v>
      </c>
      <c r="G6293">
        <v>22</v>
      </c>
    </row>
    <row r="6294" spans="1:7" x14ac:dyDescent="0.3">
      <c r="A6294">
        <v>5</v>
      </c>
      <c r="B6294" s="18">
        <v>45566</v>
      </c>
      <c r="C6294" t="s">
        <v>315</v>
      </c>
      <c r="D6294" t="s">
        <v>301</v>
      </c>
      <c r="E6294">
        <v>15.4285714285714</v>
      </c>
      <c r="F6294">
        <v>324</v>
      </c>
      <c r="G6294">
        <v>21</v>
      </c>
    </row>
    <row r="6295" spans="1:7" x14ac:dyDescent="0.3">
      <c r="A6295">
        <v>5</v>
      </c>
      <c r="B6295" s="18">
        <v>45536</v>
      </c>
      <c r="C6295" t="s">
        <v>315</v>
      </c>
      <c r="D6295" t="s">
        <v>301</v>
      </c>
      <c r="E6295">
        <v>22</v>
      </c>
      <c r="F6295">
        <v>484</v>
      </c>
      <c r="G6295">
        <v>22</v>
      </c>
    </row>
    <row r="6296" spans="1:7" x14ac:dyDescent="0.3">
      <c r="A6296">
        <v>5</v>
      </c>
      <c r="B6296" s="18">
        <v>45383</v>
      </c>
      <c r="C6296" t="s">
        <v>315</v>
      </c>
      <c r="D6296" t="s">
        <v>301</v>
      </c>
      <c r="E6296">
        <v>14.476190476190499</v>
      </c>
      <c r="F6296">
        <v>304</v>
      </c>
      <c r="G6296">
        <v>21</v>
      </c>
    </row>
    <row r="6297" spans="1:7" x14ac:dyDescent="0.3">
      <c r="A6297">
        <v>5</v>
      </c>
      <c r="B6297" s="18">
        <v>45474</v>
      </c>
      <c r="C6297" t="s">
        <v>315</v>
      </c>
      <c r="D6297" t="s">
        <v>301</v>
      </c>
      <c r="E6297">
        <v>20.380952380952401</v>
      </c>
      <c r="F6297">
        <v>428</v>
      </c>
      <c r="G6297">
        <v>21</v>
      </c>
    </row>
    <row r="6298" spans="1:7" x14ac:dyDescent="0.3">
      <c r="A6298">
        <v>6</v>
      </c>
      <c r="B6298" s="18">
        <v>45474</v>
      </c>
      <c r="C6298" t="s">
        <v>315</v>
      </c>
      <c r="D6298" t="s">
        <v>274</v>
      </c>
      <c r="E6298">
        <v>0.33333333333333331</v>
      </c>
      <c r="F6298">
        <v>3</v>
      </c>
      <c r="G6298">
        <v>9</v>
      </c>
    </row>
    <row r="6299" spans="1:7" x14ac:dyDescent="0.3">
      <c r="A6299">
        <v>6</v>
      </c>
      <c r="B6299" s="18">
        <v>45536</v>
      </c>
      <c r="C6299" t="s">
        <v>315</v>
      </c>
      <c r="D6299" t="s">
        <v>274</v>
      </c>
      <c r="E6299">
        <v>0.25</v>
      </c>
      <c r="F6299">
        <v>2</v>
      </c>
      <c r="G6299">
        <v>8</v>
      </c>
    </row>
    <row r="6300" spans="1:7" x14ac:dyDescent="0.3">
      <c r="A6300">
        <v>6</v>
      </c>
      <c r="B6300" s="18">
        <v>45566</v>
      </c>
      <c r="C6300" t="s">
        <v>315</v>
      </c>
      <c r="D6300" t="s">
        <v>274</v>
      </c>
      <c r="E6300">
        <v>0.14285714285714285</v>
      </c>
      <c r="F6300">
        <v>1</v>
      </c>
      <c r="G6300">
        <v>7</v>
      </c>
    </row>
    <row r="6301" spans="1:7" x14ac:dyDescent="0.3">
      <c r="A6301">
        <v>6</v>
      </c>
      <c r="B6301" s="18">
        <v>45352</v>
      </c>
      <c r="C6301" t="s">
        <v>315</v>
      </c>
      <c r="D6301" t="s">
        <v>274</v>
      </c>
      <c r="E6301">
        <v>0.3</v>
      </c>
      <c r="F6301">
        <v>3</v>
      </c>
      <c r="G6301">
        <v>10</v>
      </c>
    </row>
    <row r="6302" spans="1:7" x14ac:dyDescent="0.3">
      <c r="A6302">
        <v>6</v>
      </c>
      <c r="B6302" s="18">
        <v>45505</v>
      </c>
      <c r="C6302" t="s">
        <v>315</v>
      </c>
      <c r="D6302" t="s">
        <v>274</v>
      </c>
      <c r="E6302">
        <v>0.22222222222222221</v>
      </c>
      <c r="F6302">
        <v>2</v>
      </c>
      <c r="G6302">
        <v>9</v>
      </c>
    </row>
    <row r="6303" spans="1:7" x14ac:dyDescent="0.3">
      <c r="A6303">
        <v>6</v>
      </c>
      <c r="B6303" s="18">
        <v>45383</v>
      </c>
      <c r="C6303" t="s">
        <v>315</v>
      </c>
      <c r="D6303" t="s">
        <v>274</v>
      </c>
      <c r="E6303">
        <v>0.3</v>
      </c>
      <c r="F6303">
        <v>3</v>
      </c>
      <c r="G6303">
        <v>10</v>
      </c>
    </row>
    <row r="6304" spans="1:7" x14ac:dyDescent="0.3">
      <c r="A6304">
        <v>6</v>
      </c>
      <c r="B6304" s="18">
        <v>45413</v>
      </c>
      <c r="C6304" t="s">
        <v>315</v>
      </c>
      <c r="D6304" t="s">
        <v>274</v>
      </c>
      <c r="E6304">
        <v>0.3</v>
      </c>
      <c r="F6304">
        <v>3</v>
      </c>
      <c r="G6304">
        <v>10</v>
      </c>
    </row>
    <row r="6305" spans="1:7" x14ac:dyDescent="0.3">
      <c r="A6305">
        <v>6</v>
      </c>
      <c r="B6305" s="18">
        <v>45323</v>
      </c>
      <c r="C6305" t="s">
        <v>315</v>
      </c>
      <c r="D6305" t="s">
        <v>274</v>
      </c>
      <c r="E6305">
        <v>0.36363636363636365</v>
      </c>
      <c r="F6305">
        <v>4</v>
      </c>
      <c r="G6305">
        <v>11</v>
      </c>
    </row>
    <row r="6306" spans="1:7" x14ac:dyDescent="0.3">
      <c r="A6306">
        <v>6</v>
      </c>
      <c r="B6306" s="18">
        <v>45444</v>
      </c>
      <c r="C6306" t="s">
        <v>315</v>
      </c>
      <c r="D6306" t="s">
        <v>274</v>
      </c>
      <c r="E6306">
        <v>0.3</v>
      </c>
      <c r="F6306">
        <v>3</v>
      </c>
      <c r="G6306">
        <v>10</v>
      </c>
    </row>
    <row r="6307" spans="1:7" x14ac:dyDescent="0.3">
      <c r="A6307">
        <v>131</v>
      </c>
      <c r="B6307" s="18">
        <v>45597</v>
      </c>
      <c r="C6307" t="s">
        <v>315</v>
      </c>
      <c r="D6307" t="s">
        <v>290</v>
      </c>
      <c r="E6307">
        <v>0</v>
      </c>
    </row>
    <row r="6308" spans="1:7" x14ac:dyDescent="0.3">
      <c r="A6308">
        <v>12</v>
      </c>
      <c r="B6308" s="18">
        <v>45505</v>
      </c>
      <c r="C6308" t="s">
        <v>315</v>
      </c>
      <c r="D6308" t="s">
        <v>296</v>
      </c>
      <c r="E6308">
        <v>0.65642458100558654</v>
      </c>
      <c r="F6308">
        <v>235</v>
      </c>
      <c r="G6308">
        <v>358</v>
      </c>
    </row>
    <row r="6309" spans="1:7" x14ac:dyDescent="0.3">
      <c r="A6309">
        <v>132</v>
      </c>
      <c r="B6309" s="18">
        <v>45597</v>
      </c>
      <c r="C6309" t="s">
        <v>315</v>
      </c>
      <c r="D6309" t="s">
        <v>291</v>
      </c>
      <c r="E6309">
        <v>0</v>
      </c>
    </row>
    <row r="6310" spans="1:7" x14ac:dyDescent="0.3">
      <c r="A6310">
        <v>133</v>
      </c>
      <c r="B6310" s="18">
        <v>45597</v>
      </c>
      <c r="C6310" t="s">
        <v>315</v>
      </c>
      <c r="D6310" t="s">
        <v>259</v>
      </c>
      <c r="E6310">
        <v>0</v>
      </c>
    </row>
    <row r="6311" spans="1:7" x14ac:dyDescent="0.3">
      <c r="A6311">
        <v>12</v>
      </c>
      <c r="B6311" s="18">
        <v>45352</v>
      </c>
      <c r="C6311" t="s">
        <v>315</v>
      </c>
      <c r="D6311" t="s">
        <v>296</v>
      </c>
      <c r="E6311">
        <v>0.04</v>
      </c>
      <c r="F6311">
        <v>14</v>
      </c>
      <c r="G6311">
        <v>350</v>
      </c>
    </row>
    <row r="6312" spans="1:7" x14ac:dyDescent="0.3">
      <c r="A6312">
        <v>12</v>
      </c>
      <c r="B6312" s="18">
        <v>45474</v>
      </c>
      <c r="C6312" t="s">
        <v>315</v>
      </c>
      <c r="D6312" t="s">
        <v>296</v>
      </c>
      <c r="E6312">
        <v>0.65642458100558654</v>
      </c>
      <c r="F6312">
        <v>235</v>
      </c>
      <c r="G6312">
        <v>358</v>
      </c>
    </row>
    <row r="6313" spans="1:7" x14ac:dyDescent="0.3">
      <c r="A6313">
        <v>134</v>
      </c>
      <c r="B6313" s="18">
        <v>45597</v>
      </c>
      <c r="C6313" t="s">
        <v>315</v>
      </c>
      <c r="D6313" t="s">
        <v>260</v>
      </c>
      <c r="E6313">
        <v>0</v>
      </c>
    </row>
    <row r="6314" spans="1:7" x14ac:dyDescent="0.3">
      <c r="A6314">
        <v>7</v>
      </c>
      <c r="B6314" s="18">
        <v>45383</v>
      </c>
      <c r="C6314" t="s">
        <v>315</v>
      </c>
      <c r="D6314" t="s">
        <v>277</v>
      </c>
      <c r="E6314">
        <v>0.1111111111111111</v>
      </c>
      <c r="F6314">
        <v>2</v>
      </c>
      <c r="G6314">
        <v>18</v>
      </c>
    </row>
    <row r="6315" spans="1:7" x14ac:dyDescent="0.3">
      <c r="A6315">
        <v>7</v>
      </c>
      <c r="B6315" s="18">
        <v>45536</v>
      </c>
      <c r="C6315" t="s">
        <v>315</v>
      </c>
      <c r="D6315" t="s">
        <v>277</v>
      </c>
      <c r="E6315">
        <v>8.3333333333333329E-2</v>
      </c>
      <c r="F6315">
        <v>1</v>
      </c>
      <c r="G6315">
        <v>12</v>
      </c>
    </row>
    <row r="6316" spans="1:7" x14ac:dyDescent="0.3">
      <c r="A6316">
        <v>7</v>
      </c>
      <c r="B6316" s="18">
        <v>45413</v>
      </c>
      <c r="C6316" t="s">
        <v>315</v>
      </c>
      <c r="D6316" t="s">
        <v>277</v>
      </c>
      <c r="E6316">
        <v>5.8823529411764705E-2</v>
      </c>
      <c r="F6316">
        <v>1</v>
      </c>
      <c r="G6316">
        <v>17</v>
      </c>
    </row>
    <row r="6317" spans="1:7" x14ac:dyDescent="0.3">
      <c r="A6317">
        <v>7</v>
      </c>
      <c r="B6317" s="18">
        <v>45352</v>
      </c>
      <c r="C6317" t="s">
        <v>315</v>
      </c>
      <c r="D6317" t="s">
        <v>277</v>
      </c>
      <c r="E6317">
        <v>0.11764705882352941</v>
      </c>
      <c r="F6317">
        <v>2</v>
      </c>
      <c r="G6317">
        <v>17</v>
      </c>
    </row>
    <row r="6318" spans="1:7" x14ac:dyDescent="0.3">
      <c r="A6318">
        <v>7</v>
      </c>
      <c r="B6318" s="18">
        <v>45444</v>
      </c>
      <c r="C6318" t="s">
        <v>315</v>
      </c>
      <c r="D6318" t="s">
        <v>277</v>
      </c>
      <c r="E6318">
        <v>5.8823529411764705E-2</v>
      </c>
      <c r="F6318">
        <v>1</v>
      </c>
      <c r="G6318">
        <v>17</v>
      </c>
    </row>
    <row r="6319" spans="1:7" x14ac:dyDescent="0.3">
      <c r="A6319">
        <v>7</v>
      </c>
      <c r="B6319" s="18">
        <v>45323</v>
      </c>
      <c r="C6319" t="s">
        <v>315</v>
      </c>
      <c r="D6319" t="s">
        <v>277</v>
      </c>
      <c r="E6319">
        <v>0.11764705882352941</v>
      </c>
      <c r="F6319">
        <v>2</v>
      </c>
      <c r="G6319">
        <v>17</v>
      </c>
    </row>
    <row r="6320" spans="1:7" x14ac:dyDescent="0.3">
      <c r="A6320">
        <v>7</v>
      </c>
      <c r="B6320" s="18">
        <v>45566</v>
      </c>
      <c r="C6320" t="s">
        <v>315</v>
      </c>
      <c r="D6320" t="s">
        <v>277</v>
      </c>
      <c r="E6320">
        <v>8.3333333333333329E-2</v>
      </c>
      <c r="F6320">
        <v>1</v>
      </c>
      <c r="G6320">
        <v>12</v>
      </c>
    </row>
    <row r="6321" spans="1:7" x14ac:dyDescent="0.3">
      <c r="A6321">
        <v>8</v>
      </c>
      <c r="B6321" s="18">
        <v>45536</v>
      </c>
      <c r="C6321" t="s">
        <v>315</v>
      </c>
      <c r="D6321" t="s">
        <v>278</v>
      </c>
      <c r="E6321">
        <v>0.13761467889908258</v>
      </c>
      <c r="F6321">
        <v>15</v>
      </c>
      <c r="G6321">
        <v>109</v>
      </c>
    </row>
    <row r="6322" spans="1:7" x14ac:dyDescent="0.3">
      <c r="A6322">
        <v>8</v>
      </c>
      <c r="B6322" s="18">
        <v>45444</v>
      </c>
      <c r="C6322" t="s">
        <v>315</v>
      </c>
      <c r="D6322" t="s">
        <v>278</v>
      </c>
      <c r="E6322">
        <v>0.19642857142857142</v>
      </c>
      <c r="F6322">
        <v>22</v>
      </c>
      <c r="G6322">
        <v>112</v>
      </c>
    </row>
    <row r="6323" spans="1:7" x14ac:dyDescent="0.3">
      <c r="A6323">
        <v>8</v>
      </c>
      <c r="B6323" s="18">
        <v>45474</v>
      </c>
      <c r="C6323" t="s">
        <v>315</v>
      </c>
      <c r="D6323" t="s">
        <v>278</v>
      </c>
      <c r="E6323">
        <v>0.16964285714285715</v>
      </c>
      <c r="F6323">
        <v>19</v>
      </c>
      <c r="G6323">
        <v>112</v>
      </c>
    </row>
    <row r="6324" spans="1:7" x14ac:dyDescent="0.3">
      <c r="A6324">
        <v>8</v>
      </c>
      <c r="B6324" s="18">
        <v>45383</v>
      </c>
      <c r="C6324" t="s">
        <v>315</v>
      </c>
      <c r="D6324" t="s">
        <v>278</v>
      </c>
      <c r="E6324">
        <v>0.2413793103448276</v>
      </c>
      <c r="F6324">
        <v>28</v>
      </c>
      <c r="G6324">
        <v>116</v>
      </c>
    </row>
    <row r="6325" spans="1:7" x14ac:dyDescent="0.3">
      <c r="A6325">
        <v>8</v>
      </c>
      <c r="B6325" s="18">
        <v>45323</v>
      </c>
      <c r="C6325" t="s">
        <v>315</v>
      </c>
      <c r="D6325" t="s">
        <v>278</v>
      </c>
      <c r="E6325">
        <v>0.35344827586206895</v>
      </c>
      <c r="F6325">
        <v>41</v>
      </c>
      <c r="G6325">
        <v>116</v>
      </c>
    </row>
    <row r="6326" spans="1:7" x14ac:dyDescent="0.3">
      <c r="A6326">
        <v>26</v>
      </c>
      <c r="B6326" s="18">
        <v>45505</v>
      </c>
      <c r="C6326" t="s">
        <v>315</v>
      </c>
      <c r="D6326" t="s">
        <v>146</v>
      </c>
      <c r="E6326">
        <v>0.2991573033707865</v>
      </c>
      <c r="F6326">
        <v>213</v>
      </c>
      <c r="G6326">
        <v>712</v>
      </c>
    </row>
    <row r="6327" spans="1:7" x14ac:dyDescent="0.3">
      <c r="A6327">
        <v>8</v>
      </c>
      <c r="B6327" s="18">
        <v>45505</v>
      </c>
      <c r="C6327" t="s">
        <v>315</v>
      </c>
      <c r="D6327" t="s">
        <v>278</v>
      </c>
      <c r="E6327">
        <v>0.16513761467889909</v>
      </c>
      <c r="F6327">
        <v>18</v>
      </c>
      <c r="G6327">
        <v>109</v>
      </c>
    </row>
    <row r="6328" spans="1:7" x14ac:dyDescent="0.3">
      <c r="A6328">
        <v>8</v>
      </c>
      <c r="B6328" s="18">
        <v>45566</v>
      </c>
      <c r="C6328" t="s">
        <v>315</v>
      </c>
      <c r="D6328" t="s">
        <v>278</v>
      </c>
      <c r="E6328">
        <v>0.10476190476190476</v>
      </c>
      <c r="F6328">
        <v>11</v>
      </c>
      <c r="G6328">
        <v>105</v>
      </c>
    </row>
    <row r="6329" spans="1:7" x14ac:dyDescent="0.3">
      <c r="A6329">
        <v>8</v>
      </c>
      <c r="B6329" s="18">
        <v>45413</v>
      </c>
      <c r="C6329" t="s">
        <v>315</v>
      </c>
      <c r="D6329" t="s">
        <v>278</v>
      </c>
      <c r="E6329">
        <v>0.21739130434782608</v>
      </c>
      <c r="F6329">
        <v>25</v>
      </c>
      <c r="G6329">
        <v>115</v>
      </c>
    </row>
    <row r="6330" spans="1:7" x14ac:dyDescent="0.3">
      <c r="A6330">
        <v>8</v>
      </c>
      <c r="B6330" s="18">
        <v>45352</v>
      </c>
      <c r="C6330" t="s">
        <v>315</v>
      </c>
      <c r="D6330" t="s">
        <v>278</v>
      </c>
      <c r="E6330">
        <v>0.33620689655172414</v>
      </c>
      <c r="F6330">
        <v>39</v>
      </c>
      <c r="G6330">
        <v>116</v>
      </c>
    </row>
    <row r="6331" spans="1:7" x14ac:dyDescent="0.3">
      <c r="A6331">
        <v>26</v>
      </c>
      <c r="B6331" s="18">
        <v>45383</v>
      </c>
      <c r="C6331" t="s">
        <v>315</v>
      </c>
      <c r="D6331" t="s">
        <v>146</v>
      </c>
      <c r="E6331">
        <v>2.9027576197387518E-3</v>
      </c>
      <c r="F6331">
        <v>2</v>
      </c>
      <c r="G6331">
        <v>689</v>
      </c>
    </row>
    <row r="6332" spans="1:7" x14ac:dyDescent="0.3">
      <c r="A6332">
        <v>12</v>
      </c>
      <c r="B6332" s="18">
        <v>45566</v>
      </c>
      <c r="C6332" t="s">
        <v>315</v>
      </c>
      <c r="D6332" t="s">
        <v>296</v>
      </c>
      <c r="E6332">
        <v>0.65738161559888575</v>
      </c>
      <c r="F6332">
        <v>236</v>
      </c>
      <c r="G6332">
        <v>359</v>
      </c>
    </row>
    <row r="6333" spans="1:7" x14ac:dyDescent="0.3">
      <c r="A6333">
        <v>12</v>
      </c>
      <c r="B6333" s="18">
        <v>45383</v>
      </c>
      <c r="C6333" t="s">
        <v>315</v>
      </c>
      <c r="D6333" t="s">
        <v>296</v>
      </c>
      <c r="E6333">
        <v>4.0114613180515762E-2</v>
      </c>
      <c r="F6333">
        <v>14</v>
      </c>
      <c r="G6333">
        <v>349</v>
      </c>
    </row>
    <row r="6334" spans="1:7" x14ac:dyDescent="0.3">
      <c r="A6334">
        <v>12</v>
      </c>
      <c r="B6334" s="18">
        <v>45444</v>
      </c>
      <c r="C6334" t="s">
        <v>315</v>
      </c>
      <c r="D6334" t="s">
        <v>296</v>
      </c>
      <c r="E6334">
        <v>0.49575070821529743</v>
      </c>
      <c r="F6334">
        <v>175</v>
      </c>
      <c r="G6334">
        <v>353</v>
      </c>
    </row>
    <row r="6335" spans="1:7" x14ac:dyDescent="0.3">
      <c r="A6335">
        <v>26</v>
      </c>
      <c r="B6335" s="18">
        <v>45413</v>
      </c>
      <c r="C6335" t="s">
        <v>315</v>
      </c>
      <c r="D6335" t="s">
        <v>146</v>
      </c>
      <c r="E6335">
        <v>1.4705882352941176E-2</v>
      </c>
      <c r="F6335">
        <v>10</v>
      </c>
      <c r="G6335">
        <v>680</v>
      </c>
    </row>
    <row r="6336" spans="1:7" x14ac:dyDescent="0.3">
      <c r="A6336">
        <v>12</v>
      </c>
      <c r="B6336" s="18">
        <v>45323</v>
      </c>
      <c r="C6336" t="s">
        <v>315</v>
      </c>
      <c r="D6336" t="s">
        <v>296</v>
      </c>
      <c r="E6336">
        <v>3.9886039886039885E-2</v>
      </c>
      <c r="F6336">
        <v>14</v>
      </c>
      <c r="G6336">
        <v>351</v>
      </c>
    </row>
    <row r="6337" spans="1:7" x14ac:dyDescent="0.3">
      <c r="A6337">
        <v>26</v>
      </c>
      <c r="B6337" s="18">
        <v>45597</v>
      </c>
      <c r="C6337" t="s">
        <v>315</v>
      </c>
      <c r="D6337" t="s">
        <v>146</v>
      </c>
      <c r="E6337">
        <v>0.44562334217506633</v>
      </c>
      <c r="F6337">
        <v>336</v>
      </c>
      <c r="G6337">
        <v>754</v>
      </c>
    </row>
    <row r="6338" spans="1:7" x14ac:dyDescent="0.3">
      <c r="A6338">
        <v>26</v>
      </c>
      <c r="B6338" s="18">
        <v>45352</v>
      </c>
      <c r="C6338" t="s">
        <v>315</v>
      </c>
      <c r="D6338" t="s">
        <v>146</v>
      </c>
      <c r="E6338">
        <v>0</v>
      </c>
      <c r="F6338">
        <v>0</v>
      </c>
      <c r="G6338">
        <v>710</v>
      </c>
    </row>
    <row r="6339" spans="1:7" x14ac:dyDescent="0.3">
      <c r="A6339">
        <v>12</v>
      </c>
      <c r="B6339" s="18">
        <v>45413</v>
      </c>
      <c r="C6339" t="s">
        <v>315</v>
      </c>
      <c r="D6339" t="s">
        <v>296</v>
      </c>
      <c r="E6339">
        <v>0.20797720797720798</v>
      </c>
      <c r="F6339">
        <v>73</v>
      </c>
      <c r="G6339">
        <v>351</v>
      </c>
    </row>
    <row r="6340" spans="1:7" x14ac:dyDescent="0.3">
      <c r="A6340">
        <v>12</v>
      </c>
      <c r="B6340" s="18">
        <v>45536</v>
      </c>
      <c r="C6340" t="s">
        <v>315</v>
      </c>
      <c r="D6340" t="s">
        <v>296</v>
      </c>
      <c r="E6340">
        <v>0.66666666666666663</v>
      </c>
      <c r="F6340">
        <v>236</v>
      </c>
      <c r="G6340">
        <v>354</v>
      </c>
    </row>
    <row r="6341" spans="1:7" x14ac:dyDescent="0.3">
      <c r="A6341">
        <v>26</v>
      </c>
      <c r="B6341" s="18">
        <v>45474</v>
      </c>
      <c r="C6341" t="s">
        <v>315</v>
      </c>
      <c r="D6341" t="s">
        <v>146</v>
      </c>
      <c r="E6341">
        <v>0.300561797752809</v>
      </c>
      <c r="F6341">
        <v>214</v>
      </c>
      <c r="G6341">
        <v>712</v>
      </c>
    </row>
    <row r="6342" spans="1:7" x14ac:dyDescent="0.3">
      <c r="A6342">
        <v>13</v>
      </c>
      <c r="B6342" s="18">
        <v>45566</v>
      </c>
      <c r="C6342" t="s">
        <v>315</v>
      </c>
      <c r="D6342" t="s">
        <v>275</v>
      </c>
      <c r="E6342">
        <v>4.2372881355932203E-3</v>
      </c>
      <c r="F6342">
        <v>1</v>
      </c>
      <c r="G6342">
        <v>236</v>
      </c>
    </row>
    <row r="6343" spans="1:7" x14ac:dyDescent="0.3">
      <c r="A6343">
        <v>13</v>
      </c>
      <c r="B6343" s="18">
        <v>45536</v>
      </c>
      <c r="C6343" t="s">
        <v>315</v>
      </c>
      <c r="D6343" t="s">
        <v>275</v>
      </c>
      <c r="E6343">
        <v>4.2372881355932203E-3</v>
      </c>
      <c r="F6343">
        <v>1</v>
      </c>
      <c r="G6343">
        <v>236</v>
      </c>
    </row>
    <row r="6344" spans="1:7" x14ac:dyDescent="0.3">
      <c r="A6344">
        <v>26</v>
      </c>
      <c r="B6344" s="18">
        <v>45323</v>
      </c>
      <c r="C6344" t="s">
        <v>315</v>
      </c>
      <c r="D6344" t="s">
        <v>146</v>
      </c>
      <c r="E6344">
        <v>0</v>
      </c>
      <c r="F6344">
        <v>0</v>
      </c>
      <c r="G6344">
        <v>717</v>
      </c>
    </row>
    <row r="6345" spans="1:7" x14ac:dyDescent="0.3">
      <c r="A6345">
        <v>26</v>
      </c>
      <c r="B6345" s="18">
        <v>45536</v>
      </c>
      <c r="C6345" t="s">
        <v>315</v>
      </c>
      <c r="D6345" t="s">
        <v>146</v>
      </c>
      <c r="E6345">
        <v>0.2966573816155989</v>
      </c>
      <c r="F6345">
        <v>213</v>
      </c>
      <c r="G6345">
        <v>718</v>
      </c>
    </row>
    <row r="6346" spans="1:7" x14ac:dyDescent="0.3">
      <c r="A6346">
        <v>26</v>
      </c>
      <c r="B6346" s="18">
        <v>45444</v>
      </c>
      <c r="C6346" t="s">
        <v>315</v>
      </c>
      <c r="D6346" t="s">
        <v>146</v>
      </c>
      <c r="E6346">
        <v>0.22014388489208633</v>
      </c>
      <c r="F6346">
        <v>153</v>
      </c>
      <c r="G6346">
        <v>695</v>
      </c>
    </row>
    <row r="6347" spans="1:7" x14ac:dyDescent="0.3">
      <c r="A6347">
        <v>26</v>
      </c>
      <c r="B6347" s="18">
        <v>45566</v>
      </c>
      <c r="C6347" t="s">
        <v>315</v>
      </c>
      <c r="D6347" t="s">
        <v>146</v>
      </c>
      <c r="E6347">
        <v>0.28979591836734692</v>
      </c>
      <c r="F6347">
        <v>213</v>
      </c>
      <c r="G6347">
        <v>735</v>
      </c>
    </row>
    <row r="6348" spans="1:7" x14ac:dyDescent="0.3">
      <c r="A6348">
        <v>27</v>
      </c>
      <c r="B6348" s="18">
        <v>45323</v>
      </c>
      <c r="C6348" t="s">
        <v>315</v>
      </c>
      <c r="D6348" t="s">
        <v>147</v>
      </c>
      <c r="E6348">
        <v>0</v>
      </c>
      <c r="F6348">
        <v>0</v>
      </c>
      <c r="G6348">
        <v>153</v>
      </c>
    </row>
    <row r="6349" spans="1:7" x14ac:dyDescent="0.3">
      <c r="A6349">
        <v>27</v>
      </c>
      <c r="B6349" s="18">
        <v>45566</v>
      </c>
      <c r="C6349" t="s">
        <v>315</v>
      </c>
      <c r="D6349" t="s">
        <v>147</v>
      </c>
      <c r="E6349">
        <v>0.56157635467980294</v>
      </c>
      <c r="F6349">
        <v>114</v>
      </c>
      <c r="G6349">
        <v>203</v>
      </c>
    </row>
    <row r="6350" spans="1:7" x14ac:dyDescent="0.3">
      <c r="A6350">
        <v>27</v>
      </c>
      <c r="B6350" s="18">
        <v>45352</v>
      </c>
      <c r="C6350" t="s">
        <v>315</v>
      </c>
      <c r="D6350" t="s">
        <v>147</v>
      </c>
      <c r="E6350">
        <v>0</v>
      </c>
      <c r="F6350">
        <v>0</v>
      </c>
      <c r="G6350">
        <v>160</v>
      </c>
    </row>
    <row r="6351" spans="1:7" x14ac:dyDescent="0.3">
      <c r="A6351">
        <v>16</v>
      </c>
      <c r="B6351" s="18">
        <v>45474</v>
      </c>
      <c r="C6351" t="s">
        <v>315</v>
      </c>
      <c r="D6351" t="s">
        <v>297</v>
      </c>
      <c r="E6351">
        <v>0.73829201101928377</v>
      </c>
      <c r="F6351">
        <v>268</v>
      </c>
      <c r="G6351">
        <v>363</v>
      </c>
    </row>
    <row r="6352" spans="1:7" x14ac:dyDescent="0.3">
      <c r="A6352">
        <v>16</v>
      </c>
      <c r="B6352" s="18">
        <v>45413</v>
      </c>
      <c r="C6352" t="s">
        <v>315</v>
      </c>
      <c r="D6352" t="s">
        <v>297</v>
      </c>
      <c r="E6352">
        <v>0.17134831460674158</v>
      </c>
      <c r="F6352">
        <v>61</v>
      </c>
      <c r="G6352">
        <v>356</v>
      </c>
    </row>
    <row r="6353" spans="1:7" x14ac:dyDescent="0.3">
      <c r="A6353">
        <v>27</v>
      </c>
      <c r="B6353" s="18">
        <v>45383</v>
      </c>
      <c r="C6353" t="s">
        <v>315</v>
      </c>
      <c r="D6353" t="s">
        <v>147</v>
      </c>
      <c r="E6353">
        <v>0</v>
      </c>
      <c r="F6353">
        <v>0</v>
      </c>
      <c r="G6353">
        <v>162</v>
      </c>
    </row>
    <row r="6354" spans="1:7" x14ac:dyDescent="0.3">
      <c r="A6354">
        <v>16</v>
      </c>
      <c r="B6354" s="18">
        <v>45505</v>
      </c>
      <c r="C6354" t="s">
        <v>315</v>
      </c>
      <c r="D6354" t="s">
        <v>297</v>
      </c>
      <c r="E6354">
        <v>0.73829201101928377</v>
      </c>
      <c r="F6354">
        <v>268</v>
      </c>
      <c r="G6354">
        <v>363</v>
      </c>
    </row>
    <row r="6355" spans="1:7" x14ac:dyDescent="0.3">
      <c r="A6355">
        <v>16</v>
      </c>
      <c r="B6355" s="18">
        <v>45444</v>
      </c>
      <c r="C6355" t="s">
        <v>315</v>
      </c>
      <c r="D6355" t="s">
        <v>297</v>
      </c>
      <c r="E6355">
        <v>0.49859943977591037</v>
      </c>
      <c r="F6355">
        <v>178</v>
      </c>
      <c r="G6355">
        <v>357</v>
      </c>
    </row>
    <row r="6356" spans="1:7" x14ac:dyDescent="0.3">
      <c r="A6356">
        <v>16</v>
      </c>
      <c r="B6356" s="18">
        <v>45323</v>
      </c>
      <c r="C6356" t="s">
        <v>315</v>
      </c>
      <c r="D6356" t="s">
        <v>297</v>
      </c>
      <c r="E6356">
        <v>6.7796610169491525E-2</v>
      </c>
      <c r="F6356">
        <v>24</v>
      </c>
      <c r="G6356">
        <v>354</v>
      </c>
    </row>
    <row r="6357" spans="1:7" x14ac:dyDescent="0.3">
      <c r="A6357">
        <v>27</v>
      </c>
      <c r="B6357" s="18">
        <v>45505</v>
      </c>
      <c r="C6357" t="s">
        <v>315</v>
      </c>
      <c r="D6357" t="s">
        <v>147</v>
      </c>
      <c r="E6357">
        <v>0.61956521739130432</v>
      </c>
      <c r="F6357">
        <v>114</v>
      </c>
      <c r="G6357">
        <v>184</v>
      </c>
    </row>
    <row r="6358" spans="1:7" x14ac:dyDescent="0.3">
      <c r="A6358">
        <v>27</v>
      </c>
      <c r="B6358" s="18">
        <v>45536</v>
      </c>
      <c r="C6358" t="s">
        <v>315</v>
      </c>
      <c r="D6358" t="s">
        <v>147</v>
      </c>
      <c r="E6358">
        <v>0.61956521739130432</v>
      </c>
      <c r="F6358">
        <v>114</v>
      </c>
      <c r="G6358">
        <v>184</v>
      </c>
    </row>
    <row r="6359" spans="1:7" x14ac:dyDescent="0.3">
      <c r="A6359">
        <v>23</v>
      </c>
      <c r="B6359" s="18">
        <v>45413</v>
      </c>
      <c r="C6359" t="s">
        <v>315</v>
      </c>
      <c r="D6359" t="s">
        <v>298</v>
      </c>
      <c r="E6359">
        <v>2.6175213675213676E-2</v>
      </c>
      <c r="F6359">
        <v>49</v>
      </c>
      <c r="G6359">
        <v>1872</v>
      </c>
    </row>
    <row r="6360" spans="1:7" x14ac:dyDescent="0.3">
      <c r="A6360">
        <v>27</v>
      </c>
      <c r="B6360" s="18">
        <v>45597</v>
      </c>
      <c r="C6360" t="s">
        <v>315</v>
      </c>
      <c r="D6360" t="s">
        <v>147</v>
      </c>
      <c r="E6360">
        <v>0.56372549019607843</v>
      </c>
      <c r="F6360">
        <v>115</v>
      </c>
      <c r="G6360">
        <v>204</v>
      </c>
    </row>
    <row r="6361" spans="1:7" x14ac:dyDescent="0.3">
      <c r="A6361">
        <v>23</v>
      </c>
      <c r="B6361" s="18">
        <v>45566</v>
      </c>
      <c r="C6361" t="s">
        <v>315</v>
      </c>
      <c r="D6361" t="s">
        <v>298</v>
      </c>
      <c r="E6361">
        <v>2.7732463295269169E-2</v>
      </c>
      <c r="F6361">
        <v>51</v>
      </c>
      <c r="G6361">
        <v>1839</v>
      </c>
    </row>
    <row r="6362" spans="1:7" x14ac:dyDescent="0.3">
      <c r="A6362">
        <v>23</v>
      </c>
      <c r="B6362" s="18">
        <v>45323</v>
      </c>
      <c r="C6362" t="s">
        <v>315</v>
      </c>
      <c r="D6362" t="s">
        <v>298</v>
      </c>
      <c r="E6362">
        <v>4.6251993620414676E-2</v>
      </c>
      <c r="F6362">
        <v>87</v>
      </c>
      <c r="G6362">
        <v>1881</v>
      </c>
    </row>
    <row r="6363" spans="1:7" x14ac:dyDescent="0.3">
      <c r="A6363">
        <v>23</v>
      </c>
      <c r="B6363" s="18">
        <v>45352</v>
      </c>
      <c r="C6363" t="s">
        <v>315</v>
      </c>
      <c r="D6363" t="s">
        <v>298</v>
      </c>
      <c r="E6363">
        <v>4.5866666666666667E-2</v>
      </c>
      <c r="F6363">
        <v>86</v>
      </c>
      <c r="G6363">
        <v>1875</v>
      </c>
    </row>
    <row r="6364" spans="1:7" x14ac:dyDescent="0.3">
      <c r="A6364">
        <v>23</v>
      </c>
      <c r="B6364" s="18">
        <v>45505</v>
      </c>
      <c r="C6364" t="s">
        <v>315</v>
      </c>
      <c r="D6364" t="s">
        <v>298</v>
      </c>
      <c r="E6364">
        <v>2.2234273318872018E-2</v>
      </c>
      <c r="F6364">
        <v>41</v>
      </c>
      <c r="G6364">
        <v>1844</v>
      </c>
    </row>
    <row r="6365" spans="1:7" x14ac:dyDescent="0.3">
      <c r="A6365">
        <v>23</v>
      </c>
      <c r="B6365" s="18">
        <v>45444</v>
      </c>
      <c r="C6365" t="s">
        <v>315</v>
      </c>
      <c r="D6365" t="s">
        <v>298</v>
      </c>
      <c r="E6365">
        <v>2.9126213592233011E-2</v>
      </c>
      <c r="F6365">
        <v>54</v>
      </c>
      <c r="G6365">
        <v>1854</v>
      </c>
    </row>
    <row r="6366" spans="1:7" x14ac:dyDescent="0.3">
      <c r="A6366">
        <v>23</v>
      </c>
      <c r="B6366" s="18">
        <v>45474</v>
      </c>
      <c r="C6366" t="s">
        <v>315</v>
      </c>
      <c r="D6366" t="s">
        <v>298</v>
      </c>
      <c r="E6366">
        <v>2.5323275862068964E-2</v>
      </c>
      <c r="F6366">
        <v>47</v>
      </c>
      <c r="G6366">
        <v>1856</v>
      </c>
    </row>
    <row r="6367" spans="1:7" x14ac:dyDescent="0.3">
      <c r="A6367">
        <v>23</v>
      </c>
      <c r="B6367" s="18">
        <v>45536</v>
      </c>
      <c r="C6367" t="s">
        <v>315</v>
      </c>
      <c r="D6367" t="s">
        <v>298</v>
      </c>
      <c r="E6367">
        <v>2.3861171366594359E-2</v>
      </c>
      <c r="F6367">
        <v>44</v>
      </c>
      <c r="G6367">
        <v>1844</v>
      </c>
    </row>
    <row r="6368" spans="1:7" x14ac:dyDescent="0.3">
      <c r="A6368">
        <v>23</v>
      </c>
      <c r="B6368" s="18">
        <v>45383</v>
      </c>
      <c r="C6368" t="s">
        <v>315</v>
      </c>
      <c r="D6368" t="s">
        <v>298</v>
      </c>
      <c r="E6368">
        <v>4.4847837693539776E-2</v>
      </c>
      <c r="F6368">
        <v>84</v>
      </c>
      <c r="G6368">
        <v>1873</v>
      </c>
    </row>
    <row r="6369" spans="1:7" x14ac:dyDescent="0.3">
      <c r="A6369">
        <v>24</v>
      </c>
      <c r="B6369" s="18">
        <v>45323</v>
      </c>
      <c r="C6369" t="s">
        <v>315</v>
      </c>
      <c r="D6369" t="s">
        <v>299</v>
      </c>
      <c r="E6369">
        <v>0.88505747126436785</v>
      </c>
      <c r="F6369">
        <v>77</v>
      </c>
      <c r="G6369">
        <v>87</v>
      </c>
    </row>
    <row r="6370" spans="1:7" x14ac:dyDescent="0.3">
      <c r="A6370">
        <v>24</v>
      </c>
      <c r="B6370" s="18">
        <v>45474</v>
      </c>
      <c r="C6370" t="s">
        <v>315</v>
      </c>
      <c r="D6370" t="s">
        <v>299</v>
      </c>
      <c r="E6370">
        <v>0.87234042553191493</v>
      </c>
      <c r="F6370">
        <v>41</v>
      </c>
      <c r="G6370">
        <v>47</v>
      </c>
    </row>
    <row r="6371" spans="1:7" x14ac:dyDescent="0.3">
      <c r="A6371">
        <v>24</v>
      </c>
      <c r="B6371" s="18">
        <v>45505</v>
      </c>
      <c r="C6371" t="s">
        <v>315</v>
      </c>
      <c r="D6371" t="s">
        <v>299</v>
      </c>
      <c r="E6371">
        <v>0.90243902439024393</v>
      </c>
      <c r="F6371">
        <v>37</v>
      </c>
      <c r="G6371">
        <v>41</v>
      </c>
    </row>
    <row r="6372" spans="1:7" x14ac:dyDescent="0.3">
      <c r="A6372">
        <v>24</v>
      </c>
      <c r="B6372" s="18">
        <v>45352</v>
      </c>
      <c r="C6372" t="s">
        <v>315</v>
      </c>
      <c r="D6372" t="s">
        <v>299</v>
      </c>
      <c r="E6372">
        <v>0.94186046511627908</v>
      </c>
      <c r="F6372">
        <v>81</v>
      </c>
      <c r="G6372">
        <v>86</v>
      </c>
    </row>
    <row r="6373" spans="1:7" x14ac:dyDescent="0.3">
      <c r="A6373">
        <v>24</v>
      </c>
      <c r="B6373" s="18">
        <v>45413</v>
      </c>
      <c r="C6373" t="s">
        <v>315</v>
      </c>
      <c r="D6373" t="s">
        <v>299</v>
      </c>
      <c r="E6373">
        <v>0.89795918367346939</v>
      </c>
      <c r="F6373">
        <v>44</v>
      </c>
      <c r="G6373">
        <v>49</v>
      </c>
    </row>
    <row r="6374" spans="1:7" x14ac:dyDescent="0.3">
      <c r="A6374">
        <v>24</v>
      </c>
      <c r="B6374" s="18">
        <v>45444</v>
      </c>
      <c r="C6374" t="s">
        <v>315</v>
      </c>
      <c r="D6374" t="s">
        <v>299</v>
      </c>
      <c r="E6374">
        <v>0.87037037037037035</v>
      </c>
      <c r="F6374">
        <v>47</v>
      </c>
      <c r="G6374">
        <v>54</v>
      </c>
    </row>
    <row r="6375" spans="1:7" x14ac:dyDescent="0.3">
      <c r="A6375">
        <v>24</v>
      </c>
      <c r="B6375" s="18">
        <v>45383</v>
      </c>
      <c r="C6375" t="s">
        <v>315</v>
      </c>
      <c r="D6375" t="s">
        <v>299</v>
      </c>
      <c r="E6375">
        <v>0.91666666666666663</v>
      </c>
      <c r="F6375">
        <v>77</v>
      </c>
      <c r="G6375">
        <v>84</v>
      </c>
    </row>
    <row r="6376" spans="1:7" x14ac:dyDescent="0.3">
      <c r="A6376">
        <v>24</v>
      </c>
      <c r="B6376" s="18">
        <v>45566</v>
      </c>
      <c r="C6376" t="s">
        <v>315</v>
      </c>
      <c r="D6376" t="s">
        <v>299</v>
      </c>
      <c r="E6376">
        <v>0.92156862745098034</v>
      </c>
      <c r="F6376">
        <v>47</v>
      </c>
      <c r="G6376">
        <v>51</v>
      </c>
    </row>
    <row r="6377" spans="1:7" x14ac:dyDescent="0.3">
      <c r="A6377">
        <v>24</v>
      </c>
      <c r="B6377" s="18">
        <v>45536</v>
      </c>
      <c r="C6377" t="s">
        <v>315</v>
      </c>
      <c r="D6377" t="s">
        <v>299</v>
      </c>
      <c r="E6377">
        <v>0.88636363636363635</v>
      </c>
      <c r="F6377">
        <v>39</v>
      </c>
      <c r="G6377">
        <v>44</v>
      </c>
    </row>
    <row r="6378" spans="1:7" x14ac:dyDescent="0.3">
      <c r="A6378">
        <v>27</v>
      </c>
      <c r="B6378" s="18">
        <v>45444</v>
      </c>
      <c r="C6378" t="s">
        <v>315</v>
      </c>
      <c r="D6378" t="s">
        <v>147</v>
      </c>
      <c r="E6378">
        <v>0.62295081967213117</v>
      </c>
      <c r="F6378">
        <v>114</v>
      </c>
      <c r="G6378">
        <v>183</v>
      </c>
    </row>
    <row r="6379" spans="1:7" x14ac:dyDescent="0.3">
      <c r="A6379">
        <v>2</v>
      </c>
      <c r="B6379" s="18">
        <v>45627</v>
      </c>
      <c r="C6379" t="s">
        <v>315</v>
      </c>
      <c r="D6379" t="s">
        <v>303</v>
      </c>
      <c r="E6379">
        <v>1.0149999999999999</v>
      </c>
      <c r="F6379">
        <v>1827</v>
      </c>
      <c r="G6379">
        <v>1800</v>
      </c>
    </row>
    <row r="6380" spans="1:7" x14ac:dyDescent="0.3">
      <c r="A6380">
        <v>27</v>
      </c>
      <c r="B6380" s="18">
        <v>45474</v>
      </c>
      <c r="C6380" t="s">
        <v>315</v>
      </c>
      <c r="D6380" t="s">
        <v>147</v>
      </c>
      <c r="E6380">
        <v>0.61956521739130432</v>
      </c>
      <c r="F6380">
        <v>114</v>
      </c>
      <c r="G6380">
        <v>184</v>
      </c>
    </row>
    <row r="6381" spans="1:7" x14ac:dyDescent="0.3">
      <c r="A6381">
        <v>9</v>
      </c>
      <c r="B6381" s="18">
        <v>45413</v>
      </c>
      <c r="C6381" t="s">
        <v>315</v>
      </c>
      <c r="D6381" t="s">
        <v>280</v>
      </c>
      <c r="E6381">
        <v>0.18449197860962566</v>
      </c>
      <c r="F6381">
        <v>138</v>
      </c>
      <c r="G6381">
        <v>748</v>
      </c>
    </row>
    <row r="6382" spans="1:7" x14ac:dyDescent="0.3">
      <c r="A6382">
        <v>9</v>
      </c>
      <c r="B6382" s="18">
        <v>45566</v>
      </c>
      <c r="C6382" t="s">
        <v>315</v>
      </c>
      <c r="D6382" t="s">
        <v>280</v>
      </c>
      <c r="E6382">
        <v>0.46780551905387646</v>
      </c>
      <c r="F6382">
        <v>356</v>
      </c>
      <c r="G6382">
        <v>761</v>
      </c>
    </row>
    <row r="6383" spans="1:7" x14ac:dyDescent="0.3">
      <c r="A6383">
        <v>27</v>
      </c>
      <c r="B6383" s="18">
        <v>45413</v>
      </c>
      <c r="C6383" t="s">
        <v>315</v>
      </c>
      <c r="D6383" t="s">
        <v>147</v>
      </c>
      <c r="E6383">
        <v>0.50555555555555554</v>
      </c>
      <c r="F6383">
        <v>91</v>
      </c>
      <c r="G6383">
        <v>180</v>
      </c>
    </row>
    <row r="6384" spans="1:7" x14ac:dyDescent="0.3">
      <c r="A6384">
        <v>9</v>
      </c>
      <c r="B6384" s="18">
        <v>45536</v>
      </c>
      <c r="C6384" t="s">
        <v>315</v>
      </c>
      <c r="D6384" t="s">
        <v>280</v>
      </c>
      <c r="E6384">
        <v>0.47657295850066933</v>
      </c>
      <c r="F6384">
        <v>356</v>
      </c>
      <c r="G6384">
        <v>747</v>
      </c>
    </row>
    <row r="6385" spans="1:7" x14ac:dyDescent="0.3">
      <c r="A6385">
        <v>111</v>
      </c>
      <c r="B6385" s="18">
        <v>45627</v>
      </c>
      <c r="C6385" t="s">
        <v>315</v>
      </c>
      <c r="D6385" t="s">
        <v>262</v>
      </c>
      <c r="E6385">
        <v>264</v>
      </c>
    </row>
    <row r="6386" spans="1:7" x14ac:dyDescent="0.3">
      <c r="A6386">
        <v>9</v>
      </c>
      <c r="B6386" s="18">
        <v>45505</v>
      </c>
      <c r="C6386" t="s">
        <v>315</v>
      </c>
      <c r="D6386" t="s">
        <v>280</v>
      </c>
      <c r="E6386">
        <v>0.47466666666666668</v>
      </c>
      <c r="F6386">
        <v>356</v>
      </c>
      <c r="G6386">
        <v>750</v>
      </c>
    </row>
    <row r="6387" spans="1:7" x14ac:dyDescent="0.3">
      <c r="A6387">
        <v>112</v>
      </c>
      <c r="B6387" s="18">
        <v>45627</v>
      </c>
      <c r="C6387" t="s">
        <v>315</v>
      </c>
      <c r="D6387" t="s">
        <v>263</v>
      </c>
      <c r="E6387">
        <v>349</v>
      </c>
    </row>
    <row r="6388" spans="1:7" x14ac:dyDescent="0.3">
      <c r="A6388">
        <v>110</v>
      </c>
      <c r="B6388" s="18">
        <v>45627</v>
      </c>
      <c r="C6388" t="s">
        <v>315</v>
      </c>
      <c r="D6388" t="s">
        <v>264</v>
      </c>
      <c r="E6388">
        <v>150</v>
      </c>
    </row>
    <row r="6389" spans="1:7" x14ac:dyDescent="0.3">
      <c r="A6389">
        <v>9</v>
      </c>
      <c r="B6389" s="18">
        <v>45444</v>
      </c>
      <c r="C6389" t="s">
        <v>315</v>
      </c>
      <c r="D6389" t="s">
        <v>280</v>
      </c>
      <c r="E6389">
        <v>0.41466666666666668</v>
      </c>
      <c r="F6389">
        <v>311</v>
      </c>
      <c r="G6389">
        <v>750</v>
      </c>
    </row>
    <row r="6390" spans="1:7" x14ac:dyDescent="0.3">
      <c r="A6390">
        <v>113</v>
      </c>
      <c r="B6390" s="18">
        <v>45627</v>
      </c>
      <c r="C6390" t="s">
        <v>315</v>
      </c>
      <c r="D6390" t="s">
        <v>265</v>
      </c>
      <c r="E6390">
        <v>185</v>
      </c>
    </row>
    <row r="6391" spans="1:7" x14ac:dyDescent="0.3">
      <c r="A6391">
        <v>104</v>
      </c>
      <c r="B6391" s="18">
        <v>45627</v>
      </c>
      <c r="C6391" t="s">
        <v>315</v>
      </c>
      <c r="D6391" t="s">
        <v>266</v>
      </c>
      <c r="E6391">
        <v>39</v>
      </c>
    </row>
    <row r="6392" spans="1:7" x14ac:dyDescent="0.3">
      <c r="A6392">
        <v>9</v>
      </c>
      <c r="B6392" s="18">
        <v>45474</v>
      </c>
      <c r="C6392" t="s">
        <v>315</v>
      </c>
      <c r="D6392" t="s">
        <v>280</v>
      </c>
      <c r="E6392">
        <v>0.47466666666666668</v>
      </c>
      <c r="F6392">
        <v>356</v>
      </c>
      <c r="G6392">
        <v>750</v>
      </c>
    </row>
    <row r="6393" spans="1:7" x14ac:dyDescent="0.3">
      <c r="A6393">
        <v>106</v>
      </c>
      <c r="B6393" s="18">
        <v>45627</v>
      </c>
      <c r="C6393" t="s">
        <v>315</v>
      </c>
      <c r="D6393" t="s">
        <v>267</v>
      </c>
      <c r="E6393">
        <v>266</v>
      </c>
    </row>
    <row r="6394" spans="1:7" x14ac:dyDescent="0.3">
      <c r="A6394">
        <v>11</v>
      </c>
      <c r="B6394" s="18">
        <v>45505</v>
      </c>
      <c r="C6394" t="s">
        <v>315</v>
      </c>
      <c r="D6394" t="s">
        <v>281</v>
      </c>
      <c r="E6394">
        <v>0.52821670428893908</v>
      </c>
      <c r="F6394">
        <v>468</v>
      </c>
      <c r="G6394">
        <v>886</v>
      </c>
    </row>
    <row r="6395" spans="1:7" x14ac:dyDescent="0.3">
      <c r="A6395">
        <v>109</v>
      </c>
      <c r="B6395" s="18">
        <v>45627</v>
      </c>
      <c r="C6395" t="s">
        <v>315</v>
      </c>
      <c r="D6395" t="s">
        <v>261</v>
      </c>
      <c r="E6395">
        <v>39</v>
      </c>
    </row>
    <row r="6396" spans="1:7" x14ac:dyDescent="0.3">
      <c r="A6396">
        <v>11</v>
      </c>
      <c r="B6396" s="18">
        <v>45536</v>
      </c>
      <c r="C6396" t="s">
        <v>315</v>
      </c>
      <c r="D6396" t="s">
        <v>281</v>
      </c>
      <c r="E6396">
        <v>0.5252525252525253</v>
      </c>
      <c r="F6396">
        <v>468</v>
      </c>
      <c r="G6396">
        <v>891</v>
      </c>
    </row>
    <row r="6397" spans="1:7" x14ac:dyDescent="0.3">
      <c r="A6397">
        <v>105</v>
      </c>
      <c r="B6397" s="18">
        <v>45627</v>
      </c>
      <c r="C6397" t="s">
        <v>315</v>
      </c>
      <c r="D6397" t="s">
        <v>269</v>
      </c>
      <c r="E6397">
        <v>127</v>
      </c>
    </row>
    <row r="6398" spans="1:7" x14ac:dyDescent="0.3">
      <c r="A6398">
        <v>11</v>
      </c>
      <c r="B6398" s="18">
        <v>45413</v>
      </c>
      <c r="C6398" t="s">
        <v>315</v>
      </c>
      <c r="D6398" t="s">
        <v>281</v>
      </c>
      <c r="E6398">
        <v>0.23550295857988165</v>
      </c>
      <c r="F6398">
        <v>199</v>
      </c>
      <c r="G6398">
        <v>845</v>
      </c>
    </row>
    <row r="6399" spans="1:7" x14ac:dyDescent="0.3">
      <c r="A6399">
        <v>108</v>
      </c>
      <c r="B6399" s="18">
        <v>45627</v>
      </c>
      <c r="C6399" t="s">
        <v>315</v>
      </c>
      <c r="D6399" t="s">
        <v>270</v>
      </c>
      <c r="E6399">
        <v>102</v>
      </c>
    </row>
    <row r="6400" spans="1:7" x14ac:dyDescent="0.3">
      <c r="A6400">
        <v>11</v>
      </c>
      <c r="B6400" s="18">
        <v>45566</v>
      </c>
      <c r="C6400" t="s">
        <v>315</v>
      </c>
      <c r="D6400" t="s">
        <v>281</v>
      </c>
      <c r="E6400">
        <v>0.50431034482758619</v>
      </c>
      <c r="F6400">
        <v>468</v>
      </c>
      <c r="G6400">
        <v>928</v>
      </c>
    </row>
    <row r="6401" spans="1:7" x14ac:dyDescent="0.3">
      <c r="A6401">
        <v>3</v>
      </c>
      <c r="B6401" s="18">
        <v>45627</v>
      </c>
      <c r="C6401" t="s">
        <v>315</v>
      </c>
      <c r="D6401" t="s">
        <v>302</v>
      </c>
      <c r="E6401">
        <v>1.1494252873563218</v>
      </c>
      <c r="F6401">
        <v>2100</v>
      </c>
      <c r="G6401">
        <v>1827</v>
      </c>
    </row>
    <row r="6402" spans="1:7" x14ac:dyDescent="0.3">
      <c r="A6402">
        <v>4</v>
      </c>
      <c r="B6402" s="18">
        <v>45627</v>
      </c>
      <c r="C6402" t="s">
        <v>315</v>
      </c>
      <c r="D6402" t="s">
        <v>300</v>
      </c>
      <c r="E6402">
        <v>0.72058823529411764</v>
      </c>
      <c r="F6402">
        <v>196</v>
      </c>
      <c r="G6402">
        <v>272</v>
      </c>
    </row>
    <row r="6403" spans="1:7" x14ac:dyDescent="0.3">
      <c r="A6403">
        <v>11</v>
      </c>
      <c r="B6403" s="18">
        <v>45444</v>
      </c>
      <c r="C6403" t="s">
        <v>315</v>
      </c>
      <c r="D6403" t="s">
        <v>281</v>
      </c>
      <c r="E6403">
        <v>0.48096885813148788</v>
      </c>
      <c r="F6403">
        <v>417</v>
      </c>
      <c r="G6403">
        <v>867</v>
      </c>
    </row>
    <row r="6404" spans="1:7" x14ac:dyDescent="0.3">
      <c r="A6404">
        <v>5</v>
      </c>
      <c r="B6404" s="18">
        <v>45627</v>
      </c>
      <c r="C6404" t="s">
        <v>315</v>
      </c>
      <c r="D6404" t="s">
        <v>301</v>
      </c>
      <c r="E6404">
        <v>17.80952380952381</v>
      </c>
      <c r="F6404">
        <v>374</v>
      </c>
      <c r="G6404">
        <v>21</v>
      </c>
    </row>
    <row r="6405" spans="1:7" x14ac:dyDescent="0.3">
      <c r="A6405">
        <v>107</v>
      </c>
      <c r="B6405" s="18">
        <v>45627</v>
      </c>
      <c r="C6405" t="s">
        <v>315</v>
      </c>
      <c r="D6405" t="s">
        <v>268</v>
      </c>
      <c r="E6405">
        <v>306</v>
      </c>
    </row>
    <row r="6406" spans="1:7" x14ac:dyDescent="0.3">
      <c r="A6406">
        <v>11</v>
      </c>
      <c r="B6406" s="18">
        <v>45474</v>
      </c>
      <c r="C6406" t="s">
        <v>315</v>
      </c>
      <c r="D6406" t="s">
        <v>281</v>
      </c>
      <c r="E6406">
        <v>0.52821670428893908</v>
      </c>
      <c r="F6406">
        <v>468</v>
      </c>
      <c r="G6406">
        <v>886</v>
      </c>
    </row>
    <row r="6407" spans="1:7" x14ac:dyDescent="0.3">
      <c r="A6407">
        <v>10</v>
      </c>
      <c r="B6407" s="18">
        <v>45352</v>
      </c>
      <c r="C6407" t="s">
        <v>315</v>
      </c>
      <c r="D6407" t="s">
        <v>295</v>
      </c>
      <c r="E6407">
        <v>8.4337349397590355E-2</v>
      </c>
      <c r="F6407">
        <v>14</v>
      </c>
      <c r="G6407">
        <v>166</v>
      </c>
    </row>
    <row r="6408" spans="1:7" x14ac:dyDescent="0.3">
      <c r="A6408">
        <v>6</v>
      </c>
      <c r="B6408" s="18">
        <v>45627</v>
      </c>
      <c r="C6408" t="s">
        <v>315</v>
      </c>
      <c r="D6408" t="s">
        <v>274</v>
      </c>
      <c r="E6408">
        <v>0.25</v>
      </c>
      <c r="F6408">
        <v>2</v>
      </c>
      <c r="G6408">
        <v>8</v>
      </c>
    </row>
    <row r="6409" spans="1:7" x14ac:dyDescent="0.3">
      <c r="A6409">
        <v>7</v>
      </c>
      <c r="B6409" s="18">
        <v>45627</v>
      </c>
      <c r="C6409" t="s">
        <v>315</v>
      </c>
      <c r="D6409" t="s">
        <v>277</v>
      </c>
      <c r="E6409">
        <v>7.6923076923076927E-2</v>
      </c>
      <c r="F6409">
        <v>1</v>
      </c>
      <c r="G6409">
        <v>13</v>
      </c>
    </row>
    <row r="6410" spans="1:7" x14ac:dyDescent="0.3">
      <c r="A6410">
        <v>10</v>
      </c>
      <c r="B6410" s="18">
        <v>45444</v>
      </c>
      <c r="C6410" t="s">
        <v>315</v>
      </c>
      <c r="D6410" t="s">
        <v>295</v>
      </c>
      <c r="E6410">
        <v>0.15923566878980891</v>
      </c>
      <c r="F6410">
        <v>25</v>
      </c>
      <c r="G6410">
        <v>157</v>
      </c>
    </row>
    <row r="6411" spans="1:7" x14ac:dyDescent="0.3">
      <c r="A6411">
        <v>10</v>
      </c>
      <c r="B6411" s="18">
        <v>45383</v>
      </c>
      <c r="C6411" t="s">
        <v>315</v>
      </c>
      <c r="D6411" t="s">
        <v>295</v>
      </c>
      <c r="E6411">
        <v>0.15894039735099338</v>
      </c>
      <c r="F6411">
        <v>24</v>
      </c>
      <c r="G6411">
        <v>151</v>
      </c>
    </row>
    <row r="6412" spans="1:7" x14ac:dyDescent="0.3">
      <c r="A6412">
        <v>10</v>
      </c>
      <c r="B6412" s="18">
        <v>45323</v>
      </c>
      <c r="C6412" t="s">
        <v>315</v>
      </c>
      <c r="D6412" t="s">
        <v>295</v>
      </c>
      <c r="E6412">
        <v>5.6497175141242938E-3</v>
      </c>
      <c r="F6412">
        <v>1</v>
      </c>
      <c r="G6412">
        <v>177</v>
      </c>
    </row>
    <row r="6413" spans="1:7" x14ac:dyDescent="0.3">
      <c r="A6413">
        <v>10</v>
      </c>
      <c r="B6413" s="18">
        <v>45474</v>
      </c>
      <c r="C6413" t="s">
        <v>315</v>
      </c>
      <c r="D6413" t="s">
        <v>295</v>
      </c>
      <c r="E6413">
        <v>0.25146198830409355</v>
      </c>
      <c r="F6413">
        <v>43</v>
      </c>
      <c r="G6413">
        <v>171</v>
      </c>
    </row>
    <row r="6414" spans="1:7" x14ac:dyDescent="0.3">
      <c r="A6414">
        <v>10</v>
      </c>
      <c r="B6414" s="18">
        <v>45505</v>
      </c>
      <c r="C6414" t="s">
        <v>315</v>
      </c>
      <c r="D6414" t="s">
        <v>295</v>
      </c>
      <c r="E6414">
        <v>0.32743362831858408</v>
      </c>
      <c r="F6414">
        <v>37</v>
      </c>
      <c r="G6414">
        <v>113</v>
      </c>
    </row>
    <row r="6415" spans="1:7" x14ac:dyDescent="0.3">
      <c r="A6415">
        <v>10</v>
      </c>
      <c r="B6415" s="18">
        <v>45536</v>
      </c>
      <c r="C6415" t="s">
        <v>315</v>
      </c>
      <c r="D6415" t="s">
        <v>295</v>
      </c>
      <c r="E6415">
        <v>0.40425531914893614</v>
      </c>
      <c r="F6415">
        <v>38</v>
      </c>
      <c r="G6415">
        <v>94</v>
      </c>
    </row>
    <row r="6416" spans="1:7" x14ac:dyDescent="0.3">
      <c r="A6416">
        <v>10</v>
      </c>
      <c r="B6416" s="18">
        <v>45566</v>
      </c>
      <c r="C6416" t="s">
        <v>315</v>
      </c>
      <c r="D6416" t="s">
        <v>295</v>
      </c>
      <c r="E6416">
        <v>0.3125</v>
      </c>
      <c r="F6416">
        <v>30</v>
      </c>
      <c r="G6416">
        <v>96</v>
      </c>
    </row>
    <row r="6417" spans="1:7" x14ac:dyDescent="0.3">
      <c r="A6417">
        <v>10</v>
      </c>
      <c r="B6417" s="18">
        <v>45413</v>
      </c>
      <c r="C6417" t="s">
        <v>315</v>
      </c>
      <c r="D6417" t="s">
        <v>295</v>
      </c>
      <c r="E6417">
        <v>0.15441176470588236</v>
      </c>
      <c r="F6417">
        <v>21</v>
      </c>
      <c r="G6417">
        <v>136</v>
      </c>
    </row>
    <row r="6418" spans="1:7" x14ac:dyDescent="0.3">
      <c r="A6418">
        <v>100</v>
      </c>
      <c r="B6418" s="18">
        <v>45627</v>
      </c>
      <c r="C6418" t="s">
        <v>315</v>
      </c>
      <c r="D6418" t="s">
        <v>271</v>
      </c>
      <c r="E6418">
        <v>1</v>
      </c>
    </row>
    <row r="6419" spans="1:7" x14ac:dyDescent="0.3">
      <c r="A6419">
        <v>101</v>
      </c>
      <c r="B6419" s="18">
        <v>45627</v>
      </c>
      <c r="C6419" t="s">
        <v>315</v>
      </c>
      <c r="D6419" t="s">
        <v>272</v>
      </c>
      <c r="E6419">
        <v>1</v>
      </c>
    </row>
    <row r="6420" spans="1:7" x14ac:dyDescent="0.3">
      <c r="A6420">
        <v>102</v>
      </c>
      <c r="B6420" s="18">
        <v>45627</v>
      </c>
      <c r="C6420" t="s">
        <v>315</v>
      </c>
      <c r="D6420" t="s">
        <v>273</v>
      </c>
      <c r="E6420">
        <v>0</v>
      </c>
    </row>
    <row r="6421" spans="1:7" x14ac:dyDescent="0.3">
      <c r="A6421">
        <v>103</v>
      </c>
      <c r="B6421" s="18">
        <v>45627</v>
      </c>
      <c r="C6421" t="s">
        <v>315</v>
      </c>
      <c r="D6421" t="s">
        <v>285</v>
      </c>
      <c r="E6421">
        <v>0</v>
      </c>
    </row>
    <row r="6422" spans="1:7" x14ac:dyDescent="0.3">
      <c r="A6422">
        <v>114</v>
      </c>
      <c r="B6422" s="18">
        <v>45627</v>
      </c>
      <c r="C6422" t="s">
        <v>315</v>
      </c>
      <c r="D6422" t="s">
        <v>292</v>
      </c>
      <c r="E6422">
        <v>397</v>
      </c>
    </row>
    <row r="6423" spans="1:7" x14ac:dyDescent="0.3">
      <c r="A6423">
        <v>115</v>
      </c>
      <c r="B6423" s="18">
        <v>45627</v>
      </c>
      <c r="C6423" t="s">
        <v>315</v>
      </c>
      <c r="D6423" t="s">
        <v>293</v>
      </c>
      <c r="E6423">
        <v>56</v>
      </c>
    </row>
    <row r="6424" spans="1:7" x14ac:dyDescent="0.3">
      <c r="A6424">
        <v>16</v>
      </c>
      <c r="B6424" s="18">
        <v>45383</v>
      </c>
      <c r="C6424" t="s">
        <v>315</v>
      </c>
      <c r="D6424" t="s">
        <v>297</v>
      </c>
      <c r="E6424">
        <v>7.02247191011236E-2</v>
      </c>
      <c r="F6424">
        <v>25</v>
      </c>
      <c r="G6424">
        <v>356</v>
      </c>
    </row>
    <row r="6425" spans="1:7" x14ac:dyDescent="0.3">
      <c r="A6425">
        <v>16</v>
      </c>
      <c r="B6425" s="18">
        <v>45536</v>
      </c>
      <c r="C6425" t="s">
        <v>315</v>
      </c>
      <c r="D6425" t="s">
        <v>297</v>
      </c>
      <c r="E6425">
        <v>0.74238227146814406</v>
      </c>
      <c r="F6425">
        <v>268</v>
      </c>
      <c r="G6425">
        <v>361</v>
      </c>
    </row>
    <row r="6426" spans="1:7" x14ac:dyDescent="0.3">
      <c r="A6426">
        <v>116</v>
      </c>
      <c r="B6426" s="18">
        <v>45627</v>
      </c>
      <c r="C6426" t="s">
        <v>315</v>
      </c>
      <c r="D6426" t="s">
        <v>294</v>
      </c>
      <c r="E6426">
        <v>28</v>
      </c>
    </row>
    <row r="6427" spans="1:7" x14ac:dyDescent="0.3">
      <c r="A6427">
        <v>16</v>
      </c>
      <c r="B6427" s="18">
        <v>45352</v>
      </c>
      <c r="C6427" t="s">
        <v>315</v>
      </c>
      <c r="D6427" t="s">
        <v>297</v>
      </c>
      <c r="E6427">
        <v>7.0028011204481794E-2</v>
      </c>
      <c r="F6427">
        <v>25</v>
      </c>
      <c r="G6427">
        <v>357</v>
      </c>
    </row>
    <row r="6428" spans="1:7" x14ac:dyDescent="0.3">
      <c r="A6428">
        <v>16</v>
      </c>
      <c r="B6428" s="18">
        <v>45566</v>
      </c>
      <c r="C6428" t="s">
        <v>315</v>
      </c>
      <c r="D6428" t="s">
        <v>297</v>
      </c>
      <c r="E6428">
        <v>0.73829201101928377</v>
      </c>
      <c r="F6428">
        <v>268</v>
      </c>
      <c r="G6428">
        <v>363</v>
      </c>
    </row>
    <row r="6429" spans="1:7" x14ac:dyDescent="0.3">
      <c r="A6429">
        <v>17</v>
      </c>
      <c r="B6429" s="18">
        <v>45566</v>
      </c>
      <c r="C6429" t="s">
        <v>315</v>
      </c>
      <c r="D6429" t="s">
        <v>276</v>
      </c>
      <c r="E6429">
        <v>7.462686567164179E-3</v>
      </c>
      <c r="F6429">
        <v>2</v>
      </c>
      <c r="G6429">
        <v>268</v>
      </c>
    </row>
    <row r="6430" spans="1:7" x14ac:dyDescent="0.3">
      <c r="A6430">
        <v>17</v>
      </c>
      <c r="B6430" s="18">
        <v>45383</v>
      </c>
      <c r="C6430" t="s">
        <v>315</v>
      </c>
      <c r="D6430" t="s">
        <v>276</v>
      </c>
      <c r="E6430">
        <v>0.08</v>
      </c>
      <c r="F6430">
        <v>2</v>
      </c>
      <c r="G6430">
        <v>25</v>
      </c>
    </row>
    <row r="6431" spans="1:7" x14ac:dyDescent="0.3">
      <c r="A6431">
        <v>17</v>
      </c>
      <c r="B6431" s="18">
        <v>45352</v>
      </c>
      <c r="C6431" t="s">
        <v>315</v>
      </c>
      <c r="D6431" t="s">
        <v>276</v>
      </c>
      <c r="E6431">
        <v>0.08</v>
      </c>
      <c r="F6431">
        <v>2</v>
      </c>
      <c r="G6431">
        <v>25</v>
      </c>
    </row>
    <row r="6432" spans="1:7" x14ac:dyDescent="0.3">
      <c r="A6432">
        <v>17</v>
      </c>
      <c r="B6432" s="18">
        <v>45413</v>
      </c>
      <c r="C6432" t="s">
        <v>315</v>
      </c>
      <c r="D6432" t="s">
        <v>276</v>
      </c>
      <c r="E6432">
        <v>3.2786885245901641E-2</v>
      </c>
      <c r="F6432">
        <v>2</v>
      </c>
      <c r="G6432">
        <v>61</v>
      </c>
    </row>
    <row r="6433" spans="1:7" x14ac:dyDescent="0.3">
      <c r="A6433">
        <v>17</v>
      </c>
      <c r="B6433" s="18">
        <v>45323</v>
      </c>
      <c r="C6433" t="s">
        <v>315</v>
      </c>
      <c r="D6433" t="s">
        <v>276</v>
      </c>
      <c r="E6433">
        <v>4.1666666666666664E-2</v>
      </c>
      <c r="F6433">
        <v>1</v>
      </c>
      <c r="G6433">
        <v>24</v>
      </c>
    </row>
    <row r="6434" spans="1:7" x14ac:dyDescent="0.3">
      <c r="A6434">
        <v>17</v>
      </c>
      <c r="B6434" s="18">
        <v>45444</v>
      </c>
      <c r="C6434" t="s">
        <v>315</v>
      </c>
      <c r="D6434" t="s">
        <v>276</v>
      </c>
      <c r="E6434">
        <v>1.1235955056179775E-2</v>
      </c>
      <c r="F6434">
        <v>2</v>
      </c>
      <c r="G6434">
        <v>178</v>
      </c>
    </row>
    <row r="6435" spans="1:7" x14ac:dyDescent="0.3">
      <c r="A6435">
        <v>17</v>
      </c>
      <c r="B6435" s="18">
        <v>45505</v>
      </c>
      <c r="C6435" t="s">
        <v>315</v>
      </c>
      <c r="D6435" t="s">
        <v>276</v>
      </c>
      <c r="E6435">
        <v>7.462686567164179E-3</v>
      </c>
      <c r="F6435">
        <v>2</v>
      </c>
      <c r="G6435">
        <v>268</v>
      </c>
    </row>
    <row r="6436" spans="1:7" x14ac:dyDescent="0.3">
      <c r="A6436">
        <v>17</v>
      </c>
      <c r="B6436" s="18">
        <v>45536</v>
      </c>
      <c r="C6436" t="s">
        <v>315</v>
      </c>
      <c r="D6436" t="s">
        <v>276</v>
      </c>
      <c r="E6436">
        <v>7.462686567164179E-3</v>
      </c>
      <c r="F6436">
        <v>2</v>
      </c>
      <c r="G6436">
        <v>268</v>
      </c>
    </row>
    <row r="6437" spans="1:7" x14ac:dyDescent="0.3">
      <c r="A6437">
        <v>120</v>
      </c>
      <c r="B6437" s="18">
        <v>45627</v>
      </c>
      <c r="C6437" t="s">
        <v>315</v>
      </c>
      <c r="D6437" t="s">
        <v>20</v>
      </c>
      <c r="E6437">
        <v>335</v>
      </c>
    </row>
    <row r="6438" spans="1:7" x14ac:dyDescent="0.3">
      <c r="A6438">
        <v>17</v>
      </c>
      <c r="B6438" s="18">
        <v>45474</v>
      </c>
      <c r="C6438" t="s">
        <v>315</v>
      </c>
      <c r="D6438" t="s">
        <v>276</v>
      </c>
      <c r="E6438">
        <v>7.462686567164179E-3</v>
      </c>
      <c r="F6438">
        <v>2</v>
      </c>
      <c r="G6438">
        <v>268</v>
      </c>
    </row>
    <row r="6439" spans="1:7" x14ac:dyDescent="0.3">
      <c r="A6439">
        <v>127</v>
      </c>
      <c r="B6439" s="18">
        <v>45323</v>
      </c>
      <c r="C6439" t="s">
        <v>315</v>
      </c>
      <c r="D6439" t="s">
        <v>286</v>
      </c>
      <c r="E6439">
        <v>300</v>
      </c>
    </row>
    <row r="6440" spans="1:7" x14ac:dyDescent="0.3">
      <c r="A6440">
        <v>127</v>
      </c>
      <c r="B6440" s="18">
        <v>45352</v>
      </c>
      <c r="C6440" t="s">
        <v>315</v>
      </c>
      <c r="D6440" t="s">
        <v>286</v>
      </c>
      <c r="E6440">
        <v>154</v>
      </c>
    </row>
    <row r="6441" spans="1:7" x14ac:dyDescent="0.3">
      <c r="A6441">
        <v>127</v>
      </c>
      <c r="B6441" s="18">
        <v>45383</v>
      </c>
      <c r="C6441" t="s">
        <v>315</v>
      </c>
      <c r="D6441" t="s">
        <v>286</v>
      </c>
      <c r="E6441">
        <v>134</v>
      </c>
    </row>
    <row r="6442" spans="1:7" x14ac:dyDescent="0.3">
      <c r="A6442">
        <v>127</v>
      </c>
      <c r="B6442" s="18">
        <v>45413</v>
      </c>
      <c r="C6442" t="s">
        <v>315</v>
      </c>
      <c r="D6442" t="s">
        <v>286</v>
      </c>
      <c r="E6442">
        <v>511</v>
      </c>
    </row>
    <row r="6443" spans="1:7" x14ac:dyDescent="0.3">
      <c r="A6443">
        <v>127</v>
      </c>
      <c r="B6443" s="18">
        <v>45444</v>
      </c>
      <c r="C6443" t="s">
        <v>315</v>
      </c>
      <c r="D6443" t="s">
        <v>286</v>
      </c>
      <c r="E6443">
        <v>539</v>
      </c>
    </row>
    <row r="6444" spans="1:7" x14ac:dyDescent="0.3">
      <c r="A6444">
        <v>127</v>
      </c>
      <c r="B6444" s="18">
        <v>45474</v>
      </c>
      <c r="C6444" t="s">
        <v>315</v>
      </c>
      <c r="D6444" t="s">
        <v>286</v>
      </c>
      <c r="E6444">
        <v>565</v>
      </c>
    </row>
    <row r="6445" spans="1:7" x14ac:dyDescent="0.3">
      <c r="A6445">
        <v>127</v>
      </c>
      <c r="B6445" s="18">
        <v>45505</v>
      </c>
      <c r="C6445" t="s">
        <v>315</v>
      </c>
      <c r="D6445" t="s">
        <v>286</v>
      </c>
      <c r="E6445">
        <v>1</v>
      </c>
    </row>
    <row r="6446" spans="1:7" x14ac:dyDescent="0.3">
      <c r="A6446">
        <v>127</v>
      </c>
      <c r="B6446" s="18">
        <v>45536</v>
      </c>
      <c r="C6446" t="s">
        <v>315</v>
      </c>
      <c r="D6446" t="s">
        <v>286</v>
      </c>
      <c r="E6446">
        <v>252</v>
      </c>
    </row>
    <row r="6447" spans="1:7" x14ac:dyDescent="0.3">
      <c r="A6447">
        <v>127</v>
      </c>
      <c r="B6447" s="18">
        <v>45566</v>
      </c>
      <c r="C6447" t="s">
        <v>315</v>
      </c>
      <c r="D6447" t="s">
        <v>286</v>
      </c>
      <c r="E6447">
        <v>176</v>
      </c>
    </row>
    <row r="6448" spans="1:7" x14ac:dyDescent="0.3">
      <c r="A6448">
        <v>128</v>
      </c>
      <c r="B6448" s="18">
        <v>45323</v>
      </c>
      <c r="C6448" t="s">
        <v>315</v>
      </c>
      <c r="D6448" t="s">
        <v>287</v>
      </c>
      <c r="E6448">
        <v>67</v>
      </c>
    </row>
    <row r="6449" spans="1:5" x14ac:dyDescent="0.3">
      <c r="A6449">
        <v>128</v>
      </c>
      <c r="B6449" s="18">
        <v>45352</v>
      </c>
      <c r="C6449" t="s">
        <v>315</v>
      </c>
      <c r="D6449" t="s">
        <v>287</v>
      </c>
      <c r="E6449">
        <v>35</v>
      </c>
    </row>
    <row r="6450" spans="1:5" x14ac:dyDescent="0.3">
      <c r="A6450">
        <v>128</v>
      </c>
      <c r="B6450" s="18">
        <v>45383</v>
      </c>
      <c r="C6450" t="s">
        <v>315</v>
      </c>
      <c r="D6450" t="s">
        <v>287</v>
      </c>
      <c r="E6450">
        <v>16</v>
      </c>
    </row>
    <row r="6451" spans="1:5" x14ac:dyDescent="0.3">
      <c r="A6451">
        <v>128</v>
      </c>
      <c r="B6451" s="18">
        <v>45413</v>
      </c>
      <c r="C6451" t="s">
        <v>315</v>
      </c>
      <c r="D6451" t="s">
        <v>287</v>
      </c>
      <c r="E6451">
        <v>332</v>
      </c>
    </row>
    <row r="6452" spans="1:5" x14ac:dyDescent="0.3">
      <c r="A6452">
        <v>128</v>
      </c>
      <c r="B6452" s="18">
        <v>45444</v>
      </c>
      <c r="C6452" t="s">
        <v>315</v>
      </c>
      <c r="D6452" t="s">
        <v>287</v>
      </c>
      <c r="E6452">
        <v>338</v>
      </c>
    </row>
    <row r="6453" spans="1:5" x14ac:dyDescent="0.3">
      <c r="A6453">
        <v>128</v>
      </c>
      <c r="B6453" s="18">
        <v>45474</v>
      </c>
      <c r="C6453" t="s">
        <v>315</v>
      </c>
      <c r="D6453" t="s">
        <v>287</v>
      </c>
      <c r="E6453">
        <v>309</v>
      </c>
    </row>
    <row r="6454" spans="1:5" x14ac:dyDescent="0.3">
      <c r="A6454">
        <v>128</v>
      </c>
      <c r="B6454" s="18">
        <v>45536</v>
      </c>
      <c r="C6454" t="s">
        <v>315</v>
      </c>
      <c r="D6454" t="s">
        <v>287</v>
      </c>
      <c r="E6454">
        <v>47</v>
      </c>
    </row>
    <row r="6455" spans="1:5" x14ac:dyDescent="0.3">
      <c r="A6455">
        <v>128</v>
      </c>
      <c r="B6455" s="18">
        <v>45566</v>
      </c>
      <c r="C6455" t="s">
        <v>315</v>
      </c>
      <c r="D6455" t="s">
        <v>287</v>
      </c>
      <c r="E6455">
        <v>10</v>
      </c>
    </row>
    <row r="6456" spans="1:5" x14ac:dyDescent="0.3">
      <c r="A6456">
        <v>129</v>
      </c>
      <c r="B6456" s="18">
        <v>45323</v>
      </c>
      <c r="C6456" t="s">
        <v>315</v>
      </c>
      <c r="D6456" t="s">
        <v>288</v>
      </c>
      <c r="E6456">
        <v>199</v>
      </c>
    </row>
    <row r="6457" spans="1:5" x14ac:dyDescent="0.3">
      <c r="A6457">
        <v>129</v>
      </c>
      <c r="B6457" s="18">
        <v>45352</v>
      </c>
      <c r="C6457" t="s">
        <v>315</v>
      </c>
      <c r="D6457" t="s">
        <v>288</v>
      </c>
      <c r="E6457">
        <v>100</v>
      </c>
    </row>
    <row r="6458" spans="1:5" x14ac:dyDescent="0.3">
      <c r="A6458">
        <v>129</v>
      </c>
      <c r="B6458" s="18">
        <v>45383</v>
      </c>
      <c r="C6458" t="s">
        <v>315</v>
      </c>
      <c r="D6458" t="s">
        <v>288</v>
      </c>
      <c r="E6458">
        <v>100</v>
      </c>
    </row>
    <row r="6459" spans="1:5" x14ac:dyDescent="0.3">
      <c r="A6459">
        <v>129</v>
      </c>
      <c r="B6459" s="18">
        <v>45413</v>
      </c>
      <c r="C6459" t="s">
        <v>315</v>
      </c>
      <c r="D6459" t="s">
        <v>288</v>
      </c>
      <c r="E6459">
        <v>98</v>
      </c>
    </row>
    <row r="6460" spans="1:5" x14ac:dyDescent="0.3">
      <c r="A6460">
        <v>129</v>
      </c>
      <c r="B6460" s="18">
        <v>45444</v>
      </c>
      <c r="C6460" t="s">
        <v>315</v>
      </c>
      <c r="D6460" t="s">
        <v>288</v>
      </c>
      <c r="E6460">
        <v>104</v>
      </c>
    </row>
    <row r="6461" spans="1:5" x14ac:dyDescent="0.3">
      <c r="A6461">
        <v>129</v>
      </c>
      <c r="B6461" s="18">
        <v>45474</v>
      </c>
      <c r="C6461" t="s">
        <v>315</v>
      </c>
      <c r="D6461" t="s">
        <v>288</v>
      </c>
      <c r="E6461">
        <v>167</v>
      </c>
    </row>
    <row r="6462" spans="1:5" x14ac:dyDescent="0.3">
      <c r="A6462">
        <v>129</v>
      </c>
      <c r="B6462" s="18">
        <v>45505</v>
      </c>
      <c r="C6462" t="s">
        <v>315</v>
      </c>
      <c r="D6462" t="s">
        <v>288</v>
      </c>
      <c r="E6462">
        <v>1</v>
      </c>
    </row>
    <row r="6463" spans="1:5" x14ac:dyDescent="0.3">
      <c r="A6463">
        <v>129</v>
      </c>
      <c r="B6463" s="18">
        <v>45536</v>
      </c>
      <c r="C6463" t="s">
        <v>315</v>
      </c>
      <c r="D6463" t="s">
        <v>288</v>
      </c>
      <c r="E6463">
        <v>178</v>
      </c>
    </row>
    <row r="6464" spans="1:5" x14ac:dyDescent="0.3">
      <c r="A6464">
        <v>129</v>
      </c>
      <c r="B6464" s="18">
        <v>45566</v>
      </c>
      <c r="C6464" t="s">
        <v>315</v>
      </c>
      <c r="D6464" t="s">
        <v>288</v>
      </c>
      <c r="E6464">
        <v>144</v>
      </c>
    </row>
    <row r="6465" spans="1:5" x14ac:dyDescent="0.3">
      <c r="A6465">
        <v>130</v>
      </c>
      <c r="B6465" s="18">
        <v>45323</v>
      </c>
      <c r="C6465" t="s">
        <v>315</v>
      </c>
      <c r="D6465" t="s">
        <v>289</v>
      </c>
      <c r="E6465">
        <v>31</v>
      </c>
    </row>
    <row r="6466" spans="1:5" x14ac:dyDescent="0.3">
      <c r="A6466">
        <v>130</v>
      </c>
      <c r="B6466" s="18">
        <v>45352</v>
      </c>
      <c r="C6466" t="s">
        <v>315</v>
      </c>
      <c r="D6466" t="s">
        <v>289</v>
      </c>
      <c r="E6466">
        <v>16</v>
      </c>
    </row>
    <row r="6467" spans="1:5" x14ac:dyDescent="0.3">
      <c r="A6467">
        <v>130</v>
      </c>
      <c r="B6467" s="18">
        <v>45383</v>
      </c>
      <c r="C6467" t="s">
        <v>315</v>
      </c>
      <c r="D6467" t="s">
        <v>289</v>
      </c>
      <c r="E6467">
        <v>16</v>
      </c>
    </row>
    <row r="6468" spans="1:5" x14ac:dyDescent="0.3">
      <c r="A6468">
        <v>130</v>
      </c>
      <c r="B6468" s="18">
        <v>45413</v>
      </c>
      <c r="C6468" t="s">
        <v>315</v>
      </c>
      <c r="D6468" t="s">
        <v>289</v>
      </c>
      <c r="E6468">
        <v>73</v>
      </c>
    </row>
    <row r="6469" spans="1:5" x14ac:dyDescent="0.3">
      <c r="A6469">
        <v>130</v>
      </c>
      <c r="B6469" s="18">
        <v>45444</v>
      </c>
      <c r="C6469" t="s">
        <v>315</v>
      </c>
      <c r="D6469" t="s">
        <v>289</v>
      </c>
      <c r="E6469">
        <v>95</v>
      </c>
    </row>
    <row r="6470" spans="1:5" x14ac:dyDescent="0.3">
      <c r="A6470">
        <v>130</v>
      </c>
      <c r="B6470" s="18">
        <v>45474</v>
      </c>
      <c r="C6470" t="s">
        <v>315</v>
      </c>
      <c r="D6470" t="s">
        <v>289</v>
      </c>
      <c r="E6470">
        <v>88</v>
      </c>
    </row>
    <row r="6471" spans="1:5" x14ac:dyDescent="0.3">
      <c r="A6471">
        <v>130</v>
      </c>
      <c r="B6471" s="18">
        <v>45536</v>
      </c>
      <c r="C6471" t="s">
        <v>315</v>
      </c>
      <c r="D6471" t="s">
        <v>289</v>
      </c>
      <c r="E6471">
        <v>25</v>
      </c>
    </row>
    <row r="6472" spans="1:5" x14ac:dyDescent="0.3">
      <c r="A6472">
        <v>130</v>
      </c>
      <c r="B6472" s="18">
        <v>45566</v>
      </c>
      <c r="C6472" t="s">
        <v>315</v>
      </c>
      <c r="D6472" t="s">
        <v>289</v>
      </c>
      <c r="E6472">
        <v>22</v>
      </c>
    </row>
    <row r="6473" spans="1:5" x14ac:dyDescent="0.3">
      <c r="A6473">
        <v>131</v>
      </c>
      <c r="B6473" s="18">
        <v>45352</v>
      </c>
      <c r="C6473" t="s">
        <v>315</v>
      </c>
      <c r="D6473" t="s">
        <v>290</v>
      </c>
      <c r="E6473">
        <v>1</v>
      </c>
    </row>
    <row r="6474" spans="1:5" x14ac:dyDescent="0.3">
      <c r="A6474">
        <v>131</v>
      </c>
      <c r="B6474" s="18">
        <v>45413</v>
      </c>
      <c r="C6474" t="s">
        <v>315</v>
      </c>
      <c r="D6474" t="s">
        <v>290</v>
      </c>
      <c r="E6474">
        <v>1</v>
      </c>
    </row>
    <row r="6475" spans="1:5" x14ac:dyDescent="0.3">
      <c r="A6475">
        <v>132</v>
      </c>
      <c r="B6475" s="18">
        <v>45323</v>
      </c>
      <c r="C6475" t="s">
        <v>315</v>
      </c>
      <c r="D6475" t="s">
        <v>291</v>
      </c>
      <c r="E6475">
        <v>1</v>
      </c>
    </row>
    <row r="6476" spans="1:5" x14ac:dyDescent="0.3">
      <c r="A6476">
        <v>132</v>
      </c>
      <c r="B6476" s="18">
        <v>45352</v>
      </c>
      <c r="C6476" t="s">
        <v>315</v>
      </c>
      <c r="D6476" t="s">
        <v>291</v>
      </c>
      <c r="E6476">
        <v>2</v>
      </c>
    </row>
    <row r="6477" spans="1:5" x14ac:dyDescent="0.3">
      <c r="A6477">
        <v>132</v>
      </c>
      <c r="B6477" s="18">
        <v>45383</v>
      </c>
      <c r="C6477" t="s">
        <v>315</v>
      </c>
      <c r="D6477" t="s">
        <v>291</v>
      </c>
      <c r="E6477">
        <v>2</v>
      </c>
    </row>
    <row r="6478" spans="1:5" x14ac:dyDescent="0.3">
      <c r="A6478">
        <v>132</v>
      </c>
      <c r="B6478" s="18">
        <v>45413</v>
      </c>
      <c r="C6478" t="s">
        <v>315</v>
      </c>
      <c r="D6478" t="s">
        <v>291</v>
      </c>
      <c r="E6478">
        <v>1</v>
      </c>
    </row>
    <row r="6479" spans="1:5" x14ac:dyDescent="0.3">
      <c r="A6479">
        <v>132</v>
      </c>
      <c r="B6479" s="18">
        <v>45444</v>
      </c>
      <c r="C6479" t="s">
        <v>315</v>
      </c>
      <c r="D6479" t="s">
        <v>291</v>
      </c>
      <c r="E6479">
        <v>1</v>
      </c>
    </row>
    <row r="6480" spans="1:5" x14ac:dyDescent="0.3">
      <c r="A6480">
        <v>132</v>
      </c>
      <c r="B6480" s="18">
        <v>45536</v>
      </c>
      <c r="C6480" t="s">
        <v>315</v>
      </c>
      <c r="D6480" t="s">
        <v>291</v>
      </c>
      <c r="E6480">
        <v>2</v>
      </c>
    </row>
    <row r="6481" spans="1:5" x14ac:dyDescent="0.3">
      <c r="A6481">
        <v>114</v>
      </c>
      <c r="B6481" s="18">
        <v>45323</v>
      </c>
      <c r="C6481" t="s">
        <v>315</v>
      </c>
      <c r="D6481" t="s">
        <v>292</v>
      </c>
      <c r="E6481">
        <v>739</v>
      </c>
    </row>
    <row r="6482" spans="1:5" x14ac:dyDescent="0.3">
      <c r="A6482">
        <v>114</v>
      </c>
      <c r="B6482" s="18">
        <v>45352</v>
      </c>
      <c r="C6482" t="s">
        <v>315</v>
      </c>
      <c r="D6482" t="s">
        <v>292</v>
      </c>
      <c r="E6482">
        <v>397</v>
      </c>
    </row>
    <row r="6483" spans="1:5" x14ac:dyDescent="0.3">
      <c r="A6483">
        <v>114</v>
      </c>
      <c r="B6483" s="18">
        <v>45383</v>
      </c>
      <c r="C6483" t="s">
        <v>315</v>
      </c>
      <c r="D6483" t="s">
        <v>292</v>
      </c>
      <c r="E6483">
        <v>339</v>
      </c>
    </row>
    <row r="6484" spans="1:5" x14ac:dyDescent="0.3">
      <c r="A6484">
        <v>114</v>
      </c>
      <c r="B6484" s="18">
        <v>45413</v>
      </c>
      <c r="C6484" t="s">
        <v>315</v>
      </c>
      <c r="D6484" t="s">
        <v>292</v>
      </c>
      <c r="E6484">
        <v>520</v>
      </c>
    </row>
    <row r="6485" spans="1:5" x14ac:dyDescent="0.3">
      <c r="A6485">
        <v>114</v>
      </c>
      <c r="B6485" s="18">
        <v>45444</v>
      </c>
      <c r="C6485" t="s">
        <v>315</v>
      </c>
      <c r="D6485" t="s">
        <v>292</v>
      </c>
      <c r="E6485">
        <v>521</v>
      </c>
    </row>
    <row r="6486" spans="1:5" x14ac:dyDescent="0.3">
      <c r="A6486">
        <v>114</v>
      </c>
      <c r="B6486" s="18">
        <v>45474</v>
      </c>
      <c r="C6486" t="s">
        <v>315</v>
      </c>
      <c r="D6486" t="s">
        <v>292</v>
      </c>
      <c r="E6486">
        <v>463</v>
      </c>
    </row>
    <row r="6487" spans="1:5" x14ac:dyDescent="0.3">
      <c r="A6487">
        <v>114</v>
      </c>
      <c r="B6487" s="18">
        <v>45536</v>
      </c>
      <c r="C6487" t="s">
        <v>315</v>
      </c>
      <c r="D6487" t="s">
        <v>292</v>
      </c>
      <c r="E6487">
        <v>538</v>
      </c>
    </row>
    <row r="6488" spans="1:5" x14ac:dyDescent="0.3">
      <c r="A6488">
        <v>114</v>
      </c>
      <c r="B6488" s="18">
        <v>45566</v>
      </c>
      <c r="C6488" t="s">
        <v>315</v>
      </c>
      <c r="D6488" t="s">
        <v>292</v>
      </c>
      <c r="E6488">
        <v>347</v>
      </c>
    </row>
    <row r="6489" spans="1:5" x14ac:dyDescent="0.3">
      <c r="A6489">
        <v>115</v>
      </c>
      <c r="B6489" s="18">
        <v>45323</v>
      </c>
      <c r="C6489" t="s">
        <v>315</v>
      </c>
      <c r="D6489" t="s">
        <v>293</v>
      </c>
      <c r="E6489">
        <v>274</v>
      </c>
    </row>
    <row r="6490" spans="1:5" x14ac:dyDescent="0.3">
      <c r="A6490">
        <v>115</v>
      </c>
      <c r="B6490" s="18">
        <v>45352</v>
      </c>
      <c r="C6490" t="s">
        <v>315</v>
      </c>
      <c r="D6490" t="s">
        <v>293</v>
      </c>
      <c r="E6490">
        <v>68</v>
      </c>
    </row>
    <row r="6491" spans="1:5" x14ac:dyDescent="0.3">
      <c r="A6491">
        <v>115</v>
      </c>
      <c r="B6491" s="18">
        <v>45383</v>
      </c>
      <c r="C6491" t="s">
        <v>315</v>
      </c>
      <c r="D6491" t="s">
        <v>293</v>
      </c>
      <c r="E6491">
        <v>62</v>
      </c>
    </row>
    <row r="6492" spans="1:5" x14ac:dyDescent="0.3">
      <c r="A6492">
        <v>115</v>
      </c>
      <c r="B6492" s="18">
        <v>45413</v>
      </c>
      <c r="C6492" t="s">
        <v>315</v>
      </c>
      <c r="D6492" t="s">
        <v>293</v>
      </c>
      <c r="E6492">
        <v>47</v>
      </c>
    </row>
    <row r="6493" spans="1:5" x14ac:dyDescent="0.3">
      <c r="A6493">
        <v>115</v>
      </c>
      <c r="B6493" s="18">
        <v>45444</v>
      </c>
      <c r="C6493" t="s">
        <v>315</v>
      </c>
      <c r="D6493" t="s">
        <v>293</v>
      </c>
      <c r="E6493">
        <v>38</v>
      </c>
    </row>
    <row r="6494" spans="1:5" x14ac:dyDescent="0.3">
      <c r="A6494">
        <v>115</v>
      </c>
      <c r="B6494" s="18">
        <v>45474</v>
      </c>
      <c r="C6494" t="s">
        <v>315</v>
      </c>
      <c r="D6494" t="s">
        <v>293</v>
      </c>
      <c r="E6494">
        <v>34</v>
      </c>
    </row>
    <row r="6495" spans="1:5" x14ac:dyDescent="0.3">
      <c r="A6495">
        <v>115</v>
      </c>
      <c r="B6495" s="18">
        <v>45536</v>
      </c>
      <c r="C6495" t="s">
        <v>315</v>
      </c>
      <c r="D6495" t="s">
        <v>293</v>
      </c>
      <c r="E6495">
        <v>51</v>
      </c>
    </row>
    <row r="6496" spans="1:5" x14ac:dyDescent="0.3">
      <c r="A6496">
        <v>115</v>
      </c>
      <c r="B6496" s="18">
        <v>45566</v>
      </c>
      <c r="C6496" t="s">
        <v>315</v>
      </c>
      <c r="D6496" t="s">
        <v>293</v>
      </c>
      <c r="E6496">
        <v>39</v>
      </c>
    </row>
    <row r="6497" spans="1:5" x14ac:dyDescent="0.3">
      <c r="A6497">
        <v>116</v>
      </c>
      <c r="B6497" s="18">
        <v>45323</v>
      </c>
      <c r="C6497" t="s">
        <v>315</v>
      </c>
      <c r="D6497" t="s">
        <v>294</v>
      </c>
      <c r="E6497">
        <v>69</v>
      </c>
    </row>
    <row r="6498" spans="1:5" x14ac:dyDescent="0.3">
      <c r="A6498">
        <v>116</v>
      </c>
      <c r="B6498" s="18">
        <v>45352</v>
      </c>
      <c r="C6498" t="s">
        <v>315</v>
      </c>
      <c r="D6498" t="s">
        <v>294</v>
      </c>
      <c r="E6498">
        <v>39</v>
      </c>
    </row>
    <row r="6499" spans="1:5" x14ac:dyDescent="0.3">
      <c r="A6499">
        <v>116</v>
      </c>
      <c r="B6499" s="18">
        <v>45383</v>
      </c>
      <c r="C6499" t="s">
        <v>315</v>
      </c>
      <c r="D6499" t="s">
        <v>294</v>
      </c>
      <c r="E6499">
        <v>29</v>
      </c>
    </row>
    <row r="6500" spans="1:5" x14ac:dyDescent="0.3">
      <c r="A6500">
        <v>116</v>
      </c>
      <c r="B6500" s="18">
        <v>45413</v>
      </c>
      <c r="C6500" t="s">
        <v>315</v>
      </c>
      <c r="D6500" t="s">
        <v>294</v>
      </c>
      <c r="E6500">
        <v>81</v>
      </c>
    </row>
    <row r="6501" spans="1:5" x14ac:dyDescent="0.3">
      <c r="A6501">
        <v>116</v>
      </c>
      <c r="B6501" s="18">
        <v>45444</v>
      </c>
      <c r="C6501" t="s">
        <v>315</v>
      </c>
      <c r="D6501" t="s">
        <v>294</v>
      </c>
      <c r="E6501">
        <v>43</v>
      </c>
    </row>
    <row r="6502" spans="1:5" x14ac:dyDescent="0.3">
      <c r="A6502">
        <v>116</v>
      </c>
      <c r="B6502" s="18">
        <v>45474</v>
      </c>
      <c r="C6502" t="s">
        <v>315</v>
      </c>
      <c r="D6502" t="s">
        <v>294</v>
      </c>
      <c r="E6502">
        <v>31</v>
      </c>
    </row>
    <row r="6503" spans="1:5" x14ac:dyDescent="0.3">
      <c r="A6503">
        <v>116</v>
      </c>
      <c r="B6503" s="18">
        <v>45536</v>
      </c>
      <c r="C6503" t="s">
        <v>315</v>
      </c>
      <c r="D6503" t="s">
        <v>294</v>
      </c>
      <c r="E6503">
        <v>44</v>
      </c>
    </row>
    <row r="6504" spans="1:5" x14ac:dyDescent="0.3">
      <c r="A6504">
        <v>116</v>
      </c>
      <c r="B6504" s="18">
        <v>45566</v>
      </c>
      <c r="C6504" t="s">
        <v>315</v>
      </c>
      <c r="D6504" t="s">
        <v>294</v>
      </c>
      <c r="E6504">
        <v>28</v>
      </c>
    </row>
    <row r="6505" spans="1:5" x14ac:dyDescent="0.3">
      <c r="A6505">
        <v>120</v>
      </c>
      <c r="B6505" s="18">
        <v>45323</v>
      </c>
      <c r="C6505" t="s">
        <v>315</v>
      </c>
      <c r="D6505" t="s">
        <v>20</v>
      </c>
      <c r="E6505">
        <v>582</v>
      </c>
    </row>
    <row r="6506" spans="1:5" x14ac:dyDescent="0.3">
      <c r="A6506">
        <v>120</v>
      </c>
      <c r="B6506" s="18">
        <v>45352</v>
      </c>
      <c r="C6506" t="s">
        <v>315</v>
      </c>
      <c r="D6506" t="s">
        <v>20</v>
      </c>
      <c r="E6506">
        <v>314</v>
      </c>
    </row>
    <row r="6507" spans="1:5" x14ac:dyDescent="0.3">
      <c r="A6507">
        <v>120</v>
      </c>
      <c r="B6507" s="18">
        <v>45383</v>
      </c>
      <c r="C6507" t="s">
        <v>315</v>
      </c>
      <c r="D6507" t="s">
        <v>20</v>
      </c>
      <c r="E6507">
        <v>244</v>
      </c>
    </row>
    <row r="6508" spans="1:5" x14ac:dyDescent="0.3">
      <c r="A6508">
        <v>120</v>
      </c>
      <c r="B6508" s="18">
        <v>45413</v>
      </c>
      <c r="C6508" t="s">
        <v>315</v>
      </c>
      <c r="D6508" t="s">
        <v>20</v>
      </c>
      <c r="E6508">
        <v>440</v>
      </c>
    </row>
    <row r="6509" spans="1:5" x14ac:dyDescent="0.3">
      <c r="A6509">
        <v>120</v>
      </c>
      <c r="B6509" s="18">
        <v>45444</v>
      </c>
      <c r="C6509" t="s">
        <v>315</v>
      </c>
      <c r="D6509" t="s">
        <v>20</v>
      </c>
      <c r="E6509">
        <v>458</v>
      </c>
    </row>
    <row r="6510" spans="1:5" x14ac:dyDescent="0.3">
      <c r="A6510">
        <v>120</v>
      </c>
      <c r="B6510" s="18">
        <v>45474</v>
      </c>
      <c r="C6510" t="s">
        <v>315</v>
      </c>
      <c r="D6510" t="s">
        <v>20</v>
      </c>
      <c r="E6510">
        <v>401</v>
      </c>
    </row>
    <row r="6511" spans="1:5" x14ac:dyDescent="0.3">
      <c r="A6511">
        <v>120</v>
      </c>
      <c r="B6511" s="18">
        <v>45536</v>
      </c>
      <c r="C6511" t="s">
        <v>315</v>
      </c>
      <c r="D6511" t="s">
        <v>20</v>
      </c>
      <c r="E6511">
        <v>444</v>
      </c>
    </row>
    <row r="6512" spans="1:5" x14ac:dyDescent="0.3">
      <c r="A6512">
        <v>120</v>
      </c>
      <c r="B6512" s="18">
        <v>45566</v>
      </c>
      <c r="C6512" t="s">
        <v>315</v>
      </c>
      <c r="D6512" t="s">
        <v>20</v>
      </c>
      <c r="E6512">
        <v>282</v>
      </c>
    </row>
    <row r="6513" spans="1:5" x14ac:dyDescent="0.3">
      <c r="A6513">
        <v>122</v>
      </c>
      <c r="B6513" s="18">
        <v>45383</v>
      </c>
      <c r="C6513" t="s">
        <v>315</v>
      </c>
      <c r="D6513" t="s">
        <v>22</v>
      </c>
      <c r="E6513">
        <v>18</v>
      </c>
    </row>
    <row r="6514" spans="1:5" x14ac:dyDescent="0.3">
      <c r="A6514">
        <v>122</v>
      </c>
      <c r="B6514" s="18">
        <v>45413</v>
      </c>
      <c r="C6514" t="s">
        <v>315</v>
      </c>
      <c r="D6514" t="s">
        <v>22</v>
      </c>
      <c r="E6514">
        <v>19</v>
      </c>
    </row>
    <row r="6515" spans="1:5" x14ac:dyDescent="0.3">
      <c r="A6515">
        <v>122</v>
      </c>
      <c r="B6515" s="18">
        <v>45444</v>
      </c>
      <c r="C6515" t="s">
        <v>315</v>
      </c>
      <c r="D6515" t="s">
        <v>22</v>
      </c>
      <c r="E6515">
        <v>15</v>
      </c>
    </row>
    <row r="6516" spans="1:5" x14ac:dyDescent="0.3">
      <c r="A6516">
        <v>122</v>
      </c>
      <c r="B6516" s="18">
        <v>45474</v>
      </c>
      <c r="C6516" t="s">
        <v>315</v>
      </c>
      <c r="D6516" t="s">
        <v>22</v>
      </c>
      <c r="E6516">
        <v>21</v>
      </c>
    </row>
    <row r="6517" spans="1:5" x14ac:dyDescent="0.3">
      <c r="A6517">
        <v>122</v>
      </c>
      <c r="B6517" s="18">
        <v>45536</v>
      </c>
      <c r="C6517" t="s">
        <v>315</v>
      </c>
      <c r="D6517" t="s">
        <v>22</v>
      </c>
      <c r="E6517">
        <v>18</v>
      </c>
    </row>
    <row r="6518" spans="1:5" x14ac:dyDescent="0.3">
      <c r="A6518">
        <v>122</v>
      </c>
      <c r="B6518" s="18">
        <v>45566</v>
      </c>
      <c r="C6518" t="s">
        <v>315</v>
      </c>
      <c r="D6518" t="s">
        <v>22</v>
      </c>
      <c r="E6518">
        <v>18</v>
      </c>
    </row>
    <row r="6519" spans="1:5" x14ac:dyDescent="0.3">
      <c r="A6519">
        <v>125</v>
      </c>
      <c r="B6519" s="18">
        <v>45323</v>
      </c>
      <c r="C6519" t="s">
        <v>315</v>
      </c>
      <c r="D6519" t="s">
        <v>25</v>
      </c>
      <c r="E6519">
        <v>157</v>
      </c>
    </row>
    <row r="6520" spans="1:5" x14ac:dyDescent="0.3">
      <c r="A6520">
        <v>125</v>
      </c>
      <c r="B6520" s="18">
        <v>45352</v>
      </c>
      <c r="C6520" t="s">
        <v>315</v>
      </c>
      <c r="D6520" t="s">
        <v>25</v>
      </c>
      <c r="E6520">
        <v>83</v>
      </c>
    </row>
    <row r="6521" spans="1:5" x14ac:dyDescent="0.3">
      <c r="A6521">
        <v>125</v>
      </c>
      <c r="B6521" s="18">
        <v>45383</v>
      </c>
      <c r="C6521" t="s">
        <v>315</v>
      </c>
      <c r="D6521" t="s">
        <v>25</v>
      </c>
      <c r="E6521">
        <v>77</v>
      </c>
    </row>
    <row r="6522" spans="1:5" x14ac:dyDescent="0.3">
      <c r="A6522">
        <v>125</v>
      </c>
      <c r="B6522" s="18">
        <v>45413</v>
      </c>
      <c r="C6522" t="s">
        <v>315</v>
      </c>
      <c r="D6522" t="s">
        <v>25</v>
      </c>
      <c r="E6522">
        <v>61</v>
      </c>
    </row>
    <row r="6523" spans="1:5" x14ac:dyDescent="0.3">
      <c r="A6523">
        <v>125</v>
      </c>
      <c r="B6523" s="18">
        <v>45444</v>
      </c>
      <c r="C6523" t="s">
        <v>315</v>
      </c>
      <c r="D6523" t="s">
        <v>25</v>
      </c>
      <c r="E6523">
        <v>48</v>
      </c>
    </row>
    <row r="6524" spans="1:5" x14ac:dyDescent="0.3">
      <c r="A6524">
        <v>125</v>
      </c>
      <c r="B6524" s="18">
        <v>45474</v>
      </c>
      <c r="C6524" t="s">
        <v>315</v>
      </c>
      <c r="D6524" t="s">
        <v>25</v>
      </c>
      <c r="E6524">
        <v>41</v>
      </c>
    </row>
    <row r="6525" spans="1:5" x14ac:dyDescent="0.3">
      <c r="A6525">
        <v>125</v>
      </c>
      <c r="B6525" s="18">
        <v>45536</v>
      </c>
      <c r="C6525" t="s">
        <v>315</v>
      </c>
      <c r="D6525" t="s">
        <v>25</v>
      </c>
      <c r="E6525">
        <v>76</v>
      </c>
    </row>
    <row r="6526" spans="1:5" x14ac:dyDescent="0.3">
      <c r="A6526">
        <v>125</v>
      </c>
      <c r="B6526" s="18">
        <v>45566</v>
      </c>
      <c r="C6526" t="s">
        <v>315</v>
      </c>
      <c r="D6526" t="s">
        <v>25</v>
      </c>
      <c r="E6526">
        <v>47</v>
      </c>
    </row>
    <row r="6527" spans="1:5" x14ac:dyDescent="0.3">
      <c r="A6527">
        <v>126</v>
      </c>
      <c r="B6527" s="18">
        <v>45323</v>
      </c>
      <c r="C6527" t="s">
        <v>315</v>
      </c>
      <c r="D6527" t="s">
        <v>26</v>
      </c>
      <c r="E6527">
        <v>10</v>
      </c>
    </row>
    <row r="6528" spans="1:5" x14ac:dyDescent="0.3">
      <c r="A6528">
        <v>126</v>
      </c>
      <c r="B6528" s="18">
        <v>45352</v>
      </c>
      <c r="C6528" t="s">
        <v>315</v>
      </c>
      <c r="D6528" t="s">
        <v>26</v>
      </c>
      <c r="E6528">
        <v>2</v>
      </c>
    </row>
    <row r="6529" spans="1:5" x14ac:dyDescent="0.3">
      <c r="A6529">
        <v>126</v>
      </c>
      <c r="B6529" s="18">
        <v>45383</v>
      </c>
      <c r="C6529" t="s">
        <v>315</v>
      </c>
      <c r="D6529" t="s">
        <v>26</v>
      </c>
      <c r="E6529">
        <v>3</v>
      </c>
    </row>
    <row r="6530" spans="1:5" x14ac:dyDescent="0.3">
      <c r="A6530">
        <v>126</v>
      </c>
      <c r="B6530" s="18">
        <v>45413</v>
      </c>
      <c r="C6530" t="s">
        <v>315</v>
      </c>
      <c r="D6530" t="s">
        <v>26</v>
      </c>
      <c r="E6530">
        <v>6</v>
      </c>
    </row>
    <row r="6531" spans="1:5" x14ac:dyDescent="0.3">
      <c r="A6531">
        <v>126</v>
      </c>
      <c r="B6531" s="18">
        <v>45444</v>
      </c>
      <c r="C6531" t="s">
        <v>315</v>
      </c>
      <c r="D6531" t="s">
        <v>26</v>
      </c>
      <c r="E6531">
        <v>3</v>
      </c>
    </row>
    <row r="6532" spans="1:5" x14ac:dyDescent="0.3">
      <c r="A6532">
        <v>126</v>
      </c>
      <c r="B6532" s="18">
        <v>45474</v>
      </c>
      <c r="C6532" t="s">
        <v>315</v>
      </c>
      <c r="D6532" t="s">
        <v>26</v>
      </c>
      <c r="E6532">
        <v>10</v>
      </c>
    </row>
    <row r="6533" spans="1:5" x14ac:dyDescent="0.3">
      <c r="A6533">
        <v>126</v>
      </c>
      <c r="B6533" s="18">
        <v>45536</v>
      </c>
      <c r="C6533" t="s">
        <v>315</v>
      </c>
      <c r="D6533" t="s">
        <v>26</v>
      </c>
      <c r="E6533">
        <v>3</v>
      </c>
    </row>
    <row r="6534" spans="1:5" x14ac:dyDescent="0.3">
      <c r="A6534">
        <v>126</v>
      </c>
      <c r="B6534" s="18">
        <v>45566</v>
      </c>
      <c r="C6534" t="s">
        <v>315</v>
      </c>
      <c r="D6534" t="s">
        <v>26</v>
      </c>
      <c r="E6534">
        <v>2</v>
      </c>
    </row>
    <row r="6535" spans="1:5" x14ac:dyDescent="0.3">
      <c r="A6535">
        <v>121</v>
      </c>
      <c r="B6535" s="18">
        <v>45627</v>
      </c>
      <c r="C6535" t="s">
        <v>315</v>
      </c>
      <c r="D6535" t="s">
        <v>21</v>
      </c>
      <c r="E6535">
        <v>0</v>
      </c>
    </row>
    <row r="6536" spans="1:5" x14ac:dyDescent="0.3">
      <c r="A6536">
        <v>122</v>
      </c>
      <c r="B6536" s="18">
        <v>45627</v>
      </c>
      <c r="C6536" t="s">
        <v>315</v>
      </c>
      <c r="D6536" t="s">
        <v>22</v>
      </c>
      <c r="E6536">
        <v>18</v>
      </c>
    </row>
    <row r="6537" spans="1:5" x14ac:dyDescent="0.3">
      <c r="A6537">
        <v>123</v>
      </c>
      <c r="B6537" s="18">
        <v>45627</v>
      </c>
      <c r="C6537" t="s">
        <v>315</v>
      </c>
      <c r="D6537" t="s">
        <v>23</v>
      </c>
      <c r="E6537">
        <v>0</v>
      </c>
    </row>
    <row r="6538" spans="1:5" x14ac:dyDescent="0.3">
      <c r="A6538">
        <v>124</v>
      </c>
      <c r="B6538" s="18">
        <v>45627</v>
      </c>
      <c r="C6538" t="s">
        <v>315</v>
      </c>
      <c r="D6538" t="s">
        <v>24</v>
      </c>
      <c r="E6538">
        <v>0</v>
      </c>
    </row>
    <row r="6539" spans="1:5" x14ac:dyDescent="0.3">
      <c r="A6539">
        <v>125</v>
      </c>
      <c r="B6539" s="18">
        <v>45627</v>
      </c>
      <c r="C6539" t="s">
        <v>315</v>
      </c>
      <c r="D6539" t="s">
        <v>25</v>
      </c>
      <c r="E6539">
        <v>44</v>
      </c>
    </row>
    <row r="6540" spans="1:5" x14ac:dyDescent="0.3">
      <c r="A6540">
        <v>126</v>
      </c>
      <c r="B6540" s="18">
        <v>45627</v>
      </c>
      <c r="C6540" t="s">
        <v>315</v>
      </c>
      <c r="D6540" t="s">
        <v>26</v>
      </c>
      <c r="E6540">
        <v>2</v>
      </c>
    </row>
    <row r="6541" spans="1:5" x14ac:dyDescent="0.3">
      <c r="A6541">
        <v>127</v>
      </c>
      <c r="B6541" s="18">
        <v>45627</v>
      </c>
      <c r="C6541" t="s">
        <v>315</v>
      </c>
      <c r="D6541" t="s">
        <v>286</v>
      </c>
      <c r="E6541">
        <v>421</v>
      </c>
    </row>
    <row r="6542" spans="1:5" x14ac:dyDescent="0.3">
      <c r="A6542">
        <v>128</v>
      </c>
      <c r="B6542" s="18">
        <v>45627</v>
      </c>
      <c r="C6542" t="s">
        <v>315</v>
      </c>
      <c r="D6542" t="s">
        <v>287</v>
      </c>
      <c r="E6542">
        <v>212</v>
      </c>
    </row>
    <row r="6543" spans="1:5" x14ac:dyDescent="0.3">
      <c r="A6543">
        <v>129</v>
      </c>
      <c r="B6543" s="18">
        <v>45627</v>
      </c>
      <c r="C6543" t="s">
        <v>315</v>
      </c>
      <c r="D6543" t="s">
        <v>288</v>
      </c>
      <c r="E6543">
        <v>126</v>
      </c>
    </row>
    <row r="6544" spans="1:5" x14ac:dyDescent="0.3">
      <c r="A6544">
        <v>130</v>
      </c>
      <c r="B6544" s="18">
        <v>45627</v>
      </c>
      <c r="C6544" t="s">
        <v>315</v>
      </c>
      <c r="D6544" t="s">
        <v>289</v>
      </c>
      <c r="E6544">
        <v>82</v>
      </c>
    </row>
    <row r="6545" spans="1:7" x14ac:dyDescent="0.3">
      <c r="A6545">
        <v>131</v>
      </c>
      <c r="B6545" s="18">
        <v>45627</v>
      </c>
      <c r="C6545" t="s">
        <v>315</v>
      </c>
      <c r="D6545" t="s">
        <v>290</v>
      </c>
      <c r="E6545">
        <v>1</v>
      </c>
    </row>
    <row r="6546" spans="1:7" x14ac:dyDescent="0.3">
      <c r="A6546">
        <v>132</v>
      </c>
      <c r="B6546" s="18">
        <v>45627</v>
      </c>
      <c r="C6546" t="s">
        <v>315</v>
      </c>
      <c r="D6546" t="s">
        <v>291</v>
      </c>
      <c r="E6546">
        <v>0</v>
      </c>
    </row>
    <row r="6547" spans="1:7" x14ac:dyDescent="0.3">
      <c r="A6547">
        <v>133</v>
      </c>
      <c r="B6547" s="18">
        <v>45627</v>
      </c>
      <c r="C6547" t="s">
        <v>315</v>
      </c>
      <c r="D6547" t="s">
        <v>259</v>
      </c>
      <c r="E6547">
        <v>0</v>
      </c>
    </row>
    <row r="6548" spans="1:7" x14ac:dyDescent="0.3">
      <c r="A6548">
        <v>134</v>
      </c>
      <c r="B6548" s="18">
        <v>45627</v>
      </c>
      <c r="C6548" t="s">
        <v>315</v>
      </c>
      <c r="D6548" t="s">
        <v>260</v>
      </c>
      <c r="E6548">
        <v>0</v>
      </c>
    </row>
    <row r="6549" spans="1:7" x14ac:dyDescent="0.3">
      <c r="A6549">
        <v>8</v>
      </c>
      <c r="B6549" s="18">
        <v>45627</v>
      </c>
      <c r="C6549" t="s">
        <v>315</v>
      </c>
      <c r="D6549" t="s">
        <v>278</v>
      </c>
      <c r="E6549">
        <v>3.8095238095238099E-2</v>
      </c>
      <c r="F6549">
        <v>4</v>
      </c>
      <c r="G6549">
        <v>105</v>
      </c>
    </row>
    <row r="6550" spans="1:7" x14ac:dyDescent="0.3">
      <c r="A6550">
        <v>9</v>
      </c>
      <c r="B6550" s="18">
        <v>45627</v>
      </c>
      <c r="C6550" t="s">
        <v>315</v>
      </c>
      <c r="D6550" t="s">
        <v>280</v>
      </c>
      <c r="E6550">
        <v>0.74967234600262123</v>
      </c>
      <c r="F6550">
        <v>572</v>
      </c>
      <c r="G6550">
        <v>763</v>
      </c>
    </row>
    <row r="6551" spans="1:7" x14ac:dyDescent="0.3">
      <c r="A6551">
        <v>10</v>
      </c>
      <c r="B6551" s="18">
        <v>45627</v>
      </c>
      <c r="C6551" t="s">
        <v>315</v>
      </c>
      <c r="D6551" t="s">
        <v>295</v>
      </c>
      <c r="E6551">
        <v>0.29838709677419356</v>
      </c>
      <c r="F6551">
        <v>37</v>
      </c>
      <c r="G6551">
        <v>124</v>
      </c>
    </row>
    <row r="6552" spans="1:7" x14ac:dyDescent="0.3">
      <c r="A6552">
        <v>11</v>
      </c>
      <c r="B6552" s="18">
        <v>45627</v>
      </c>
      <c r="C6552" t="s">
        <v>315</v>
      </c>
      <c r="D6552" t="s">
        <v>281</v>
      </c>
      <c r="E6552">
        <v>0.625</v>
      </c>
      <c r="F6552">
        <v>595</v>
      </c>
      <c r="G6552">
        <v>952</v>
      </c>
    </row>
    <row r="6553" spans="1:7" x14ac:dyDescent="0.3">
      <c r="A6553">
        <v>12</v>
      </c>
      <c r="B6553" s="18">
        <v>45627</v>
      </c>
      <c r="C6553" t="s">
        <v>315</v>
      </c>
      <c r="D6553" t="s">
        <v>296</v>
      </c>
      <c r="E6553">
        <v>0.6676056338028169</v>
      </c>
      <c r="F6553">
        <v>237</v>
      </c>
      <c r="G6553">
        <v>355</v>
      </c>
    </row>
    <row r="6554" spans="1:7" x14ac:dyDescent="0.3">
      <c r="A6554">
        <v>13</v>
      </c>
      <c r="B6554" s="18">
        <v>45627</v>
      </c>
      <c r="C6554" t="s">
        <v>315</v>
      </c>
      <c r="D6554" t="s">
        <v>275</v>
      </c>
      <c r="E6554">
        <v>4.2194092827004216E-3</v>
      </c>
      <c r="F6554">
        <v>1</v>
      </c>
      <c r="G6554">
        <v>237</v>
      </c>
    </row>
    <row r="6555" spans="1:7" x14ac:dyDescent="0.3">
      <c r="A6555">
        <v>14</v>
      </c>
      <c r="B6555" s="18">
        <v>45627</v>
      </c>
      <c r="C6555" t="s">
        <v>315</v>
      </c>
      <c r="D6555" t="s">
        <v>279</v>
      </c>
      <c r="E6555">
        <v>0</v>
      </c>
      <c r="F6555">
        <v>0</v>
      </c>
      <c r="G6555">
        <v>747</v>
      </c>
    </row>
    <row r="6556" spans="1:7" x14ac:dyDescent="0.3">
      <c r="A6556">
        <v>16</v>
      </c>
      <c r="B6556" s="18">
        <v>45627</v>
      </c>
      <c r="C6556" t="s">
        <v>315</v>
      </c>
      <c r="D6556" t="s">
        <v>297</v>
      </c>
      <c r="E6556">
        <v>0.73424657534246573</v>
      </c>
      <c r="F6556">
        <v>268</v>
      </c>
      <c r="G6556">
        <v>365</v>
      </c>
    </row>
    <row r="6557" spans="1:7" x14ac:dyDescent="0.3">
      <c r="A6557">
        <v>17</v>
      </c>
      <c r="B6557" s="18">
        <v>45627</v>
      </c>
      <c r="C6557" t="s">
        <v>315</v>
      </c>
      <c r="D6557" t="s">
        <v>276</v>
      </c>
      <c r="E6557">
        <v>7.462686567164179E-3</v>
      </c>
      <c r="F6557">
        <v>2</v>
      </c>
      <c r="G6557">
        <v>268</v>
      </c>
    </row>
    <row r="6558" spans="1:7" x14ac:dyDescent="0.3">
      <c r="A6558">
        <v>18</v>
      </c>
      <c r="B6558" s="18">
        <v>45627</v>
      </c>
      <c r="C6558" t="s">
        <v>315</v>
      </c>
      <c r="D6558" t="s">
        <v>282</v>
      </c>
      <c r="E6558">
        <v>0</v>
      </c>
      <c r="F6558">
        <v>0</v>
      </c>
      <c r="G6558">
        <v>1</v>
      </c>
    </row>
    <row r="6559" spans="1:7" x14ac:dyDescent="0.3">
      <c r="A6559">
        <v>23</v>
      </c>
      <c r="B6559" s="18">
        <v>45627</v>
      </c>
      <c r="C6559" t="s">
        <v>315</v>
      </c>
      <c r="D6559" t="s">
        <v>298</v>
      </c>
      <c r="E6559">
        <v>3.858695652173913E-2</v>
      </c>
      <c r="F6559">
        <v>71</v>
      </c>
      <c r="G6559">
        <v>1840</v>
      </c>
    </row>
    <row r="6560" spans="1:7" x14ac:dyDescent="0.3">
      <c r="A6560">
        <v>24</v>
      </c>
      <c r="B6560" s="18">
        <v>45627</v>
      </c>
      <c r="C6560" t="s">
        <v>315</v>
      </c>
      <c r="D6560" t="s">
        <v>299</v>
      </c>
      <c r="E6560">
        <v>0.91549295774647887</v>
      </c>
      <c r="F6560">
        <v>65</v>
      </c>
      <c r="G6560">
        <v>71</v>
      </c>
    </row>
    <row r="6561" spans="1:7" x14ac:dyDescent="0.3">
      <c r="A6561">
        <v>26</v>
      </c>
      <c r="B6561" s="18">
        <v>45627</v>
      </c>
      <c r="C6561" t="s">
        <v>315</v>
      </c>
      <c r="D6561" t="s">
        <v>146</v>
      </c>
      <c r="E6561">
        <v>0.58397932816537468</v>
      </c>
      <c r="F6561">
        <v>452</v>
      </c>
      <c r="G6561">
        <v>774</v>
      </c>
    </row>
    <row r="6562" spans="1:7" x14ac:dyDescent="0.3">
      <c r="A6562">
        <v>27</v>
      </c>
      <c r="B6562" s="18">
        <v>45627</v>
      </c>
      <c r="C6562" t="s">
        <v>315</v>
      </c>
      <c r="D6562" t="s">
        <v>147</v>
      </c>
      <c r="E6562">
        <v>0.55555555555555558</v>
      </c>
      <c r="F6562">
        <v>115</v>
      </c>
      <c r="G6562">
        <v>207</v>
      </c>
    </row>
    <row r="6563" spans="1:7" x14ac:dyDescent="0.3">
      <c r="A6563">
        <v>4</v>
      </c>
      <c r="B6563" s="18">
        <v>45658</v>
      </c>
      <c r="C6563" t="s">
        <v>315</v>
      </c>
      <c r="D6563" t="s">
        <v>300</v>
      </c>
      <c r="E6563">
        <v>0.6367924528301887</v>
      </c>
      <c r="F6563">
        <v>135</v>
      </c>
      <c r="G6563">
        <v>212</v>
      </c>
    </row>
    <row r="6564" spans="1:7" x14ac:dyDescent="0.3">
      <c r="A6564">
        <v>5</v>
      </c>
      <c r="B6564" s="18">
        <v>45658</v>
      </c>
      <c r="C6564" t="s">
        <v>315</v>
      </c>
      <c r="D6564" t="s">
        <v>301</v>
      </c>
      <c r="E6564">
        <v>13.727272727272727</v>
      </c>
      <c r="F6564">
        <v>302</v>
      </c>
      <c r="G6564">
        <v>22</v>
      </c>
    </row>
    <row r="6565" spans="1:7" x14ac:dyDescent="0.3">
      <c r="A6565">
        <v>6</v>
      </c>
      <c r="B6565" s="18">
        <v>45658</v>
      </c>
      <c r="C6565" t="s">
        <v>315</v>
      </c>
      <c r="D6565" t="s">
        <v>274</v>
      </c>
      <c r="E6565">
        <v>0.375</v>
      </c>
      <c r="F6565">
        <v>3</v>
      </c>
      <c r="G6565">
        <v>8</v>
      </c>
    </row>
    <row r="6566" spans="1:7" x14ac:dyDescent="0.3">
      <c r="A6566">
        <v>7</v>
      </c>
      <c r="B6566" s="18">
        <v>45658</v>
      </c>
      <c r="C6566" t="s">
        <v>315</v>
      </c>
      <c r="D6566" t="s">
        <v>277</v>
      </c>
      <c r="E6566">
        <v>8.3333333333333329E-2</v>
      </c>
      <c r="F6566">
        <v>1</v>
      </c>
      <c r="G6566">
        <v>12</v>
      </c>
    </row>
    <row r="6567" spans="1:7" x14ac:dyDescent="0.3">
      <c r="A6567">
        <v>8</v>
      </c>
      <c r="B6567" s="18">
        <v>45658</v>
      </c>
      <c r="C6567" t="s">
        <v>315</v>
      </c>
      <c r="D6567" t="s">
        <v>278</v>
      </c>
      <c r="E6567">
        <v>1.9417475728155338E-2</v>
      </c>
      <c r="F6567">
        <v>2</v>
      </c>
      <c r="G6567">
        <v>103</v>
      </c>
    </row>
    <row r="6568" spans="1:7" x14ac:dyDescent="0.3">
      <c r="A6568">
        <v>9</v>
      </c>
      <c r="B6568" s="18">
        <v>45658</v>
      </c>
      <c r="C6568" t="s">
        <v>315</v>
      </c>
      <c r="D6568" t="s">
        <v>280</v>
      </c>
      <c r="E6568">
        <v>0.7703412073490814</v>
      </c>
      <c r="F6568">
        <v>587</v>
      </c>
      <c r="G6568">
        <v>762</v>
      </c>
    </row>
    <row r="6569" spans="1:7" x14ac:dyDescent="0.3">
      <c r="A6569">
        <v>10</v>
      </c>
      <c r="B6569" s="18">
        <v>45658</v>
      </c>
      <c r="C6569" t="s">
        <v>315</v>
      </c>
      <c r="D6569" t="s">
        <v>295</v>
      </c>
      <c r="E6569">
        <v>0.26923076923076922</v>
      </c>
      <c r="F6569">
        <v>28</v>
      </c>
      <c r="G6569">
        <v>104</v>
      </c>
    </row>
    <row r="6570" spans="1:7" x14ac:dyDescent="0.3">
      <c r="A6570">
        <v>11</v>
      </c>
      <c r="B6570" s="18">
        <v>45658</v>
      </c>
      <c r="C6570" t="s">
        <v>315</v>
      </c>
      <c r="D6570" t="s">
        <v>281</v>
      </c>
      <c r="E6570">
        <v>0.64767932489451474</v>
      </c>
      <c r="F6570">
        <v>614</v>
      </c>
      <c r="G6570">
        <v>948</v>
      </c>
    </row>
    <row r="6571" spans="1:7" x14ac:dyDescent="0.3">
      <c r="A6571">
        <v>12</v>
      </c>
      <c r="B6571" s="18">
        <v>45658</v>
      </c>
      <c r="C6571" t="s">
        <v>315</v>
      </c>
      <c r="D6571" t="s">
        <v>296</v>
      </c>
      <c r="E6571">
        <v>0.68156424581005581</v>
      </c>
      <c r="F6571">
        <v>244</v>
      </c>
      <c r="G6571">
        <v>358</v>
      </c>
    </row>
    <row r="6572" spans="1:7" x14ac:dyDescent="0.3">
      <c r="A6572">
        <v>13</v>
      </c>
      <c r="B6572" s="18">
        <v>45658</v>
      </c>
      <c r="C6572" t="s">
        <v>315</v>
      </c>
      <c r="D6572" t="s">
        <v>275</v>
      </c>
      <c r="E6572">
        <v>4.0983606557377051E-3</v>
      </c>
      <c r="F6572">
        <v>1</v>
      </c>
      <c r="G6572">
        <v>244</v>
      </c>
    </row>
    <row r="6573" spans="1:7" x14ac:dyDescent="0.3">
      <c r="A6573">
        <v>14</v>
      </c>
      <c r="B6573" s="18">
        <v>45658</v>
      </c>
      <c r="C6573" t="s">
        <v>315</v>
      </c>
      <c r="D6573" t="s">
        <v>279</v>
      </c>
      <c r="E6573">
        <v>0</v>
      </c>
      <c r="F6573">
        <v>0</v>
      </c>
      <c r="G6573">
        <v>752</v>
      </c>
    </row>
    <row r="6574" spans="1:7" x14ac:dyDescent="0.3">
      <c r="A6574">
        <v>16</v>
      </c>
      <c r="B6574" s="18">
        <v>45658</v>
      </c>
      <c r="C6574" t="s">
        <v>315</v>
      </c>
      <c r="D6574" t="s">
        <v>297</v>
      </c>
      <c r="E6574">
        <v>0.73641304347826086</v>
      </c>
      <c r="F6574">
        <v>271</v>
      </c>
      <c r="G6574">
        <v>368</v>
      </c>
    </row>
    <row r="6575" spans="1:7" x14ac:dyDescent="0.3">
      <c r="A6575">
        <v>17</v>
      </c>
      <c r="B6575" s="18">
        <v>45658</v>
      </c>
      <c r="C6575" t="s">
        <v>315</v>
      </c>
      <c r="D6575" t="s">
        <v>276</v>
      </c>
      <c r="E6575">
        <v>7.3800738007380072E-3</v>
      </c>
      <c r="F6575">
        <v>2</v>
      </c>
      <c r="G6575">
        <v>271</v>
      </c>
    </row>
    <row r="6576" spans="1:7" x14ac:dyDescent="0.3">
      <c r="A6576">
        <v>18</v>
      </c>
      <c r="B6576" s="18">
        <v>45658</v>
      </c>
      <c r="C6576" t="s">
        <v>315</v>
      </c>
      <c r="D6576" t="s">
        <v>282</v>
      </c>
      <c r="E6576">
        <v>0</v>
      </c>
      <c r="F6576">
        <v>0</v>
      </c>
      <c r="G6576">
        <v>5</v>
      </c>
    </row>
    <row r="6577" spans="1:7" x14ac:dyDescent="0.3">
      <c r="A6577">
        <v>23</v>
      </c>
      <c r="B6577" s="18">
        <v>45658</v>
      </c>
      <c r="C6577" t="s">
        <v>315</v>
      </c>
      <c r="D6577" t="s">
        <v>298</v>
      </c>
      <c r="E6577">
        <v>3.0418250950570342E-2</v>
      </c>
      <c r="F6577">
        <v>56</v>
      </c>
      <c r="G6577">
        <v>1841</v>
      </c>
    </row>
    <row r="6578" spans="1:7" x14ac:dyDescent="0.3">
      <c r="A6578">
        <v>24</v>
      </c>
      <c r="B6578" s="18">
        <v>45658</v>
      </c>
      <c r="C6578" t="s">
        <v>315</v>
      </c>
      <c r="D6578" t="s">
        <v>299</v>
      </c>
      <c r="E6578">
        <v>0.875</v>
      </c>
      <c r="F6578">
        <v>49</v>
      </c>
      <c r="G6578">
        <v>56</v>
      </c>
    </row>
    <row r="6579" spans="1:7" x14ac:dyDescent="0.3">
      <c r="A6579">
        <v>3</v>
      </c>
      <c r="B6579" s="18">
        <v>45658</v>
      </c>
      <c r="C6579" t="s">
        <v>315</v>
      </c>
      <c r="D6579" t="s">
        <v>302</v>
      </c>
      <c r="E6579">
        <v>1.0180032733224222</v>
      </c>
      <c r="F6579">
        <v>1866</v>
      </c>
      <c r="G6579">
        <v>1833</v>
      </c>
    </row>
    <row r="6580" spans="1:7" x14ac:dyDescent="0.3">
      <c r="A6580">
        <v>2</v>
      </c>
      <c r="B6580" s="18">
        <v>45658</v>
      </c>
      <c r="C6580" t="s">
        <v>315</v>
      </c>
      <c r="D6580" t="s">
        <v>303</v>
      </c>
      <c r="E6580">
        <v>1.0183333333333333</v>
      </c>
      <c r="F6580">
        <v>1833</v>
      </c>
      <c r="G6580">
        <v>1800</v>
      </c>
    </row>
    <row r="6581" spans="1:7" x14ac:dyDescent="0.3">
      <c r="A6581">
        <v>109</v>
      </c>
      <c r="B6581" s="18">
        <v>45658</v>
      </c>
      <c r="C6581" t="s">
        <v>315</v>
      </c>
      <c r="D6581" t="s">
        <v>261</v>
      </c>
      <c r="E6581">
        <v>38</v>
      </c>
    </row>
    <row r="6582" spans="1:7" x14ac:dyDescent="0.3">
      <c r="A6582">
        <v>111</v>
      </c>
      <c r="B6582" s="18">
        <v>45658</v>
      </c>
      <c r="C6582" t="s">
        <v>315</v>
      </c>
      <c r="D6582" t="s">
        <v>262</v>
      </c>
      <c r="E6582">
        <v>267</v>
      </c>
    </row>
    <row r="6583" spans="1:7" x14ac:dyDescent="0.3">
      <c r="A6583">
        <v>112</v>
      </c>
      <c r="B6583" s="18">
        <v>45658</v>
      </c>
      <c r="C6583" t="s">
        <v>315</v>
      </c>
      <c r="D6583" t="s">
        <v>263</v>
      </c>
      <c r="E6583">
        <v>350</v>
      </c>
    </row>
    <row r="6584" spans="1:7" x14ac:dyDescent="0.3">
      <c r="A6584">
        <v>110</v>
      </c>
      <c r="B6584" s="18">
        <v>45658</v>
      </c>
      <c r="C6584" t="s">
        <v>315</v>
      </c>
      <c r="D6584" t="s">
        <v>264</v>
      </c>
      <c r="E6584">
        <v>148</v>
      </c>
    </row>
    <row r="6585" spans="1:7" x14ac:dyDescent="0.3">
      <c r="A6585">
        <v>113</v>
      </c>
      <c r="B6585" s="18">
        <v>45658</v>
      </c>
      <c r="C6585" t="s">
        <v>315</v>
      </c>
      <c r="D6585" t="s">
        <v>265</v>
      </c>
      <c r="E6585">
        <v>187</v>
      </c>
    </row>
    <row r="6586" spans="1:7" x14ac:dyDescent="0.3">
      <c r="A6586">
        <v>104</v>
      </c>
      <c r="B6586" s="18">
        <v>45658</v>
      </c>
      <c r="C6586" t="s">
        <v>315</v>
      </c>
      <c r="D6586" t="s">
        <v>266</v>
      </c>
      <c r="E6586">
        <v>38</v>
      </c>
    </row>
    <row r="6587" spans="1:7" x14ac:dyDescent="0.3">
      <c r="A6587">
        <v>106</v>
      </c>
      <c r="B6587" s="18">
        <v>45658</v>
      </c>
      <c r="C6587" t="s">
        <v>315</v>
      </c>
      <c r="D6587" t="s">
        <v>267</v>
      </c>
      <c r="E6587">
        <v>268</v>
      </c>
    </row>
    <row r="6588" spans="1:7" x14ac:dyDescent="0.3">
      <c r="A6588">
        <v>107</v>
      </c>
      <c r="B6588" s="18">
        <v>45658</v>
      </c>
      <c r="C6588" t="s">
        <v>315</v>
      </c>
      <c r="D6588" t="s">
        <v>268</v>
      </c>
      <c r="E6588">
        <v>305</v>
      </c>
    </row>
    <row r="6589" spans="1:7" x14ac:dyDescent="0.3">
      <c r="A6589">
        <v>105</v>
      </c>
      <c r="B6589" s="18">
        <v>45658</v>
      </c>
      <c r="C6589" t="s">
        <v>315</v>
      </c>
      <c r="D6589" t="s">
        <v>269</v>
      </c>
      <c r="E6589">
        <v>128</v>
      </c>
    </row>
    <row r="6590" spans="1:7" x14ac:dyDescent="0.3">
      <c r="A6590">
        <v>108</v>
      </c>
      <c r="B6590" s="18">
        <v>45658</v>
      </c>
      <c r="C6590" t="s">
        <v>315</v>
      </c>
      <c r="D6590" t="s">
        <v>270</v>
      </c>
      <c r="E6590">
        <v>104</v>
      </c>
    </row>
    <row r="6591" spans="1:7" x14ac:dyDescent="0.3">
      <c r="A6591">
        <v>100</v>
      </c>
      <c r="B6591" s="18">
        <v>45658</v>
      </c>
      <c r="C6591" t="s">
        <v>315</v>
      </c>
      <c r="D6591" t="s">
        <v>271</v>
      </c>
      <c r="E6591">
        <v>1</v>
      </c>
    </row>
    <row r="6592" spans="1:7" x14ac:dyDescent="0.3">
      <c r="A6592">
        <v>101</v>
      </c>
      <c r="B6592" s="18">
        <v>45658</v>
      </c>
      <c r="C6592" t="s">
        <v>315</v>
      </c>
      <c r="D6592" t="s">
        <v>272</v>
      </c>
      <c r="E6592">
        <v>1</v>
      </c>
    </row>
    <row r="6593" spans="1:7" x14ac:dyDescent="0.3">
      <c r="A6593">
        <v>13</v>
      </c>
      <c r="B6593" s="18">
        <v>45413</v>
      </c>
      <c r="C6593" t="s">
        <v>315</v>
      </c>
      <c r="D6593" t="s">
        <v>275</v>
      </c>
      <c r="E6593">
        <v>0</v>
      </c>
      <c r="F6593">
        <v>0</v>
      </c>
      <c r="G6593">
        <v>73</v>
      </c>
    </row>
    <row r="6594" spans="1:7" x14ac:dyDescent="0.3">
      <c r="A6594">
        <v>13</v>
      </c>
      <c r="B6594" s="18">
        <v>45352</v>
      </c>
      <c r="C6594" t="s">
        <v>315</v>
      </c>
      <c r="D6594" t="s">
        <v>275</v>
      </c>
      <c r="E6594">
        <v>0</v>
      </c>
      <c r="F6594">
        <v>0</v>
      </c>
      <c r="G6594">
        <v>14</v>
      </c>
    </row>
    <row r="6595" spans="1:7" x14ac:dyDescent="0.3">
      <c r="A6595">
        <v>13</v>
      </c>
      <c r="B6595" s="18">
        <v>45505</v>
      </c>
      <c r="C6595" t="s">
        <v>315</v>
      </c>
      <c r="D6595" t="s">
        <v>275</v>
      </c>
      <c r="E6595">
        <v>0</v>
      </c>
      <c r="F6595">
        <v>0</v>
      </c>
      <c r="G6595">
        <v>235</v>
      </c>
    </row>
    <row r="6596" spans="1:7" x14ac:dyDescent="0.3">
      <c r="A6596">
        <v>13</v>
      </c>
      <c r="B6596" s="18">
        <v>45323</v>
      </c>
      <c r="C6596" t="s">
        <v>315</v>
      </c>
      <c r="D6596" t="s">
        <v>275</v>
      </c>
      <c r="E6596">
        <v>0</v>
      </c>
      <c r="F6596">
        <v>0</v>
      </c>
      <c r="G6596">
        <v>14</v>
      </c>
    </row>
    <row r="6597" spans="1:7" x14ac:dyDescent="0.3">
      <c r="A6597">
        <v>13</v>
      </c>
      <c r="B6597" s="18">
        <v>45444</v>
      </c>
      <c r="C6597" t="s">
        <v>315</v>
      </c>
      <c r="D6597" t="s">
        <v>275</v>
      </c>
      <c r="E6597">
        <v>0</v>
      </c>
      <c r="F6597">
        <v>0</v>
      </c>
      <c r="G6597">
        <v>175</v>
      </c>
    </row>
    <row r="6598" spans="1:7" x14ac:dyDescent="0.3">
      <c r="A6598">
        <v>13</v>
      </c>
      <c r="B6598" s="18">
        <v>45383</v>
      </c>
      <c r="C6598" t="s">
        <v>315</v>
      </c>
      <c r="D6598" t="s">
        <v>275</v>
      </c>
      <c r="E6598">
        <v>0</v>
      </c>
      <c r="F6598">
        <v>0</v>
      </c>
      <c r="G6598">
        <v>14</v>
      </c>
    </row>
    <row r="6599" spans="1:7" x14ac:dyDescent="0.3">
      <c r="A6599">
        <v>13</v>
      </c>
      <c r="B6599" s="18">
        <v>45474</v>
      </c>
      <c r="C6599" t="s">
        <v>315</v>
      </c>
      <c r="D6599" t="s">
        <v>275</v>
      </c>
      <c r="E6599">
        <v>0</v>
      </c>
      <c r="F6599">
        <v>0</v>
      </c>
      <c r="G6599">
        <v>235</v>
      </c>
    </row>
    <row r="6600" spans="1:7" x14ac:dyDescent="0.3">
      <c r="A6600">
        <v>7</v>
      </c>
      <c r="B6600" s="18">
        <v>45505</v>
      </c>
      <c r="C6600" t="s">
        <v>315</v>
      </c>
      <c r="D6600" t="s">
        <v>277</v>
      </c>
      <c r="E6600">
        <v>0</v>
      </c>
      <c r="F6600">
        <v>0</v>
      </c>
      <c r="G6600">
        <v>14</v>
      </c>
    </row>
    <row r="6601" spans="1:7" x14ac:dyDescent="0.3">
      <c r="A6601">
        <v>7</v>
      </c>
      <c r="B6601" s="18">
        <v>45474</v>
      </c>
      <c r="C6601" t="s">
        <v>315</v>
      </c>
      <c r="D6601" t="s">
        <v>277</v>
      </c>
      <c r="E6601">
        <v>0</v>
      </c>
      <c r="F6601">
        <v>0</v>
      </c>
      <c r="G6601">
        <v>16</v>
      </c>
    </row>
    <row r="6602" spans="1:7" x14ac:dyDescent="0.3">
      <c r="A6602">
        <v>14</v>
      </c>
      <c r="B6602" s="18">
        <v>45536</v>
      </c>
      <c r="C6602" t="s">
        <v>315</v>
      </c>
      <c r="D6602" t="s">
        <v>279</v>
      </c>
      <c r="E6602">
        <v>0</v>
      </c>
      <c r="F6602">
        <v>0</v>
      </c>
      <c r="G6602">
        <v>735</v>
      </c>
    </row>
    <row r="6603" spans="1:7" x14ac:dyDescent="0.3">
      <c r="A6603">
        <v>14</v>
      </c>
      <c r="B6603" s="18">
        <v>45323</v>
      </c>
      <c r="C6603" t="s">
        <v>315</v>
      </c>
      <c r="D6603" t="s">
        <v>279</v>
      </c>
      <c r="E6603">
        <v>0</v>
      </c>
      <c r="F6603">
        <v>0</v>
      </c>
      <c r="G6603">
        <v>727</v>
      </c>
    </row>
    <row r="6604" spans="1:7" x14ac:dyDescent="0.3">
      <c r="A6604">
        <v>14</v>
      </c>
      <c r="B6604" s="18">
        <v>45352</v>
      </c>
      <c r="C6604" t="s">
        <v>315</v>
      </c>
      <c r="D6604" t="s">
        <v>279</v>
      </c>
      <c r="E6604">
        <v>0</v>
      </c>
      <c r="F6604">
        <v>0</v>
      </c>
      <c r="G6604">
        <v>729</v>
      </c>
    </row>
    <row r="6605" spans="1:7" x14ac:dyDescent="0.3">
      <c r="A6605">
        <v>14</v>
      </c>
      <c r="B6605" s="18">
        <v>45413</v>
      </c>
      <c r="C6605" t="s">
        <v>315</v>
      </c>
      <c r="D6605" t="s">
        <v>279</v>
      </c>
      <c r="E6605">
        <v>0</v>
      </c>
      <c r="F6605">
        <v>0</v>
      </c>
      <c r="G6605">
        <v>728</v>
      </c>
    </row>
    <row r="6606" spans="1:7" x14ac:dyDescent="0.3">
      <c r="A6606">
        <v>14</v>
      </c>
      <c r="B6606" s="18">
        <v>45474</v>
      </c>
      <c r="C6606" t="s">
        <v>315</v>
      </c>
      <c r="D6606" t="s">
        <v>279</v>
      </c>
      <c r="E6606">
        <v>0</v>
      </c>
      <c r="F6606">
        <v>0</v>
      </c>
      <c r="G6606">
        <v>742</v>
      </c>
    </row>
    <row r="6607" spans="1:7" x14ac:dyDescent="0.3">
      <c r="A6607">
        <v>14</v>
      </c>
      <c r="B6607" s="18">
        <v>45505</v>
      </c>
      <c r="C6607" t="s">
        <v>315</v>
      </c>
      <c r="D6607" t="s">
        <v>279</v>
      </c>
      <c r="E6607">
        <v>0</v>
      </c>
      <c r="F6607">
        <v>0</v>
      </c>
      <c r="G6607">
        <v>742</v>
      </c>
    </row>
    <row r="6608" spans="1:7" x14ac:dyDescent="0.3">
      <c r="A6608">
        <v>14</v>
      </c>
      <c r="B6608" s="18">
        <v>45383</v>
      </c>
      <c r="C6608" t="s">
        <v>315</v>
      </c>
      <c r="D6608" t="s">
        <v>279</v>
      </c>
      <c r="E6608">
        <v>0</v>
      </c>
      <c r="F6608">
        <v>0</v>
      </c>
      <c r="G6608">
        <v>726</v>
      </c>
    </row>
    <row r="6609" spans="1:7" x14ac:dyDescent="0.3">
      <c r="A6609">
        <v>14</v>
      </c>
      <c r="B6609" s="18">
        <v>45444</v>
      </c>
      <c r="C6609" t="s">
        <v>315</v>
      </c>
      <c r="D6609" t="s">
        <v>279</v>
      </c>
      <c r="E6609">
        <v>0</v>
      </c>
      <c r="F6609">
        <v>0</v>
      </c>
      <c r="G6609">
        <v>732</v>
      </c>
    </row>
    <row r="6610" spans="1:7" x14ac:dyDescent="0.3">
      <c r="A6610">
        <v>14</v>
      </c>
      <c r="B6610" s="18">
        <v>45566</v>
      </c>
      <c r="C6610" t="s">
        <v>315</v>
      </c>
      <c r="D6610" t="s">
        <v>279</v>
      </c>
      <c r="E6610">
        <v>0</v>
      </c>
      <c r="F6610">
        <v>0</v>
      </c>
      <c r="G6610">
        <v>747</v>
      </c>
    </row>
    <row r="6611" spans="1:7" x14ac:dyDescent="0.3">
      <c r="A6611">
        <v>102</v>
      </c>
      <c r="B6611" s="18">
        <v>45658</v>
      </c>
      <c r="C6611" t="s">
        <v>315</v>
      </c>
      <c r="D6611" t="s">
        <v>273</v>
      </c>
      <c r="E6611">
        <v>0</v>
      </c>
    </row>
    <row r="6612" spans="1:7" x14ac:dyDescent="0.3">
      <c r="A6612">
        <v>9</v>
      </c>
      <c r="B6612" s="18">
        <v>45352</v>
      </c>
      <c r="C6612" t="s">
        <v>315</v>
      </c>
      <c r="D6612" t="s">
        <v>280</v>
      </c>
      <c r="E6612">
        <v>0</v>
      </c>
      <c r="F6612">
        <v>0</v>
      </c>
      <c r="G6612">
        <v>750</v>
      </c>
    </row>
    <row r="6613" spans="1:7" x14ac:dyDescent="0.3">
      <c r="A6613">
        <v>9</v>
      </c>
      <c r="B6613" s="18">
        <v>45383</v>
      </c>
      <c r="C6613" t="s">
        <v>315</v>
      </c>
      <c r="D6613" t="s">
        <v>280</v>
      </c>
      <c r="E6613">
        <v>0</v>
      </c>
      <c r="F6613">
        <v>0</v>
      </c>
      <c r="G6613">
        <v>748</v>
      </c>
    </row>
    <row r="6614" spans="1:7" x14ac:dyDescent="0.3">
      <c r="A6614">
        <v>9</v>
      </c>
      <c r="B6614" s="18">
        <v>45323</v>
      </c>
      <c r="C6614" t="s">
        <v>315</v>
      </c>
      <c r="D6614" t="s">
        <v>280</v>
      </c>
      <c r="E6614">
        <v>0</v>
      </c>
      <c r="F6614">
        <v>0</v>
      </c>
      <c r="G6614">
        <v>761</v>
      </c>
    </row>
    <row r="6615" spans="1:7" x14ac:dyDescent="0.3">
      <c r="A6615">
        <v>11</v>
      </c>
      <c r="B6615" s="18">
        <v>45352</v>
      </c>
      <c r="C6615" t="s">
        <v>315</v>
      </c>
      <c r="D6615" t="s">
        <v>281</v>
      </c>
      <c r="E6615">
        <v>0</v>
      </c>
      <c r="F6615">
        <v>0</v>
      </c>
      <c r="G6615">
        <v>867</v>
      </c>
    </row>
    <row r="6616" spans="1:7" x14ac:dyDescent="0.3">
      <c r="A6616">
        <v>11</v>
      </c>
      <c r="B6616" s="18">
        <v>45383</v>
      </c>
      <c r="C6616" t="s">
        <v>315</v>
      </c>
      <c r="D6616" t="s">
        <v>281</v>
      </c>
      <c r="E6616">
        <v>0</v>
      </c>
      <c r="F6616">
        <v>0</v>
      </c>
      <c r="G6616">
        <v>841</v>
      </c>
    </row>
    <row r="6617" spans="1:7" x14ac:dyDescent="0.3">
      <c r="A6617">
        <v>11</v>
      </c>
      <c r="B6617" s="18">
        <v>45323</v>
      </c>
      <c r="C6617" t="s">
        <v>315</v>
      </c>
      <c r="D6617" t="s">
        <v>281</v>
      </c>
      <c r="E6617">
        <v>0</v>
      </c>
      <c r="F6617">
        <v>0</v>
      </c>
      <c r="G6617">
        <v>872</v>
      </c>
    </row>
    <row r="6618" spans="1:7" x14ac:dyDescent="0.3">
      <c r="A6618">
        <v>18</v>
      </c>
      <c r="B6618" s="18">
        <v>45383</v>
      </c>
      <c r="C6618" t="s">
        <v>315</v>
      </c>
      <c r="D6618" t="s">
        <v>282</v>
      </c>
      <c r="E6618">
        <v>0</v>
      </c>
      <c r="F6618">
        <v>0</v>
      </c>
      <c r="G6618">
        <v>4</v>
      </c>
    </row>
    <row r="6619" spans="1:7" x14ac:dyDescent="0.3">
      <c r="A6619">
        <v>18</v>
      </c>
      <c r="B6619" s="18">
        <v>45536</v>
      </c>
      <c r="C6619" t="s">
        <v>315</v>
      </c>
      <c r="D6619" t="s">
        <v>282</v>
      </c>
      <c r="E6619">
        <v>0</v>
      </c>
      <c r="F6619">
        <v>0</v>
      </c>
      <c r="G6619">
        <v>1</v>
      </c>
    </row>
    <row r="6620" spans="1:7" x14ac:dyDescent="0.3">
      <c r="A6620">
        <v>18</v>
      </c>
      <c r="B6620" s="18">
        <v>45323</v>
      </c>
      <c r="C6620" t="s">
        <v>315</v>
      </c>
      <c r="D6620" t="s">
        <v>282</v>
      </c>
      <c r="E6620">
        <v>0</v>
      </c>
      <c r="F6620">
        <v>0</v>
      </c>
      <c r="G6620">
        <v>5</v>
      </c>
    </row>
    <row r="6621" spans="1:7" x14ac:dyDescent="0.3">
      <c r="A6621">
        <v>18</v>
      </c>
      <c r="B6621" s="18">
        <v>45352</v>
      </c>
      <c r="C6621" t="s">
        <v>315</v>
      </c>
      <c r="D6621" t="s">
        <v>282</v>
      </c>
      <c r="E6621">
        <v>0</v>
      </c>
      <c r="F6621">
        <v>0</v>
      </c>
      <c r="G6621">
        <v>3</v>
      </c>
    </row>
    <row r="6622" spans="1:7" x14ac:dyDescent="0.3">
      <c r="A6622">
        <v>18</v>
      </c>
      <c r="B6622" s="18">
        <v>45444</v>
      </c>
      <c r="C6622" t="s">
        <v>315</v>
      </c>
      <c r="D6622" t="s">
        <v>282</v>
      </c>
      <c r="E6622">
        <v>0</v>
      </c>
      <c r="F6622">
        <v>0</v>
      </c>
      <c r="G6622">
        <v>4</v>
      </c>
    </row>
    <row r="6623" spans="1:7" x14ac:dyDescent="0.3">
      <c r="A6623">
        <v>18</v>
      </c>
      <c r="B6623" s="18">
        <v>45566</v>
      </c>
      <c r="C6623" t="s">
        <v>315</v>
      </c>
      <c r="D6623" t="s">
        <v>282</v>
      </c>
      <c r="E6623">
        <v>0</v>
      </c>
      <c r="F6623">
        <v>0</v>
      </c>
      <c r="G6623">
        <v>2</v>
      </c>
    </row>
    <row r="6624" spans="1:7" x14ac:dyDescent="0.3">
      <c r="A6624">
        <v>18</v>
      </c>
      <c r="B6624" s="18">
        <v>45474</v>
      </c>
      <c r="C6624" t="s">
        <v>315</v>
      </c>
      <c r="D6624" t="s">
        <v>282</v>
      </c>
      <c r="E6624">
        <v>0</v>
      </c>
      <c r="F6624">
        <v>0</v>
      </c>
      <c r="G6624">
        <v>5</v>
      </c>
    </row>
    <row r="6625" spans="1:7" x14ac:dyDescent="0.3">
      <c r="A6625">
        <v>18</v>
      </c>
      <c r="B6625" s="18">
        <v>45505</v>
      </c>
      <c r="C6625" t="s">
        <v>315</v>
      </c>
      <c r="D6625" t="s">
        <v>282</v>
      </c>
      <c r="E6625">
        <v>0</v>
      </c>
      <c r="F6625">
        <v>0</v>
      </c>
      <c r="G6625">
        <v>4</v>
      </c>
    </row>
    <row r="6626" spans="1:7" x14ac:dyDescent="0.3">
      <c r="A6626">
        <v>18</v>
      </c>
      <c r="B6626" s="18">
        <v>45413</v>
      </c>
      <c r="C6626" t="s">
        <v>315</v>
      </c>
      <c r="D6626" t="s">
        <v>282</v>
      </c>
      <c r="E6626">
        <v>0</v>
      </c>
      <c r="F6626">
        <v>0</v>
      </c>
      <c r="G6626">
        <v>6</v>
      </c>
    </row>
    <row r="6627" spans="1:7" x14ac:dyDescent="0.3">
      <c r="A6627">
        <v>20</v>
      </c>
      <c r="B6627" s="18">
        <v>45413</v>
      </c>
      <c r="C6627" t="s">
        <v>315</v>
      </c>
      <c r="D6627" t="s">
        <v>283</v>
      </c>
      <c r="E6627">
        <v>0</v>
      </c>
      <c r="F6627">
        <v>0</v>
      </c>
      <c r="G6627">
        <v>3</v>
      </c>
    </row>
    <row r="6628" spans="1:7" x14ac:dyDescent="0.3">
      <c r="A6628">
        <v>20</v>
      </c>
      <c r="B6628" s="18">
        <v>45383</v>
      </c>
      <c r="C6628" t="s">
        <v>315</v>
      </c>
      <c r="D6628" t="s">
        <v>283</v>
      </c>
      <c r="E6628">
        <v>0</v>
      </c>
      <c r="F6628">
        <v>0</v>
      </c>
      <c r="G6628">
        <v>5</v>
      </c>
    </row>
    <row r="6629" spans="1:7" x14ac:dyDescent="0.3">
      <c r="A6629">
        <v>20</v>
      </c>
      <c r="B6629" s="18">
        <v>45352</v>
      </c>
      <c r="C6629" t="s">
        <v>315</v>
      </c>
      <c r="D6629" t="s">
        <v>283</v>
      </c>
      <c r="E6629">
        <v>0</v>
      </c>
      <c r="F6629">
        <v>0</v>
      </c>
      <c r="G6629">
        <v>5</v>
      </c>
    </row>
    <row r="6630" spans="1:7" x14ac:dyDescent="0.3">
      <c r="A6630">
        <v>20</v>
      </c>
      <c r="B6630" s="18">
        <v>45536</v>
      </c>
      <c r="C6630" t="s">
        <v>315</v>
      </c>
      <c r="D6630" t="s">
        <v>283</v>
      </c>
      <c r="E6630">
        <v>0</v>
      </c>
      <c r="F6630">
        <v>0</v>
      </c>
      <c r="G6630">
        <v>2</v>
      </c>
    </row>
    <row r="6631" spans="1:7" x14ac:dyDescent="0.3">
      <c r="A6631">
        <v>20</v>
      </c>
      <c r="B6631" s="18">
        <v>45566</v>
      </c>
      <c r="C6631" t="s">
        <v>315</v>
      </c>
      <c r="D6631" t="s">
        <v>283</v>
      </c>
      <c r="E6631">
        <v>0</v>
      </c>
      <c r="F6631">
        <v>0</v>
      </c>
      <c r="G6631">
        <v>4</v>
      </c>
    </row>
    <row r="6632" spans="1:7" x14ac:dyDescent="0.3">
      <c r="A6632">
        <v>20</v>
      </c>
      <c r="B6632" s="18">
        <v>45323</v>
      </c>
      <c r="C6632" t="s">
        <v>315</v>
      </c>
      <c r="D6632" t="s">
        <v>283</v>
      </c>
      <c r="E6632">
        <v>0</v>
      </c>
      <c r="F6632">
        <v>0</v>
      </c>
      <c r="G6632">
        <v>4</v>
      </c>
    </row>
    <row r="6633" spans="1:7" x14ac:dyDescent="0.3">
      <c r="A6633">
        <v>20</v>
      </c>
      <c r="B6633" s="18">
        <v>45444</v>
      </c>
      <c r="C6633" t="s">
        <v>315</v>
      </c>
      <c r="D6633" t="s">
        <v>283</v>
      </c>
      <c r="E6633">
        <v>0</v>
      </c>
      <c r="F6633">
        <v>0</v>
      </c>
      <c r="G6633">
        <v>1</v>
      </c>
    </row>
    <row r="6634" spans="1:7" x14ac:dyDescent="0.3">
      <c r="A6634">
        <v>103</v>
      </c>
      <c r="B6634" s="18">
        <v>45658</v>
      </c>
      <c r="C6634" t="s">
        <v>315</v>
      </c>
      <c r="D6634" t="s">
        <v>285</v>
      </c>
      <c r="E6634">
        <v>0</v>
      </c>
    </row>
    <row r="6635" spans="1:7" x14ac:dyDescent="0.3">
      <c r="A6635">
        <v>127</v>
      </c>
      <c r="B6635" s="18">
        <v>45658</v>
      </c>
      <c r="C6635" t="s">
        <v>315</v>
      </c>
      <c r="D6635" t="s">
        <v>286</v>
      </c>
      <c r="E6635">
        <v>223</v>
      </c>
    </row>
    <row r="6636" spans="1:7" x14ac:dyDescent="0.3">
      <c r="A6636">
        <v>128</v>
      </c>
      <c r="B6636" s="18">
        <v>45658</v>
      </c>
      <c r="C6636" t="s">
        <v>315</v>
      </c>
      <c r="D6636" t="s">
        <v>287</v>
      </c>
      <c r="E6636">
        <v>77</v>
      </c>
    </row>
    <row r="6637" spans="1:7" x14ac:dyDescent="0.3">
      <c r="A6637">
        <v>129</v>
      </c>
      <c r="B6637" s="18">
        <v>45658</v>
      </c>
      <c r="C6637" t="s">
        <v>315</v>
      </c>
      <c r="D6637" t="s">
        <v>288</v>
      </c>
      <c r="E6637">
        <v>118</v>
      </c>
    </row>
    <row r="6638" spans="1:7" x14ac:dyDescent="0.3">
      <c r="A6638">
        <v>130</v>
      </c>
      <c r="B6638" s="18">
        <v>45658</v>
      </c>
      <c r="C6638" t="s">
        <v>315</v>
      </c>
      <c r="D6638" t="s">
        <v>289</v>
      </c>
      <c r="E6638">
        <v>24</v>
      </c>
    </row>
    <row r="6639" spans="1:7" x14ac:dyDescent="0.3">
      <c r="A6639">
        <v>131</v>
      </c>
      <c r="B6639" s="18">
        <v>45658</v>
      </c>
      <c r="C6639" t="s">
        <v>315</v>
      </c>
      <c r="D6639" t="s">
        <v>290</v>
      </c>
      <c r="E6639">
        <v>0</v>
      </c>
    </row>
    <row r="6640" spans="1:7" x14ac:dyDescent="0.3">
      <c r="A6640">
        <v>132</v>
      </c>
      <c r="B6640" s="18">
        <v>45658</v>
      </c>
      <c r="C6640" t="s">
        <v>315</v>
      </c>
      <c r="D6640" t="s">
        <v>291</v>
      </c>
      <c r="E6640">
        <v>1</v>
      </c>
    </row>
    <row r="6641" spans="1:7" x14ac:dyDescent="0.3">
      <c r="A6641">
        <v>133</v>
      </c>
      <c r="B6641" s="18">
        <v>45658</v>
      </c>
      <c r="C6641" t="s">
        <v>315</v>
      </c>
      <c r="D6641" t="s">
        <v>259</v>
      </c>
      <c r="E6641">
        <v>0</v>
      </c>
    </row>
    <row r="6642" spans="1:7" x14ac:dyDescent="0.3">
      <c r="A6642">
        <v>134</v>
      </c>
      <c r="B6642" s="18">
        <v>45658</v>
      </c>
      <c r="C6642" t="s">
        <v>315</v>
      </c>
      <c r="D6642" t="s">
        <v>260</v>
      </c>
      <c r="E6642">
        <v>3</v>
      </c>
    </row>
    <row r="6643" spans="1:7" x14ac:dyDescent="0.3">
      <c r="A6643">
        <v>26</v>
      </c>
      <c r="B6643" s="18">
        <v>45658</v>
      </c>
      <c r="C6643" t="s">
        <v>315</v>
      </c>
      <c r="D6643" t="s">
        <v>146</v>
      </c>
      <c r="E6643">
        <v>0.62613195342820183</v>
      </c>
      <c r="F6643">
        <v>484</v>
      </c>
      <c r="G6643">
        <v>773</v>
      </c>
    </row>
    <row r="6644" spans="1:7" x14ac:dyDescent="0.3">
      <c r="A6644">
        <v>27</v>
      </c>
      <c r="B6644" s="18">
        <v>45658</v>
      </c>
      <c r="C6644" t="s">
        <v>316</v>
      </c>
      <c r="D6644" t="s">
        <v>147</v>
      </c>
      <c r="E6644">
        <v>0.52222222222222225</v>
      </c>
      <c r="F6644">
        <v>94</v>
      </c>
      <c r="G6644">
        <v>180</v>
      </c>
    </row>
    <row r="6645" spans="1:7" x14ac:dyDescent="0.3">
      <c r="A6645">
        <v>114</v>
      </c>
      <c r="B6645" s="18">
        <v>45658</v>
      </c>
      <c r="C6645" t="s">
        <v>316</v>
      </c>
      <c r="D6645" t="s">
        <v>292</v>
      </c>
      <c r="E6645">
        <v>241</v>
      </c>
    </row>
    <row r="6646" spans="1:7" x14ac:dyDescent="0.3">
      <c r="A6646">
        <v>115</v>
      </c>
      <c r="B6646" s="18">
        <v>45658</v>
      </c>
      <c r="C6646" t="s">
        <v>316</v>
      </c>
      <c r="D6646" t="s">
        <v>293</v>
      </c>
      <c r="E6646">
        <v>33</v>
      </c>
    </row>
    <row r="6647" spans="1:7" x14ac:dyDescent="0.3">
      <c r="A6647">
        <v>116</v>
      </c>
      <c r="B6647" s="18">
        <v>45658</v>
      </c>
      <c r="C6647" t="s">
        <v>316</v>
      </c>
      <c r="D6647" t="s">
        <v>294</v>
      </c>
      <c r="E6647">
        <v>1</v>
      </c>
    </row>
    <row r="6648" spans="1:7" x14ac:dyDescent="0.3">
      <c r="A6648">
        <v>120</v>
      </c>
      <c r="B6648" s="18">
        <v>45658</v>
      </c>
      <c r="C6648" t="s">
        <v>316</v>
      </c>
      <c r="D6648" t="s">
        <v>20</v>
      </c>
      <c r="E6648">
        <v>241</v>
      </c>
    </row>
    <row r="6649" spans="1:7" x14ac:dyDescent="0.3">
      <c r="A6649">
        <v>121</v>
      </c>
      <c r="B6649" s="18">
        <v>45658</v>
      </c>
      <c r="C6649" t="s">
        <v>316</v>
      </c>
      <c r="D6649" t="s">
        <v>21</v>
      </c>
      <c r="E6649">
        <v>0</v>
      </c>
    </row>
    <row r="6650" spans="1:7" x14ac:dyDescent="0.3">
      <c r="A6650">
        <v>122</v>
      </c>
      <c r="B6650" s="18">
        <v>45658</v>
      </c>
      <c r="C6650" t="s">
        <v>316</v>
      </c>
      <c r="D6650" t="s">
        <v>22</v>
      </c>
      <c r="E6650">
        <v>0</v>
      </c>
    </row>
    <row r="6651" spans="1:7" x14ac:dyDescent="0.3">
      <c r="A6651">
        <v>123</v>
      </c>
      <c r="B6651" s="18">
        <v>45658</v>
      </c>
      <c r="C6651" t="s">
        <v>316</v>
      </c>
      <c r="D6651" t="s">
        <v>23</v>
      </c>
      <c r="E6651">
        <v>0</v>
      </c>
    </row>
    <row r="6652" spans="1:7" x14ac:dyDescent="0.3">
      <c r="A6652">
        <v>124</v>
      </c>
      <c r="B6652" s="18">
        <v>45658</v>
      </c>
      <c r="C6652" t="s">
        <v>316</v>
      </c>
      <c r="D6652" t="s">
        <v>24</v>
      </c>
      <c r="E6652">
        <v>0</v>
      </c>
    </row>
    <row r="6653" spans="1:7" x14ac:dyDescent="0.3">
      <c r="A6653">
        <v>125</v>
      </c>
      <c r="B6653" s="18">
        <v>45658</v>
      </c>
      <c r="C6653" t="s">
        <v>316</v>
      </c>
      <c r="D6653" t="s">
        <v>25</v>
      </c>
      <c r="E6653">
        <v>0</v>
      </c>
    </row>
    <row r="6654" spans="1:7" x14ac:dyDescent="0.3">
      <c r="A6654">
        <v>126</v>
      </c>
      <c r="B6654" s="18">
        <v>45658</v>
      </c>
      <c r="C6654" t="s">
        <v>316</v>
      </c>
      <c r="D6654" t="s">
        <v>26</v>
      </c>
      <c r="E6654">
        <v>0</v>
      </c>
    </row>
    <row r="6655" spans="1:7" x14ac:dyDescent="0.3">
      <c r="A6655">
        <v>9</v>
      </c>
      <c r="B6655" s="18">
        <v>45597</v>
      </c>
      <c r="C6655" t="s">
        <v>316</v>
      </c>
      <c r="D6655" t="s">
        <v>280</v>
      </c>
      <c r="E6655">
        <v>5.5427251732101619E-2</v>
      </c>
      <c r="F6655">
        <v>24</v>
      </c>
      <c r="G6655">
        <v>433</v>
      </c>
    </row>
    <row r="6656" spans="1:7" x14ac:dyDescent="0.3">
      <c r="A6656">
        <v>100</v>
      </c>
      <c r="B6656" s="18">
        <v>45323</v>
      </c>
      <c r="C6656" t="s">
        <v>316</v>
      </c>
      <c r="D6656" t="s">
        <v>271</v>
      </c>
      <c r="E6656">
        <v>1</v>
      </c>
    </row>
    <row r="6657" spans="1:5" x14ac:dyDescent="0.3">
      <c r="A6657">
        <v>100</v>
      </c>
      <c r="B6657" s="18">
        <v>45352</v>
      </c>
      <c r="C6657" t="s">
        <v>316</v>
      </c>
      <c r="D6657" t="s">
        <v>271</v>
      </c>
      <c r="E6657">
        <v>1</v>
      </c>
    </row>
    <row r="6658" spans="1:5" x14ac:dyDescent="0.3">
      <c r="A6658">
        <v>100</v>
      </c>
      <c r="B6658" s="18">
        <v>45383</v>
      </c>
      <c r="C6658" t="s">
        <v>316</v>
      </c>
      <c r="D6658" t="s">
        <v>271</v>
      </c>
      <c r="E6658">
        <v>1</v>
      </c>
    </row>
    <row r="6659" spans="1:5" x14ac:dyDescent="0.3">
      <c r="A6659">
        <v>100</v>
      </c>
      <c r="B6659" s="18">
        <v>45413</v>
      </c>
      <c r="C6659" t="s">
        <v>316</v>
      </c>
      <c r="D6659" t="s">
        <v>271</v>
      </c>
      <c r="E6659">
        <v>1</v>
      </c>
    </row>
    <row r="6660" spans="1:5" x14ac:dyDescent="0.3">
      <c r="A6660">
        <v>100</v>
      </c>
      <c r="B6660" s="18">
        <v>45444</v>
      </c>
      <c r="C6660" t="s">
        <v>316</v>
      </c>
      <c r="D6660" t="s">
        <v>271</v>
      </c>
      <c r="E6660">
        <v>1</v>
      </c>
    </row>
    <row r="6661" spans="1:5" x14ac:dyDescent="0.3">
      <c r="A6661">
        <v>100</v>
      </c>
      <c r="B6661" s="18">
        <v>45474</v>
      </c>
      <c r="C6661" t="s">
        <v>316</v>
      </c>
      <c r="D6661" t="s">
        <v>271</v>
      </c>
      <c r="E6661">
        <v>1</v>
      </c>
    </row>
    <row r="6662" spans="1:5" x14ac:dyDescent="0.3">
      <c r="A6662">
        <v>100</v>
      </c>
      <c r="B6662" s="18">
        <v>45505</v>
      </c>
      <c r="C6662" t="s">
        <v>316</v>
      </c>
      <c r="D6662" t="s">
        <v>271</v>
      </c>
      <c r="E6662">
        <v>1</v>
      </c>
    </row>
    <row r="6663" spans="1:5" x14ac:dyDescent="0.3">
      <c r="A6663">
        <v>100</v>
      </c>
      <c r="B6663" s="18">
        <v>45536</v>
      </c>
      <c r="C6663" t="s">
        <v>316</v>
      </c>
      <c r="D6663" t="s">
        <v>271</v>
      </c>
      <c r="E6663">
        <v>1</v>
      </c>
    </row>
    <row r="6664" spans="1:5" x14ac:dyDescent="0.3">
      <c r="A6664">
        <v>100</v>
      </c>
      <c r="B6664" s="18">
        <v>45566</v>
      </c>
      <c r="C6664" t="s">
        <v>316</v>
      </c>
      <c r="D6664" t="s">
        <v>271</v>
      </c>
      <c r="E6664">
        <v>1</v>
      </c>
    </row>
    <row r="6665" spans="1:5" x14ac:dyDescent="0.3">
      <c r="A6665">
        <v>101</v>
      </c>
      <c r="B6665" s="18">
        <v>45323</v>
      </c>
      <c r="C6665" t="s">
        <v>316</v>
      </c>
      <c r="D6665" t="s">
        <v>272</v>
      </c>
      <c r="E6665">
        <v>1</v>
      </c>
    </row>
    <row r="6666" spans="1:5" x14ac:dyDescent="0.3">
      <c r="A6666">
        <v>101</v>
      </c>
      <c r="B6666" s="18">
        <v>45352</v>
      </c>
      <c r="C6666" t="s">
        <v>316</v>
      </c>
      <c r="D6666" t="s">
        <v>272</v>
      </c>
      <c r="E6666">
        <v>1</v>
      </c>
    </row>
    <row r="6667" spans="1:5" x14ac:dyDescent="0.3">
      <c r="A6667">
        <v>101</v>
      </c>
      <c r="B6667" s="18">
        <v>45383</v>
      </c>
      <c r="C6667" t="s">
        <v>316</v>
      </c>
      <c r="D6667" t="s">
        <v>272</v>
      </c>
      <c r="E6667">
        <v>1</v>
      </c>
    </row>
    <row r="6668" spans="1:5" x14ac:dyDescent="0.3">
      <c r="A6668">
        <v>101</v>
      </c>
      <c r="B6668" s="18">
        <v>45413</v>
      </c>
      <c r="C6668" t="s">
        <v>316</v>
      </c>
      <c r="D6668" t="s">
        <v>272</v>
      </c>
      <c r="E6668">
        <v>1</v>
      </c>
    </row>
    <row r="6669" spans="1:5" x14ac:dyDescent="0.3">
      <c r="A6669">
        <v>101</v>
      </c>
      <c r="B6669" s="18">
        <v>45444</v>
      </c>
      <c r="C6669" t="s">
        <v>316</v>
      </c>
      <c r="D6669" t="s">
        <v>272</v>
      </c>
      <c r="E6669">
        <v>1</v>
      </c>
    </row>
    <row r="6670" spans="1:5" x14ac:dyDescent="0.3">
      <c r="A6670">
        <v>101</v>
      </c>
      <c r="B6670" s="18">
        <v>45474</v>
      </c>
      <c r="C6670" t="s">
        <v>316</v>
      </c>
      <c r="D6670" t="s">
        <v>272</v>
      </c>
      <c r="E6670">
        <v>1</v>
      </c>
    </row>
    <row r="6671" spans="1:5" x14ac:dyDescent="0.3">
      <c r="A6671">
        <v>101</v>
      </c>
      <c r="B6671" s="18">
        <v>45505</v>
      </c>
      <c r="C6671" t="s">
        <v>316</v>
      </c>
      <c r="D6671" t="s">
        <v>272</v>
      </c>
      <c r="E6671">
        <v>1</v>
      </c>
    </row>
    <row r="6672" spans="1:5" x14ac:dyDescent="0.3">
      <c r="A6672">
        <v>101</v>
      </c>
      <c r="B6672" s="18">
        <v>45536</v>
      </c>
      <c r="C6672" t="s">
        <v>316</v>
      </c>
      <c r="D6672" t="s">
        <v>272</v>
      </c>
      <c r="E6672">
        <v>1</v>
      </c>
    </row>
    <row r="6673" spans="1:5" x14ac:dyDescent="0.3">
      <c r="A6673">
        <v>101</v>
      </c>
      <c r="B6673" s="18">
        <v>45566</v>
      </c>
      <c r="C6673" t="s">
        <v>316</v>
      </c>
      <c r="D6673" t="s">
        <v>272</v>
      </c>
      <c r="E6673">
        <v>1</v>
      </c>
    </row>
    <row r="6674" spans="1:5" x14ac:dyDescent="0.3">
      <c r="A6674">
        <v>102</v>
      </c>
      <c r="B6674" s="18">
        <v>45323</v>
      </c>
      <c r="C6674" t="s">
        <v>316</v>
      </c>
      <c r="D6674" t="s">
        <v>273</v>
      </c>
      <c r="E6674">
        <v>0</v>
      </c>
    </row>
    <row r="6675" spans="1:5" x14ac:dyDescent="0.3">
      <c r="A6675">
        <v>102</v>
      </c>
      <c r="B6675" s="18">
        <v>45352</v>
      </c>
      <c r="C6675" t="s">
        <v>316</v>
      </c>
      <c r="D6675" t="s">
        <v>273</v>
      </c>
      <c r="E6675">
        <v>0</v>
      </c>
    </row>
    <row r="6676" spans="1:5" x14ac:dyDescent="0.3">
      <c r="A6676">
        <v>102</v>
      </c>
      <c r="B6676" s="18">
        <v>45383</v>
      </c>
      <c r="C6676" t="s">
        <v>316</v>
      </c>
      <c r="D6676" t="s">
        <v>273</v>
      </c>
      <c r="E6676">
        <v>0</v>
      </c>
    </row>
    <row r="6677" spans="1:5" x14ac:dyDescent="0.3">
      <c r="A6677">
        <v>102</v>
      </c>
      <c r="B6677" s="18">
        <v>45413</v>
      </c>
      <c r="C6677" t="s">
        <v>316</v>
      </c>
      <c r="D6677" t="s">
        <v>273</v>
      </c>
      <c r="E6677">
        <v>0</v>
      </c>
    </row>
    <row r="6678" spans="1:5" x14ac:dyDescent="0.3">
      <c r="A6678">
        <v>102</v>
      </c>
      <c r="B6678" s="18">
        <v>45444</v>
      </c>
      <c r="C6678" t="s">
        <v>316</v>
      </c>
      <c r="D6678" t="s">
        <v>273</v>
      </c>
      <c r="E6678">
        <v>0</v>
      </c>
    </row>
    <row r="6679" spans="1:5" x14ac:dyDescent="0.3">
      <c r="A6679">
        <v>102</v>
      </c>
      <c r="B6679" s="18">
        <v>45474</v>
      </c>
      <c r="C6679" t="s">
        <v>316</v>
      </c>
      <c r="D6679" t="s">
        <v>273</v>
      </c>
      <c r="E6679">
        <v>0</v>
      </c>
    </row>
    <row r="6680" spans="1:5" x14ac:dyDescent="0.3">
      <c r="A6680">
        <v>102</v>
      </c>
      <c r="B6680" s="18">
        <v>45505</v>
      </c>
      <c r="C6680" t="s">
        <v>316</v>
      </c>
      <c r="D6680" t="s">
        <v>273</v>
      </c>
      <c r="E6680">
        <v>0</v>
      </c>
    </row>
    <row r="6681" spans="1:5" x14ac:dyDescent="0.3">
      <c r="A6681">
        <v>102</v>
      </c>
      <c r="B6681" s="18">
        <v>45536</v>
      </c>
      <c r="C6681" t="s">
        <v>316</v>
      </c>
      <c r="D6681" t="s">
        <v>273</v>
      </c>
      <c r="E6681">
        <v>0</v>
      </c>
    </row>
    <row r="6682" spans="1:5" x14ac:dyDescent="0.3">
      <c r="A6682">
        <v>102</v>
      </c>
      <c r="B6682" s="18">
        <v>45566</v>
      </c>
      <c r="C6682" t="s">
        <v>316</v>
      </c>
      <c r="D6682" t="s">
        <v>273</v>
      </c>
      <c r="E6682">
        <v>0</v>
      </c>
    </row>
    <row r="6683" spans="1:5" x14ac:dyDescent="0.3">
      <c r="A6683">
        <v>103</v>
      </c>
      <c r="B6683" s="18">
        <v>45323</v>
      </c>
      <c r="C6683" t="s">
        <v>316</v>
      </c>
      <c r="D6683" t="s">
        <v>285</v>
      </c>
      <c r="E6683">
        <v>0</v>
      </c>
    </row>
    <row r="6684" spans="1:5" x14ac:dyDescent="0.3">
      <c r="A6684">
        <v>103</v>
      </c>
      <c r="B6684" s="18">
        <v>45352</v>
      </c>
      <c r="C6684" t="s">
        <v>316</v>
      </c>
      <c r="D6684" t="s">
        <v>285</v>
      </c>
      <c r="E6684">
        <v>0</v>
      </c>
    </row>
    <row r="6685" spans="1:5" x14ac:dyDescent="0.3">
      <c r="A6685">
        <v>103</v>
      </c>
      <c r="B6685" s="18">
        <v>45383</v>
      </c>
      <c r="C6685" t="s">
        <v>316</v>
      </c>
      <c r="D6685" t="s">
        <v>285</v>
      </c>
      <c r="E6685">
        <v>0</v>
      </c>
    </row>
    <row r="6686" spans="1:5" x14ac:dyDescent="0.3">
      <c r="A6686">
        <v>103</v>
      </c>
      <c r="B6686" s="18">
        <v>45413</v>
      </c>
      <c r="C6686" t="s">
        <v>316</v>
      </c>
      <c r="D6686" t="s">
        <v>285</v>
      </c>
      <c r="E6686">
        <v>0</v>
      </c>
    </row>
    <row r="6687" spans="1:5" x14ac:dyDescent="0.3">
      <c r="A6687">
        <v>103</v>
      </c>
      <c r="B6687" s="18">
        <v>45444</v>
      </c>
      <c r="C6687" t="s">
        <v>316</v>
      </c>
      <c r="D6687" t="s">
        <v>285</v>
      </c>
      <c r="E6687">
        <v>0</v>
      </c>
    </row>
    <row r="6688" spans="1:5" x14ac:dyDescent="0.3">
      <c r="A6688">
        <v>103</v>
      </c>
      <c r="B6688" s="18">
        <v>45474</v>
      </c>
      <c r="C6688" t="s">
        <v>316</v>
      </c>
      <c r="D6688" t="s">
        <v>285</v>
      </c>
      <c r="E6688">
        <v>0</v>
      </c>
    </row>
    <row r="6689" spans="1:7" x14ac:dyDescent="0.3">
      <c r="A6689">
        <v>103</v>
      </c>
      <c r="B6689" s="18">
        <v>45505</v>
      </c>
      <c r="C6689" t="s">
        <v>316</v>
      </c>
      <c r="D6689" t="s">
        <v>285</v>
      </c>
      <c r="E6689">
        <v>0</v>
      </c>
    </row>
    <row r="6690" spans="1:7" x14ac:dyDescent="0.3">
      <c r="A6690">
        <v>103</v>
      </c>
      <c r="B6690" s="18">
        <v>45536</v>
      </c>
      <c r="C6690" t="s">
        <v>316</v>
      </c>
      <c r="D6690" t="s">
        <v>285</v>
      </c>
      <c r="E6690">
        <v>0</v>
      </c>
    </row>
    <row r="6691" spans="1:7" x14ac:dyDescent="0.3">
      <c r="A6691">
        <v>103</v>
      </c>
      <c r="B6691" s="18">
        <v>45566</v>
      </c>
      <c r="C6691" t="s">
        <v>316</v>
      </c>
      <c r="D6691" t="s">
        <v>285</v>
      </c>
      <c r="E6691">
        <v>0</v>
      </c>
    </row>
    <row r="6692" spans="1:7" x14ac:dyDescent="0.3">
      <c r="A6692">
        <v>2</v>
      </c>
      <c r="B6692" s="18">
        <v>45323</v>
      </c>
      <c r="C6692" t="s">
        <v>316</v>
      </c>
      <c r="D6692" t="s">
        <v>303</v>
      </c>
      <c r="E6692">
        <v>0.70444444444444443</v>
      </c>
      <c r="F6692">
        <v>1268</v>
      </c>
      <c r="G6692">
        <v>1800</v>
      </c>
    </row>
    <row r="6693" spans="1:7" x14ac:dyDescent="0.3">
      <c r="A6693">
        <v>2</v>
      </c>
      <c r="B6693" s="18">
        <v>45352</v>
      </c>
      <c r="C6693" t="s">
        <v>316</v>
      </c>
      <c r="D6693" t="s">
        <v>303</v>
      </c>
      <c r="E6693">
        <v>0.7038888888888889</v>
      </c>
      <c r="F6693">
        <v>1267</v>
      </c>
      <c r="G6693">
        <v>1800</v>
      </c>
    </row>
    <row r="6694" spans="1:7" x14ac:dyDescent="0.3">
      <c r="A6694">
        <v>2</v>
      </c>
      <c r="B6694" s="18">
        <v>45383</v>
      </c>
      <c r="C6694" t="s">
        <v>316</v>
      </c>
      <c r="D6694" t="s">
        <v>303</v>
      </c>
      <c r="E6694">
        <v>0.70499999999999996</v>
      </c>
      <c r="F6694">
        <v>1269</v>
      </c>
      <c r="G6694">
        <v>1800</v>
      </c>
    </row>
    <row r="6695" spans="1:7" x14ac:dyDescent="0.3">
      <c r="A6695">
        <v>2</v>
      </c>
      <c r="B6695" s="18">
        <v>45413</v>
      </c>
      <c r="C6695" t="s">
        <v>316</v>
      </c>
      <c r="D6695" t="s">
        <v>303</v>
      </c>
      <c r="E6695">
        <v>0.70666666666666667</v>
      </c>
      <c r="F6695">
        <v>1272</v>
      </c>
      <c r="G6695">
        <v>1800</v>
      </c>
    </row>
    <row r="6696" spans="1:7" x14ac:dyDescent="0.3">
      <c r="A6696">
        <v>2</v>
      </c>
      <c r="B6696" s="18">
        <v>45444</v>
      </c>
      <c r="C6696" t="s">
        <v>316</v>
      </c>
      <c r="D6696" t="s">
        <v>303</v>
      </c>
      <c r="E6696">
        <v>0.70944444444444443</v>
      </c>
      <c r="F6696">
        <v>1277</v>
      </c>
      <c r="G6696">
        <v>1800</v>
      </c>
    </row>
    <row r="6697" spans="1:7" x14ac:dyDescent="0.3">
      <c r="A6697">
        <v>2</v>
      </c>
      <c r="B6697" s="18">
        <v>45474</v>
      </c>
      <c r="C6697" t="s">
        <v>316</v>
      </c>
      <c r="D6697" t="s">
        <v>303</v>
      </c>
      <c r="E6697">
        <v>0.71055555555555561</v>
      </c>
      <c r="F6697">
        <v>1279</v>
      </c>
      <c r="G6697">
        <v>1800</v>
      </c>
    </row>
    <row r="6698" spans="1:7" x14ac:dyDescent="0.3">
      <c r="A6698">
        <v>2</v>
      </c>
      <c r="B6698" s="18">
        <v>45505</v>
      </c>
      <c r="C6698" t="s">
        <v>316</v>
      </c>
      <c r="D6698" t="s">
        <v>303</v>
      </c>
      <c r="E6698">
        <v>0.70611111111111113</v>
      </c>
      <c r="F6698">
        <v>1271</v>
      </c>
      <c r="G6698">
        <v>1800</v>
      </c>
    </row>
    <row r="6699" spans="1:7" x14ac:dyDescent="0.3">
      <c r="A6699">
        <v>2</v>
      </c>
      <c r="B6699" s="18">
        <v>45536</v>
      </c>
      <c r="C6699" t="s">
        <v>316</v>
      </c>
      <c r="D6699" t="s">
        <v>303</v>
      </c>
      <c r="E6699">
        <v>0.70777777777777773</v>
      </c>
      <c r="F6699">
        <v>1274</v>
      </c>
      <c r="G6699">
        <v>1800</v>
      </c>
    </row>
    <row r="6700" spans="1:7" x14ac:dyDescent="0.3">
      <c r="A6700">
        <v>2</v>
      </c>
      <c r="B6700" s="18">
        <v>45566</v>
      </c>
      <c r="C6700" t="s">
        <v>316</v>
      </c>
      <c r="D6700" t="s">
        <v>303</v>
      </c>
      <c r="E6700">
        <v>0.7088888888888889</v>
      </c>
      <c r="F6700">
        <v>1276</v>
      </c>
      <c r="G6700">
        <v>1800</v>
      </c>
    </row>
    <row r="6701" spans="1:7" x14ac:dyDescent="0.3">
      <c r="A6701">
        <v>109</v>
      </c>
      <c r="B6701" s="18">
        <v>45323</v>
      </c>
      <c r="C6701" t="s">
        <v>316</v>
      </c>
      <c r="D6701" t="s">
        <v>261</v>
      </c>
      <c r="E6701">
        <v>29</v>
      </c>
    </row>
    <row r="6702" spans="1:7" x14ac:dyDescent="0.3">
      <c r="A6702">
        <v>109</v>
      </c>
      <c r="B6702" s="18">
        <v>45352</v>
      </c>
      <c r="C6702" t="s">
        <v>316</v>
      </c>
      <c r="D6702" t="s">
        <v>261</v>
      </c>
      <c r="E6702">
        <v>29</v>
      </c>
    </row>
    <row r="6703" spans="1:7" x14ac:dyDescent="0.3">
      <c r="A6703">
        <v>109</v>
      </c>
      <c r="B6703" s="18">
        <v>45383</v>
      </c>
      <c r="C6703" t="s">
        <v>316</v>
      </c>
      <c r="D6703" t="s">
        <v>261</v>
      </c>
      <c r="E6703">
        <v>29</v>
      </c>
    </row>
    <row r="6704" spans="1:7" x14ac:dyDescent="0.3">
      <c r="A6704">
        <v>109</v>
      </c>
      <c r="B6704" s="18">
        <v>45413</v>
      </c>
      <c r="C6704" t="s">
        <v>316</v>
      </c>
      <c r="D6704" t="s">
        <v>261</v>
      </c>
      <c r="E6704">
        <v>30</v>
      </c>
    </row>
    <row r="6705" spans="1:5" x14ac:dyDescent="0.3">
      <c r="A6705">
        <v>109</v>
      </c>
      <c r="B6705" s="18">
        <v>45444</v>
      </c>
      <c r="C6705" t="s">
        <v>316</v>
      </c>
      <c r="D6705" t="s">
        <v>261</v>
      </c>
      <c r="E6705">
        <v>30</v>
      </c>
    </row>
    <row r="6706" spans="1:5" x14ac:dyDescent="0.3">
      <c r="A6706">
        <v>109</v>
      </c>
      <c r="B6706" s="18">
        <v>45474</v>
      </c>
      <c r="C6706" t="s">
        <v>316</v>
      </c>
      <c r="D6706" t="s">
        <v>261</v>
      </c>
      <c r="E6706">
        <v>30</v>
      </c>
    </row>
    <row r="6707" spans="1:5" x14ac:dyDescent="0.3">
      <c r="A6707">
        <v>109</v>
      </c>
      <c r="B6707" s="18">
        <v>45505</v>
      </c>
      <c r="C6707" t="s">
        <v>316</v>
      </c>
      <c r="D6707" t="s">
        <v>261</v>
      </c>
      <c r="E6707">
        <v>28</v>
      </c>
    </row>
    <row r="6708" spans="1:5" x14ac:dyDescent="0.3">
      <c r="A6708">
        <v>109</v>
      </c>
      <c r="B6708" s="18">
        <v>45536</v>
      </c>
      <c r="C6708" t="s">
        <v>316</v>
      </c>
      <c r="D6708" t="s">
        <v>261</v>
      </c>
      <c r="E6708">
        <v>28</v>
      </c>
    </row>
    <row r="6709" spans="1:5" x14ac:dyDescent="0.3">
      <c r="A6709">
        <v>109</v>
      </c>
      <c r="B6709" s="18">
        <v>45566</v>
      </c>
      <c r="C6709" t="s">
        <v>316</v>
      </c>
      <c r="D6709" t="s">
        <v>261</v>
      </c>
      <c r="E6709">
        <v>27</v>
      </c>
    </row>
    <row r="6710" spans="1:5" x14ac:dyDescent="0.3">
      <c r="A6710">
        <v>111</v>
      </c>
      <c r="B6710" s="18">
        <v>45323</v>
      </c>
      <c r="C6710" t="s">
        <v>316</v>
      </c>
      <c r="D6710" t="s">
        <v>262</v>
      </c>
      <c r="E6710">
        <v>188</v>
      </c>
    </row>
    <row r="6711" spans="1:5" x14ac:dyDescent="0.3">
      <c r="A6711">
        <v>111</v>
      </c>
      <c r="B6711" s="18">
        <v>45352</v>
      </c>
      <c r="C6711" t="s">
        <v>316</v>
      </c>
      <c r="D6711" t="s">
        <v>262</v>
      </c>
      <c r="E6711">
        <v>186</v>
      </c>
    </row>
    <row r="6712" spans="1:5" x14ac:dyDescent="0.3">
      <c r="A6712">
        <v>111</v>
      </c>
      <c r="B6712" s="18">
        <v>45383</v>
      </c>
      <c r="C6712" t="s">
        <v>316</v>
      </c>
      <c r="D6712" t="s">
        <v>262</v>
      </c>
      <c r="E6712">
        <v>187</v>
      </c>
    </row>
    <row r="6713" spans="1:5" x14ac:dyDescent="0.3">
      <c r="A6713">
        <v>111</v>
      </c>
      <c r="B6713" s="18">
        <v>45413</v>
      </c>
      <c r="C6713" t="s">
        <v>316</v>
      </c>
      <c r="D6713" t="s">
        <v>262</v>
      </c>
      <c r="E6713">
        <v>187</v>
      </c>
    </row>
    <row r="6714" spans="1:5" x14ac:dyDescent="0.3">
      <c r="A6714">
        <v>111</v>
      </c>
      <c r="B6714" s="18">
        <v>45444</v>
      </c>
      <c r="C6714" t="s">
        <v>316</v>
      </c>
      <c r="D6714" t="s">
        <v>262</v>
      </c>
      <c r="E6714">
        <v>188</v>
      </c>
    </row>
    <row r="6715" spans="1:5" x14ac:dyDescent="0.3">
      <c r="A6715">
        <v>111</v>
      </c>
      <c r="B6715" s="18">
        <v>45474</v>
      </c>
      <c r="C6715" t="s">
        <v>316</v>
      </c>
      <c r="D6715" t="s">
        <v>262</v>
      </c>
      <c r="E6715">
        <v>187</v>
      </c>
    </row>
    <row r="6716" spans="1:5" x14ac:dyDescent="0.3">
      <c r="A6716">
        <v>111</v>
      </c>
      <c r="B6716" s="18">
        <v>45505</v>
      </c>
      <c r="C6716" t="s">
        <v>316</v>
      </c>
      <c r="D6716" t="s">
        <v>262</v>
      </c>
      <c r="E6716">
        <v>185</v>
      </c>
    </row>
    <row r="6717" spans="1:5" x14ac:dyDescent="0.3">
      <c r="A6717">
        <v>111</v>
      </c>
      <c r="B6717" s="18">
        <v>45536</v>
      </c>
      <c r="C6717" t="s">
        <v>316</v>
      </c>
      <c r="D6717" t="s">
        <v>262</v>
      </c>
      <c r="E6717">
        <v>185</v>
      </c>
    </row>
    <row r="6718" spans="1:5" x14ac:dyDescent="0.3">
      <c r="A6718">
        <v>111</v>
      </c>
      <c r="B6718" s="18">
        <v>45566</v>
      </c>
      <c r="C6718" t="s">
        <v>316</v>
      </c>
      <c r="D6718" t="s">
        <v>262</v>
      </c>
      <c r="E6718">
        <v>186</v>
      </c>
    </row>
    <row r="6719" spans="1:5" x14ac:dyDescent="0.3">
      <c r="A6719">
        <v>112</v>
      </c>
      <c r="B6719" s="18">
        <v>45323</v>
      </c>
      <c r="C6719" t="s">
        <v>316</v>
      </c>
      <c r="D6719" t="s">
        <v>263</v>
      </c>
      <c r="E6719">
        <v>228</v>
      </c>
    </row>
    <row r="6720" spans="1:5" x14ac:dyDescent="0.3">
      <c r="A6720">
        <v>112</v>
      </c>
      <c r="B6720" s="18">
        <v>45352</v>
      </c>
      <c r="C6720" t="s">
        <v>316</v>
      </c>
      <c r="D6720" t="s">
        <v>263</v>
      </c>
      <c r="E6720">
        <v>231</v>
      </c>
    </row>
    <row r="6721" spans="1:5" x14ac:dyDescent="0.3">
      <c r="A6721">
        <v>112</v>
      </c>
      <c r="B6721" s="18">
        <v>45383</v>
      </c>
      <c r="C6721" t="s">
        <v>316</v>
      </c>
      <c r="D6721" t="s">
        <v>263</v>
      </c>
      <c r="E6721">
        <v>231</v>
      </c>
    </row>
    <row r="6722" spans="1:5" x14ac:dyDescent="0.3">
      <c r="A6722">
        <v>112</v>
      </c>
      <c r="B6722" s="18">
        <v>45413</v>
      </c>
      <c r="C6722" t="s">
        <v>316</v>
      </c>
      <c r="D6722" t="s">
        <v>263</v>
      </c>
      <c r="E6722">
        <v>233</v>
      </c>
    </row>
    <row r="6723" spans="1:5" x14ac:dyDescent="0.3">
      <c r="A6723">
        <v>112</v>
      </c>
      <c r="B6723" s="18">
        <v>45444</v>
      </c>
      <c r="C6723" t="s">
        <v>316</v>
      </c>
      <c r="D6723" t="s">
        <v>263</v>
      </c>
      <c r="E6723">
        <v>235</v>
      </c>
    </row>
    <row r="6724" spans="1:5" x14ac:dyDescent="0.3">
      <c r="A6724">
        <v>112</v>
      </c>
      <c r="B6724" s="18">
        <v>45474</v>
      </c>
      <c r="C6724" t="s">
        <v>316</v>
      </c>
      <c r="D6724" t="s">
        <v>263</v>
      </c>
      <c r="E6724">
        <v>238</v>
      </c>
    </row>
    <row r="6725" spans="1:5" x14ac:dyDescent="0.3">
      <c r="A6725">
        <v>112</v>
      </c>
      <c r="B6725" s="18">
        <v>45505</v>
      </c>
      <c r="C6725" t="s">
        <v>316</v>
      </c>
      <c r="D6725" t="s">
        <v>263</v>
      </c>
      <c r="E6725">
        <v>238</v>
      </c>
    </row>
    <row r="6726" spans="1:5" x14ac:dyDescent="0.3">
      <c r="A6726">
        <v>112</v>
      </c>
      <c r="B6726" s="18">
        <v>45536</v>
      </c>
      <c r="C6726" t="s">
        <v>316</v>
      </c>
      <c r="D6726" t="s">
        <v>263</v>
      </c>
      <c r="E6726">
        <v>239</v>
      </c>
    </row>
    <row r="6727" spans="1:5" x14ac:dyDescent="0.3">
      <c r="A6727">
        <v>112</v>
      </c>
      <c r="B6727" s="18">
        <v>45566</v>
      </c>
      <c r="C6727" t="s">
        <v>316</v>
      </c>
      <c r="D6727" t="s">
        <v>263</v>
      </c>
      <c r="E6727">
        <v>241</v>
      </c>
    </row>
    <row r="6728" spans="1:5" x14ac:dyDescent="0.3">
      <c r="A6728">
        <v>110</v>
      </c>
      <c r="B6728" s="18">
        <v>45323</v>
      </c>
      <c r="C6728" t="s">
        <v>316</v>
      </c>
      <c r="D6728" t="s">
        <v>264</v>
      </c>
      <c r="E6728">
        <v>87</v>
      </c>
    </row>
    <row r="6729" spans="1:5" x14ac:dyDescent="0.3">
      <c r="A6729">
        <v>110</v>
      </c>
      <c r="B6729" s="18">
        <v>45352</v>
      </c>
      <c r="C6729" t="s">
        <v>316</v>
      </c>
      <c r="D6729" t="s">
        <v>264</v>
      </c>
      <c r="E6729">
        <v>86</v>
      </c>
    </row>
    <row r="6730" spans="1:5" x14ac:dyDescent="0.3">
      <c r="A6730">
        <v>110</v>
      </c>
      <c r="B6730" s="18">
        <v>45383</v>
      </c>
      <c r="C6730" t="s">
        <v>316</v>
      </c>
      <c r="D6730" t="s">
        <v>264</v>
      </c>
      <c r="E6730">
        <v>85</v>
      </c>
    </row>
    <row r="6731" spans="1:5" x14ac:dyDescent="0.3">
      <c r="A6731">
        <v>110</v>
      </c>
      <c r="B6731" s="18">
        <v>45413</v>
      </c>
      <c r="C6731" t="s">
        <v>316</v>
      </c>
      <c r="D6731" t="s">
        <v>264</v>
      </c>
      <c r="E6731">
        <v>85</v>
      </c>
    </row>
    <row r="6732" spans="1:5" x14ac:dyDescent="0.3">
      <c r="A6732">
        <v>110</v>
      </c>
      <c r="B6732" s="18">
        <v>45444</v>
      </c>
      <c r="C6732" t="s">
        <v>316</v>
      </c>
      <c r="D6732" t="s">
        <v>264</v>
      </c>
      <c r="E6732">
        <v>84</v>
      </c>
    </row>
    <row r="6733" spans="1:5" x14ac:dyDescent="0.3">
      <c r="A6733">
        <v>110</v>
      </c>
      <c r="B6733" s="18">
        <v>45474</v>
      </c>
      <c r="C6733" t="s">
        <v>316</v>
      </c>
      <c r="D6733" t="s">
        <v>264</v>
      </c>
      <c r="E6733">
        <v>85</v>
      </c>
    </row>
    <row r="6734" spans="1:5" x14ac:dyDescent="0.3">
      <c r="A6734">
        <v>110</v>
      </c>
      <c r="B6734" s="18">
        <v>45505</v>
      </c>
      <c r="C6734" t="s">
        <v>316</v>
      </c>
      <c r="D6734" t="s">
        <v>264</v>
      </c>
      <c r="E6734">
        <v>85</v>
      </c>
    </row>
    <row r="6735" spans="1:5" x14ac:dyDescent="0.3">
      <c r="A6735">
        <v>110</v>
      </c>
      <c r="B6735" s="18">
        <v>45536</v>
      </c>
      <c r="C6735" t="s">
        <v>316</v>
      </c>
      <c r="D6735" t="s">
        <v>264</v>
      </c>
      <c r="E6735">
        <v>83</v>
      </c>
    </row>
    <row r="6736" spans="1:5" x14ac:dyDescent="0.3">
      <c r="A6736">
        <v>110</v>
      </c>
      <c r="B6736" s="18">
        <v>45566</v>
      </c>
      <c r="C6736" t="s">
        <v>316</v>
      </c>
      <c r="D6736" t="s">
        <v>264</v>
      </c>
      <c r="E6736">
        <v>85</v>
      </c>
    </row>
    <row r="6737" spans="1:5" x14ac:dyDescent="0.3">
      <c r="A6737">
        <v>113</v>
      </c>
      <c r="B6737" s="18">
        <v>45323</v>
      </c>
      <c r="C6737" t="s">
        <v>316</v>
      </c>
      <c r="D6737" t="s">
        <v>265</v>
      </c>
      <c r="E6737">
        <v>145</v>
      </c>
    </row>
    <row r="6738" spans="1:5" x14ac:dyDescent="0.3">
      <c r="A6738">
        <v>113</v>
      </c>
      <c r="B6738" s="18">
        <v>45352</v>
      </c>
      <c r="C6738" t="s">
        <v>316</v>
      </c>
      <c r="D6738" t="s">
        <v>265</v>
      </c>
      <c r="E6738">
        <v>145</v>
      </c>
    </row>
    <row r="6739" spans="1:5" x14ac:dyDescent="0.3">
      <c r="A6739">
        <v>113</v>
      </c>
      <c r="B6739" s="18">
        <v>45383</v>
      </c>
      <c r="C6739" t="s">
        <v>316</v>
      </c>
      <c r="D6739" t="s">
        <v>265</v>
      </c>
      <c r="E6739">
        <v>145</v>
      </c>
    </row>
    <row r="6740" spans="1:5" x14ac:dyDescent="0.3">
      <c r="A6740">
        <v>113</v>
      </c>
      <c r="B6740" s="18">
        <v>45413</v>
      </c>
      <c r="C6740" t="s">
        <v>316</v>
      </c>
      <c r="D6740" t="s">
        <v>265</v>
      </c>
      <c r="E6740">
        <v>147</v>
      </c>
    </row>
    <row r="6741" spans="1:5" x14ac:dyDescent="0.3">
      <c r="A6741">
        <v>113</v>
      </c>
      <c r="B6741" s="18">
        <v>45444</v>
      </c>
      <c r="C6741" t="s">
        <v>316</v>
      </c>
      <c r="D6741" t="s">
        <v>265</v>
      </c>
      <c r="E6741">
        <v>149</v>
      </c>
    </row>
    <row r="6742" spans="1:5" x14ac:dyDescent="0.3">
      <c r="A6742">
        <v>113</v>
      </c>
      <c r="B6742" s="18">
        <v>45474</v>
      </c>
      <c r="C6742" t="s">
        <v>316</v>
      </c>
      <c r="D6742" t="s">
        <v>265</v>
      </c>
      <c r="E6742">
        <v>149</v>
      </c>
    </row>
    <row r="6743" spans="1:5" x14ac:dyDescent="0.3">
      <c r="A6743">
        <v>113</v>
      </c>
      <c r="B6743" s="18">
        <v>45505</v>
      </c>
      <c r="C6743" t="s">
        <v>316</v>
      </c>
      <c r="D6743" t="s">
        <v>265</v>
      </c>
      <c r="E6743">
        <v>149</v>
      </c>
    </row>
    <row r="6744" spans="1:5" x14ac:dyDescent="0.3">
      <c r="A6744">
        <v>113</v>
      </c>
      <c r="B6744" s="18">
        <v>45536</v>
      </c>
      <c r="C6744" t="s">
        <v>316</v>
      </c>
      <c r="D6744" t="s">
        <v>265</v>
      </c>
      <c r="E6744">
        <v>150</v>
      </c>
    </row>
    <row r="6745" spans="1:5" x14ac:dyDescent="0.3">
      <c r="A6745">
        <v>113</v>
      </c>
      <c r="B6745" s="18">
        <v>45566</v>
      </c>
      <c r="C6745" t="s">
        <v>316</v>
      </c>
      <c r="D6745" t="s">
        <v>265</v>
      </c>
      <c r="E6745">
        <v>151</v>
      </c>
    </row>
    <row r="6746" spans="1:5" x14ac:dyDescent="0.3">
      <c r="A6746">
        <v>104</v>
      </c>
      <c r="B6746" s="18">
        <v>45323</v>
      </c>
      <c r="C6746" t="s">
        <v>316</v>
      </c>
      <c r="D6746" t="s">
        <v>266</v>
      </c>
      <c r="E6746">
        <v>24</v>
      </c>
    </row>
    <row r="6747" spans="1:5" x14ac:dyDescent="0.3">
      <c r="A6747">
        <v>104</v>
      </c>
      <c r="B6747" s="18">
        <v>45352</v>
      </c>
      <c r="C6747" t="s">
        <v>316</v>
      </c>
      <c r="D6747" t="s">
        <v>266</v>
      </c>
      <c r="E6747">
        <v>23</v>
      </c>
    </row>
    <row r="6748" spans="1:5" x14ac:dyDescent="0.3">
      <c r="A6748">
        <v>104</v>
      </c>
      <c r="B6748" s="18">
        <v>45383</v>
      </c>
      <c r="C6748" t="s">
        <v>316</v>
      </c>
      <c r="D6748" t="s">
        <v>266</v>
      </c>
      <c r="E6748">
        <v>24</v>
      </c>
    </row>
    <row r="6749" spans="1:5" x14ac:dyDescent="0.3">
      <c r="A6749">
        <v>104</v>
      </c>
      <c r="B6749" s="18">
        <v>45413</v>
      </c>
      <c r="C6749" t="s">
        <v>316</v>
      </c>
      <c r="D6749" t="s">
        <v>266</v>
      </c>
      <c r="E6749">
        <v>23</v>
      </c>
    </row>
    <row r="6750" spans="1:5" x14ac:dyDescent="0.3">
      <c r="A6750">
        <v>104</v>
      </c>
      <c r="B6750" s="18">
        <v>45444</v>
      </c>
      <c r="C6750" t="s">
        <v>316</v>
      </c>
      <c r="D6750" t="s">
        <v>266</v>
      </c>
      <c r="E6750">
        <v>23</v>
      </c>
    </row>
    <row r="6751" spans="1:5" x14ac:dyDescent="0.3">
      <c r="A6751">
        <v>104</v>
      </c>
      <c r="B6751" s="18">
        <v>45474</v>
      </c>
      <c r="C6751" t="s">
        <v>316</v>
      </c>
      <c r="D6751" t="s">
        <v>266</v>
      </c>
      <c r="E6751">
        <v>24</v>
      </c>
    </row>
    <row r="6752" spans="1:5" x14ac:dyDescent="0.3">
      <c r="A6752">
        <v>104</v>
      </c>
      <c r="B6752" s="18">
        <v>45505</v>
      </c>
      <c r="C6752" t="s">
        <v>316</v>
      </c>
      <c r="D6752" t="s">
        <v>266</v>
      </c>
      <c r="E6752">
        <v>24</v>
      </c>
    </row>
    <row r="6753" spans="1:5" x14ac:dyDescent="0.3">
      <c r="A6753">
        <v>104</v>
      </c>
      <c r="B6753" s="18">
        <v>45536</v>
      </c>
      <c r="C6753" t="s">
        <v>316</v>
      </c>
      <c r="D6753" t="s">
        <v>266</v>
      </c>
      <c r="E6753">
        <v>24</v>
      </c>
    </row>
    <row r="6754" spans="1:5" x14ac:dyDescent="0.3">
      <c r="A6754">
        <v>104</v>
      </c>
      <c r="B6754" s="18">
        <v>45566</v>
      </c>
      <c r="C6754" t="s">
        <v>316</v>
      </c>
      <c r="D6754" t="s">
        <v>266</v>
      </c>
      <c r="E6754">
        <v>25</v>
      </c>
    </row>
    <row r="6755" spans="1:5" x14ac:dyDescent="0.3">
      <c r="A6755">
        <v>106</v>
      </c>
      <c r="B6755" s="18">
        <v>45323</v>
      </c>
      <c r="C6755" t="s">
        <v>316</v>
      </c>
      <c r="D6755" t="s">
        <v>267</v>
      </c>
      <c r="E6755">
        <v>197</v>
      </c>
    </row>
    <row r="6756" spans="1:5" x14ac:dyDescent="0.3">
      <c r="A6756">
        <v>106</v>
      </c>
      <c r="B6756" s="18">
        <v>45352</v>
      </c>
      <c r="C6756" t="s">
        <v>316</v>
      </c>
      <c r="D6756" t="s">
        <v>267</v>
      </c>
      <c r="E6756">
        <v>196</v>
      </c>
    </row>
    <row r="6757" spans="1:5" x14ac:dyDescent="0.3">
      <c r="A6757">
        <v>106</v>
      </c>
      <c r="B6757" s="18">
        <v>45383</v>
      </c>
      <c r="C6757" t="s">
        <v>316</v>
      </c>
      <c r="D6757" t="s">
        <v>267</v>
      </c>
      <c r="E6757">
        <v>196</v>
      </c>
    </row>
    <row r="6758" spans="1:5" x14ac:dyDescent="0.3">
      <c r="A6758">
        <v>106</v>
      </c>
      <c r="B6758" s="18">
        <v>45413</v>
      </c>
      <c r="C6758" t="s">
        <v>316</v>
      </c>
      <c r="D6758" t="s">
        <v>267</v>
      </c>
      <c r="E6758">
        <v>193</v>
      </c>
    </row>
    <row r="6759" spans="1:5" x14ac:dyDescent="0.3">
      <c r="A6759">
        <v>106</v>
      </c>
      <c r="B6759" s="18">
        <v>45444</v>
      </c>
      <c r="C6759" t="s">
        <v>316</v>
      </c>
      <c r="D6759" t="s">
        <v>267</v>
      </c>
      <c r="E6759">
        <v>191</v>
      </c>
    </row>
    <row r="6760" spans="1:5" x14ac:dyDescent="0.3">
      <c r="A6760">
        <v>106</v>
      </c>
      <c r="B6760" s="18">
        <v>45474</v>
      </c>
      <c r="C6760" t="s">
        <v>316</v>
      </c>
      <c r="D6760" t="s">
        <v>267</v>
      </c>
      <c r="E6760">
        <v>188</v>
      </c>
    </row>
    <row r="6761" spans="1:5" x14ac:dyDescent="0.3">
      <c r="A6761">
        <v>106</v>
      </c>
      <c r="B6761" s="18">
        <v>45505</v>
      </c>
      <c r="C6761" t="s">
        <v>316</v>
      </c>
      <c r="D6761" t="s">
        <v>267</v>
      </c>
      <c r="E6761">
        <v>186</v>
      </c>
    </row>
    <row r="6762" spans="1:5" x14ac:dyDescent="0.3">
      <c r="A6762">
        <v>106</v>
      </c>
      <c r="B6762" s="18">
        <v>45536</v>
      </c>
      <c r="C6762" t="s">
        <v>316</v>
      </c>
      <c r="D6762" t="s">
        <v>267</v>
      </c>
      <c r="E6762">
        <v>186</v>
      </c>
    </row>
    <row r="6763" spans="1:5" x14ac:dyDescent="0.3">
      <c r="A6763">
        <v>106</v>
      </c>
      <c r="B6763" s="18">
        <v>45566</v>
      </c>
      <c r="C6763" t="s">
        <v>316</v>
      </c>
      <c r="D6763" t="s">
        <v>267</v>
      </c>
      <c r="E6763">
        <v>184</v>
      </c>
    </row>
    <row r="6764" spans="1:5" x14ac:dyDescent="0.3">
      <c r="A6764">
        <v>107</v>
      </c>
      <c r="B6764" s="18">
        <v>45323</v>
      </c>
      <c r="C6764" t="s">
        <v>316</v>
      </c>
      <c r="D6764" t="s">
        <v>268</v>
      </c>
      <c r="E6764">
        <v>227</v>
      </c>
    </row>
    <row r="6765" spans="1:5" x14ac:dyDescent="0.3">
      <c r="A6765">
        <v>107</v>
      </c>
      <c r="B6765" s="18">
        <v>45352</v>
      </c>
      <c r="C6765" t="s">
        <v>316</v>
      </c>
      <c r="D6765" t="s">
        <v>268</v>
      </c>
      <c r="E6765">
        <v>228</v>
      </c>
    </row>
    <row r="6766" spans="1:5" x14ac:dyDescent="0.3">
      <c r="A6766">
        <v>107</v>
      </c>
      <c r="B6766" s="18">
        <v>45383</v>
      </c>
      <c r="C6766" t="s">
        <v>316</v>
      </c>
      <c r="D6766" t="s">
        <v>268</v>
      </c>
      <c r="E6766">
        <v>226</v>
      </c>
    </row>
    <row r="6767" spans="1:5" x14ac:dyDescent="0.3">
      <c r="A6767">
        <v>107</v>
      </c>
      <c r="B6767" s="18">
        <v>45413</v>
      </c>
      <c r="C6767" t="s">
        <v>316</v>
      </c>
      <c r="D6767" t="s">
        <v>268</v>
      </c>
      <c r="E6767">
        <v>227</v>
      </c>
    </row>
    <row r="6768" spans="1:5" x14ac:dyDescent="0.3">
      <c r="A6768">
        <v>107</v>
      </c>
      <c r="B6768" s="18">
        <v>45444</v>
      </c>
      <c r="C6768" t="s">
        <v>316</v>
      </c>
      <c r="D6768" t="s">
        <v>268</v>
      </c>
      <c r="E6768">
        <v>228</v>
      </c>
    </row>
    <row r="6769" spans="1:5" x14ac:dyDescent="0.3">
      <c r="A6769">
        <v>107</v>
      </c>
      <c r="B6769" s="18">
        <v>45474</v>
      </c>
      <c r="C6769" t="s">
        <v>316</v>
      </c>
      <c r="D6769" t="s">
        <v>268</v>
      </c>
      <c r="E6769">
        <v>230</v>
      </c>
    </row>
    <row r="6770" spans="1:5" x14ac:dyDescent="0.3">
      <c r="A6770">
        <v>107</v>
      </c>
      <c r="B6770" s="18">
        <v>45505</v>
      </c>
      <c r="C6770" t="s">
        <v>316</v>
      </c>
      <c r="D6770" t="s">
        <v>268</v>
      </c>
      <c r="E6770">
        <v>228</v>
      </c>
    </row>
    <row r="6771" spans="1:5" x14ac:dyDescent="0.3">
      <c r="A6771">
        <v>107</v>
      </c>
      <c r="B6771" s="18">
        <v>45536</v>
      </c>
      <c r="C6771" t="s">
        <v>316</v>
      </c>
      <c r="D6771" t="s">
        <v>268</v>
      </c>
      <c r="E6771">
        <v>231</v>
      </c>
    </row>
    <row r="6772" spans="1:5" x14ac:dyDescent="0.3">
      <c r="A6772">
        <v>107</v>
      </c>
      <c r="B6772" s="18">
        <v>45566</v>
      </c>
      <c r="C6772" t="s">
        <v>316</v>
      </c>
      <c r="D6772" t="s">
        <v>268</v>
      </c>
      <c r="E6772">
        <v>231</v>
      </c>
    </row>
    <row r="6773" spans="1:5" x14ac:dyDescent="0.3">
      <c r="A6773">
        <v>105</v>
      </c>
      <c r="B6773" s="18">
        <v>45323</v>
      </c>
      <c r="C6773" t="s">
        <v>316</v>
      </c>
      <c r="D6773" t="s">
        <v>269</v>
      </c>
      <c r="E6773">
        <v>66</v>
      </c>
    </row>
    <row r="6774" spans="1:5" x14ac:dyDescent="0.3">
      <c r="A6774">
        <v>105</v>
      </c>
      <c r="B6774" s="18">
        <v>45352</v>
      </c>
      <c r="C6774" t="s">
        <v>316</v>
      </c>
      <c r="D6774" t="s">
        <v>269</v>
      </c>
      <c r="E6774">
        <v>66</v>
      </c>
    </row>
    <row r="6775" spans="1:5" x14ac:dyDescent="0.3">
      <c r="A6775">
        <v>105</v>
      </c>
      <c r="B6775" s="18">
        <v>45383</v>
      </c>
      <c r="C6775" t="s">
        <v>316</v>
      </c>
      <c r="D6775" t="s">
        <v>269</v>
      </c>
      <c r="E6775">
        <v>66</v>
      </c>
    </row>
    <row r="6776" spans="1:5" x14ac:dyDescent="0.3">
      <c r="A6776">
        <v>105</v>
      </c>
      <c r="B6776" s="18">
        <v>45413</v>
      </c>
      <c r="C6776" t="s">
        <v>316</v>
      </c>
      <c r="D6776" t="s">
        <v>269</v>
      </c>
      <c r="E6776">
        <v>67</v>
      </c>
    </row>
    <row r="6777" spans="1:5" x14ac:dyDescent="0.3">
      <c r="A6777">
        <v>105</v>
      </c>
      <c r="B6777" s="18">
        <v>45444</v>
      </c>
      <c r="C6777" t="s">
        <v>316</v>
      </c>
      <c r="D6777" t="s">
        <v>269</v>
      </c>
      <c r="E6777">
        <v>68</v>
      </c>
    </row>
    <row r="6778" spans="1:5" x14ac:dyDescent="0.3">
      <c r="A6778">
        <v>105</v>
      </c>
      <c r="B6778" s="18">
        <v>45474</v>
      </c>
      <c r="C6778" t="s">
        <v>316</v>
      </c>
      <c r="D6778" t="s">
        <v>269</v>
      </c>
      <c r="E6778">
        <v>68</v>
      </c>
    </row>
    <row r="6779" spans="1:5" x14ac:dyDescent="0.3">
      <c r="A6779">
        <v>105</v>
      </c>
      <c r="B6779" s="18">
        <v>45505</v>
      </c>
      <c r="C6779" t="s">
        <v>316</v>
      </c>
      <c r="D6779" t="s">
        <v>269</v>
      </c>
      <c r="E6779">
        <v>68</v>
      </c>
    </row>
    <row r="6780" spans="1:5" x14ac:dyDescent="0.3">
      <c r="A6780">
        <v>105</v>
      </c>
      <c r="B6780" s="18">
        <v>45536</v>
      </c>
      <c r="C6780" t="s">
        <v>316</v>
      </c>
      <c r="D6780" t="s">
        <v>269</v>
      </c>
      <c r="E6780">
        <v>68</v>
      </c>
    </row>
    <row r="6781" spans="1:5" x14ac:dyDescent="0.3">
      <c r="A6781">
        <v>105</v>
      </c>
      <c r="B6781" s="18">
        <v>45566</v>
      </c>
      <c r="C6781" t="s">
        <v>316</v>
      </c>
      <c r="D6781" t="s">
        <v>269</v>
      </c>
      <c r="E6781">
        <v>67</v>
      </c>
    </row>
    <row r="6782" spans="1:5" x14ac:dyDescent="0.3">
      <c r="A6782">
        <v>108</v>
      </c>
      <c r="B6782" s="18">
        <v>45323</v>
      </c>
      <c r="C6782" t="s">
        <v>316</v>
      </c>
      <c r="D6782" t="s">
        <v>270</v>
      </c>
      <c r="E6782">
        <v>77</v>
      </c>
    </row>
    <row r="6783" spans="1:5" x14ac:dyDescent="0.3">
      <c r="A6783">
        <v>108</v>
      </c>
      <c r="B6783" s="18">
        <v>45352</v>
      </c>
      <c r="C6783" t="s">
        <v>316</v>
      </c>
      <c r="D6783" t="s">
        <v>270</v>
      </c>
      <c r="E6783">
        <v>77</v>
      </c>
    </row>
    <row r="6784" spans="1:5" x14ac:dyDescent="0.3">
      <c r="A6784">
        <v>108</v>
      </c>
      <c r="B6784" s="18">
        <v>45383</v>
      </c>
      <c r="C6784" t="s">
        <v>316</v>
      </c>
      <c r="D6784" t="s">
        <v>270</v>
      </c>
      <c r="E6784">
        <v>80</v>
      </c>
    </row>
    <row r="6785" spans="1:7" x14ac:dyDescent="0.3">
      <c r="A6785">
        <v>108</v>
      </c>
      <c r="B6785" s="18">
        <v>45413</v>
      </c>
      <c r="C6785" t="s">
        <v>316</v>
      </c>
      <c r="D6785" t="s">
        <v>270</v>
      </c>
      <c r="E6785">
        <v>80</v>
      </c>
    </row>
    <row r="6786" spans="1:7" x14ac:dyDescent="0.3">
      <c r="A6786">
        <v>108</v>
      </c>
      <c r="B6786" s="18">
        <v>45444</v>
      </c>
      <c r="C6786" t="s">
        <v>316</v>
      </c>
      <c r="D6786" t="s">
        <v>270</v>
      </c>
      <c r="E6786">
        <v>81</v>
      </c>
    </row>
    <row r="6787" spans="1:7" x14ac:dyDescent="0.3">
      <c r="A6787">
        <v>108</v>
      </c>
      <c r="B6787" s="18">
        <v>45474</v>
      </c>
      <c r="C6787" t="s">
        <v>316</v>
      </c>
      <c r="D6787" t="s">
        <v>270</v>
      </c>
      <c r="E6787">
        <v>80</v>
      </c>
    </row>
    <row r="6788" spans="1:7" x14ac:dyDescent="0.3">
      <c r="A6788">
        <v>108</v>
      </c>
      <c r="B6788" s="18">
        <v>45505</v>
      </c>
      <c r="C6788" t="s">
        <v>316</v>
      </c>
      <c r="D6788" t="s">
        <v>270</v>
      </c>
      <c r="E6788">
        <v>80</v>
      </c>
    </row>
    <row r="6789" spans="1:7" x14ac:dyDescent="0.3">
      <c r="A6789">
        <v>108</v>
      </c>
      <c r="B6789" s="18">
        <v>45536</v>
      </c>
      <c r="C6789" t="s">
        <v>316</v>
      </c>
      <c r="D6789" t="s">
        <v>270</v>
      </c>
      <c r="E6789">
        <v>80</v>
      </c>
    </row>
    <row r="6790" spans="1:7" x14ac:dyDescent="0.3">
      <c r="A6790">
        <v>108</v>
      </c>
      <c r="B6790" s="18">
        <v>45566</v>
      </c>
      <c r="C6790" t="s">
        <v>316</v>
      </c>
      <c r="D6790" t="s">
        <v>270</v>
      </c>
      <c r="E6790">
        <v>79</v>
      </c>
    </row>
    <row r="6791" spans="1:7" x14ac:dyDescent="0.3">
      <c r="A6791">
        <v>12</v>
      </c>
      <c r="B6791" s="18">
        <v>45597</v>
      </c>
      <c r="C6791" t="s">
        <v>316</v>
      </c>
      <c r="D6791" t="s">
        <v>296</v>
      </c>
      <c r="E6791">
        <v>0</v>
      </c>
      <c r="F6791">
        <v>0</v>
      </c>
      <c r="G6791">
        <v>227</v>
      </c>
    </row>
    <row r="6792" spans="1:7" x14ac:dyDescent="0.3">
      <c r="A6792">
        <v>14</v>
      </c>
      <c r="B6792" s="18">
        <v>45597</v>
      </c>
      <c r="C6792" t="s">
        <v>316</v>
      </c>
      <c r="D6792" t="s">
        <v>279</v>
      </c>
      <c r="E6792">
        <v>0</v>
      </c>
      <c r="F6792">
        <v>0</v>
      </c>
      <c r="G6792">
        <v>476</v>
      </c>
    </row>
    <row r="6793" spans="1:7" x14ac:dyDescent="0.3">
      <c r="A6793">
        <v>16</v>
      </c>
      <c r="B6793" s="18">
        <v>45597</v>
      </c>
      <c r="C6793" t="s">
        <v>316</v>
      </c>
      <c r="D6793" t="s">
        <v>297</v>
      </c>
      <c r="E6793">
        <v>4.5871559633027525E-3</v>
      </c>
      <c r="F6793">
        <v>1</v>
      </c>
      <c r="G6793">
        <v>218</v>
      </c>
    </row>
    <row r="6794" spans="1:7" x14ac:dyDescent="0.3">
      <c r="A6794">
        <v>17</v>
      </c>
      <c r="B6794" s="18">
        <v>45597</v>
      </c>
      <c r="C6794" t="s">
        <v>316</v>
      </c>
      <c r="D6794" t="s">
        <v>276</v>
      </c>
      <c r="E6794">
        <v>0</v>
      </c>
      <c r="F6794">
        <v>0</v>
      </c>
      <c r="G6794">
        <v>1</v>
      </c>
    </row>
    <row r="6795" spans="1:7" x14ac:dyDescent="0.3">
      <c r="A6795">
        <v>18</v>
      </c>
      <c r="B6795" s="18">
        <v>45597</v>
      </c>
      <c r="C6795" t="s">
        <v>316</v>
      </c>
      <c r="D6795" t="s">
        <v>282</v>
      </c>
      <c r="E6795">
        <v>0</v>
      </c>
      <c r="F6795">
        <v>0</v>
      </c>
      <c r="G6795">
        <v>2</v>
      </c>
    </row>
    <row r="6796" spans="1:7" x14ac:dyDescent="0.3">
      <c r="A6796">
        <v>20</v>
      </c>
      <c r="B6796" s="18">
        <v>45597</v>
      </c>
      <c r="C6796" t="s">
        <v>316</v>
      </c>
      <c r="D6796" t="s">
        <v>283</v>
      </c>
      <c r="E6796">
        <v>0</v>
      </c>
      <c r="F6796">
        <v>0</v>
      </c>
      <c r="G6796">
        <v>3</v>
      </c>
    </row>
    <row r="6797" spans="1:7" x14ac:dyDescent="0.3">
      <c r="A6797">
        <v>8</v>
      </c>
      <c r="B6797" s="18">
        <v>45597</v>
      </c>
      <c r="C6797" t="s">
        <v>316</v>
      </c>
      <c r="D6797" t="s">
        <v>278</v>
      </c>
      <c r="E6797">
        <v>9.2307692307692313E-2</v>
      </c>
      <c r="F6797">
        <v>6</v>
      </c>
      <c r="G6797">
        <v>65</v>
      </c>
    </row>
    <row r="6798" spans="1:7" x14ac:dyDescent="0.3">
      <c r="A6798">
        <v>10</v>
      </c>
      <c r="B6798" s="18">
        <v>45597</v>
      </c>
      <c r="C6798" t="s">
        <v>316</v>
      </c>
      <c r="D6798" t="s">
        <v>295</v>
      </c>
      <c r="E6798">
        <v>0.12871287128712872</v>
      </c>
      <c r="F6798">
        <v>13</v>
      </c>
      <c r="G6798">
        <v>101</v>
      </c>
    </row>
    <row r="6799" spans="1:7" x14ac:dyDescent="0.3">
      <c r="A6799">
        <v>11</v>
      </c>
      <c r="B6799" s="18">
        <v>45597</v>
      </c>
      <c r="C6799" t="s">
        <v>316</v>
      </c>
      <c r="D6799" t="s">
        <v>281</v>
      </c>
      <c r="E6799">
        <v>7.9569892473118284E-2</v>
      </c>
      <c r="F6799">
        <v>37</v>
      </c>
      <c r="G6799">
        <v>465</v>
      </c>
    </row>
    <row r="6800" spans="1:7" x14ac:dyDescent="0.3">
      <c r="A6800">
        <v>23</v>
      </c>
      <c r="B6800" s="18">
        <v>45597</v>
      </c>
      <c r="C6800" t="s">
        <v>316</v>
      </c>
      <c r="D6800" t="s">
        <v>298</v>
      </c>
      <c r="E6800">
        <v>4.8024786986831915E-2</v>
      </c>
      <c r="F6800">
        <v>62</v>
      </c>
      <c r="G6800">
        <v>1291</v>
      </c>
    </row>
    <row r="6801" spans="1:7" x14ac:dyDescent="0.3">
      <c r="A6801">
        <v>24</v>
      </c>
      <c r="B6801" s="18">
        <v>45597</v>
      </c>
      <c r="C6801" t="s">
        <v>316</v>
      </c>
      <c r="D6801" t="s">
        <v>299</v>
      </c>
      <c r="E6801">
        <v>0.967741935483871</v>
      </c>
      <c r="F6801">
        <v>60</v>
      </c>
      <c r="G6801">
        <v>62</v>
      </c>
    </row>
    <row r="6802" spans="1:7" x14ac:dyDescent="0.3">
      <c r="A6802">
        <v>7</v>
      </c>
      <c r="B6802" s="18">
        <v>45597</v>
      </c>
      <c r="C6802" t="s">
        <v>316</v>
      </c>
      <c r="D6802" t="s">
        <v>277</v>
      </c>
      <c r="E6802">
        <v>0.625</v>
      </c>
      <c r="F6802">
        <v>5</v>
      </c>
      <c r="G6802">
        <v>8</v>
      </c>
    </row>
    <row r="6803" spans="1:7" x14ac:dyDescent="0.3">
      <c r="A6803">
        <v>6</v>
      </c>
      <c r="B6803" s="18">
        <v>45597</v>
      </c>
      <c r="C6803" t="s">
        <v>316</v>
      </c>
      <c r="D6803" t="s">
        <v>274</v>
      </c>
      <c r="E6803">
        <v>0.66666666666666663</v>
      </c>
      <c r="F6803">
        <v>2</v>
      </c>
      <c r="G6803">
        <v>3</v>
      </c>
    </row>
    <row r="6804" spans="1:7" x14ac:dyDescent="0.3">
      <c r="A6804">
        <v>3</v>
      </c>
      <c r="B6804" s="18">
        <v>45597</v>
      </c>
      <c r="C6804" t="s">
        <v>316</v>
      </c>
      <c r="D6804" t="s">
        <v>302</v>
      </c>
      <c r="E6804">
        <v>0.77838684416601411</v>
      </c>
      <c r="F6804">
        <v>994</v>
      </c>
      <c r="G6804">
        <v>1277</v>
      </c>
    </row>
    <row r="6805" spans="1:7" x14ac:dyDescent="0.3">
      <c r="A6805">
        <v>5</v>
      </c>
      <c r="B6805" s="18">
        <v>45597</v>
      </c>
      <c r="C6805" t="s">
        <v>316</v>
      </c>
      <c r="D6805" t="s">
        <v>301</v>
      </c>
      <c r="E6805">
        <v>13.583333333333334</v>
      </c>
      <c r="F6805">
        <v>326</v>
      </c>
      <c r="G6805">
        <v>24</v>
      </c>
    </row>
    <row r="6806" spans="1:7" x14ac:dyDescent="0.3">
      <c r="A6806">
        <v>114</v>
      </c>
      <c r="B6806" s="18">
        <v>45597</v>
      </c>
      <c r="C6806" t="s">
        <v>316</v>
      </c>
      <c r="D6806" t="s">
        <v>292</v>
      </c>
      <c r="E6806">
        <v>344</v>
      </c>
    </row>
    <row r="6807" spans="1:7" x14ac:dyDescent="0.3">
      <c r="A6807">
        <v>4</v>
      </c>
      <c r="B6807" s="18">
        <v>45597</v>
      </c>
      <c r="C6807" t="s">
        <v>316</v>
      </c>
      <c r="D6807" t="s">
        <v>300</v>
      </c>
      <c r="E6807">
        <v>0.78636363636363638</v>
      </c>
      <c r="F6807">
        <v>173</v>
      </c>
      <c r="G6807">
        <v>220</v>
      </c>
    </row>
    <row r="6808" spans="1:7" x14ac:dyDescent="0.3">
      <c r="A6808">
        <v>100</v>
      </c>
      <c r="B6808" s="18">
        <v>45597</v>
      </c>
      <c r="C6808" t="s">
        <v>316</v>
      </c>
      <c r="D6808" t="s">
        <v>271</v>
      </c>
      <c r="E6808">
        <v>1</v>
      </c>
    </row>
    <row r="6809" spans="1:7" x14ac:dyDescent="0.3">
      <c r="A6809">
        <v>101</v>
      </c>
      <c r="B6809" s="18">
        <v>45597</v>
      </c>
      <c r="C6809" t="s">
        <v>316</v>
      </c>
      <c r="D6809" t="s">
        <v>272</v>
      </c>
      <c r="E6809">
        <v>1</v>
      </c>
    </row>
    <row r="6810" spans="1:7" x14ac:dyDescent="0.3">
      <c r="A6810">
        <v>102</v>
      </c>
      <c r="B6810" s="18">
        <v>45597</v>
      </c>
      <c r="C6810" t="s">
        <v>316</v>
      </c>
      <c r="D6810" t="s">
        <v>273</v>
      </c>
      <c r="E6810">
        <v>0</v>
      </c>
    </row>
    <row r="6811" spans="1:7" x14ac:dyDescent="0.3">
      <c r="A6811">
        <v>103</v>
      </c>
      <c r="B6811" s="18">
        <v>45597</v>
      </c>
      <c r="C6811" t="s">
        <v>316</v>
      </c>
      <c r="D6811" t="s">
        <v>285</v>
      </c>
      <c r="E6811">
        <v>0</v>
      </c>
    </row>
    <row r="6812" spans="1:7" x14ac:dyDescent="0.3">
      <c r="A6812">
        <v>2</v>
      </c>
      <c r="B6812" s="18">
        <v>45597</v>
      </c>
      <c r="C6812" t="s">
        <v>316</v>
      </c>
      <c r="D6812" t="s">
        <v>303</v>
      </c>
      <c r="E6812">
        <v>0.70944444444444443</v>
      </c>
      <c r="F6812">
        <v>1277</v>
      </c>
      <c r="G6812">
        <v>1800</v>
      </c>
    </row>
    <row r="6813" spans="1:7" x14ac:dyDescent="0.3">
      <c r="A6813">
        <v>109</v>
      </c>
      <c r="B6813" s="18">
        <v>45597</v>
      </c>
      <c r="C6813" t="s">
        <v>316</v>
      </c>
      <c r="D6813" t="s">
        <v>261</v>
      </c>
      <c r="E6813">
        <v>26</v>
      </c>
    </row>
    <row r="6814" spans="1:7" x14ac:dyDescent="0.3">
      <c r="A6814">
        <v>111</v>
      </c>
      <c r="B6814" s="18">
        <v>45597</v>
      </c>
      <c r="C6814" t="s">
        <v>316</v>
      </c>
      <c r="D6814" t="s">
        <v>262</v>
      </c>
      <c r="E6814">
        <v>185</v>
      </c>
    </row>
    <row r="6815" spans="1:7" x14ac:dyDescent="0.3">
      <c r="A6815">
        <v>112</v>
      </c>
      <c r="B6815" s="18">
        <v>45597</v>
      </c>
      <c r="C6815" t="s">
        <v>316</v>
      </c>
      <c r="D6815" t="s">
        <v>263</v>
      </c>
      <c r="E6815">
        <v>239</v>
      </c>
    </row>
    <row r="6816" spans="1:7" x14ac:dyDescent="0.3">
      <c r="A6816">
        <v>110</v>
      </c>
      <c r="B6816" s="18">
        <v>45597</v>
      </c>
      <c r="C6816" t="s">
        <v>316</v>
      </c>
      <c r="D6816" t="s">
        <v>264</v>
      </c>
      <c r="E6816">
        <v>86</v>
      </c>
    </row>
    <row r="6817" spans="1:5" x14ac:dyDescent="0.3">
      <c r="A6817">
        <v>113</v>
      </c>
      <c r="B6817" s="18">
        <v>45597</v>
      </c>
      <c r="C6817" t="s">
        <v>316</v>
      </c>
      <c r="D6817" t="s">
        <v>265</v>
      </c>
      <c r="E6817">
        <v>150</v>
      </c>
    </row>
    <row r="6818" spans="1:5" x14ac:dyDescent="0.3">
      <c r="A6818">
        <v>104</v>
      </c>
      <c r="B6818" s="18">
        <v>45597</v>
      </c>
      <c r="C6818" t="s">
        <v>316</v>
      </c>
      <c r="D6818" t="s">
        <v>266</v>
      </c>
      <c r="E6818">
        <v>25</v>
      </c>
    </row>
    <row r="6819" spans="1:5" x14ac:dyDescent="0.3">
      <c r="A6819">
        <v>106</v>
      </c>
      <c r="B6819" s="18">
        <v>45597</v>
      </c>
      <c r="C6819" t="s">
        <v>316</v>
      </c>
      <c r="D6819" t="s">
        <v>267</v>
      </c>
      <c r="E6819">
        <v>186</v>
      </c>
    </row>
    <row r="6820" spans="1:5" x14ac:dyDescent="0.3">
      <c r="A6820">
        <v>107</v>
      </c>
      <c r="B6820" s="18">
        <v>45597</v>
      </c>
      <c r="C6820" t="s">
        <v>316</v>
      </c>
      <c r="D6820" t="s">
        <v>268</v>
      </c>
      <c r="E6820">
        <v>232</v>
      </c>
    </row>
    <row r="6821" spans="1:5" x14ac:dyDescent="0.3">
      <c r="A6821">
        <v>105</v>
      </c>
      <c r="B6821" s="18">
        <v>45597</v>
      </c>
      <c r="C6821" t="s">
        <v>316</v>
      </c>
      <c r="D6821" t="s">
        <v>269</v>
      </c>
      <c r="E6821">
        <v>67</v>
      </c>
    </row>
    <row r="6822" spans="1:5" x14ac:dyDescent="0.3">
      <c r="A6822">
        <v>108</v>
      </c>
      <c r="B6822" s="18">
        <v>45597</v>
      </c>
      <c r="C6822" t="s">
        <v>316</v>
      </c>
      <c r="D6822" t="s">
        <v>270</v>
      </c>
      <c r="E6822">
        <v>81</v>
      </c>
    </row>
    <row r="6823" spans="1:5" x14ac:dyDescent="0.3">
      <c r="A6823">
        <v>115</v>
      </c>
      <c r="B6823" s="18">
        <v>45597</v>
      </c>
      <c r="C6823" t="s">
        <v>316</v>
      </c>
      <c r="D6823" t="s">
        <v>293</v>
      </c>
      <c r="E6823">
        <v>58</v>
      </c>
    </row>
    <row r="6824" spans="1:5" x14ac:dyDescent="0.3">
      <c r="A6824">
        <v>116</v>
      </c>
      <c r="B6824" s="18">
        <v>45597</v>
      </c>
      <c r="C6824" t="s">
        <v>316</v>
      </c>
      <c r="D6824" t="s">
        <v>294</v>
      </c>
      <c r="E6824">
        <v>0</v>
      </c>
    </row>
    <row r="6825" spans="1:5" x14ac:dyDescent="0.3">
      <c r="A6825">
        <v>120</v>
      </c>
      <c r="B6825" s="18">
        <v>45597</v>
      </c>
      <c r="C6825" t="s">
        <v>316</v>
      </c>
      <c r="D6825" t="s">
        <v>20</v>
      </c>
      <c r="E6825">
        <v>344</v>
      </c>
    </row>
    <row r="6826" spans="1:5" x14ac:dyDescent="0.3">
      <c r="A6826">
        <v>121</v>
      </c>
      <c r="B6826" s="18">
        <v>45597</v>
      </c>
      <c r="C6826" t="s">
        <v>316</v>
      </c>
      <c r="D6826" t="s">
        <v>21</v>
      </c>
      <c r="E6826">
        <v>0</v>
      </c>
    </row>
    <row r="6827" spans="1:5" x14ac:dyDescent="0.3">
      <c r="A6827">
        <v>122</v>
      </c>
      <c r="B6827" s="18">
        <v>45597</v>
      </c>
      <c r="C6827" t="s">
        <v>316</v>
      </c>
      <c r="D6827" t="s">
        <v>22</v>
      </c>
      <c r="E6827">
        <v>0</v>
      </c>
    </row>
    <row r="6828" spans="1:5" x14ac:dyDescent="0.3">
      <c r="A6828">
        <v>123</v>
      </c>
      <c r="B6828" s="18">
        <v>45597</v>
      </c>
      <c r="C6828" t="s">
        <v>316</v>
      </c>
      <c r="D6828" t="s">
        <v>23</v>
      </c>
      <c r="E6828">
        <v>0</v>
      </c>
    </row>
    <row r="6829" spans="1:5" x14ac:dyDescent="0.3">
      <c r="A6829">
        <v>124</v>
      </c>
      <c r="B6829" s="18">
        <v>45597</v>
      </c>
      <c r="C6829" t="s">
        <v>316</v>
      </c>
      <c r="D6829" t="s">
        <v>24</v>
      </c>
      <c r="E6829">
        <v>0</v>
      </c>
    </row>
    <row r="6830" spans="1:5" x14ac:dyDescent="0.3">
      <c r="A6830">
        <v>125</v>
      </c>
      <c r="B6830" s="18">
        <v>45597</v>
      </c>
      <c r="C6830" t="s">
        <v>316</v>
      </c>
      <c r="D6830" t="s">
        <v>25</v>
      </c>
      <c r="E6830">
        <v>0</v>
      </c>
    </row>
    <row r="6831" spans="1:5" x14ac:dyDescent="0.3">
      <c r="A6831">
        <v>126</v>
      </c>
      <c r="B6831" s="18">
        <v>45597</v>
      </c>
      <c r="C6831" t="s">
        <v>316</v>
      </c>
      <c r="D6831" t="s">
        <v>26</v>
      </c>
      <c r="E6831">
        <v>3</v>
      </c>
    </row>
    <row r="6832" spans="1:5" x14ac:dyDescent="0.3">
      <c r="A6832">
        <v>127</v>
      </c>
      <c r="B6832" s="18">
        <v>45597</v>
      </c>
      <c r="C6832" t="s">
        <v>316</v>
      </c>
      <c r="D6832" t="s">
        <v>286</v>
      </c>
      <c r="E6832">
        <v>145</v>
      </c>
    </row>
    <row r="6833" spans="1:7" x14ac:dyDescent="0.3">
      <c r="A6833">
        <v>128</v>
      </c>
      <c r="B6833" s="18">
        <v>45597</v>
      </c>
      <c r="C6833" t="s">
        <v>316</v>
      </c>
      <c r="D6833" t="s">
        <v>287</v>
      </c>
      <c r="E6833">
        <v>15</v>
      </c>
    </row>
    <row r="6834" spans="1:7" x14ac:dyDescent="0.3">
      <c r="A6834">
        <v>129</v>
      </c>
      <c r="B6834" s="18">
        <v>45597</v>
      </c>
      <c r="C6834" t="s">
        <v>316</v>
      </c>
      <c r="D6834" t="s">
        <v>288</v>
      </c>
      <c r="E6834">
        <v>110</v>
      </c>
    </row>
    <row r="6835" spans="1:7" x14ac:dyDescent="0.3">
      <c r="A6835">
        <v>130</v>
      </c>
      <c r="B6835" s="18">
        <v>45597</v>
      </c>
      <c r="C6835" t="s">
        <v>316</v>
      </c>
      <c r="D6835" t="s">
        <v>289</v>
      </c>
      <c r="E6835">
        <v>18</v>
      </c>
    </row>
    <row r="6836" spans="1:7" x14ac:dyDescent="0.3">
      <c r="A6836">
        <v>3</v>
      </c>
      <c r="B6836" s="18">
        <v>45323</v>
      </c>
      <c r="C6836" t="s">
        <v>316</v>
      </c>
      <c r="D6836" t="s">
        <v>302</v>
      </c>
      <c r="E6836">
        <v>0.70110410094637221</v>
      </c>
      <c r="F6836">
        <v>889</v>
      </c>
      <c r="G6836">
        <v>1268</v>
      </c>
    </row>
    <row r="6837" spans="1:7" x14ac:dyDescent="0.3">
      <c r="A6837">
        <v>3</v>
      </c>
      <c r="B6837" s="18">
        <v>45536</v>
      </c>
      <c r="C6837" t="s">
        <v>316</v>
      </c>
      <c r="D6837" t="s">
        <v>302</v>
      </c>
      <c r="E6837">
        <v>0.79513343799058089</v>
      </c>
      <c r="F6837">
        <v>1013</v>
      </c>
      <c r="G6837">
        <v>1274</v>
      </c>
    </row>
    <row r="6838" spans="1:7" x14ac:dyDescent="0.3">
      <c r="A6838">
        <v>3</v>
      </c>
      <c r="B6838" s="18">
        <v>45444</v>
      </c>
      <c r="C6838" t="s">
        <v>316</v>
      </c>
      <c r="D6838" t="s">
        <v>302</v>
      </c>
      <c r="E6838">
        <v>0.84025058731401725</v>
      </c>
      <c r="F6838">
        <v>1073</v>
      </c>
      <c r="G6838">
        <v>1277</v>
      </c>
    </row>
    <row r="6839" spans="1:7" x14ac:dyDescent="0.3">
      <c r="A6839">
        <v>3</v>
      </c>
      <c r="B6839" s="18">
        <v>45352</v>
      </c>
      <c r="C6839" t="s">
        <v>316</v>
      </c>
      <c r="D6839" t="s">
        <v>302</v>
      </c>
      <c r="E6839">
        <v>0.74112075769534336</v>
      </c>
      <c r="F6839">
        <v>939</v>
      </c>
      <c r="G6839">
        <v>1267</v>
      </c>
    </row>
    <row r="6840" spans="1:7" x14ac:dyDescent="0.3">
      <c r="A6840">
        <v>3</v>
      </c>
      <c r="B6840" s="18">
        <v>45566</v>
      </c>
      <c r="C6840" t="s">
        <v>316</v>
      </c>
      <c r="D6840" t="s">
        <v>302</v>
      </c>
      <c r="E6840">
        <v>0.77507836990595613</v>
      </c>
      <c r="F6840">
        <v>989</v>
      </c>
      <c r="G6840">
        <v>1276</v>
      </c>
    </row>
    <row r="6841" spans="1:7" x14ac:dyDescent="0.3">
      <c r="A6841">
        <v>3</v>
      </c>
      <c r="B6841" s="18">
        <v>45383</v>
      </c>
      <c r="C6841" t="s">
        <v>316</v>
      </c>
      <c r="D6841" t="s">
        <v>302</v>
      </c>
      <c r="E6841">
        <v>0.81008668242710791</v>
      </c>
      <c r="F6841">
        <v>1028</v>
      </c>
      <c r="G6841">
        <v>1269</v>
      </c>
    </row>
    <row r="6842" spans="1:7" x14ac:dyDescent="0.3">
      <c r="A6842">
        <v>3</v>
      </c>
      <c r="B6842" s="18">
        <v>45505</v>
      </c>
      <c r="C6842" t="s">
        <v>316</v>
      </c>
      <c r="D6842" t="s">
        <v>302</v>
      </c>
      <c r="E6842">
        <v>0.83005507474429585</v>
      </c>
      <c r="F6842">
        <v>1055</v>
      </c>
      <c r="G6842">
        <v>1271</v>
      </c>
    </row>
    <row r="6843" spans="1:7" x14ac:dyDescent="0.3">
      <c r="A6843">
        <v>3</v>
      </c>
      <c r="B6843" s="18">
        <v>45474</v>
      </c>
      <c r="C6843" t="s">
        <v>316</v>
      </c>
      <c r="D6843" t="s">
        <v>302</v>
      </c>
      <c r="E6843">
        <v>0.83737294761532444</v>
      </c>
      <c r="F6843">
        <v>1071</v>
      </c>
      <c r="G6843">
        <v>1279</v>
      </c>
    </row>
    <row r="6844" spans="1:7" x14ac:dyDescent="0.3">
      <c r="A6844">
        <v>3</v>
      </c>
      <c r="B6844" s="18">
        <v>45413</v>
      </c>
      <c r="C6844" t="s">
        <v>316</v>
      </c>
      <c r="D6844" t="s">
        <v>302</v>
      </c>
      <c r="E6844">
        <v>0.84905660377358494</v>
      </c>
      <c r="F6844">
        <v>1080</v>
      </c>
      <c r="G6844">
        <v>1272</v>
      </c>
    </row>
    <row r="6845" spans="1:7" x14ac:dyDescent="0.3">
      <c r="A6845">
        <v>4</v>
      </c>
      <c r="B6845" s="18">
        <v>45323</v>
      </c>
      <c r="C6845" t="s">
        <v>316</v>
      </c>
      <c r="D6845" t="s">
        <v>300</v>
      </c>
      <c r="E6845">
        <v>0.71751412429378503</v>
      </c>
      <c r="F6845">
        <v>127</v>
      </c>
      <c r="G6845">
        <v>177</v>
      </c>
    </row>
    <row r="6846" spans="1:7" x14ac:dyDescent="0.3">
      <c r="A6846">
        <v>4</v>
      </c>
      <c r="B6846" s="18">
        <v>45352</v>
      </c>
      <c r="C6846" t="s">
        <v>316</v>
      </c>
      <c r="D6846" t="s">
        <v>300</v>
      </c>
      <c r="E6846">
        <v>0.84864864864864897</v>
      </c>
      <c r="F6846">
        <v>157</v>
      </c>
      <c r="G6846">
        <v>185</v>
      </c>
    </row>
    <row r="6847" spans="1:7" x14ac:dyDescent="0.3">
      <c r="A6847">
        <v>4</v>
      </c>
      <c r="B6847" s="18">
        <v>45383</v>
      </c>
      <c r="C6847" t="s">
        <v>316</v>
      </c>
      <c r="D6847" t="s">
        <v>300</v>
      </c>
      <c r="E6847">
        <v>0.79104477611940305</v>
      </c>
      <c r="F6847">
        <v>212</v>
      </c>
      <c r="G6847">
        <v>268</v>
      </c>
    </row>
    <row r="6848" spans="1:7" x14ac:dyDescent="0.3">
      <c r="A6848">
        <v>4</v>
      </c>
      <c r="B6848" s="18">
        <v>45413</v>
      </c>
      <c r="C6848" t="s">
        <v>316</v>
      </c>
      <c r="D6848" t="s">
        <v>300</v>
      </c>
      <c r="E6848">
        <v>0.77292576419213999</v>
      </c>
      <c r="F6848">
        <v>177</v>
      </c>
      <c r="G6848">
        <v>229</v>
      </c>
    </row>
    <row r="6849" spans="1:7" x14ac:dyDescent="0.3">
      <c r="A6849">
        <v>4</v>
      </c>
      <c r="B6849" s="18">
        <v>45444</v>
      </c>
      <c r="C6849" t="s">
        <v>316</v>
      </c>
      <c r="D6849" t="s">
        <v>300</v>
      </c>
      <c r="E6849">
        <v>0.69421487603305798</v>
      </c>
      <c r="F6849">
        <v>84</v>
      </c>
      <c r="G6849">
        <v>121</v>
      </c>
    </row>
    <row r="6850" spans="1:7" x14ac:dyDescent="0.3">
      <c r="A6850">
        <v>4</v>
      </c>
      <c r="B6850" s="18">
        <v>45474</v>
      </c>
      <c r="C6850" t="s">
        <v>316</v>
      </c>
      <c r="D6850" t="s">
        <v>300</v>
      </c>
      <c r="E6850">
        <v>0.62376237623762398</v>
      </c>
      <c r="F6850">
        <v>126</v>
      </c>
      <c r="G6850">
        <v>202</v>
      </c>
    </row>
    <row r="6851" spans="1:7" x14ac:dyDescent="0.3">
      <c r="A6851">
        <v>4</v>
      </c>
      <c r="B6851" s="18">
        <v>45536</v>
      </c>
      <c r="C6851" t="s">
        <v>316</v>
      </c>
      <c r="D6851" t="s">
        <v>300</v>
      </c>
      <c r="E6851">
        <v>0.71428571428571397</v>
      </c>
      <c r="F6851">
        <v>95</v>
      </c>
      <c r="G6851">
        <v>133</v>
      </c>
    </row>
    <row r="6852" spans="1:7" x14ac:dyDescent="0.3">
      <c r="A6852">
        <v>4</v>
      </c>
      <c r="B6852" s="18">
        <v>45566</v>
      </c>
      <c r="C6852" t="s">
        <v>316</v>
      </c>
      <c r="D6852" t="s">
        <v>300</v>
      </c>
      <c r="E6852">
        <v>0.72891566265060204</v>
      </c>
      <c r="F6852">
        <v>121</v>
      </c>
      <c r="G6852">
        <v>166</v>
      </c>
    </row>
    <row r="6853" spans="1:7" x14ac:dyDescent="0.3">
      <c r="A6853">
        <v>5</v>
      </c>
      <c r="B6853" s="18">
        <v>45536</v>
      </c>
      <c r="C6853" t="s">
        <v>316</v>
      </c>
      <c r="D6853" t="s">
        <v>301</v>
      </c>
      <c r="E6853">
        <v>10.5714285714286</v>
      </c>
      <c r="F6853">
        <v>148</v>
      </c>
      <c r="G6853">
        <v>14</v>
      </c>
    </row>
    <row r="6854" spans="1:7" x14ac:dyDescent="0.3">
      <c r="A6854">
        <v>5</v>
      </c>
      <c r="B6854" s="18">
        <v>45474</v>
      </c>
      <c r="C6854" t="s">
        <v>316</v>
      </c>
      <c r="D6854" t="s">
        <v>301</v>
      </c>
      <c r="E6854">
        <v>13.578947368421099</v>
      </c>
      <c r="F6854">
        <v>258</v>
      </c>
      <c r="G6854">
        <v>19</v>
      </c>
    </row>
    <row r="6855" spans="1:7" x14ac:dyDescent="0.3">
      <c r="A6855">
        <v>5</v>
      </c>
      <c r="B6855" s="18">
        <v>45413</v>
      </c>
      <c r="C6855" t="s">
        <v>316</v>
      </c>
      <c r="D6855" t="s">
        <v>301</v>
      </c>
      <c r="E6855">
        <v>13.545454545454501</v>
      </c>
      <c r="F6855">
        <v>298</v>
      </c>
      <c r="G6855">
        <v>22</v>
      </c>
    </row>
    <row r="6856" spans="1:7" x14ac:dyDescent="0.3">
      <c r="A6856">
        <v>5</v>
      </c>
      <c r="B6856" s="18">
        <v>45323</v>
      </c>
      <c r="C6856" t="s">
        <v>316</v>
      </c>
      <c r="D6856" t="s">
        <v>301</v>
      </c>
      <c r="E6856">
        <v>12.4</v>
      </c>
      <c r="F6856">
        <v>248</v>
      </c>
      <c r="G6856">
        <v>20</v>
      </c>
    </row>
    <row r="6857" spans="1:7" x14ac:dyDescent="0.3">
      <c r="A6857">
        <v>5</v>
      </c>
      <c r="B6857" s="18">
        <v>45444</v>
      </c>
      <c r="C6857" t="s">
        <v>316</v>
      </c>
      <c r="D6857" t="s">
        <v>301</v>
      </c>
      <c r="E6857">
        <v>9.9375</v>
      </c>
      <c r="F6857">
        <v>159</v>
      </c>
      <c r="G6857">
        <v>16</v>
      </c>
    </row>
    <row r="6858" spans="1:7" x14ac:dyDescent="0.3">
      <c r="A6858">
        <v>5</v>
      </c>
      <c r="B6858" s="18">
        <v>45352</v>
      </c>
      <c r="C6858" t="s">
        <v>316</v>
      </c>
      <c r="D6858" t="s">
        <v>301</v>
      </c>
      <c r="E6858">
        <v>15.5</v>
      </c>
      <c r="F6858">
        <v>217</v>
      </c>
      <c r="G6858">
        <v>14</v>
      </c>
    </row>
    <row r="6859" spans="1:7" x14ac:dyDescent="0.3">
      <c r="A6859">
        <v>5</v>
      </c>
      <c r="B6859" s="18">
        <v>45566</v>
      </c>
      <c r="C6859" t="s">
        <v>316</v>
      </c>
      <c r="D6859" t="s">
        <v>301</v>
      </c>
      <c r="E6859">
        <v>10.7619047619048</v>
      </c>
      <c r="F6859">
        <v>226</v>
      </c>
      <c r="G6859">
        <v>21</v>
      </c>
    </row>
    <row r="6860" spans="1:7" x14ac:dyDescent="0.3">
      <c r="A6860">
        <v>5</v>
      </c>
      <c r="B6860" s="18">
        <v>45383</v>
      </c>
      <c r="C6860" t="s">
        <v>316</v>
      </c>
      <c r="D6860" t="s">
        <v>301</v>
      </c>
      <c r="E6860">
        <v>14.7727272727273</v>
      </c>
      <c r="F6860">
        <v>325</v>
      </c>
      <c r="G6860">
        <v>22</v>
      </c>
    </row>
    <row r="6861" spans="1:7" x14ac:dyDescent="0.3">
      <c r="A6861">
        <v>6</v>
      </c>
      <c r="B6861" s="18">
        <v>45413</v>
      </c>
      <c r="C6861" t="s">
        <v>316</v>
      </c>
      <c r="D6861" t="s">
        <v>274</v>
      </c>
      <c r="E6861">
        <v>0.66666666666666663</v>
      </c>
      <c r="F6861">
        <v>2</v>
      </c>
      <c r="G6861">
        <v>3</v>
      </c>
    </row>
    <row r="6862" spans="1:7" x14ac:dyDescent="0.3">
      <c r="A6862">
        <v>6</v>
      </c>
      <c r="B6862" s="18">
        <v>45352</v>
      </c>
      <c r="C6862" t="s">
        <v>316</v>
      </c>
      <c r="D6862" t="s">
        <v>274</v>
      </c>
      <c r="E6862">
        <v>1</v>
      </c>
      <c r="F6862">
        <v>2</v>
      </c>
      <c r="G6862">
        <v>2</v>
      </c>
    </row>
    <row r="6863" spans="1:7" x14ac:dyDescent="0.3">
      <c r="A6863">
        <v>6</v>
      </c>
      <c r="B6863" s="18">
        <v>45505</v>
      </c>
      <c r="C6863" t="s">
        <v>316</v>
      </c>
      <c r="D6863" t="s">
        <v>274</v>
      </c>
      <c r="E6863">
        <v>0.5</v>
      </c>
      <c r="F6863">
        <v>1</v>
      </c>
      <c r="G6863">
        <v>2</v>
      </c>
    </row>
    <row r="6864" spans="1:7" x14ac:dyDescent="0.3">
      <c r="A6864">
        <v>6</v>
      </c>
      <c r="B6864" s="18">
        <v>45566</v>
      </c>
      <c r="C6864" t="s">
        <v>316</v>
      </c>
      <c r="D6864" t="s">
        <v>274</v>
      </c>
      <c r="E6864">
        <v>0.5</v>
      </c>
      <c r="F6864">
        <v>1</v>
      </c>
      <c r="G6864">
        <v>2</v>
      </c>
    </row>
    <row r="6865" spans="1:7" x14ac:dyDescent="0.3">
      <c r="A6865">
        <v>6</v>
      </c>
      <c r="B6865" s="18">
        <v>45474</v>
      </c>
      <c r="C6865" t="s">
        <v>316</v>
      </c>
      <c r="D6865" t="s">
        <v>274</v>
      </c>
      <c r="E6865">
        <v>0.66666666666666663</v>
      </c>
      <c r="F6865">
        <v>2</v>
      </c>
      <c r="G6865">
        <v>3</v>
      </c>
    </row>
    <row r="6866" spans="1:7" x14ac:dyDescent="0.3">
      <c r="A6866">
        <v>6</v>
      </c>
      <c r="B6866" s="18">
        <v>45383</v>
      </c>
      <c r="C6866" t="s">
        <v>316</v>
      </c>
      <c r="D6866" t="s">
        <v>274</v>
      </c>
      <c r="E6866">
        <v>0.66666666666666663</v>
      </c>
      <c r="F6866">
        <v>2</v>
      </c>
      <c r="G6866">
        <v>3</v>
      </c>
    </row>
    <row r="6867" spans="1:7" x14ac:dyDescent="0.3">
      <c r="A6867">
        <v>6</v>
      </c>
      <c r="B6867" s="18">
        <v>45323</v>
      </c>
      <c r="C6867" t="s">
        <v>316</v>
      </c>
      <c r="D6867" t="s">
        <v>274</v>
      </c>
      <c r="E6867">
        <v>1</v>
      </c>
      <c r="F6867">
        <v>3</v>
      </c>
      <c r="G6867">
        <v>3</v>
      </c>
    </row>
    <row r="6868" spans="1:7" x14ac:dyDescent="0.3">
      <c r="A6868">
        <v>6</v>
      </c>
      <c r="B6868" s="18">
        <v>45444</v>
      </c>
      <c r="C6868" t="s">
        <v>316</v>
      </c>
      <c r="D6868" t="s">
        <v>274</v>
      </c>
      <c r="E6868">
        <v>0.66666666666666663</v>
      </c>
      <c r="F6868">
        <v>2</v>
      </c>
      <c r="G6868">
        <v>3</v>
      </c>
    </row>
    <row r="6869" spans="1:7" x14ac:dyDescent="0.3">
      <c r="A6869">
        <v>131</v>
      </c>
      <c r="B6869" s="18">
        <v>45597</v>
      </c>
      <c r="C6869" t="s">
        <v>316</v>
      </c>
      <c r="D6869" t="s">
        <v>290</v>
      </c>
      <c r="E6869">
        <v>0</v>
      </c>
    </row>
    <row r="6870" spans="1:7" x14ac:dyDescent="0.3">
      <c r="A6870">
        <v>132</v>
      </c>
      <c r="B6870" s="18">
        <v>45597</v>
      </c>
      <c r="C6870" t="s">
        <v>316</v>
      </c>
      <c r="D6870" t="s">
        <v>291</v>
      </c>
      <c r="E6870">
        <v>0</v>
      </c>
    </row>
    <row r="6871" spans="1:7" x14ac:dyDescent="0.3">
      <c r="A6871">
        <v>133</v>
      </c>
      <c r="B6871" s="18">
        <v>45597</v>
      </c>
      <c r="C6871" t="s">
        <v>316</v>
      </c>
      <c r="D6871" t="s">
        <v>259</v>
      </c>
      <c r="E6871">
        <v>0</v>
      </c>
    </row>
    <row r="6872" spans="1:7" x14ac:dyDescent="0.3">
      <c r="A6872">
        <v>134</v>
      </c>
      <c r="B6872" s="18">
        <v>45597</v>
      </c>
      <c r="C6872" t="s">
        <v>316</v>
      </c>
      <c r="D6872" t="s">
        <v>260</v>
      </c>
      <c r="E6872">
        <v>2</v>
      </c>
    </row>
    <row r="6873" spans="1:7" x14ac:dyDescent="0.3">
      <c r="A6873">
        <v>7</v>
      </c>
      <c r="B6873" s="18">
        <v>45474</v>
      </c>
      <c r="C6873" t="s">
        <v>316</v>
      </c>
      <c r="D6873" t="s">
        <v>277</v>
      </c>
      <c r="E6873">
        <v>0.2857142857142857</v>
      </c>
      <c r="F6873">
        <v>2</v>
      </c>
      <c r="G6873">
        <v>7</v>
      </c>
    </row>
    <row r="6874" spans="1:7" x14ac:dyDescent="0.3">
      <c r="A6874">
        <v>7</v>
      </c>
      <c r="B6874" s="18">
        <v>45566</v>
      </c>
      <c r="C6874" t="s">
        <v>316</v>
      </c>
      <c r="D6874" t="s">
        <v>277</v>
      </c>
      <c r="E6874">
        <v>0.42857142857142855</v>
      </c>
      <c r="F6874">
        <v>3</v>
      </c>
      <c r="G6874">
        <v>7</v>
      </c>
    </row>
    <row r="6875" spans="1:7" x14ac:dyDescent="0.3">
      <c r="A6875">
        <v>7</v>
      </c>
      <c r="B6875" s="18">
        <v>45536</v>
      </c>
      <c r="C6875" t="s">
        <v>316</v>
      </c>
      <c r="D6875" t="s">
        <v>277</v>
      </c>
      <c r="E6875">
        <v>0.4</v>
      </c>
      <c r="F6875">
        <v>2</v>
      </c>
      <c r="G6875">
        <v>5</v>
      </c>
    </row>
    <row r="6876" spans="1:7" x14ac:dyDescent="0.3">
      <c r="A6876">
        <v>7</v>
      </c>
      <c r="B6876" s="18">
        <v>45413</v>
      </c>
      <c r="C6876" t="s">
        <v>316</v>
      </c>
      <c r="D6876" t="s">
        <v>277</v>
      </c>
      <c r="E6876">
        <v>0.2</v>
      </c>
      <c r="F6876">
        <v>1</v>
      </c>
      <c r="G6876">
        <v>5</v>
      </c>
    </row>
    <row r="6877" spans="1:7" x14ac:dyDescent="0.3">
      <c r="A6877">
        <v>7</v>
      </c>
      <c r="B6877" s="18">
        <v>45505</v>
      </c>
      <c r="C6877" t="s">
        <v>316</v>
      </c>
      <c r="D6877" t="s">
        <v>277</v>
      </c>
      <c r="E6877">
        <v>0.4</v>
      </c>
      <c r="F6877">
        <v>2</v>
      </c>
      <c r="G6877">
        <v>5</v>
      </c>
    </row>
    <row r="6878" spans="1:7" x14ac:dyDescent="0.3">
      <c r="A6878">
        <v>7</v>
      </c>
      <c r="B6878" s="18">
        <v>45383</v>
      </c>
      <c r="C6878" t="s">
        <v>316</v>
      </c>
      <c r="D6878" t="s">
        <v>277</v>
      </c>
      <c r="E6878">
        <v>0.2</v>
      </c>
      <c r="F6878">
        <v>1</v>
      </c>
      <c r="G6878">
        <v>5</v>
      </c>
    </row>
    <row r="6879" spans="1:7" x14ac:dyDescent="0.3">
      <c r="A6879">
        <v>7</v>
      </c>
      <c r="B6879" s="18">
        <v>45352</v>
      </c>
      <c r="C6879" t="s">
        <v>316</v>
      </c>
      <c r="D6879" t="s">
        <v>277</v>
      </c>
      <c r="E6879">
        <v>0.25</v>
      </c>
      <c r="F6879">
        <v>1</v>
      </c>
      <c r="G6879">
        <v>4</v>
      </c>
    </row>
    <row r="6880" spans="1:7" x14ac:dyDescent="0.3">
      <c r="A6880">
        <v>7</v>
      </c>
      <c r="B6880" s="18">
        <v>45444</v>
      </c>
      <c r="C6880" t="s">
        <v>316</v>
      </c>
      <c r="D6880" t="s">
        <v>277</v>
      </c>
      <c r="E6880">
        <v>0.33333333333333331</v>
      </c>
      <c r="F6880">
        <v>2</v>
      </c>
      <c r="G6880">
        <v>6</v>
      </c>
    </row>
    <row r="6881" spans="1:7" x14ac:dyDescent="0.3">
      <c r="A6881">
        <v>7</v>
      </c>
      <c r="B6881" s="18">
        <v>45323</v>
      </c>
      <c r="C6881" t="s">
        <v>316</v>
      </c>
      <c r="D6881" t="s">
        <v>277</v>
      </c>
      <c r="E6881">
        <v>0.4</v>
      </c>
      <c r="F6881">
        <v>2</v>
      </c>
      <c r="G6881">
        <v>5</v>
      </c>
    </row>
    <row r="6882" spans="1:7" x14ac:dyDescent="0.3">
      <c r="A6882">
        <v>8</v>
      </c>
      <c r="B6882" s="18">
        <v>45474</v>
      </c>
      <c r="C6882" t="s">
        <v>316</v>
      </c>
      <c r="D6882" t="s">
        <v>278</v>
      </c>
      <c r="E6882">
        <v>2.9850746268656716E-2</v>
      </c>
      <c r="F6882">
        <v>2</v>
      </c>
      <c r="G6882">
        <v>67</v>
      </c>
    </row>
    <row r="6883" spans="1:7" x14ac:dyDescent="0.3">
      <c r="A6883">
        <v>8</v>
      </c>
      <c r="B6883" s="18">
        <v>45413</v>
      </c>
      <c r="C6883" t="s">
        <v>316</v>
      </c>
      <c r="D6883" t="s">
        <v>278</v>
      </c>
      <c r="E6883">
        <v>1.5384615384615385E-2</v>
      </c>
      <c r="F6883">
        <v>1</v>
      </c>
      <c r="G6883">
        <v>65</v>
      </c>
    </row>
    <row r="6884" spans="1:7" x14ac:dyDescent="0.3">
      <c r="A6884">
        <v>8</v>
      </c>
      <c r="B6884" s="18">
        <v>45352</v>
      </c>
      <c r="C6884" t="s">
        <v>316</v>
      </c>
      <c r="D6884" t="s">
        <v>278</v>
      </c>
      <c r="E6884">
        <v>0.13636363636363635</v>
      </c>
      <c r="F6884">
        <v>9</v>
      </c>
      <c r="G6884">
        <v>66</v>
      </c>
    </row>
    <row r="6885" spans="1:7" x14ac:dyDescent="0.3">
      <c r="A6885">
        <v>8</v>
      </c>
      <c r="B6885" s="18">
        <v>45505</v>
      </c>
      <c r="C6885" t="s">
        <v>316</v>
      </c>
      <c r="D6885" t="s">
        <v>278</v>
      </c>
      <c r="E6885">
        <v>3.0303030303030304E-2</v>
      </c>
      <c r="F6885">
        <v>2</v>
      </c>
      <c r="G6885">
        <v>66</v>
      </c>
    </row>
    <row r="6886" spans="1:7" x14ac:dyDescent="0.3">
      <c r="A6886">
        <v>8</v>
      </c>
      <c r="B6886" s="18">
        <v>45536</v>
      </c>
      <c r="C6886" t="s">
        <v>316</v>
      </c>
      <c r="D6886" t="s">
        <v>278</v>
      </c>
      <c r="E6886">
        <v>3.1746031746031744E-2</v>
      </c>
      <c r="F6886">
        <v>2</v>
      </c>
      <c r="G6886">
        <v>63</v>
      </c>
    </row>
    <row r="6887" spans="1:7" x14ac:dyDescent="0.3">
      <c r="A6887">
        <v>8</v>
      </c>
      <c r="B6887" s="18">
        <v>45323</v>
      </c>
      <c r="C6887" t="s">
        <v>316</v>
      </c>
      <c r="D6887" t="s">
        <v>278</v>
      </c>
      <c r="E6887">
        <v>0.19696969696969696</v>
      </c>
      <c r="F6887">
        <v>13</v>
      </c>
      <c r="G6887">
        <v>66</v>
      </c>
    </row>
    <row r="6888" spans="1:7" x14ac:dyDescent="0.3">
      <c r="A6888">
        <v>8</v>
      </c>
      <c r="B6888" s="18">
        <v>45444</v>
      </c>
      <c r="C6888" t="s">
        <v>316</v>
      </c>
      <c r="D6888" t="s">
        <v>278</v>
      </c>
      <c r="E6888">
        <v>3.0303030303030304E-2</v>
      </c>
      <c r="F6888">
        <v>2</v>
      </c>
      <c r="G6888">
        <v>66</v>
      </c>
    </row>
    <row r="6889" spans="1:7" x14ac:dyDescent="0.3">
      <c r="A6889">
        <v>8</v>
      </c>
      <c r="B6889" s="18">
        <v>45383</v>
      </c>
      <c r="C6889" t="s">
        <v>316</v>
      </c>
      <c r="D6889" t="s">
        <v>278</v>
      </c>
      <c r="E6889">
        <v>1.5625E-2</v>
      </c>
      <c r="F6889">
        <v>1</v>
      </c>
      <c r="G6889">
        <v>64</v>
      </c>
    </row>
    <row r="6890" spans="1:7" x14ac:dyDescent="0.3">
      <c r="A6890">
        <v>8</v>
      </c>
      <c r="B6890" s="18">
        <v>45566</v>
      </c>
      <c r="C6890" t="s">
        <v>316</v>
      </c>
      <c r="D6890" t="s">
        <v>278</v>
      </c>
      <c r="E6890">
        <v>6.0606060606060608E-2</v>
      </c>
      <c r="F6890">
        <v>4</v>
      </c>
      <c r="G6890">
        <v>66</v>
      </c>
    </row>
    <row r="6891" spans="1:7" x14ac:dyDescent="0.3">
      <c r="A6891">
        <v>26</v>
      </c>
      <c r="B6891" s="18">
        <v>45413</v>
      </c>
      <c r="C6891" t="s">
        <v>316</v>
      </c>
      <c r="D6891" t="s">
        <v>146</v>
      </c>
      <c r="E6891">
        <v>1.3227513227513227E-2</v>
      </c>
      <c r="F6891">
        <v>5</v>
      </c>
      <c r="G6891">
        <v>378</v>
      </c>
    </row>
    <row r="6892" spans="1:7" x14ac:dyDescent="0.3">
      <c r="A6892">
        <v>26</v>
      </c>
      <c r="B6892" s="18">
        <v>45444</v>
      </c>
      <c r="C6892" t="s">
        <v>316</v>
      </c>
      <c r="D6892" t="s">
        <v>146</v>
      </c>
      <c r="E6892">
        <v>1.6085790884718499E-2</v>
      </c>
      <c r="F6892">
        <v>6</v>
      </c>
      <c r="G6892">
        <v>373</v>
      </c>
    </row>
    <row r="6893" spans="1:7" x14ac:dyDescent="0.3">
      <c r="A6893">
        <v>26</v>
      </c>
      <c r="B6893" s="18">
        <v>45566</v>
      </c>
      <c r="C6893" t="s">
        <v>316</v>
      </c>
      <c r="D6893" t="s">
        <v>146</v>
      </c>
      <c r="E6893">
        <v>2.0588235294117647E-2</v>
      </c>
      <c r="F6893">
        <v>7</v>
      </c>
      <c r="G6893">
        <v>340</v>
      </c>
    </row>
    <row r="6894" spans="1:7" x14ac:dyDescent="0.3">
      <c r="A6894">
        <v>26</v>
      </c>
      <c r="B6894" s="18">
        <v>45323</v>
      </c>
      <c r="C6894" t="s">
        <v>316</v>
      </c>
      <c r="D6894" t="s">
        <v>146</v>
      </c>
      <c r="E6894">
        <v>0</v>
      </c>
      <c r="F6894">
        <v>0</v>
      </c>
      <c r="G6894">
        <v>280</v>
      </c>
    </row>
    <row r="6895" spans="1:7" x14ac:dyDescent="0.3">
      <c r="A6895">
        <v>26</v>
      </c>
      <c r="B6895" s="18">
        <v>45597</v>
      </c>
      <c r="C6895" t="s">
        <v>316</v>
      </c>
      <c r="D6895" t="s">
        <v>146</v>
      </c>
      <c r="E6895">
        <v>0.15517241379310345</v>
      </c>
      <c r="F6895">
        <v>54</v>
      </c>
      <c r="G6895">
        <v>348</v>
      </c>
    </row>
    <row r="6896" spans="1:7" x14ac:dyDescent="0.3">
      <c r="A6896">
        <v>26</v>
      </c>
      <c r="B6896" s="18">
        <v>45505</v>
      </c>
      <c r="C6896" t="s">
        <v>316</v>
      </c>
      <c r="D6896" t="s">
        <v>146</v>
      </c>
      <c r="E6896">
        <v>1.7142857142857144E-2</v>
      </c>
      <c r="F6896">
        <v>6</v>
      </c>
      <c r="G6896">
        <v>350</v>
      </c>
    </row>
    <row r="6897" spans="1:7" x14ac:dyDescent="0.3">
      <c r="A6897">
        <v>26</v>
      </c>
      <c r="B6897" s="18">
        <v>45536</v>
      </c>
      <c r="C6897" t="s">
        <v>316</v>
      </c>
      <c r="D6897" t="s">
        <v>146</v>
      </c>
      <c r="E6897">
        <v>1.7492711370262391E-2</v>
      </c>
      <c r="F6897">
        <v>6</v>
      </c>
      <c r="G6897">
        <v>343</v>
      </c>
    </row>
    <row r="6898" spans="1:7" x14ac:dyDescent="0.3">
      <c r="A6898">
        <v>26</v>
      </c>
      <c r="B6898" s="18">
        <v>45352</v>
      </c>
      <c r="C6898" t="s">
        <v>316</v>
      </c>
      <c r="D6898" t="s">
        <v>146</v>
      </c>
      <c r="E6898">
        <v>0</v>
      </c>
      <c r="F6898">
        <v>0</v>
      </c>
      <c r="G6898">
        <v>313</v>
      </c>
    </row>
    <row r="6899" spans="1:7" x14ac:dyDescent="0.3">
      <c r="A6899">
        <v>26</v>
      </c>
      <c r="B6899" s="18">
        <v>45383</v>
      </c>
      <c r="C6899" t="s">
        <v>316</v>
      </c>
      <c r="D6899" t="s">
        <v>146</v>
      </c>
      <c r="E6899">
        <v>2.7932960893854749E-3</v>
      </c>
      <c r="F6899">
        <v>1</v>
      </c>
      <c r="G6899">
        <v>358</v>
      </c>
    </row>
    <row r="6900" spans="1:7" x14ac:dyDescent="0.3">
      <c r="A6900">
        <v>26</v>
      </c>
      <c r="B6900" s="18">
        <v>45474</v>
      </c>
      <c r="C6900" t="s">
        <v>316</v>
      </c>
      <c r="D6900" t="s">
        <v>146</v>
      </c>
      <c r="E6900">
        <v>1.6853932584269662E-2</v>
      </c>
      <c r="F6900">
        <v>6</v>
      </c>
      <c r="G6900">
        <v>356</v>
      </c>
    </row>
    <row r="6901" spans="1:7" x14ac:dyDescent="0.3">
      <c r="A6901">
        <v>27</v>
      </c>
      <c r="B6901" s="18">
        <v>45383</v>
      </c>
      <c r="C6901" t="s">
        <v>316</v>
      </c>
      <c r="D6901" t="s">
        <v>147</v>
      </c>
      <c r="E6901">
        <v>6.7567567567567571E-3</v>
      </c>
      <c r="F6901">
        <v>1</v>
      </c>
      <c r="G6901">
        <v>148</v>
      </c>
    </row>
    <row r="6902" spans="1:7" x14ac:dyDescent="0.3">
      <c r="A6902">
        <v>27</v>
      </c>
      <c r="B6902" s="18">
        <v>45444</v>
      </c>
      <c r="C6902" t="s">
        <v>316</v>
      </c>
      <c r="D6902" t="s">
        <v>147</v>
      </c>
      <c r="E6902">
        <v>6.4935064935064939E-3</v>
      </c>
      <c r="F6902">
        <v>1</v>
      </c>
      <c r="G6902">
        <v>154</v>
      </c>
    </row>
    <row r="6903" spans="1:7" x14ac:dyDescent="0.3">
      <c r="A6903">
        <v>27</v>
      </c>
      <c r="B6903" s="18">
        <v>45413</v>
      </c>
      <c r="C6903" t="s">
        <v>316</v>
      </c>
      <c r="D6903" t="s">
        <v>147</v>
      </c>
      <c r="E6903">
        <v>6.8027210884353739E-3</v>
      </c>
      <c r="F6903">
        <v>1</v>
      </c>
      <c r="G6903">
        <v>147</v>
      </c>
    </row>
    <row r="6904" spans="1:7" x14ac:dyDescent="0.3">
      <c r="A6904">
        <v>16</v>
      </c>
      <c r="B6904" s="18">
        <v>45536</v>
      </c>
      <c r="C6904" t="s">
        <v>316</v>
      </c>
      <c r="D6904" t="s">
        <v>297</v>
      </c>
      <c r="E6904">
        <v>4.6728971962616819E-3</v>
      </c>
      <c r="F6904">
        <v>1</v>
      </c>
      <c r="G6904">
        <v>214</v>
      </c>
    </row>
    <row r="6905" spans="1:7" x14ac:dyDescent="0.3">
      <c r="A6905">
        <v>16</v>
      </c>
      <c r="B6905" s="18">
        <v>45474</v>
      </c>
      <c r="C6905" t="s">
        <v>316</v>
      </c>
      <c r="D6905" t="s">
        <v>297</v>
      </c>
      <c r="E6905">
        <v>4.6296296296296294E-3</v>
      </c>
      <c r="F6905">
        <v>1</v>
      </c>
      <c r="G6905">
        <v>216</v>
      </c>
    </row>
    <row r="6906" spans="1:7" x14ac:dyDescent="0.3">
      <c r="A6906">
        <v>16</v>
      </c>
      <c r="B6906" s="18">
        <v>45505</v>
      </c>
      <c r="C6906" t="s">
        <v>316</v>
      </c>
      <c r="D6906" t="s">
        <v>297</v>
      </c>
      <c r="E6906">
        <v>4.6511627906976744E-3</v>
      </c>
      <c r="F6906">
        <v>1</v>
      </c>
      <c r="G6906">
        <v>215</v>
      </c>
    </row>
    <row r="6907" spans="1:7" x14ac:dyDescent="0.3">
      <c r="A6907">
        <v>27</v>
      </c>
      <c r="B6907" s="18">
        <v>45536</v>
      </c>
      <c r="C6907" t="s">
        <v>316</v>
      </c>
      <c r="D6907" t="s">
        <v>147</v>
      </c>
      <c r="E6907">
        <v>6.1728395061728392E-3</v>
      </c>
      <c r="F6907">
        <v>1</v>
      </c>
      <c r="G6907">
        <v>162</v>
      </c>
    </row>
    <row r="6908" spans="1:7" x14ac:dyDescent="0.3">
      <c r="A6908">
        <v>23</v>
      </c>
      <c r="B6908" s="18">
        <v>45352</v>
      </c>
      <c r="C6908" t="s">
        <v>316</v>
      </c>
      <c r="D6908" t="s">
        <v>298</v>
      </c>
      <c r="E6908">
        <v>4.8324240062353856E-2</v>
      </c>
      <c r="F6908">
        <v>62</v>
      </c>
      <c r="G6908">
        <v>1283</v>
      </c>
    </row>
    <row r="6909" spans="1:7" x14ac:dyDescent="0.3">
      <c r="A6909">
        <v>23</v>
      </c>
      <c r="B6909" s="18">
        <v>45383</v>
      </c>
      <c r="C6909" t="s">
        <v>316</v>
      </c>
      <c r="D6909" t="s">
        <v>298</v>
      </c>
      <c r="E6909">
        <v>5.2343750000000001E-2</v>
      </c>
      <c r="F6909">
        <v>67</v>
      </c>
      <c r="G6909">
        <v>1280</v>
      </c>
    </row>
    <row r="6910" spans="1:7" x14ac:dyDescent="0.3">
      <c r="A6910">
        <v>27</v>
      </c>
      <c r="B6910" s="18">
        <v>45323</v>
      </c>
      <c r="C6910" t="s">
        <v>316</v>
      </c>
      <c r="D6910" t="s">
        <v>147</v>
      </c>
      <c r="E6910">
        <v>0</v>
      </c>
      <c r="F6910">
        <v>0</v>
      </c>
      <c r="G6910">
        <v>144</v>
      </c>
    </row>
    <row r="6911" spans="1:7" x14ac:dyDescent="0.3">
      <c r="A6911">
        <v>27</v>
      </c>
      <c r="B6911" s="18">
        <v>45474</v>
      </c>
      <c r="C6911" t="s">
        <v>316</v>
      </c>
      <c r="D6911" t="s">
        <v>147</v>
      </c>
      <c r="E6911">
        <v>5.9171597633136093E-3</v>
      </c>
      <c r="F6911">
        <v>1</v>
      </c>
      <c r="G6911">
        <v>169</v>
      </c>
    </row>
    <row r="6912" spans="1:7" x14ac:dyDescent="0.3">
      <c r="A6912">
        <v>23</v>
      </c>
      <c r="B6912" s="18">
        <v>45444</v>
      </c>
      <c r="C6912" t="s">
        <v>316</v>
      </c>
      <c r="D6912" t="s">
        <v>298</v>
      </c>
      <c r="E6912">
        <v>4.8989113530326596E-2</v>
      </c>
      <c r="F6912">
        <v>63</v>
      </c>
      <c r="G6912">
        <v>1286</v>
      </c>
    </row>
    <row r="6913" spans="1:7" x14ac:dyDescent="0.3">
      <c r="A6913">
        <v>27</v>
      </c>
      <c r="B6913" s="18">
        <v>45352</v>
      </c>
      <c r="C6913" t="s">
        <v>316</v>
      </c>
      <c r="D6913" t="s">
        <v>147</v>
      </c>
      <c r="E6913">
        <v>0</v>
      </c>
      <c r="F6913">
        <v>0</v>
      </c>
      <c r="G6913">
        <v>147</v>
      </c>
    </row>
    <row r="6914" spans="1:7" x14ac:dyDescent="0.3">
      <c r="A6914">
        <v>23</v>
      </c>
      <c r="B6914" s="18">
        <v>45505</v>
      </c>
      <c r="C6914" t="s">
        <v>316</v>
      </c>
      <c r="D6914" t="s">
        <v>298</v>
      </c>
      <c r="E6914">
        <v>3.8043478260869568E-2</v>
      </c>
      <c r="F6914">
        <v>49</v>
      </c>
      <c r="G6914">
        <v>1288</v>
      </c>
    </row>
    <row r="6915" spans="1:7" x14ac:dyDescent="0.3">
      <c r="A6915">
        <v>23</v>
      </c>
      <c r="B6915" s="18">
        <v>45413</v>
      </c>
      <c r="C6915" t="s">
        <v>316</v>
      </c>
      <c r="D6915" t="s">
        <v>298</v>
      </c>
      <c r="E6915">
        <v>5.3000779423226813E-2</v>
      </c>
      <c r="F6915">
        <v>68</v>
      </c>
      <c r="G6915">
        <v>1283</v>
      </c>
    </row>
    <row r="6916" spans="1:7" x14ac:dyDescent="0.3">
      <c r="A6916">
        <v>23</v>
      </c>
      <c r="B6916" s="18">
        <v>45536</v>
      </c>
      <c r="C6916" t="s">
        <v>316</v>
      </c>
      <c r="D6916" t="s">
        <v>298</v>
      </c>
      <c r="E6916">
        <v>3.335919317300233E-2</v>
      </c>
      <c r="F6916">
        <v>43</v>
      </c>
      <c r="G6916">
        <v>1289</v>
      </c>
    </row>
    <row r="6917" spans="1:7" x14ac:dyDescent="0.3">
      <c r="A6917">
        <v>23</v>
      </c>
      <c r="B6917" s="18">
        <v>45474</v>
      </c>
      <c r="C6917" t="s">
        <v>316</v>
      </c>
      <c r="D6917" t="s">
        <v>298</v>
      </c>
      <c r="E6917">
        <v>5.4953560371517031E-2</v>
      </c>
      <c r="F6917">
        <v>71</v>
      </c>
      <c r="G6917">
        <v>1292</v>
      </c>
    </row>
    <row r="6918" spans="1:7" x14ac:dyDescent="0.3">
      <c r="A6918">
        <v>23</v>
      </c>
      <c r="B6918" s="18">
        <v>45566</v>
      </c>
      <c r="C6918" t="s">
        <v>316</v>
      </c>
      <c r="D6918" t="s">
        <v>298</v>
      </c>
      <c r="E6918">
        <v>3.018575851393189E-2</v>
      </c>
      <c r="F6918">
        <v>39</v>
      </c>
      <c r="G6918">
        <v>1292</v>
      </c>
    </row>
    <row r="6919" spans="1:7" x14ac:dyDescent="0.3">
      <c r="A6919">
        <v>23</v>
      </c>
      <c r="B6919" s="18">
        <v>45323</v>
      </c>
      <c r="C6919" t="s">
        <v>316</v>
      </c>
      <c r="D6919" t="s">
        <v>298</v>
      </c>
      <c r="E6919">
        <v>4.5101088646967338E-2</v>
      </c>
      <c r="F6919">
        <v>58</v>
      </c>
      <c r="G6919">
        <v>1286</v>
      </c>
    </row>
    <row r="6920" spans="1:7" x14ac:dyDescent="0.3">
      <c r="A6920">
        <v>24</v>
      </c>
      <c r="B6920" s="18">
        <v>45323</v>
      </c>
      <c r="C6920" t="s">
        <v>316</v>
      </c>
      <c r="D6920" t="s">
        <v>299</v>
      </c>
      <c r="E6920">
        <v>0.94827586206896552</v>
      </c>
      <c r="F6920">
        <v>55</v>
      </c>
      <c r="G6920">
        <v>58</v>
      </c>
    </row>
    <row r="6921" spans="1:7" x14ac:dyDescent="0.3">
      <c r="A6921">
        <v>24</v>
      </c>
      <c r="B6921" s="18">
        <v>45505</v>
      </c>
      <c r="C6921" t="s">
        <v>316</v>
      </c>
      <c r="D6921" t="s">
        <v>299</v>
      </c>
      <c r="E6921">
        <v>0.95918367346938771</v>
      </c>
      <c r="F6921">
        <v>47</v>
      </c>
      <c r="G6921">
        <v>49</v>
      </c>
    </row>
    <row r="6922" spans="1:7" x14ac:dyDescent="0.3">
      <c r="A6922">
        <v>24</v>
      </c>
      <c r="B6922" s="18">
        <v>45536</v>
      </c>
      <c r="C6922" t="s">
        <v>316</v>
      </c>
      <c r="D6922" t="s">
        <v>299</v>
      </c>
      <c r="E6922">
        <v>0.93023255813953487</v>
      </c>
      <c r="F6922">
        <v>40</v>
      </c>
      <c r="G6922">
        <v>43</v>
      </c>
    </row>
    <row r="6923" spans="1:7" x14ac:dyDescent="0.3">
      <c r="A6923">
        <v>24</v>
      </c>
      <c r="B6923" s="18">
        <v>45352</v>
      </c>
      <c r="C6923" t="s">
        <v>316</v>
      </c>
      <c r="D6923" t="s">
        <v>299</v>
      </c>
      <c r="E6923">
        <v>0.93548387096774188</v>
      </c>
      <c r="F6923">
        <v>58</v>
      </c>
      <c r="G6923">
        <v>62</v>
      </c>
    </row>
    <row r="6924" spans="1:7" x14ac:dyDescent="0.3">
      <c r="A6924">
        <v>24</v>
      </c>
      <c r="B6924" s="18">
        <v>45413</v>
      </c>
      <c r="C6924" t="s">
        <v>316</v>
      </c>
      <c r="D6924" t="s">
        <v>299</v>
      </c>
      <c r="E6924">
        <v>0.97058823529411764</v>
      </c>
      <c r="F6924">
        <v>66</v>
      </c>
      <c r="G6924">
        <v>68</v>
      </c>
    </row>
    <row r="6925" spans="1:7" x14ac:dyDescent="0.3">
      <c r="A6925">
        <v>24</v>
      </c>
      <c r="B6925" s="18">
        <v>45383</v>
      </c>
      <c r="C6925" t="s">
        <v>316</v>
      </c>
      <c r="D6925" t="s">
        <v>299</v>
      </c>
      <c r="E6925">
        <v>0.95522388059701491</v>
      </c>
      <c r="F6925">
        <v>64</v>
      </c>
      <c r="G6925">
        <v>67</v>
      </c>
    </row>
    <row r="6926" spans="1:7" x14ac:dyDescent="0.3">
      <c r="A6926">
        <v>24</v>
      </c>
      <c r="B6926" s="18">
        <v>45566</v>
      </c>
      <c r="C6926" t="s">
        <v>316</v>
      </c>
      <c r="D6926" t="s">
        <v>299</v>
      </c>
      <c r="E6926">
        <v>0.92307692307692313</v>
      </c>
      <c r="F6926">
        <v>36</v>
      </c>
      <c r="G6926">
        <v>39</v>
      </c>
    </row>
    <row r="6927" spans="1:7" x14ac:dyDescent="0.3">
      <c r="A6927">
        <v>24</v>
      </c>
      <c r="B6927" s="18">
        <v>45444</v>
      </c>
      <c r="C6927" t="s">
        <v>316</v>
      </c>
      <c r="D6927" t="s">
        <v>299</v>
      </c>
      <c r="E6927">
        <v>0.98412698412698407</v>
      </c>
      <c r="F6927">
        <v>62</v>
      </c>
      <c r="G6927">
        <v>63</v>
      </c>
    </row>
    <row r="6928" spans="1:7" x14ac:dyDescent="0.3">
      <c r="A6928">
        <v>24</v>
      </c>
      <c r="B6928" s="18">
        <v>45474</v>
      </c>
      <c r="C6928" t="s">
        <v>316</v>
      </c>
      <c r="D6928" t="s">
        <v>299</v>
      </c>
      <c r="E6928">
        <v>0.971830985915493</v>
      </c>
      <c r="F6928">
        <v>69</v>
      </c>
      <c r="G6928">
        <v>71</v>
      </c>
    </row>
    <row r="6929" spans="1:7" x14ac:dyDescent="0.3">
      <c r="A6929">
        <v>27</v>
      </c>
      <c r="B6929" s="18">
        <v>45566</v>
      </c>
      <c r="C6929" t="s">
        <v>316</v>
      </c>
      <c r="D6929" t="s">
        <v>147</v>
      </c>
      <c r="E6929">
        <v>2.564102564102564E-2</v>
      </c>
      <c r="F6929">
        <v>4</v>
      </c>
      <c r="G6929">
        <v>156</v>
      </c>
    </row>
    <row r="6930" spans="1:7" x14ac:dyDescent="0.3">
      <c r="A6930">
        <v>2</v>
      </c>
      <c r="B6930" s="18">
        <v>45627</v>
      </c>
      <c r="C6930" t="s">
        <v>316</v>
      </c>
      <c r="D6930" t="s">
        <v>303</v>
      </c>
      <c r="E6930">
        <v>0.7088888888888889</v>
      </c>
      <c r="F6930">
        <v>1276</v>
      </c>
      <c r="G6930">
        <v>1800</v>
      </c>
    </row>
    <row r="6931" spans="1:7" x14ac:dyDescent="0.3">
      <c r="A6931">
        <v>27</v>
      </c>
      <c r="B6931" s="18">
        <v>45505</v>
      </c>
      <c r="C6931" t="s">
        <v>316</v>
      </c>
      <c r="D6931" t="s">
        <v>147</v>
      </c>
      <c r="E6931">
        <v>6.1349693251533744E-3</v>
      </c>
      <c r="F6931">
        <v>1</v>
      </c>
      <c r="G6931">
        <v>163</v>
      </c>
    </row>
    <row r="6932" spans="1:7" x14ac:dyDescent="0.3">
      <c r="A6932">
        <v>27</v>
      </c>
      <c r="B6932" s="18">
        <v>45597</v>
      </c>
      <c r="C6932" t="s">
        <v>316</v>
      </c>
      <c r="D6932" t="s">
        <v>147</v>
      </c>
      <c r="E6932">
        <v>6.25E-2</v>
      </c>
      <c r="F6932">
        <v>10</v>
      </c>
      <c r="G6932">
        <v>160</v>
      </c>
    </row>
    <row r="6933" spans="1:7" x14ac:dyDescent="0.3">
      <c r="A6933">
        <v>111</v>
      </c>
      <c r="B6933" s="18">
        <v>45627</v>
      </c>
      <c r="C6933" t="s">
        <v>316</v>
      </c>
      <c r="D6933" t="s">
        <v>262</v>
      </c>
      <c r="E6933">
        <v>184</v>
      </c>
    </row>
    <row r="6934" spans="1:7" x14ac:dyDescent="0.3">
      <c r="A6934">
        <v>112</v>
      </c>
      <c r="B6934" s="18">
        <v>45627</v>
      </c>
      <c r="C6934" t="s">
        <v>316</v>
      </c>
      <c r="D6934" t="s">
        <v>263</v>
      </c>
      <c r="E6934">
        <v>241</v>
      </c>
    </row>
    <row r="6935" spans="1:7" x14ac:dyDescent="0.3">
      <c r="A6935">
        <v>110</v>
      </c>
      <c r="B6935" s="18">
        <v>45627</v>
      </c>
      <c r="C6935" t="s">
        <v>316</v>
      </c>
      <c r="D6935" t="s">
        <v>264</v>
      </c>
      <c r="E6935">
        <v>87</v>
      </c>
    </row>
    <row r="6936" spans="1:7" x14ac:dyDescent="0.3">
      <c r="A6936">
        <v>113</v>
      </c>
      <c r="B6936" s="18">
        <v>45627</v>
      </c>
      <c r="C6936" t="s">
        <v>316</v>
      </c>
      <c r="D6936" t="s">
        <v>265</v>
      </c>
      <c r="E6936">
        <v>150</v>
      </c>
    </row>
    <row r="6937" spans="1:7" x14ac:dyDescent="0.3">
      <c r="A6937">
        <v>104</v>
      </c>
      <c r="B6937" s="18">
        <v>45627</v>
      </c>
      <c r="C6937" t="s">
        <v>316</v>
      </c>
      <c r="D6937" t="s">
        <v>266</v>
      </c>
      <c r="E6937">
        <v>24</v>
      </c>
    </row>
    <row r="6938" spans="1:7" x14ac:dyDescent="0.3">
      <c r="A6938">
        <v>106</v>
      </c>
      <c r="B6938" s="18">
        <v>45627</v>
      </c>
      <c r="C6938" t="s">
        <v>316</v>
      </c>
      <c r="D6938" t="s">
        <v>267</v>
      </c>
      <c r="E6938">
        <v>185</v>
      </c>
    </row>
    <row r="6939" spans="1:7" x14ac:dyDescent="0.3">
      <c r="A6939">
        <v>109</v>
      </c>
      <c r="B6939" s="18">
        <v>45627</v>
      </c>
      <c r="C6939" t="s">
        <v>316</v>
      </c>
      <c r="D6939" t="s">
        <v>261</v>
      </c>
      <c r="E6939">
        <v>25</v>
      </c>
    </row>
    <row r="6940" spans="1:7" x14ac:dyDescent="0.3">
      <c r="A6940">
        <v>105</v>
      </c>
      <c r="B6940" s="18">
        <v>45627</v>
      </c>
      <c r="C6940" t="s">
        <v>316</v>
      </c>
      <c r="D6940" t="s">
        <v>269</v>
      </c>
      <c r="E6940">
        <v>68</v>
      </c>
    </row>
    <row r="6941" spans="1:7" x14ac:dyDescent="0.3">
      <c r="A6941">
        <v>108</v>
      </c>
      <c r="B6941" s="18">
        <v>45627</v>
      </c>
      <c r="C6941" t="s">
        <v>316</v>
      </c>
      <c r="D6941" t="s">
        <v>270</v>
      </c>
      <c r="E6941">
        <v>81</v>
      </c>
    </row>
    <row r="6942" spans="1:7" x14ac:dyDescent="0.3">
      <c r="A6942">
        <v>11</v>
      </c>
      <c r="B6942" s="18">
        <v>45566</v>
      </c>
      <c r="C6942" t="s">
        <v>316</v>
      </c>
      <c r="D6942" t="s">
        <v>281</v>
      </c>
      <c r="E6942">
        <v>6.4935064935064939E-3</v>
      </c>
      <c r="F6942">
        <v>3</v>
      </c>
      <c r="G6942">
        <v>462</v>
      </c>
    </row>
    <row r="6943" spans="1:7" x14ac:dyDescent="0.3">
      <c r="A6943">
        <v>3</v>
      </c>
      <c r="B6943" s="18">
        <v>45627</v>
      </c>
      <c r="C6943" t="s">
        <v>316</v>
      </c>
      <c r="D6943" t="s">
        <v>302</v>
      </c>
      <c r="E6943">
        <v>0.78448275862068961</v>
      </c>
      <c r="F6943">
        <v>1001</v>
      </c>
      <c r="G6943">
        <v>1276</v>
      </c>
    </row>
    <row r="6944" spans="1:7" x14ac:dyDescent="0.3">
      <c r="A6944">
        <v>11</v>
      </c>
      <c r="B6944" s="18">
        <v>45536</v>
      </c>
      <c r="C6944" t="s">
        <v>316</v>
      </c>
      <c r="D6944" t="s">
        <v>281</v>
      </c>
      <c r="E6944">
        <v>2.1231422505307855E-3</v>
      </c>
      <c r="F6944">
        <v>1</v>
      </c>
      <c r="G6944">
        <v>471</v>
      </c>
    </row>
    <row r="6945" spans="1:7" x14ac:dyDescent="0.3">
      <c r="A6945">
        <v>11</v>
      </c>
      <c r="B6945" s="18">
        <v>45505</v>
      </c>
      <c r="C6945" t="s">
        <v>316</v>
      </c>
      <c r="D6945" t="s">
        <v>281</v>
      </c>
      <c r="E6945">
        <v>2.0746887966804979E-3</v>
      </c>
      <c r="F6945">
        <v>1</v>
      </c>
      <c r="G6945">
        <v>482</v>
      </c>
    </row>
    <row r="6946" spans="1:7" x14ac:dyDescent="0.3">
      <c r="A6946">
        <v>4</v>
      </c>
      <c r="B6946" s="18">
        <v>45627</v>
      </c>
      <c r="C6946" t="s">
        <v>316</v>
      </c>
      <c r="D6946" t="s">
        <v>300</v>
      </c>
      <c r="E6946">
        <v>0.86016949152542377</v>
      </c>
      <c r="F6946">
        <v>203</v>
      </c>
      <c r="G6946">
        <v>236</v>
      </c>
    </row>
    <row r="6947" spans="1:7" x14ac:dyDescent="0.3">
      <c r="A6947">
        <v>11</v>
      </c>
      <c r="B6947" s="18">
        <v>45474</v>
      </c>
      <c r="C6947" t="s">
        <v>316</v>
      </c>
      <c r="D6947" t="s">
        <v>281</v>
      </c>
      <c r="E6947">
        <v>2.0449897750511249E-3</v>
      </c>
      <c r="F6947">
        <v>1</v>
      </c>
      <c r="G6947">
        <v>489</v>
      </c>
    </row>
    <row r="6948" spans="1:7" x14ac:dyDescent="0.3">
      <c r="A6948">
        <v>5</v>
      </c>
      <c r="B6948" s="18">
        <v>45627</v>
      </c>
      <c r="C6948" t="s">
        <v>316</v>
      </c>
      <c r="D6948" t="s">
        <v>301</v>
      </c>
      <c r="E6948">
        <v>15.428571428571429</v>
      </c>
      <c r="F6948">
        <v>324</v>
      </c>
      <c r="G6948">
        <v>21</v>
      </c>
    </row>
    <row r="6949" spans="1:7" x14ac:dyDescent="0.3">
      <c r="A6949">
        <v>107</v>
      </c>
      <c r="B6949" s="18">
        <v>45627</v>
      </c>
      <c r="C6949" t="s">
        <v>316</v>
      </c>
      <c r="D6949" t="s">
        <v>268</v>
      </c>
      <c r="E6949">
        <v>231</v>
      </c>
    </row>
    <row r="6950" spans="1:7" x14ac:dyDescent="0.3">
      <c r="A6950">
        <v>10</v>
      </c>
      <c r="B6950" s="18">
        <v>45352</v>
      </c>
      <c r="C6950" t="s">
        <v>316</v>
      </c>
      <c r="D6950" t="s">
        <v>295</v>
      </c>
      <c r="E6950">
        <v>6.1855670103092786E-2</v>
      </c>
      <c r="F6950">
        <v>6</v>
      </c>
      <c r="G6950">
        <v>97</v>
      </c>
    </row>
    <row r="6951" spans="1:7" x14ac:dyDescent="0.3">
      <c r="A6951">
        <v>10</v>
      </c>
      <c r="B6951" s="18">
        <v>45536</v>
      </c>
      <c r="C6951" t="s">
        <v>316</v>
      </c>
      <c r="D6951" t="s">
        <v>295</v>
      </c>
      <c r="E6951">
        <v>0.05</v>
      </c>
      <c r="F6951">
        <v>4</v>
      </c>
      <c r="G6951">
        <v>80</v>
      </c>
    </row>
    <row r="6952" spans="1:7" x14ac:dyDescent="0.3">
      <c r="A6952">
        <v>6</v>
      </c>
      <c r="B6952" s="18">
        <v>45627</v>
      </c>
      <c r="C6952" t="s">
        <v>316</v>
      </c>
      <c r="D6952" t="s">
        <v>274</v>
      </c>
      <c r="E6952">
        <v>0.66666666666666663</v>
      </c>
      <c r="F6952">
        <v>2</v>
      </c>
      <c r="G6952">
        <v>3</v>
      </c>
    </row>
    <row r="6953" spans="1:7" x14ac:dyDescent="0.3">
      <c r="A6953">
        <v>7</v>
      </c>
      <c r="B6953" s="18">
        <v>45627</v>
      </c>
      <c r="C6953" t="s">
        <v>316</v>
      </c>
      <c r="D6953" t="s">
        <v>277</v>
      </c>
      <c r="E6953">
        <v>0.5</v>
      </c>
      <c r="F6953">
        <v>4</v>
      </c>
      <c r="G6953">
        <v>8</v>
      </c>
    </row>
    <row r="6954" spans="1:7" x14ac:dyDescent="0.3">
      <c r="A6954">
        <v>10</v>
      </c>
      <c r="B6954" s="18">
        <v>45505</v>
      </c>
      <c r="C6954" t="s">
        <v>316</v>
      </c>
      <c r="D6954" t="s">
        <v>295</v>
      </c>
      <c r="E6954">
        <v>5.5045871559633031E-2</v>
      </c>
      <c r="F6954">
        <v>6</v>
      </c>
      <c r="G6954">
        <v>109</v>
      </c>
    </row>
    <row r="6955" spans="1:7" x14ac:dyDescent="0.3">
      <c r="A6955">
        <v>10</v>
      </c>
      <c r="B6955" s="18">
        <v>45474</v>
      </c>
      <c r="C6955" t="s">
        <v>316</v>
      </c>
      <c r="D6955" t="s">
        <v>295</v>
      </c>
      <c r="E6955">
        <v>8.9552238805970144E-2</v>
      </c>
      <c r="F6955">
        <v>12</v>
      </c>
      <c r="G6955">
        <v>134</v>
      </c>
    </row>
    <row r="6956" spans="1:7" x14ac:dyDescent="0.3">
      <c r="A6956">
        <v>10</v>
      </c>
      <c r="B6956" s="18">
        <v>45444</v>
      </c>
      <c r="C6956" t="s">
        <v>316</v>
      </c>
      <c r="D6956" t="s">
        <v>295</v>
      </c>
      <c r="E6956">
        <v>0.125</v>
      </c>
      <c r="F6956">
        <v>14</v>
      </c>
      <c r="G6956">
        <v>112</v>
      </c>
    </row>
    <row r="6957" spans="1:7" x14ac:dyDescent="0.3">
      <c r="A6957">
        <v>10</v>
      </c>
      <c r="B6957" s="18">
        <v>45383</v>
      </c>
      <c r="C6957" t="s">
        <v>316</v>
      </c>
      <c r="D6957" t="s">
        <v>295</v>
      </c>
      <c r="E6957">
        <v>0.10638297872340426</v>
      </c>
      <c r="F6957">
        <v>10</v>
      </c>
      <c r="G6957">
        <v>94</v>
      </c>
    </row>
    <row r="6958" spans="1:7" x14ac:dyDescent="0.3">
      <c r="A6958">
        <v>10</v>
      </c>
      <c r="B6958" s="18">
        <v>45413</v>
      </c>
      <c r="C6958" t="s">
        <v>316</v>
      </c>
      <c r="D6958" t="s">
        <v>295</v>
      </c>
      <c r="E6958">
        <v>0.14851485148514851</v>
      </c>
      <c r="F6958">
        <v>15</v>
      </c>
      <c r="G6958">
        <v>101</v>
      </c>
    </row>
    <row r="6959" spans="1:7" x14ac:dyDescent="0.3">
      <c r="A6959">
        <v>10</v>
      </c>
      <c r="B6959" s="18">
        <v>45566</v>
      </c>
      <c r="C6959" t="s">
        <v>316</v>
      </c>
      <c r="D6959" t="s">
        <v>295</v>
      </c>
      <c r="E6959">
        <v>7.9365079365079361E-2</v>
      </c>
      <c r="F6959">
        <v>5</v>
      </c>
      <c r="G6959">
        <v>63</v>
      </c>
    </row>
    <row r="6960" spans="1:7" x14ac:dyDescent="0.3">
      <c r="A6960">
        <v>100</v>
      </c>
      <c r="B6960" s="18">
        <v>45627</v>
      </c>
      <c r="C6960" t="s">
        <v>316</v>
      </c>
      <c r="D6960" t="s">
        <v>271</v>
      </c>
      <c r="E6960">
        <v>1</v>
      </c>
    </row>
    <row r="6961" spans="1:7" x14ac:dyDescent="0.3">
      <c r="A6961">
        <v>101</v>
      </c>
      <c r="B6961" s="18">
        <v>45627</v>
      </c>
      <c r="C6961" t="s">
        <v>316</v>
      </c>
      <c r="D6961" t="s">
        <v>272</v>
      </c>
      <c r="E6961">
        <v>1</v>
      </c>
    </row>
    <row r="6962" spans="1:7" x14ac:dyDescent="0.3">
      <c r="A6962">
        <v>102</v>
      </c>
      <c r="B6962" s="18">
        <v>45627</v>
      </c>
      <c r="C6962" t="s">
        <v>316</v>
      </c>
      <c r="D6962" t="s">
        <v>273</v>
      </c>
      <c r="E6962">
        <v>0</v>
      </c>
    </row>
    <row r="6963" spans="1:7" x14ac:dyDescent="0.3">
      <c r="A6963">
        <v>103</v>
      </c>
      <c r="B6963" s="18">
        <v>45627</v>
      </c>
      <c r="C6963" t="s">
        <v>316</v>
      </c>
      <c r="D6963" t="s">
        <v>285</v>
      </c>
      <c r="E6963">
        <v>0</v>
      </c>
    </row>
    <row r="6964" spans="1:7" x14ac:dyDescent="0.3">
      <c r="A6964">
        <v>114</v>
      </c>
      <c r="B6964" s="18">
        <v>45627</v>
      </c>
      <c r="C6964" t="s">
        <v>316</v>
      </c>
      <c r="D6964" t="s">
        <v>292</v>
      </c>
      <c r="E6964">
        <v>336</v>
      </c>
    </row>
    <row r="6965" spans="1:7" x14ac:dyDescent="0.3">
      <c r="A6965">
        <v>115</v>
      </c>
      <c r="B6965" s="18">
        <v>45627</v>
      </c>
      <c r="C6965" t="s">
        <v>316</v>
      </c>
      <c r="D6965" t="s">
        <v>293</v>
      </c>
      <c r="E6965">
        <v>51</v>
      </c>
    </row>
    <row r="6966" spans="1:7" x14ac:dyDescent="0.3">
      <c r="A6966">
        <v>16</v>
      </c>
      <c r="B6966" s="18">
        <v>45566</v>
      </c>
      <c r="C6966" t="s">
        <v>316</v>
      </c>
      <c r="D6966" t="s">
        <v>297</v>
      </c>
      <c r="E6966">
        <v>4.6511627906976744E-3</v>
      </c>
      <c r="F6966">
        <v>1</v>
      </c>
      <c r="G6966">
        <v>215</v>
      </c>
    </row>
    <row r="6967" spans="1:7" x14ac:dyDescent="0.3">
      <c r="A6967">
        <v>116</v>
      </c>
      <c r="B6967" s="18">
        <v>45627</v>
      </c>
      <c r="C6967" t="s">
        <v>316</v>
      </c>
      <c r="D6967" t="s">
        <v>294</v>
      </c>
      <c r="E6967">
        <v>1</v>
      </c>
    </row>
    <row r="6968" spans="1:7" x14ac:dyDescent="0.3">
      <c r="A6968">
        <v>120</v>
      </c>
      <c r="B6968" s="18">
        <v>45627</v>
      </c>
      <c r="C6968" t="s">
        <v>316</v>
      </c>
      <c r="D6968" t="s">
        <v>20</v>
      </c>
      <c r="E6968">
        <v>336</v>
      </c>
    </row>
    <row r="6969" spans="1:7" x14ac:dyDescent="0.3">
      <c r="A6969">
        <v>127</v>
      </c>
      <c r="B6969" s="18">
        <v>45323</v>
      </c>
      <c r="C6969" t="s">
        <v>316</v>
      </c>
      <c r="D6969" t="s">
        <v>286</v>
      </c>
      <c r="E6969">
        <v>239</v>
      </c>
    </row>
    <row r="6970" spans="1:7" x14ac:dyDescent="0.3">
      <c r="A6970">
        <v>127</v>
      </c>
      <c r="B6970" s="18">
        <v>45352</v>
      </c>
      <c r="C6970" t="s">
        <v>316</v>
      </c>
      <c r="D6970" t="s">
        <v>286</v>
      </c>
      <c r="E6970">
        <v>156</v>
      </c>
    </row>
    <row r="6971" spans="1:7" x14ac:dyDescent="0.3">
      <c r="A6971">
        <v>127</v>
      </c>
      <c r="B6971" s="18">
        <v>45383</v>
      </c>
      <c r="C6971" t="s">
        <v>316</v>
      </c>
      <c r="D6971" t="s">
        <v>286</v>
      </c>
      <c r="E6971">
        <v>231</v>
      </c>
    </row>
    <row r="6972" spans="1:7" x14ac:dyDescent="0.3">
      <c r="A6972">
        <v>127</v>
      </c>
      <c r="B6972" s="18">
        <v>45413</v>
      </c>
      <c r="C6972" t="s">
        <v>316</v>
      </c>
      <c r="D6972" t="s">
        <v>286</v>
      </c>
      <c r="E6972">
        <v>205</v>
      </c>
    </row>
    <row r="6973" spans="1:7" x14ac:dyDescent="0.3">
      <c r="A6973">
        <v>127</v>
      </c>
      <c r="B6973" s="18">
        <v>45444</v>
      </c>
      <c r="C6973" t="s">
        <v>316</v>
      </c>
      <c r="D6973" t="s">
        <v>286</v>
      </c>
      <c r="E6973">
        <v>120</v>
      </c>
    </row>
    <row r="6974" spans="1:7" x14ac:dyDescent="0.3">
      <c r="A6974">
        <v>127</v>
      </c>
      <c r="B6974" s="18">
        <v>45474</v>
      </c>
      <c r="C6974" t="s">
        <v>316</v>
      </c>
      <c r="D6974" t="s">
        <v>286</v>
      </c>
      <c r="E6974">
        <v>246</v>
      </c>
    </row>
    <row r="6975" spans="1:7" x14ac:dyDescent="0.3">
      <c r="A6975">
        <v>127</v>
      </c>
      <c r="B6975" s="18">
        <v>45505</v>
      </c>
      <c r="C6975" t="s">
        <v>316</v>
      </c>
      <c r="D6975" t="s">
        <v>286</v>
      </c>
      <c r="E6975">
        <v>1</v>
      </c>
    </row>
    <row r="6976" spans="1:7" x14ac:dyDescent="0.3">
      <c r="A6976">
        <v>127</v>
      </c>
      <c r="B6976" s="18">
        <v>45536</v>
      </c>
      <c r="C6976" t="s">
        <v>316</v>
      </c>
      <c r="D6976" t="s">
        <v>286</v>
      </c>
      <c r="E6976">
        <v>146</v>
      </c>
    </row>
    <row r="6977" spans="1:5" x14ac:dyDescent="0.3">
      <c r="A6977">
        <v>127</v>
      </c>
      <c r="B6977" s="18">
        <v>45566</v>
      </c>
      <c r="C6977" t="s">
        <v>316</v>
      </c>
      <c r="D6977" t="s">
        <v>286</v>
      </c>
      <c r="E6977">
        <v>137</v>
      </c>
    </row>
    <row r="6978" spans="1:5" x14ac:dyDescent="0.3">
      <c r="A6978">
        <v>128</v>
      </c>
      <c r="B6978" s="18">
        <v>45323</v>
      </c>
      <c r="C6978" t="s">
        <v>316</v>
      </c>
      <c r="D6978" t="s">
        <v>287</v>
      </c>
      <c r="E6978">
        <v>24</v>
      </c>
    </row>
    <row r="6979" spans="1:5" x14ac:dyDescent="0.3">
      <c r="A6979">
        <v>128</v>
      </c>
      <c r="B6979" s="18">
        <v>45352</v>
      </c>
      <c r="C6979" t="s">
        <v>316</v>
      </c>
      <c r="D6979" t="s">
        <v>287</v>
      </c>
      <c r="E6979">
        <v>12</v>
      </c>
    </row>
    <row r="6980" spans="1:5" x14ac:dyDescent="0.3">
      <c r="A6980">
        <v>128</v>
      </c>
      <c r="B6980" s="18">
        <v>45383</v>
      </c>
      <c r="C6980" t="s">
        <v>316</v>
      </c>
      <c r="D6980" t="s">
        <v>287</v>
      </c>
      <c r="E6980">
        <v>12</v>
      </c>
    </row>
    <row r="6981" spans="1:5" x14ac:dyDescent="0.3">
      <c r="A6981">
        <v>128</v>
      </c>
      <c r="B6981" s="18">
        <v>45413</v>
      </c>
      <c r="C6981" t="s">
        <v>316</v>
      </c>
      <c r="D6981" t="s">
        <v>287</v>
      </c>
      <c r="E6981">
        <v>8</v>
      </c>
    </row>
    <row r="6982" spans="1:5" x14ac:dyDescent="0.3">
      <c r="A6982">
        <v>128</v>
      </c>
      <c r="B6982" s="18">
        <v>45444</v>
      </c>
      <c r="C6982" t="s">
        <v>316</v>
      </c>
      <c r="D6982" t="s">
        <v>287</v>
      </c>
      <c r="E6982">
        <v>13</v>
      </c>
    </row>
    <row r="6983" spans="1:5" x14ac:dyDescent="0.3">
      <c r="A6983">
        <v>128</v>
      </c>
      <c r="B6983" s="18">
        <v>45474</v>
      </c>
      <c r="C6983" t="s">
        <v>316</v>
      </c>
      <c r="D6983" t="s">
        <v>287</v>
      </c>
      <c r="E6983">
        <v>21</v>
      </c>
    </row>
    <row r="6984" spans="1:5" x14ac:dyDescent="0.3">
      <c r="A6984">
        <v>128</v>
      </c>
      <c r="B6984" s="18">
        <v>45536</v>
      </c>
      <c r="C6984" t="s">
        <v>316</v>
      </c>
      <c r="D6984" t="s">
        <v>287</v>
      </c>
      <c r="E6984">
        <v>18</v>
      </c>
    </row>
    <row r="6985" spans="1:5" x14ac:dyDescent="0.3">
      <c r="A6985">
        <v>128</v>
      </c>
      <c r="B6985" s="18">
        <v>45566</v>
      </c>
      <c r="C6985" t="s">
        <v>316</v>
      </c>
      <c r="D6985" t="s">
        <v>287</v>
      </c>
      <c r="E6985">
        <v>14</v>
      </c>
    </row>
    <row r="6986" spans="1:5" x14ac:dyDescent="0.3">
      <c r="A6986">
        <v>129</v>
      </c>
      <c r="B6986" s="18">
        <v>45323</v>
      </c>
      <c r="C6986" t="s">
        <v>316</v>
      </c>
      <c r="D6986" t="s">
        <v>288</v>
      </c>
      <c r="E6986">
        <v>103</v>
      </c>
    </row>
    <row r="6987" spans="1:5" x14ac:dyDescent="0.3">
      <c r="A6987">
        <v>129</v>
      </c>
      <c r="B6987" s="18">
        <v>45352</v>
      </c>
      <c r="C6987" t="s">
        <v>316</v>
      </c>
      <c r="D6987" t="s">
        <v>288</v>
      </c>
      <c r="E6987">
        <v>60</v>
      </c>
    </row>
    <row r="6988" spans="1:5" x14ac:dyDescent="0.3">
      <c r="A6988">
        <v>129</v>
      </c>
      <c r="B6988" s="18">
        <v>45383</v>
      </c>
      <c r="C6988" t="s">
        <v>316</v>
      </c>
      <c r="D6988" t="s">
        <v>288</v>
      </c>
      <c r="E6988">
        <v>126</v>
      </c>
    </row>
    <row r="6989" spans="1:5" x14ac:dyDescent="0.3">
      <c r="A6989">
        <v>129</v>
      </c>
      <c r="B6989" s="18">
        <v>45413</v>
      </c>
      <c r="C6989" t="s">
        <v>316</v>
      </c>
      <c r="D6989" t="s">
        <v>288</v>
      </c>
      <c r="E6989">
        <v>84</v>
      </c>
    </row>
    <row r="6990" spans="1:5" x14ac:dyDescent="0.3">
      <c r="A6990">
        <v>129</v>
      </c>
      <c r="B6990" s="18">
        <v>45444</v>
      </c>
      <c r="C6990" t="s">
        <v>316</v>
      </c>
      <c r="D6990" t="s">
        <v>288</v>
      </c>
      <c r="E6990">
        <v>58</v>
      </c>
    </row>
    <row r="6991" spans="1:5" x14ac:dyDescent="0.3">
      <c r="A6991">
        <v>129</v>
      </c>
      <c r="B6991" s="18">
        <v>45474</v>
      </c>
      <c r="C6991" t="s">
        <v>316</v>
      </c>
      <c r="D6991" t="s">
        <v>288</v>
      </c>
      <c r="E6991">
        <v>138</v>
      </c>
    </row>
    <row r="6992" spans="1:5" x14ac:dyDescent="0.3">
      <c r="A6992">
        <v>129</v>
      </c>
      <c r="B6992" s="18">
        <v>45505</v>
      </c>
      <c r="C6992" t="s">
        <v>316</v>
      </c>
      <c r="D6992" t="s">
        <v>288</v>
      </c>
      <c r="E6992">
        <v>1</v>
      </c>
    </row>
    <row r="6993" spans="1:5" x14ac:dyDescent="0.3">
      <c r="A6993">
        <v>129</v>
      </c>
      <c r="B6993" s="18">
        <v>45536</v>
      </c>
      <c r="C6993" t="s">
        <v>316</v>
      </c>
      <c r="D6993" t="s">
        <v>288</v>
      </c>
      <c r="E6993">
        <v>103</v>
      </c>
    </row>
    <row r="6994" spans="1:5" x14ac:dyDescent="0.3">
      <c r="A6994">
        <v>129</v>
      </c>
      <c r="B6994" s="18">
        <v>45566</v>
      </c>
      <c r="C6994" t="s">
        <v>316</v>
      </c>
      <c r="D6994" t="s">
        <v>288</v>
      </c>
      <c r="E6994">
        <v>88</v>
      </c>
    </row>
    <row r="6995" spans="1:5" x14ac:dyDescent="0.3">
      <c r="A6995">
        <v>130</v>
      </c>
      <c r="B6995" s="18">
        <v>45323</v>
      </c>
      <c r="C6995" t="s">
        <v>316</v>
      </c>
      <c r="D6995" t="s">
        <v>289</v>
      </c>
      <c r="E6995">
        <v>109</v>
      </c>
    </row>
    <row r="6996" spans="1:5" x14ac:dyDescent="0.3">
      <c r="A6996">
        <v>130</v>
      </c>
      <c r="B6996" s="18">
        <v>45352</v>
      </c>
      <c r="C6996" t="s">
        <v>316</v>
      </c>
      <c r="D6996" t="s">
        <v>289</v>
      </c>
      <c r="E6996">
        <v>83</v>
      </c>
    </row>
    <row r="6997" spans="1:5" x14ac:dyDescent="0.3">
      <c r="A6997">
        <v>130</v>
      </c>
      <c r="B6997" s="18">
        <v>45383</v>
      </c>
      <c r="C6997" t="s">
        <v>316</v>
      </c>
      <c r="D6997" t="s">
        <v>289</v>
      </c>
      <c r="E6997">
        <v>93</v>
      </c>
    </row>
    <row r="6998" spans="1:5" x14ac:dyDescent="0.3">
      <c r="A6998">
        <v>130</v>
      </c>
      <c r="B6998" s="18">
        <v>45413</v>
      </c>
      <c r="C6998" t="s">
        <v>316</v>
      </c>
      <c r="D6998" t="s">
        <v>289</v>
      </c>
      <c r="E6998">
        <v>109</v>
      </c>
    </row>
    <row r="6999" spans="1:5" x14ac:dyDescent="0.3">
      <c r="A6999">
        <v>130</v>
      </c>
      <c r="B6999" s="18">
        <v>45444</v>
      </c>
      <c r="C6999" t="s">
        <v>316</v>
      </c>
      <c r="D6999" t="s">
        <v>289</v>
      </c>
      <c r="E6999">
        <v>45</v>
      </c>
    </row>
    <row r="7000" spans="1:5" x14ac:dyDescent="0.3">
      <c r="A7000">
        <v>130</v>
      </c>
      <c r="B7000" s="18">
        <v>45474</v>
      </c>
      <c r="C7000" t="s">
        <v>316</v>
      </c>
      <c r="D7000" t="s">
        <v>289</v>
      </c>
      <c r="E7000">
        <v>83</v>
      </c>
    </row>
    <row r="7001" spans="1:5" x14ac:dyDescent="0.3">
      <c r="A7001">
        <v>130</v>
      </c>
      <c r="B7001" s="18">
        <v>45536</v>
      </c>
      <c r="C7001" t="s">
        <v>316</v>
      </c>
      <c r="D7001" t="s">
        <v>289</v>
      </c>
      <c r="E7001">
        <v>24</v>
      </c>
    </row>
    <row r="7002" spans="1:5" x14ac:dyDescent="0.3">
      <c r="A7002">
        <v>130</v>
      </c>
      <c r="B7002" s="18">
        <v>45566</v>
      </c>
      <c r="C7002" t="s">
        <v>316</v>
      </c>
      <c r="D7002" t="s">
        <v>289</v>
      </c>
      <c r="E7002">
        <v>35</v>
      </c>
    </row>
    <row r="7003" spans="1:5" x14ac:dyDescent="0.3">
      <c r="A7003">
        <v>131</v>
      </c>
      <c r="B7003" s="18">
        <v>45413</v>
      </c>
      <c r="C7003" t="s">
        <v>316</v>
      </c>
      <c r="D7003" t="s">
        <v>290</v>
      </c>
      <c r="E7003">
        <v>4</v>
      </c>
    </row>
    <row r="7004" spans="1:5" x14ac:dyDescent="0.3">
      <c r="A7004">
        <v>131</v>
      </c>
      <c r="B7004" s="18">
        <v>45444</v>
      </c>
      <c r="C7004" t="s">
        <v>316</v>
      </c>
      <c r="D7004" t="s">
        <v>290</v>
      </c>
      <c r="E7004">
        <v>3</v>
      </c>
    </row>
    <row r="7005" spans="1:5" x14ac:dyDescent="0.3">
      <c r="A7005">
        <v>131</v>
      </c>
      <c r="B7005" s="18">
        <v>45474</v>
      </c>
      <c r="C7005" t="s">
        <v>316</v>
      </c>
      <c r="D7005" t="s">
        <v>290</v>
      </c>
      <c r="E7005">
        <v>2</v>
      </c>
    </row>
    <row r="7006" spans="1:5" x14ac:dyDescent="0.3">
      <c r="A7006">
        <v>134</v>
      </c>
      <c r="B7006" s="18">
        <v>45323</v>
      </c>
      <c r="C7006" t="s">
        <v>316</v>
      </c>
      <c r="D7006" t="s">
        <v>260</v>
      </c>
      <c r="E7006">
        <v>2</v>
      </c>
    </row>
    <row r="7007" spans="1:5" x14ac:dyDescent="0.3">
      <c r="A7007">
        <v>134</v>
      </c>
      <c r="B7007" s="18">
        <v>45352</v>
      </c>
      <c r="C7007" t="s">
        <v>316</v>
      </c>
      <c r="D7007" t="s">
        <v>260</v>
      </c>
      <c r="E7007">
        <v>1</v>
      </c>
    </row>
    <row r="7008" spans="1:5" x14ac:dyDescent="0.3">
      <c r="A7008">
        <v>134</v>
      </c>
      <c r="B7008" s="18">
        <v>45444</v>
      </c>
      <c r="C7008" t="s">
        <v>316</v>
      </c>
      <c r="D7008" t="s">
        <v>260</v>
      </c>
      <c r="E7008">
        <v>1</v>
      </c>
    </row>
    <row r="7009" spans="1:5" x14ac:dyDescent="0.3">
      <c r="A7009">
        <v>134</v>
      </c>
      <c r="B7009" s="18">
        <v>45474</v>
      </c>
      <c r="C7009" t="s">
        <v>316</v>
      </c>
      <c r="D7009" t="s">
        <v>260</v>
      </c>
      <c r="E7009">
        <v>1</v>
      </c>
    </row>
    <row r="7010" spans="1:5" x14ac:dyDescent="0.3">
      <c r="A7010">
        <v>134</v>
      </c>
      <c r="B7010" s="18">
        <v>45536</v>
      </c>
      <c r="C7010" t="s">
        <v>316</v>
      </c>
      <c r="D7010" t="s">
        <v>260</v>
      </c>
      <c r="E7010">
        <v>1</v>
      </c>
    </row>
    <row r="7011" spans="1:5" x14ac:dyDescent="0.3">
      <c r="A7011">
        <v>114</v>
      </c>
      <c r="B7011" s="18">
        <v>45323</v>
      </c>
      <c r="C7011" t="s">
        <v>316</v>
      </c>
      <c r="D7011" t="s">
        <v>292</v>
      </c>
      <c r="E7011">
        <v>286</v>
      </c>
    </row>
    <row r="7012" spans="1:5" x14ac:dyDescent="0.3">
      <c r="A7012">
        <v>114</v>
      </c>
      <c r="B7012" s="18">
        <v>45352</v>
      </c>
      <c r="C7012" t="s">
        <v>316</v>
      </c>
      <c r="D7012" t="s">
        <v>292</v>
      </c>
      <c r="E7012">
        <v>229</v>
      </c>
    </row>
    <row r="7013" spans="1:5" x14ac:dyDescent="0.3">
      <c r="A7013">
        <v>114</v>
      </c>
      <c r="B7013" s="18">
        <v>45383</v>
      </c>
      <c r="C7013" t="s">
        <v>316</v>
      </c>
      <c r="D7013" t="s">
        <v>292</v>
      </c>
      <c r="E7013">
        <v>348</v>
      </c>
    </row>
    <row r="7014" spans="1:5" x14ac:dyDescent="0.3">
      <c r="A7014">
        <v>114</v>
      </c>
      <c r="B7014" s="18">
        <v>45413</v>
      </c>
      <c r="C7014" t="s">
        <v>316</v>
      </c>
      <c r="D7014" t="s">
        <v>292</v>
      </c>
      <c r="E7014">
        <v>309</v>
      </c>
    </row>
    <row r="7015" spans="1:5" x14ac:dyDescent="0.3">
      <c r="A7015">
        <v>114</v>
      </c>
      <c r="B7015" s="18">
        <v>45444</v>
      </c>
      <c r="C7015" t="s">
        <v>316</v>
      </c>
      <c r="D7015" t="s">
        <v>292</v>
      </c>
      <c r="E7015">
        <v>171</v>
      </c>
    </row>
    <row r="7016" spans="1:5" x14ac:dyDescent="0.3">
      <c r="A7016">
        <v>114</v>
      </c>
      <c r="B7016" s="18">
        <v>45474</v>
      </c>
      <c r="C7016" t="s">
        <v>316</v>
      </c>
      <c r="D7016" t="s">
        <v>292</v>
      </c>
      <c r="E7016">
        <v>290</v>
      </c>
    </row>
    <row r="7017" spans="1:5" x14ac:dyDescent="0.3">
      <c r="A7017">
        <v>114</v>
      </c>
      <c r="B7017" s="18">
        <v>45536</v>
      </c>
      <c r="C7017" t="s">
        <v>316</v>
      </c>
      <c r="D7017" t="s">
        <v>292</v>
      </c>
      <c r="E7017">
        <v>160</v>
      </c>
    </row>
    <row r="7018" spans="1:5" x14ac:dyDescent="0.3">
      <c r="A7018">
        <v>114</v>
      </c>
      <c r="B7018" s="18">
        <v>45566</v>
      </c>
      <c r="C7018" t="s">
        <v>316</v>
      </c>
      <c r="D7018" t="s">
        <v>292</v>
      </c>
      <c r="E7018">
        <v>244</v>
      </c>
    </row>
    <row r="7019" spans="1:5" x14ac:dyDescent="0.3">
      <c r="A7019">
        <v>115</v>
      </c>
      <c r="B7019" s="18">
        <v>45323</v>
      </c>
      <c r="C7019" t="s">
        <v>316</v>
      </c>
      <c r="D7019" t="s">
        <v>293</v>
      </c>
      <c r="E7019">
        <v>51</v>
      </c>
    </row>
    <row r="7020" spans="1:5" x14ac:dyDescent="0.3">
      <c r="A7020">
        <v>115</v>
      </c>
      <c r="B7020" s="18">
        <v>45352</v>
      </c>
      <c r="C7020" t="s">
        <v>316</v>
      </c>
      <c r="D7020" t="s">
        <v>293</v>
      </c>
      <c r="E7020">
        <v>27</v>
      </c>
    </row>
    <row r="7021" spans="1:5" x14ac:dyDescent="0.3">
      <c r="A7021">
        <v>115</v>
      </c>
      <c r="B7021" s="18">
        <v>45383</v>
      </c>
      <c r="C7021" t="s">
        <v>316</v>
      </c>
      <c r="D7021" t="s">
        <v>293</v>
      </c>
      <c r="E7021">
        <v>36</v>
      </c>
    </row>
    <row r="7022" spans="1:5" x14ac:dyDescent="0.3">
      <c r="A7022">
        <v>115</v>
      </c>
      <c r="B7022" s="18">
        <v>45413</v>
      </c>
      <c r="C7022" t="s">
        <v>316</v>
      </c>
      <c r="D7022" t="s">
        <v>293</v>
      </c>
      <c r="E7022">
        <v>77</v>
      </c>
    </row>
    <row r="7023" spans="1:5" x14ac:dyDescent="0.3">
      <c r="A7023">
        <v>115</v>
      </c>
      <c r="B7023" s="18">
        <v>45444</v>
      </c>
      <c r="C7023" t="s">
        <v>316</v>
      </c>
      <c r="D7023" t="s">
        <v>293</v>
      </c>
      <c r="E7023">
        <v>28</v>
      </c>
    </row>
    <row r="7024" spans="1:5" x14ac:dyDescent="0.3">
      <c r="A7024">
        <v>115</v>
      </c>
      <c r="B7024" s="18">
        <v>45474</v>
      </c>
      <c r="C7024" t="s">
        <v>316</v>
      </c>
      <c r="D7024" t="s">
        <v>293</v>
      </c>
      <c r="E7024">
        <v>39</v>
      </c>
    </row>
    <row r="7025" spans="1:5" x14ac:dyDescent="0.3">
      <c r="A7025">
        <v>115</v>
      </c>
      <c r="B7025" s="18">
        <v>45536</v>
      </c>
      <c r="C7025" t="s">
        <v>316</v>
      </c>
      <c r="D7025" t="s">
        <v>293</v>
      </c>
      <c r="E7025">
        <v>17</v>
      </c>
    </row>
    <row r="7026" spans="1:5" x14ac:dyDescent="0.3">
      <c r="A7026">
        <v>115</v>
      </c>
      <c r="B7026" s="18">
        <v>45566</v>
      </c>
      <c r="C7026" t="s">
        <v>316</v>
      </c>
      <c r="D7026" t="s">
        <v>293</v>
      </c>
      <c r="E7026">
        <v>34</v>
      </c>
    </row>
    <row r="7027" spans="1:5" x14ac:dyDescent="0.3">
      <c r="A7027">
        <v>116</v>
      </c>
      <c r="B7027" s="18">
        <v>45323</v>
      </c>
      <c r="C7027" t="s">
        <v>316</v>
      </c>
      <c r="D7027" t="s">
        <v>294</v>
      </c>
      <c r="E7027">
        <v>2</v>
      </c>
    </row>
    <row r="7028" spans="1:5" x14ac:dyDescent="0.3">
      <c r="A7028">
        <v>116</v>
      </c>
      <c r="B7028" s="18">
        <v>45352</v>
      </c>
      <c r="C7028" t="s">
        <v>316</v>
      </c>
      <c r="D7028" t="s">
        <v>294</v>
      </c>
      <c r="E7028">
        <v>9</v>
      </c>
    </row>
    <row r="7029" spans="1:5" x14ac:dyDescent="0.3">
      <c r="A7029">
        <v>116</v>
      </c>
      <c r="B7029" s="18">
        <v>45383</v>
      </c>
      <c r="C7029" t="s">
        <v>316</v>
      </c>
      <c r="D7029" t="s">
        <v>294</v>
      </c>
      <c r="E7029">
        <v>9</v>
      </c>
    </row>
    <row r="7030" spans="1:5" x14ac:dyDescent="0.3">
      <c r="A7030">
        <v>116</v>
      </c>
      <c r="B7030" s="18">
        <v>45413</v>
      </c>
      <c r="C7030" t="s">
        <v>316</v>
      </c>
      <c r="D7030" t="s">
        <v>294</v>
      </c>
      <c r="E7030">
        <v>1</v>
      </c>
    </row>
    <row r="7031" spans="1:5" x14ac:dyDescent="0.3">
      <c r="A7031">
        <v>116</v>
      </c>
      <c r="B7031" s="18">
        <v>45444</v>
      </c>
      <c r="C7031" t="s">
        <v>316</v>
      </c>
      <c r="D7031" t="s">
        <v>294</v>
      </c>
      <c r="E7031">
        <v>1</v>
      </c>
    </row>
    <row r="7032" spans="1:5" x14ac:dyDescent="0.3">
      <c r="A7032">
        <v>116</v>
      </c>
      <c r="B7032" s="18">
        <v>45474</v>
      </c>
      <c r="C7032" t="s">
        <v>316</v>
      </c>
      <c r="D7032" t="s">
        <v>294</v>
      </c>
      <c r="E7032">
        <v>3</v>
      </c>
    </row>
    <row r="7033" spans="1:5" x14ac:dyDescent="0.3">
      <c r="A7033">
        <v>116</v>
      </c>
      <c r="B7033" s="18">
        <v>45536</v>
      </c>
      <c r="C7033" t="s">
        <v>316</v>
      </c>
      <c r="D7033" t="s">
        <v>294</v>
      </c>
      <c r="E7033">
        <v>1</v>
      </c>
    </row>
    <row r="7034" spans="1:5" x14ac:dyDescent="0.3">
      <c r="A7034">
        <v>120</v>
      </c>
      <c r="B7034" s="18">
        <v>45323</v>
      </c>
      <c r="C7034" t="s">
        <v>316</v>
      </c>
      <c r="D7034" t="s">
        <v>20</v>
      </c>
      <c r="E7034">
        <v>286</v>
      </c>
    </row>
    <row r="7035" spans="1:5" x14ac:dyDescent="0.3">
      <c r="A7035">
        <v>120</v>
      </c>
      <c r="B7035" s="18">
        <v>45352</v>
      </c>
      <c r="C7035" t="s">
        <v>316</v>
      </c>
      <c r="D7035" t="s">
        <v>20</v>
      </c>
      <c r="E7035">
        <v>224</v>
      </c>
    </row>
    <row r="7036" spans="1:5" x14ac:dyDescent="0.3">
      <c r="A7036">
        <v>120</v>
      </c>
      <c r="B7036" s="18">
        <v>45383</v>
      </c>
      <c r="C7036" t="s">
        <v>316</v>
      </c>
      <c r="D7036" t="s">
        <v>20</v>
      </c>
      <c r="E7036">
        <v>339</v>
      </c>
    </row>
    <row r="7037" spans="1:5" x14ac:dyDescent="0.3">
      <c r="A7037">
        <v>120</v>
      </c>
      <c r="B7037" s="18">
        <v>45413</v>
      </c>
      <c r="C7037" t="s">
        <v>316</v>
      </c>
      <c r="D7037" t="s">
        <v>20</v>
      </c>
      <c r="E7037">
        <v>291</v>
      </c>
    </row>
    <row r="7038" spans="1:5" x14ac:dyDescent="0.3">
      <c r="A7038">
        <v>120</v>
      </c>
      <c r="B7038" s="18">
        <v>45444</v>
      </c>
      <c r="C7038" t="s">
        <v>316</v>
      </c>
      <c r="D7038" t="s">
        <v>20</v>
      </c>
      <c r="E7038">
        <v>154</v>
      </c>
    </row>
    <row r="7039" spans="1:5" x14ac:dyDescent="0.3">
      <c r="A7039">
        <v>120</v>
      </c>
      <c r="B7039" s="18">
        <v>45474</v>
      </c>
      <c r="C7039" t="s">
        <v>316</v>
      </c>
      <c r="D7039" t="s">
        <v>20</v>
      </c>
      <c r="E7039">
        <v>279</v>
      </c>
    </row>
    <row r="7040" spans="1:5" x14ac:dyDescent="0.3">
      <c r="A7040">
        <v>120</v>
      </c>
      <c r="B7040" s="18">
        <v>45536</v>
      </c>
      <c r="C7040" t="s">
        <v>316</v>
      </c>
      <c r="D7040" t="s">
        <v>20</v>
      </c>
      <c r="E7040">
        <v>160</v>
      </c>
    </row>
    <row r="7041" spans="1:5" x14ac:dyDescent="0.3">
      <c r="A7041">
        <v>120</v>
      </c>
      <c r="B7041" s="18">
        <v>45566</v>
      </c>
      <c r="C7041" t="s">
        <v>316</v>
      </c>
      <c r="D7041" t="s">
        <v>20</v>
      </c>
      <c r="E7041">
        <v>236</v>
      </c>
    </row>
    <row r="7042" spans="1:5" x14ac:dyDescent="0.3">
      <c r="A7042">
        <v>122</v>
      </c>
      <c r="B7042" s="18">
        <v>45352</v>
      </c>
      <c r="C7042" t="s">
        <v>316</v>
      </c>
      <c r="D7042" t="s">
        <v>22</v>
      </c>
      <c r="E7042">
        <v>5</v>
      </c>
    </row>
    <row r="7043" spans="1:5" x14ac:dyDescent="0.3">
      <c r="A7043">
        <v>122</v>
      </c>
      <c r="B7043" s="18">
        <v>45383</v>
      </c>
      <c r="C7043" t="s">
        <v>316</v>
      </c>
      <c r="D7043" t="s">
        <v>22</v>
      </c>
      <c r="E7043">
        <v>9</v>
      </c>
    </row>
    <row r="7044" spans="1:5" x14ac:dyDescent="0.3">
      <c r="A7044">
        <v>122</v>
      </c>
      <c r="B7044" s="18">
        <v>45413</v>
      </c>
      <c r="C7044" t="s">
        <v>316</v>
      </c>
      <c r="D7044" t="s">
        <v>22</v>
      </c>
      <c r="E7044">
        <v>18</v>
      </c>
    </row>
    <row r="7045" spans="1:5" x14ac:dyDescent="0.3">
      <c r="A7045">
        <v>122</v>
      </c>
      <c r="B7045" s="18">
        <v>45444</v>
      </c>
      <c r="C7045" t="s">
        <v>316</v>
      </c>
      <c r="D7045" t="s">
        <v>22</v>
      </c>
      <c r="E7045">
        <v>17</v>
      </c>
    </row>
    <row r="7046" spans="1:5" x14ac:dyDescent="0.3">
      <c r="A7046">
        <v>122</v>
      </c>
      <c r="B7046" s="18">
        <v>45474</v>
      </c>
      <c r="C7046" t="s">
        <v>316</v>
      </c>
      <c r="D7046" t="s">
        <v>22</v>
      </c>
      <c r="E7046">
        <v>11</v>
      </c>
    </row>
    <row r="7047" spans="1:5" x14ac:dyDescent="0.3">
      <c r="A7047">
        <v>122</v>
      </c>
      <c r="B7047" s="18">
        <v>45566</v>
      </c>
      <c r="C7047" t="s">
        <v>316</v>
      </c>
      <c r="D7047" t="s">
        <v>22</v>
      </c>
      <c r="E7047">
        <v>8</v>
      </c>
    </row>
    <row r="7048" spans="1:5" x14ac:dyDescent="0.3">
      <c r="A7048">
        <v>126</v>
      </c>
      <c r="B7048" s="18">
        <v>45323</v>
      </c>
      <c r="C7048" t="s">
        <v>316</v>
      </c>
      <c r="D7048" t="s">
        <v>26</v>
      </c>
      <c r="E7048">
        <v>4</v>
      </c>
    </row>
    <row r="7049" spans="1:5" x14ac:dyDescent="0.3">
      <c r="A7049">
        <v>126</v>
      </c>
      <c r="B7049" s="18">
        <v>45352</v>
      </c>
      <c r="C7049" t="s">
        <v>316</v>
      </c>
      <c r="D7049" t="s">
        <v>26</v>
      </c>
      <c r="E7049">
        <v>10</v>
      </c>
    </row>
    <row r="7050" spans="1:5" x14ac:dyDescent="0.3">
      <c r="A7050">
        <v>126</v>
      </c>
      <c r="B7050" s="18">
        <v>45383</v>
      </c>
      <c r="C7050" t="s">
        <v>316</v>
      </c>
      <c r="D7050" t="s">
        <v>26</v>
      </c>
      <c r="E7050">
        <v>4</v>
      </c>
    </row>
    <row r="7051" spans="1:5" x14ac:dyDescent="0.3">
      <c r="A7051">
        <v>126</v>
      </c>
      <c r="B7051" s="18">
        <v>45413</v>
      </c>
      <c r="C7051" t="s">
        <v>316</v>
      </c>
      <c r="D7051" t="s">
        <v>26</v>
      </c>
      <c r="E7051">
        <v>1</v>
      </c>
    </row>
    <row r="7052" spans="1:5" x14ac:dyDescent="0.3">
      <c r="A7052">
        <v>126</v>
      </c>
      <c r="B7052" s="18">
        <v>45444</v>
      </c>
      <c r="C7052" t="s">
        <v>316</v>
      </c>
      <c r="D7052" t="s">
        <v>26</v>
      </c>
      <c r="E7052">
        <v>1</v>
      </c>
    </row>
    <row r="7053" spans="1:5" x14ac:dyDescent="0.3">
      <c r="A7053">
        <v>126</v>
      </c>
      <c r="B7053" s="18">
        <v>45474</v>
      </c>
      <c r="C7053" t="s">
        <v>316</v>
      </c>
      <c r="D7053" t="s">
        <v>26</v>
      </c>
      <c r="E7053">
        <v>1</v>
      </c>
    </row>
    <row r="7054" spans="1:5" x14ac:dyDescent="0.3">
      <c r="A7054">
        <v>126</v>
      </c>
      <c r="B7054" s="18">
        <v>45566</v>
      </c>
      <c r="C7054" t="s">
        <v>316</v>
      </c>
      <c r="D7054" t="s">
        <v>26</v>
      </c>
      <c r="E7054">
        <v>1</v>
      </c>
    </row>
    <row r="7055" spans="1:5" x14ac:dyDescent="0.3">
      <c r="A7055">
        <v>121</v>
      </c>
      <c r="B7055" s="18">
        <v>45627</v>
      </c>
      <c r="C7055" t="s">
        <v>316</v>
      </c>
      <c r="D7055" t="s">
        <v>21</v>
      </c>
      <c r="E7055">
        <v>0</v>
      </c>
    </row>
    <row r="7056" spans="1:5" x14ac:dyDescent="0.3">
      <c r="A7056">
        <v>122</v>
      </c>
      <c r="B7056" s="18">
        <v>45627</v>
      </c>
      <c r="C7056" t="s">
        <v>316</v>
      </c>
      <c r="D7056" t="s">
        <v>22</v>
      </c>
      <c r="E7056">
        <v>0</v>
      </c>
    </row>
    <row r="7057" spans="1:7" x14ac:dyDescent="0.3">
      <c r="A7057">
        <v>123</v>
      </c>
      <c r="B7057" s="18">
        <v>45627</v>
      </c>
      <c r="C7057" t="s">
        <v>316</v>
      </c>
      <c r="D7057" t="s">
        <v>23</v>
      </c>
      <c r="E7057">
        <v>0</v>
      </c>
    </row>
    <row r="7058" spans="1:7" x14ac:dyDescent="0.3">
      <c r="A7058">
        <v>124</v>
      </c>
      <c r="B7058" s="18">
        <v>45627</v>
      </c>
      <c r="C7058" t="s">
        <v>316</v>
      </c>
      <c r="D7058" t="s">
        <v>24</v>
      </c>
      <c r="E7058">
        <v>0</v>
      </c>
    </row>
    <row r="7059" spans="1:7" x14ac:dyDescent="0.3">
      <c r="A7059">
        <v>125</v>
      </c>
      <c r="B7059" s="18">
        <v>45627</v>
      </c>
      <c r="C7059" t="s">
        <v>316</v>
      </c>
      <c r="D7059" t="s">
        <v>25</v>
      </c>
      <c r="E7059">
        <v>0</v>
      </c>
    </row>
    <row r="7060" spans="1:7" x14ac:dyDescent="0.3">
      <c r="A7060">
        <v>126</v>
      </c>
      <c r="B7060" s="18">
        <v>45627</v>
      </c>
      <c r="C7060" t="s">
        <v>316</v>
      </c>
      <c r="D7060" t="s">
        <v>26</v>
      </c>
      <c r="E7060">
        <v>4</v>
      </c>
    </row>
    <row r="7061" spans="1:7" x14ac:dyDescent="0.3">
      <c r="A7061">
        <v>127</v>
      </c>
      <c r="B7061" s="18">
        <v>45627</v>
      </c>
      <c r="C7061" t="s">
        <v>316</v>
      </c>
      <c r="D7061" t="s">
        <v>286</v>
      </c>
      <c r="E7061">
        <v>210</v>
      </c>
    </row>
    <row r="7062" spans="1:7" x14ac:dyDescent="0.3">
      <c r="A7062">
        <v>128</v>
      </c>
      <c r="B7062" s="18">
        <v>45627</v>
      </c>
      <c r="C7062" t="s">
        <v>316</v>
      </c>
      <c r="D7062" t="s">
        <v>287</v>
      </c>
      <c r="E7062">
        <v>64</v>
      </c>
    </row>
    <row r="7063" spans="1:7" x14ac:dyDescent="0.3">
      <c r="A7063">
        <v>129</v>
      </c>
      <c r="B7063" s="18">
        <v>45627</v>
      </c>
      <c r="C7063" t="s">
        <v>316</v>
      </c>
      <c r="D7063" t="s">
        <v>288</v>
      </c>
      <c r="E7063">
        <v>73</v>
      </c>
    </row>
    <row r="7064" spans="1:7" x14ac:dyDescent="0.3">
      <c r="A7064">
        <v>130</v>
      </c>
      <c r="B7064" s="18">
        <v>45627</v>
      </c>
      <c r="C7064" t="s">
        <v>316</v>
      </c>
      <c r="D7064" t="s">
        <v>289</v>
      </c>
      <c r="E7064">
        <v>73</v>
      </c>
    </row>
    <row r="7065" spans="1:7" x14ac:dyDescent="0.3">
      <c r="A7065">
        <v>131</v>
      </c>
      <c r="B7065" s="18">
        <v>45627</v>
      </c>
      <c r="C7065" t="s">
        <v>316</v>
      </c>
      <c r="D7065" t="s">
        <v>290</v>
      </c>
      <c r="E7065">
        <v>0</v>
      </c>
    </row>
    <row r="7066" spans="1:7" x14ac:dyDescent="0.3">
      <c r="A7066">
        <v>132</v>
      </c>
      <c r="B7066" s="18">
        <v>45627</v>
      </c>
      <c r="C7066" t="s">
        <v>316</v>
      </c>
      <c r="D7066" t="s">
        <v>291</v>
      </c>
      <c r="E7066">
        <v>0</v>
      </c>
    </row>
    <row r="7067" spans="1:7" x14ac:dyDescent="0.3">
      <c r="A7067">
        <v>133</v>
      </c>
      <c r="B7067" s="18">
        <v>45627</v>
      </c>
      <c r="C7067" t="s">
        <v>316</v>
      </c>
      <c r="D7067" t="s">
        <v>259</v>
      </c>
      <c r="E7067">
        <v>0</v>
      </c>
    </row>
    <row r="7068" spans="1:7" x14ac:dyDescent="0.3">
      <c r="A7068">
        <v>134</v>
      </c>
      <c r="B7068" s="18">
        <v>45627</v>
      </c>
      <c r="C7068" t="s">
        <v>316</v>
      </c>
      <c r="D7068" t="s">
        <v>260</v>
      </c>
      <c r="E7068">
        <v>0</v>
      </c>
    </row>
    <row r="7069" spans="1:7" x14ac:dyDescent="0.3">
      <c r="A7069">
        <v>8</v>
      </c>
      <c r="B7069" s="18">
        <v>45627</v>
      </c>
      <c r="C7069" t="s">
        <v>316</v>
      </c>
      <c r="D7069" t="s">
        <v>278</v>
      </c>
      <c r="E7069">
        <v>7.6923076923076927E-2</v>
      </c>
      <c r="F7069">
        <v>5</v>
      </c>
      <c r="G7069">
        <v>65</v>
      </c>
    </row>
    <row r="7070" spans="1:7" x14ac:dyDescent="0.3">
      <c r="A7070">
        <v>9</v>
      </c>
      <c r="B7070" s="18">
        <v>45627</v>
      </c>
      <c r="C7070" t="s">
        <v>316</v>
      </c>
      <c r="D7070" t="s">
        <v>280</v>
      </c>
      <c r="E7070">
        <v>0.20737327188940091</v>
      </c>
      <c r="F7070">
        <v>90</v>
      </c>
      <c r="G7070">
        <v>434</v>
      </c>
    </row>
    <row r="7071" spans="1:7" x14ac:dyDescent="0.3">
      <c r="A7071">
        <v>10</v>
      </c>
      <c r="B7071" s="18">
        <v>45627</v>
      </c>
      <c r="C7071" t="s">
        <v>316</v>
      </c>
      <c r="D7071" t="s">
        <v>295</v>
      </c>
      <c r="E7071">
        <v>0.29629629629629628</v>
      </c>
      <c r="F7071">
        <v>40</v>
      </c>
      <c r="G7071">
        <v>135</v>
      </c>
    </row>
    <row r="7072" spans="1:7" x14ac:dyDescent="0.3">
      <c r="A7072">
        <v>11</v>
      </c>
      <c r="B7072" s="18">
        <v>45627</v>
      </c>
      <c r="C7072" t="s">
        <v>316</v>
      </c>
      <c r="D7072" t="s">
        <v>281</v>
      </c>
      <c r="E7072">
        <v>0.3022774327122153</v>
      </c>
      <c r="F7072">
        <v>146</v>
      </c>
      <c r="G7072">
        <v>483</v>
      </c>
    </row>
    <row r="7073" spans="1:7" x14ac:dyDescent="0.3">
      <c r="A7073">
        <v>12</v>
      </c>
      <c r="B7073" s="18">
        <v>45627</v>
      </c>
      <c r="C7073" t="s">
        <v>316</v>
      </c>
      <c r="D7073" t="s">
        <v>296</v>
      </c>
      <c r="E7073">
        <v>0.17982456140350878</v>
      </c>
      <c r="F7073">
        <v>41</v>
      </c>
      <c r="G7073">
        <v>228</v>
      </c>
    </row>
    <row r="7074" spans="1:7" x14ac:dyDescent="0.3">
      <c r="A7074">
        <v>13</v>
      </c>
      <c r="B7074" s="18">
        <v>45627</v>
      </c>
      <c r="C7074" t="s">
        <v>316</v>
      </c>
      <c r="D7074" t="s">
        <v>275</v>
      </c>
      <c r="E7074">
        <v>0</v>
      </c>
      <c r="F7074">
        <v>0</v>
      </c>
      <c r="G7074">
        <v>41</v>
      </c>
    </row>
    <row r="7075" spans="1:7" x14ac:dyDescent="0.3">
      <c r="A7075">
        <v>14</v>
      </c>
      <c r="B7075" s="18">
        <v>45627</v>
      </c>
      <c r="C7075" t="s">
        <v>316</v>
      </c>
      <c r="D7075" t="s">
        <v>279</v>
      </c>
      <c r="E7075">
        <v>0</v>
      </c>
      <c r="F7075">
        <v>0</v>
      </c>
      <c r="G7075">
        <v>482</v>
      </c>
    </row>
    <row r="7076" spans="1:7" x14ac:dyDescent="0.3">
      <c r="A7076">
        <v>16</v>
      </c>
      <c r="B7076" s="18">
        <v>45627</v>
      </c>
      <c r="C7076" t="s">
        <v>316</v>
      </c>
      <c r="D7076" t="s">
        <v>297</v>
      </c>
      <c r="E7076">
        <v>0.14414414414414414</v>
      </c>
      <c r="F7076">
        <v>32</v>
      </c>
      <c r="G7076">
        <v>222</v>
      </c>
    </row>
    <row r="7077" spans="1:7" x14ac:dyDescent="0.3">
      <c r="A7077">
        <v>17</v>
      </c>
      <c r="B7077" s="18">
        <v>45627</v>
      </c>
      <c r="C7077" t="s">
        <v>316</v>
      </c>
      <c r="D7077" t="s">
        <v>276</v>
      </c>
      <c r="E7077">
        <v>0</v>
      </c>
      <c r="F7077">
        <v>0</v>
      </c>
      <c r="G7077">
        <v>32</v>
      </c>
    </row>
    <row r="7078" spans="1:7" x14ac:dyDescent="0.3">
      <c r="A7078">
        <v>20</v>
      </c>
      <c r="B7078" s="18">
        <v>45627</v>
      </c>
      <c r="C7078" t="s">
        <v>316</v>
      </c>
      <c r="D7078" t="s">
        <v>283</v>
      </c>
      <c r="E7078">
        <v>0</v>
      </c>
      <c r="F7078">
        <v>0</v>
      </c>
      <c r="G7078">
        <v>2</v>
      </c>
    </row>
    <row r="7079" spans="1:7" x14ac:dyDescent="0.3">
      <c r="A7079">
        <v>23</v>
      </c>
      <c r="B7079" s="18">
        <v>45627</v>
      </c>
      <c r="C7079" t="s">
        <v>316</v>
      </c>
      <c r="D7079" t="s">
        <v>298</v>
      </c>
      <c r="E7079">
        <v>5.4095826893353939E-2</v>
      </c>
      <c r="F7079">
        <v>70</v>
      </c>
      <c r="G7079">
        <v>1294</v>
      </c>
    </row>
    <row r="7080" spans="1:7" x14ac:dyDescent="0.3">
      <c r="A7080">
        <v>24</v>
      </c>
      <c r="B7080" s="18">
        <v>45627</v>
      </c>
      <c r="C7080" t="s">
        <v>316</v>
      </c>
      <c r="D7080" t="s">
        <v>299</v>
      </c>
      <c r="E7080">
        <v>0.97142857142857142</v>
      </c>
      <c r="F7080">
        <v>68</v>
      </c>
      <c r="G7080">
        <v>70</v>
      </c>
    </row>
    <row r="7081" spans="1:7" x14ac:dyDescent="0.3">
      <c r="A7081">
        <v>26</v>
      </c>
      <c r="B7081" s="18">
        <v>45627</v>
      </c>
      <c r="C7081" t="s">
        <v>316</v>
      </c>
      <c r="D7081" t="s">
        <v>146</v>
      </c>
      <c r="E7081">
        <v>0.32122905027932963</v>
      </c>
      <c r="F7081">
        <v>115</v>
      </c>
      <c r="G7081">
        <v>358</v>
      </c>
    </row>
    <row r="7082" spans="1:7" x14ac:dyDescent="0.3">
      <c r="A7082">
        <v>27</v>
      </c>
      <c r="B7082" s="18">
        <v>45627</v>
      </c>
      <c r="C7082" t="s">
        <v>316</v>
      </c>
      <c r="D7082" t="s">
        <v>147</v>
      </c>
      <c r="E7082">
        <v>0.30769230769230771</v>
      </c>
      <c r="F7082">
        <v>52</v>
      </c>
      <c r="G7082">
        <v>169</v>
      </c>
    </row>
    <row r="7083" spans="1:7" x14ac:dyDescent="0.3">
      <c r="A7083">
        <v>4</v>
      </c>
      <c r="B7083" s="18">
        <v>45658</v>
      </c>
      <c r="C7083" t="s">
        <v>316</v>
      </c>
      <c r="D7083" t="s">
        <v>300</v>
      </c>
      <c r="E7083">
        <v>0.7595628415300546</v>
      </c>
      <c r="F7083">
        <v>139</v>
      </c>
      <c r="G7083">
        <v>183</v>
      </c>
    </row>
    <row r="7084" spans="1:7" x14ac:dyDescent="0.3">
      <c r="A7084">
        <v>5</v>
      </c>
      <c r="B7084" s="18">
        <v>45658</v>
      </c>
      <c r="C7084" t="s">
        <v>316</v>
      </c>
      <c r="D7084" t="s">
        <v>301</v>
      </c>
      <c r="E7084">
        <v>13.823529411764707</v>
      </c>
      <c r="F7084">
        <v>235</v>
      </c>
      <c r="G7084">
        <v>17</v>
      </c>
    </row>
    <row r="7085" spans="1:7" x14ac:dyDescent="0.3">
      <c r="A7085">
        <v>6</v>
      </c>
      <c r="B7085" s="18">
        <v>45658</v>
      </c>
      <c r="C7085" t="s">
        <v>316</v>
      </c>
      <c r="D7085" t="s">
        <v>274</v>
      </c>
      <c r="E7085">
        <v>0.5</v>
      </c>
      <c r="F7085">
        <v>2</v>
      </c>
      <c r="G7085">
        <v>4</v>
      </c>
    </row>
    <row r="7086" spans="1:7" x14ac:dyDescent="0.3">
      <c r="A7086">
        <v>7</v>
      </c>
      <c r="B7086" s="18">
        <v>45658</v>
      </c>
      <c r="C7086" t="s">
        <v>316</v>
      </c>
      <c r="D7086" t="s">
        <v>277</v>
      </c>
      <c r="E7086">
        <v>0.5</v>
      </c>
      <c r="F7086">
        <v>4</v>
      </c>
      <c r="G7086">
        <v>8</v>
      </c>
    </row>
    <row r="7087" spans="1:7" x14ac:dyDescent="0.3">
      <c r="A7087">
        <v>8</v>
      </c>
      <c r="B7087" s="18">
        <v>45658</v>
      </c>
      <c r="C7087" t="s">
        <v>316</v>
      </c>
      <c r="D7087" t="s">
        <v>278</v>
      </c>
      <c r="E7087">
        <v>8.0645161290322578E-2</v>
      </c>
      <c r="F7087">
        <v>5</v>
      </c>
      <c r="G7087">
        <v>62</v>
      </c>
    </row>
    <row r="7088" spans="1:7" x14ac:dyDescent="0.3">
      <c r="A7088">
        <v>9</v>
      </c>
      <c r="B7088" s="18">
        <v>45658</v>
      </c>
      <c r="C7088" t="s">
        <v>316</v>
      </c>
      <c r="D7088" t="s">
        <v>280</v>
      </c>
      <c r="E7088">
        <v>0.3294930875576037</v>
      </c>
      <c r="F7088">
        <v>143</v>
      </c>
      <c r="G7088">
        <v>434</v>
      </c>
    </row>
    <row r="7089" spans="1:7" x14ac:dyDescent="0.3">
      <c r="A7089">
        <v>10</v>
      </c>
      <c r="B7089" s="18">
        <v>45658</v>
      </c>
      <c r="C7089" t="s">
        <v>316</v>
      </c>
      <c r="D7089" t="s">
        <v>295</v>
      </c>
      <c r="E7089">
        <v>0.41176470588235292</v>
      </c>
      <c r="F7089">
        <v>63</v>
      </c>
      <c r="G7089">
        <v>153</v>
      </c>
    </row>
    <row r="7090" spans="1:7" x14ac:dyDescent="0.3">
      <c r="A7090">
        <v>11</v>
      </c>
      <c r="B7090" s="18">
        <v>45658</v>
      </c>
      <c r="C7090" t="s">
        <v>316</v>
      </c>
      <c r="D7090" t="s">
        <v>281</v>
      </c>
      <c r="E7090">
        <v>0.46215139442231074</v>
      </c>
      <c r="F7090">
        <v>232</v>
      </c>
      <c r="G7090">
        <v>502</v>
      </c>
    </row>
    <row r="7091" spans="1:7" x14ac:dyDescent="0.3">
      <c r="A7091">
        <v>12</v>
      </c>
      <c r="B7091" s="18">
        <v>45658</v>
      </c>
      <c r="C7091" t="s">
        <v>316</v>
      </c>
      <c r="D7091" t="s">
        <v>296</v>
      </c>
      <c r="E7091">
        <v>0.30472103004291845</v>
      </c>
      <c r="F7091">
        <v>71</v>
      </c>
      <c r="G7091">
        <v>233</v>
      </c>
    </row>
    <row r="7092" spans="1:7" x14ac:dyDescent="0.3">
      <c r="A7092">
        <v>13</v>
      </c>
      <c r="B7092" s="18">
        <v>45658</v>
      </c>
      <c r="C7092" t="s">
        <v>316</v>
      </c>
      <c r="D7092" t="s">
        <v>275</v>
      </c>
      <c r="E7092">
        <v>0</v>
      </c>
      <c r="F7092">
        <v>0</v>
      </c>
      <c r="G7092">
        <v>71</v>
      </c>
    </row>
    <row r="7093" spans="1:7" x14ac:dyDescent="0.3">
      <c r="A7093">
        <v>14</v>
      </c>
      <c r="B7093" s="18">
        <v>45658</v>
      </c>
      <c r="C7093" t="s">
        <v>316</v>
      </c>
      <c r="D7093" t="s">
        <v>279</v>
      </c>
      <c r="E7093">
        <v>0</v>
      </c>
      <c r="F7093">
        <v>0</v>
      </c>
      <c r="G7093">
        <v>482</v>
      </c>
    </row>
    <row r="7094" spans="1:7" x14ac:dyDescent="0.3">
      <c r="A7094">
        <v>16</v>
      </c>
      <c r="B7094" s="18">
        <v>45658</v>
      </c>
      <c r="C7094" t="s">
        <v>316</v>
      </c>
      <c r="D7094" t="s">
        <v>297</v>
      </c>
      <c r="E7094">
        <v>0.26605504587155965</v>
      </c>
      <c r="F7094">
        <v>58</v>
      </c>
      <c r="G7094">
        <v>218</v>
      </c>
    </row>
    <row r="7095" spans="1:7" x14ac:dyDescent="0.3">
      <c r="A7095">
        <v>17</v>
      </c>
      <c r="B7095" s="18">
        <v>45658</v>
      </c>
      <c r="C7095" t="s">
        <v>316</v>
      </c>
      <c r="D7095" t="s">
        <v>276</v>
      </c>
      <c r="E7095">
        <v>0</v>
      </c>
      <c r="F7095">
        <v>0</v>
      </c>
      <c r="G7095">
        <v>58</v>
      </c>
    </row>
    <row r="7096" spans="1:7" x14ac:dyDescent="0.3">
      <c r="A7096">
        <v>18</v>
      </c>
      <c r="B7096" s="18">
        <v>45658</v>
      </c>
      <c r="C7096" t="s">
        <v>316</v>
      </c>
      <c r="D7096" t="s">
        <v>282</v>
      </c>
      <c r="E7096">
        <v>0</v>
      </c>
      <c r="F7096">
        <v>0</v>
      </c>
      <c r="G7096">
        <v>3</v>
      </c>
    </row>
    <row r="7097" spans="1:7" x14ac:dyDescent="0.3">
      <c r="A7097">
        <v>20</v>
      </c>
      <c r="B7097" s="18">
        <v>45658</v>
      </c>
      <c r="C7097" t="s">
        <v>316</v>
      </c>
      <c r="D7097" t="s">
        <v>283</v>
      </c>
      <c r="E7097">
        <v>0</v>
      </c>
      <c r="F7097">
        <v>0</v>
      </c>
      <c r="G7097">
        <v>2</v>
      </c>
    </row>
    <row r="7098" spans="1:7" x14ac:dyDescent="0.3">
      <c r="A7098">
        <v>23</v>
      </c>
      <c r="B7098" s="18">
        <v>45658</v>
      </c>
      <c r="C7098" t="s">
        <v>316</v>
      </c>
      <c r="D7098" t="s">
        <v>298</v>
      </c>
      <c r="E7098">
        <v>5.4911059551430781E-2</v>
      </c>
      <c r="F7098">
        <v>71</v>
      </c>
      <c r="G7098">
        <v>1293</v>
      </c>
    </row>
    <row r="7099" spans="1:7" x14ac:dyDescent="0.3">
      <c r="A7099">
        <v>24</v>
      </c>
      <c r="B7099" s="18">
        <v>45658</v>
      </c>
      <c r="C7099" t="s">
        <v>316</v>
      </c>
      <c r="D7099" t="s">
        <v>299</v>
      </c>
      <c r="E7099">
        <v>0.94366197183098588</v>
      </c>
      <c r="F7099">
        <v>67</v>
      </c>
      <c r="G7099">
        <v>71</v>
      </c>
    </row>
    <row r="7100" spans="1:7" x14ac:dyDescent="0.3">
      <c r="A7100">
        <v>3</v>
      </c>
      <c r="B7100" s="18">
        <v>45658</v>
      </c>
      <c r="C7100" t="s">
        <v>316</v>
      </c>
      <c r="D7100" t="s">
        <v>302</v>
      </c>
      <c r="E7100">
        <v>0.7912431587177482</v>
      </c>
      <c r="F7100">
        <v>1012</v>
      </c>
      <c r="G7100">
        <v>1279</v>
      </c>
    </row>
    <row r="7101" spans="1:7" x14ac:dyDescent="0.3">
      <c r="A7101">
        <v>2</v>
      </c>
      <c r="B7101" s="18">
        <v>45658</v>
      </c>
      <c r="C7101" t="s">
        <v>316</v>
      </c>
      <c r="D7101" t="s">
        <v>303</v>
      </c>
      <c r="E7101">
        <v>0.71055555555555561</v>
      </c>
      <c r="F7101">
        <v>1279</v>
      </c>
      <c r="G7101">
        <v>1800</v>
      </c>
    </row>
    <row r="7102" spans="1:7" x14ac:dyDescent="0.3">
      <c r="A7102">
        <v>109</v>
      </c>
      <c r="B7102" s="18">
        <v>45658</v>
      </c>
      <c r="C7102" t="s">
        <v>316</v>
      </c>
      <c r="D7102" t="s">
        <v>261</v>
      </c>
      <c r="E7102">
        <v>24</v>
      </c>
    </row>
    <row r="7103" spans="1:7" x14ac:dyDescent="0.3">
      <c r="A7103">
        <v>111</v>
      </c>
      <c r="B7103" s="18">
        <v>45658</v>
      </c>
      <c r="C7103" t="s">
        <v>316</v>
      </c>
      <c r="D7103" t="s">
        <v>262</v>
      </c>
      <c r="E7103">
        <v>185</v>
      </c>
    </row>
    <row r="7104" spans="1:7" x14ac:dyDescent="0.3">
      <c r="A7104">
        <v>112</v>
      </c>
      <c r="B7104" s="18">
        <v>45658</v>
      </c>
      <c r="C7104" t="s">
        <v>316</v>
      </c>
      <c r="D7104" t="s">
        <v>263</v>
      </c>
      <c r="E7104">
        <v>241</v>
      </c>
    </row>
    <row r="7105" spans="1:7" x14ac:dyDescent="0.3">
      <c r="A7105">
        <v>110</v>
      </c>
      <c r="B7105" s="18">
        <v>45658</v>
      </c>
      <c r="C7105" t="s">
        <v>316</v>
      </c>
      <c r="D7105" t="s">
        <v>264</v>
      </c>
      <c r="E7105">
        <v>88</v>
      </c>
    </row>
    <row r="7106" spans="1:7" x14ac:dyDescent="0.3">
      <c r="A7106">
        <v>113</v>
      </c>
      <c r="B7106" s="18">
        <v>45658</v>
      </c>
      <c r="C7106" t="s">
        <v>316</v>
      </c>
      <c r="D7106" t="s">
        <v>265</v>
      </c>
      <c r="E7106">
        <v>149</v>
      </c>
    </row>
    <row r="7107" spans="1:7" x14ac:dyDescent="0.3">
      <c r="A7107">
        <v>104</v>
      </c>
      <c r="B7107" s="18">
        <v>45658</v>
      </c>
      <c r="C7107" t="s">
        <v>316</v>
      </c>
      <c r="D7107" t="s">
        <v>266</v>
      </c>
      <c r="E7107">
        <v>24</v>
      </c>
    </row>
    <row r="7108" spans="1:7" x14ac:dyDescent="0.3">
      <c r="A7108">
        <v>106</v>
      </c>
      <c r="B7108" s="18">
        <v>45658</v>
      </c>
      <c r="C7108" t="s">
        <v>316</v>
      </c>
      <c r="D7108" t="s">
        <v>267</v>
      </c>
      <c r="E7108">
        <v>186</v>
      </c>
    </row>
    <row r="7109" spans="1:7" x14ac:dyDescent="0.3">
      <c r="A7109">
        <v>107</v>
      </c>
      <c r="B7109" s="18">
        <v>45658</v>
      </c>
      <c r="C7109" t="s">
        <v>316</v>
      </c>
      <c r="D7109" t="s">
        <v>268</v>
      </c>
      <c r="E7109">
        <v>234</v>
      </c>
    </row>
    <row r="7110" spans="1:7" x14ac:dyDescent="0.3">
      <c r="A7110">
        <v>105</v>
      </c>
      <c r="B7110" s="18">
        <v>45658</v>
      </c>
      <c r="C7110" t="s">
        <v>316</v>
      </c>
      <c r="D7110" t="s">
        <v>269</v>
      </c>
      <c r="E7110">
        <v>68</v>
      </c>
    </row>
    <row r="7111" spans="1:7" x14ac:dyDescent="0.3">
      <c r="A7111">
        <v>108</v>
      </c>
      <c r="B7111" s="18">
        <v>45658</v>
      </c>
      <c r="C7111" t="s">
        <v>316</v>
      </c>
      <c r="D7111" t="s">
        <v>270</v>
      </c>
      <c r="E7111">
        <v>80</v>
      </c>
    </row>
    <row r="7112" spans="1:7" x14ac:dyDescent="0.3">
      <c r="A7112">
        <v>100</v>
      </c>
      <c r="B7112" s="18">
        <v>45658</v>
      </c>
      <c r="C7112" t="s">
        <v>316</v>
      </c>
      <c r="D7112" t="s">
        <v>271</v>
      </c>
      <c r="E7112">
        <v>1</v>
      </c>
    </row>
    <row r="7113" spans="1:7" x14ac:dyDescent="0.3">
      <c r="A7113">
        <v>101</v>
      </c>
      <c r="B7113" s="18">
        <v>45658</v>
      </c>
      <c r="C7113" t="s">
        <v>316</v>
      </c>
      <c r="D7113" t="s">
        <v>272</v>
      </c>
      <c r="E7113">
        <v>1</v>
      </c>
    </row>
    <row r="7114" spans="1:7" x14ac:dyDescent="0.3">
      <c r="A7114">
        <v>102</v>
      </c>
      <c r="B7114" s="18">
        <v>45658</v>
      </c>
      <c r="C7114" t="s">
        <v>316</v>
      </c>
      <c r="D7114" t="s">
        <v>273</v>
      </c>
      <c r="E7114">
        <v>0</v>
      </c>
    </row>
    <row r="7115" spans="1:7" x14ac:dyDescent="0.3">
      <c r="A7115">
        <v>6</v>
      </c>
      <c r="B7115" s="18">
        <v>45536</v>
      </c>
      <c r="C7115" t="s">
        <v>316</v>
      </c>
      <c r="D7115" t="s">
        <v>274</v>
      </c>
      <c r="E7115">
        <v>0</v>
      </c>
      <c r="F7115">
        <v>0</v>
      </c>
      <c r="G7115">
        <v>1</v>
      </c>
    </row>
    <row r="7116" spans="1:7" x14ac:dyDescent="0.3">
      <c r="A7116">
        <v>17</v>
      </c>
      <c r="B7116" s="18">
        <v>45474</v>
      </c>
      <c r="C7116" t="s">
        <v>316</v>
      </c>
      <c r="D7116" t="s">
        <v>276</v>
      </c>
      <c r="E7116">
        <v>0</v>
      </c>
      <c r="F7116">
        <v>0</v>
      </c>
      <c r="G7116">
        <v>1</v>
      </c>
    </row>
    <row r="7117" spans="1:7" x14ac:dyDescent="0.3">
      <c r="A7117">
        <v>17</v>
      </c>
      <c r="B7117" s="18">
        <v>45505</v>
      </c>
      <c r="C7117" t="s">
        <v>316</v>
      </c>
      <c r="D7117" t="s">
        <v>276</v>
      </c>
      <c r="E7117">
        <v>0</v>
      </c>
      <c r="F7117">
        <v>0</v>
      </c>
      <c r="G7117">
        <v>1</v>
      </c>
    </row>
    <row r="7118" spans="1:7" x14ac:dyDescent="0.3">
      <c r="A7118">
        <v>17</v>
      </c>
      <c r="B7118" s="18">
        <v>45536</v>
      </c>
      <c r="C7118" t="s">
        <v>316</v>
      </c>
      <c r="D7118" t="s">
        <v>276</v>
      </c>
      <c r="E7118">
        <v>0</v>
      </c>
      <c r="F7118">
        <v>0</v>
      </c>
      <c r="G7118">
        <v>1</v>
      </c>
    </row>
    <row r="7119" spans="1:7" x14ac:dyDescent="0.3">
      <c r="A7119">
        <v>17</v>
      </c>
      <c r="B7119" s="18">
        <v>45566</v>
      </c>
      <c r="C7119" t="s">
        <v>316</v>
      </c>
      <c r="D7119" t="s">
        <v>276</v>
      </c>
      <c r="E7119">
        <v>0</v>
      </c>
      <c r="F7119">
        <v>0</v>
      </c>
      <c r="G7119">
        <v>1</v>
      </c>
    </row>
    <row r="7120" spans="1:7" x14ac:dyDescent="0.3">
      <c r="A7120">
        <v>12</v>
      </c>
      <c r="B7120" s="18">
        <v>45536</v>
      </c>
      <c r="C7120" t="s">
        <v>316</v>
      </c>
      <c r="D7120" t="s">
        <v>296</v>
      </c>
      <c r="E7120">
        <v>0</v>
      </c>
      <c r="F7120">
        <v>0</v>
      </c>
      <c r="G7120">
        <v>226</v>
      </c>
    </row>
    <row r="7121" spans="1:7" x14ac:dyDescent="0.3">
      <c r="A7121">
        <v>12</v>
      </c>
      <c r="B7121" s="18">
        <v>45474</v>
      </c>
      <c r="C7121" t="s">
        <v>316</v>
      </c>
      <c r="D7121" t="s">
        <v>296</v>
      </c>
      <c r="E7121">
        <v>0</v>
      </c>
      <c r="F7121">
        <v>0</v>
      </c>
      <c r="G7121">
        <v>228</v>
      </c>
    </row>
    <row r="7122" spans="1:7" x14ac:dyDescent="0.3">
      <c r="A7122">
        <v>12</v>
      </c>
      <c r="B7122" s="18">
        <v>45444</v>
      </c>
      <c r="C7122" t="s">
        <v>316</v>
      </c>
      <c r="D7122" t="s">
        <v>296</v>
      </c>
      <c r="E7122">
        <v>0</v>
      </c>
      <c r="F7122">
        <v>0</v>
      </c>
      <c r="G7122">
        <v>220</v>
      </c>
    </row>
    <row r="7123" spans="1:7" x14ac:dyDescent="0.3">
      <c r="A7123">
        <v>12</v>
      </c>
      <c r="B7123" s="18">
        <v>45323</v>
      </c>
      <c r="C7123" t="s">
        <v>316</v>
      </c>
      <c r="D7123" t="s">
        <v>296</v>
      </c>
      <c r="E7123">
        <v>0</v>
      </c>
      <c r="F7123">
        <v>0</v>
      </c>
      <c r="G7123">
        <v>202</v>
      </c>
    </row>
    <row r="7124" spans="1:7" x14ac:dyDescent="0.3">
      <c r="A7124">
        <v>12</v>
      </c>
      <c r="B7124" s="18">
        <v>45383</v>
      </c>
      <c r="C7124" t="s">
        <v>316</v>
      </c>
      <c r="D7124" t="s">
        <v>296</v>
      </c>
      <c r="E7124">
        <v>0</v>
      </c>
      <c r="F7124">
        <v>0</v>
      </c>
      <c r="G7124">
        <v>223</v>
      </c>
    </row>
    <row r="7125" spans="1:7" x14ac:dyDescent="0.3">
      <c r="A7125">
        <v>12</v>
      </c>
      <c r="B7125" s="18">
        <v>45352</v>
      </c>
      <c r="C7125" t="s">
        <v>316</v>
      </c>
      <c r="D7125" t="s">
        <v>296</v>
      </c>
      <c r="E7125">
        <v>0</v>
      </c>
      <c r="F7125">
        <v>0</v>
      </c>
      <c r="G7125">
        <v>202</v>
      </c>
    </row>
    <row r="7126" spans="1:7" x14ac:dyDescent="0.3">
      <c r="A7126">
        <v>12</v>
      </c>
      <c r="B7126" s="18">
        <v>45505</v>
      </c>
      <c r="C7126" t="s">
        <v>316</v>
      </c>
      <c r="D7126" t="s">
        <v>296</v>
      </c>
      <c r="E7126">
        <v>0</v>
      </c>
      <c r="F7126">
        <v>0</v>
      </c>
      <c r="G7126">
        <v>227</v>
      </c>
    </row>
    <row r="7127" spans="1:7" x14ac:dyDescent="0.3">
      <c r="A7127">
        <v>12</v>
      </c>
      <c r="B7127" s="18">
        <v>45413</v>
      </c>
      <c r="C7127" t="s">
        <v>316</v>
      </c>
      <c r="D7127" t="s">
        <v>296</v>
      </c>
      <c r="E7127">
        <v>0</v>
      </c>
      <c r="F7127">
        <v>0</v>
      </c>
      <c r="G7127">
        <v>225</v>
      </c>
    </row>
    <row r="7128" spans="1:7" x14ac:dyDescent="0.3">
      <c r="A7128">
        <v>12</v>
      </c>
      <c r="B7128" s="18">
        <v>45566</v>
      </c>
      <c r="C7128" t="s">
        <v>316</v>
      </c>
      <c r="D7128" t="s">
        <v>296</v>
      </c>
      <c r="E7128">
        <v>0</v>
      </c>
      <c r="F7128">
        <v>0</v>
      </c>
      <c r="G7128">
        <v>226</v>
      </c>
    </row>
    <row r="7129" spans="1:7" x14ac:dyDescent="0.3">
      <c r="A7129">
        <v>14</v>
      </c>
      <c r="B7129" s="18">
        <v>45383</v>
      </c>
      <c r="C7129" t="s">
        <v>316</v>
      </c>
      <c r="D7129" t="s">
        <v>279</v>
      </c>
      <c r="E7129">
        <v>0</v>
      </c>
      <c r="F7129">
        <v>0</v>
      </c>
      <c r="G7129">
        <v>452</v>
      </c>
    </row>
    <row r="7130" spans="1:7" x14ac:dyDescent="0.3">
      <c r="A7130">
        <v>14</v>
      </c>
      <c r="B7130" s="18">
        <v>45536</v>
      </c>
      <c r="C7130" t="s">
        <v>316</v>
      </c>
      <c r="D7130" t="s">
        <v>279</v>
      </c>
      <c r="E7130">
        <v>0</v>
      </c>
      <c r="F7130">
        <v>0</v>
      </c>
      <c r="G7130">
        <v>472</v>
      </c>
    </row>
    <row r="7131" spans="1:7" x14ac:dyDescent="0.3">
      <c r="A7131">
        <v>14</v>
      </c>
      <c r="B7131" s="18">
        <v>45505</v>
      </c>
      <c r="C7131" t="s">
        <v>316</v>
      </c>
      <c r="D7131" t="s">
        <v>279</v>
      </c>
      <c r="E7131">
        <v>0</v>
      </c>
      <c r="F7131">
        <v>0</v>
      </c>
      <c r="G7131">
        <v>473</v>
      </c>
    </row>
    <row r="7132" spans="1:7" x14ac:dyDescent="0.3">
      <c r="A7132">
        <v>14</v>
      </c>
      <c r="B7132" s="18">
        <v>45474</v>
      </c>
      <c r="C7132" t="s">
        <v>316</v>
      </c>
      <c r="D7132" t="s">
        <v>279</v>
      </c>
      <c r="E7132">
        <v>0</v>
      </c>
      <c r="F7132">
        <v>0</v>
      </c>
      <c r="G7132">
        <v>475</v>
      </c>
    </row>
    <row r="7133" spans="1:7" x14ac:dyDescent="0.3">
      <c r="A7133">
        <v>14</v>
      </c>
      <c r="B7133" s="18">
        <v>45352</v>
      </c>
      <c r="C7133" t="s">
        <v>316</v>
      </c>
      <c r="D7133" t="s">
        <v>279</v>
      </c>
      <c r="E7133">
        <v>0</v>
      </c>
      <c r="F7133">
        <v>0</v>
      </c>
      <c r="G7133">
        <v>418</v>
      </c>
    </row>
    <row r="7134" spans="1:7" x14ac:dyDescent="0.3">
      <c r="A7134">
        <v>14</v>
      </c>
      <c r="B7134" s="18">
        <v>45566</v>
      </c>
      <c r="C7134" t="s">
        <v>316</v>
      </c>
      <c r="D7134" t="s">
        <v>279</v>
      </c>
      <c r="E7134">
        <v>0</v>
      </c>
      <c r="F7134">
        <v>0</v>
      </c>
      <c r="G7134">
        <v>472</v>
      </c>
    </row>
    <row r="7135" spans="1:7" x14ac:dyDescent="0.3">
      <c r="A7135">
        <v>14</v>
      </c>
      <c r="B7135" s="18">
        <v>45323</v>
      </c>
      <c r="C7135" t="s">
        <v>316</v>
      </c>
      <c r="D7135" t="s">
        <v>279</v>
      </c>
      <c r="E7135">
        <v>0</v>
      </c>
      <c r="F7135">
        <v>0</v>
      </c>
      <c r="G7135">
        <v>410</v>
      </c>
    </row>
    <row r="7136" spans="1:7" x14ac:dyDescent="0.3">
      <c r="A7136">
        <v>14</v>
      </c>
      <c r="B7136" s="18">
        <v>45413</v>
      </c>
      <c r="C7136" t="s">
        <v>316</v>
      </c>
      <c r="D7136" t="s">
        <v>279</v>
      </c>
      <c r="E7136">
        <v>0</v>
      </c>
      <c r="F7136">
        <v>0</v>
      </c>
      <c r="G7136">
        <v>466</v>
      </c>
    </row>
    <row r="7137" spans="1:7" x14ac:dyDescent="0.3">
      <c r="A7137">
        <v>14</v>
      </c>
      <c r="B7137" s="18">
        <v>45444</v>
      </c>
      <c r="C7137" t="s">
        <v>316</v>
      </c>
      <c r="D7137" t="s">
        <v>279</v>
      </c>
      <c r="E7137">
        <v>0</v>
      </c>
      <c r="F7137">
        <v>0</v>
      </c>
      <c r="G7137">
        <v>465</v>
      </c>
    </row>
    <row r="7138" spans="1:7" x14ac:dyDescent="0.3">
      <c r="A7138">
        <v>16</v>
      </c>
      <c r="B7138" s="18">
        <v>45323</v>
      </c>
      <c r="C7138" t="s">
        <v>316</v>
      </c>
      <c r="D7138" t="s">
        <v>297</v>
      </c>
      <c r="E7138">
        <v>0</v>
      </c>
      <c r="F7138">
        <v>0</v>
      </c>
      <c r="G7138">
        <v>177</v>
      </c>
    </row>
    <row r="7139" spans="1:7" x14ac:dyDescent="0.3">
      <c r="A7139">
        <v>16</v>
      </c>
      <c r="B7139" s="18">
        <v>45383</v>
      </c>
      <c r="C7139" t="s">
        <v>316</v>
      </c>
      <c r="D7139" t="s">
        <v>297</v>
      </c>
      <c r="E7139">
        <v>0</v>
      </c>
      <c r="F7139">
        <v>0</v>
      </c>
      <c r="G7139">
        <v>201</v>
      </c>
    </row>
    <row r="7140" spans="1:7" x14ac:dyDescent="0.3">
      <c r="A7140">
        <v>16</v>
      </c>
      <c r="B7140" s="18">
        <v>45413</v>
      </c>
      <c r="C7140" t="s">
        <v>316</v>
      </c>
      <c r="D7140" t="s">
        <v>297</v>
      </c>
      <c r="E7140">
        <v>0</v>
      </c>
      <c r="F7140">
        <v>0</v>
      </c>
      <c r="G7140">
        <v>211</v>
      </c>
    </row>
    <row r="7141" spans="1:7" x14ac:dyDescent="0.3">
      <c r="A7141">
        <v>16</v>
      </c>
      <c r="B7141" s="18">
        <v>45444</v>
      </c>
      <c r="C7141" t="s">
        <v>316</v>
      </c>
      <c r="D7141" t="s">
        <v>297</v>
      </c>
      <c r="E7141">
        <v>0</v>
      </c>
      <c r="F7141">
        <v>0</v>
      </c>
      <c r="G7141">
        <v>213</v>
      </c>
    </row>
    <row r="7142" spans="1:7" x14ac:dyDescent="0.3">
      <c r="A7142">
        <v>16</v>
      </c>
      <c r="B7142" s="18">
        <v>45352</v>
      </c>
      <c r="C7142" t="s">
        <v>316</v>
      </c>
      <c r="D7142" t="s">
        <v>297</v>
      </c>
      <c r="E7142">
        <v>0</v>
      </c>
      <c r="F7142">
        <v>0</v>
      </c>
      <c r="G7142">
        <v>186</v>
      </c>
    </row>
    <row r="7143" spans="1:7" x14ac:dyDescent="0.3">
      <c r="A7143">
        <v>9</v>
      </c>
      <c r="B7143" s="18">
        <v>45413</v>
      </c>
      <c r="C7143" t="s">
        <v>316</v>
      </c>
      <c r="D7143" t="s">
        <v>280</v>
      </c>
      <c r="E7143">
        <v>0</v>
      </c>
      <c r="F7143">
        <v>0</v>
      </c>
      <c r="G7143">
        <v>437</v>
      </c>
    </row>
    <row r="7144" spans="1:7" x14ac:dyDescent="0.3">
      <c r="A7144">
        <v>9</v>
      </c>
      <c r="B7144" s="18">
        <v>45383</v>
      </c>
      <c r="C7144" t="s">
        <v>316</v>
      </c>
      <c r="D7144" t="s">
        <v>280</v>
      </c>
      <c r="E7144">
        <v>0</v>
      </c>
      <c r="F7144">
        <v>0</v>
      </c>
      <c r="G7144">
        <v>419</v>
      </c>
    </row>
    <row r="7145" spans="1:7" x14ac:dyDescent="0.3">
      <c r="A7145">
        <v>9</v>
      </c>
      <c r="B7145" s="18">
        <v>45536</v>
      </c>
      <c r="C7145" t="s">
        <v>316</v>
      </c>
      <c r="D7145" t="s">
        <v>280</v>
      </c>
      <c r="E7145">
        <v>0</v>
      </c>
      <c r="F7145">
        <v>0</v>
      </c>
      <c r="G7145">
        <v>431</v>
      </c>
    </row>
    <row r="7146" spans="1:7" x14ac:dyDescent="0.3">
      <c r="A7146">
        <v>9</v>
      </c>
      <c r="B7146" s="18">
        <v>45566</v>
      </c>
      <c r="C7146" t="s">
        <v>316</v>
      </c>
      <c r="D7146" t="s">
        <v>280</v>
      </c>
      <c r="E7146">
        <v>0</v>
      </c>
      <c r="F7146">
        <v>0</v>
      </c>
      <c r="G7146">
        <v>429</v>
      </c>
    </row>
    <row r="7147" spans="1:7" x14ac:dyDescent="0.3">
      <c r="A7147">
        <v>9</v>
      </c>
      <c r="B7147" s="18">
        <v>45444</v>
      </c>
      <c r="C7147" t="s">
        <v>316</v>
      </c>
      <c r="D7147" t="s">
        <v>280</v>
      </c>
      <c r="E7147">
        <v>0</v>
      </c>
      <c r="F7147">
        <v>0</v>
      </c>
      <c r="G7147">
        <v>431</v>
      </c>
    </row>
    <row r="7148" spans="1:7" x14ac:dyDescent="0.3">
      <c r="A7148">
        <v>9</v>
      </c>
      <c r="B7148" s="18">
        <v>45474</v>
      </c>
      <c r="C7148" t="s">
        <v>316</v>
      </c>
      <c r="D7148" t="s">
        <v>280</v>
      </c>
      <c r="E7148">
        <v>0</v>
      </c>
      <c r="F7148">
        <v>0</v>
      </c>
      <c r="G7148">
        <v>433</v>
      </c>
    </row>
    <row r="7149" spans="1:7" x14ac:dyDescent="0.3">
      <c r="A7149">
        <v>9</v>
      </c>
      <c r="B7149" s="18">
        <v>45505</v>
      </c>
      <c r="C7149" t="s">
        <v>316</v>
      </c>
      <c r="D7149" t="s">
        <v>280</v>
      </c>
      <c r="E7149">
        <v>0</v>
      </c>
      <c r="F7149">
        <v>0</v>
      </c>
      <c r="G7149">
        <v>431</v>
      </c>
    </row>
    <row r="7150" spans="1:7" x14ac:dyDescent="0.3">
      <c r="A7150">
        <v>9</v>
      </c>
      <c r="B7150" s="18">
        <v>45323</v>
      </c>
      <c r="C7150" t="s">
        <v>316</v>
      </c>
      <c r="D7150" t="s">
        <v>280</v>
      </c>
      <c r="E7150">
        <v>0</v>
      </c>
      <c r="F7150">
        <v>0</v>
      </c>
      <c r="G7150">
        <v>354</v>
      </c>
    </row>
    <row r="7151" spans="1:7" x14ac:dyDescent="0.3">
      <c r="A7151">
        <v>9</v>
      </c>
      <c r="B7151" s="18">
        <v>45352</v>
      </c>
      <c r="C7151" t="s">
        <v>316</v>
      </c>
      <c r="D7151" t="s">
        <v>280</v>
      </c>
      <c r="E7151">
        <v>0</v>
      </c>
      <c r="F7151">
        <v>0</v>
      </c>
      <c r="G7151">
        <v>364</v>
      </c>
    </row>
    <row r="7152" spans="1:7" x14ac:dyDescent="0.3">
      <c r="A7152">
        <v>11</v>
      </c>
      <c r="B7152" s="18">
        <v>45323</v>
      </c>
      <c r="C7152" t="s">
        <v>316</v>
      </c>
      <c r="D7152" t="s">
        <v>281</v>
      </c>
      <c r="E7152">
        <v>0</v>
      </c>
      <c r="F7152">
        <v>0</v>
      </c>
      <c r="G7152">
        <v>390</v>
      </c>
    </row>
    <row r="7153" spans="1:7" x14ac:dyDescent="0.3">
      <c r="A7153">
        <v>11</v>
      </c>
      <c r="B7153" s="18">
        <v>45444</v>
      </c>
      <c r="C7153" t="s">
        <v>316</v>
      </c>
      <c r="D7153" t="s">
        <v>281</v>
      </c>
      <c r="E7153">
        <v>0</v>
      </c>
      <c r="F7153">
        <v>0</v>
      </c>
      <c r="G7153">
        <v>496</v>
      </c>
    </row>
    <row r="7154" spans="1:7" x14ac:dyDescent="0.3">
      <c r="A7154">
        <v>11</v>
      </c>
      <c r="B7154" s="18">
        <v>45413</v>
      </c>
      <c r="C7154" t="s">
        <v>316</v>
      </c>
      <c r="D7154" t="s">
        <v>281</v>
      </c>
      <c r="E7154">
        <v>0</v>
      </c>
      <c r="F7154">
        <v>0</v>
      </c>
      <c r="G7154">
        <v>497</v>
      </c>
    </row>
    <row r="7155" spans="1:7" x14ac:dyDescent="0.3">
      <c r="A7155">
        <v>11</v>
      </c>
      <c r="B7155" s="18">
        <v>45352</v>
      </c>
      <c r="C7155" t="s">
        <v>316</v>
      </c>
      <c r="D7155" t="s">
        <v>281</v>
      </c>
      <c r="E7155">
        <v>0</v>
      </c>
      <c r="F7155">
        <v>0</v>
      </c>
      <c r="G7155">
        <v>420</v>
      </c>
    </row>
    <row r="7156" spans="1:7" x14ac:dyDescent="0.3">
      <c r="A7156">
        <v>11</v>
      </c>
      <c r="B7156" s="18">
        <v>45383</v>
      </c>
      <c r="C7156" t="s">
        <v>316</v>
      </c>
      <c r="D7156" t="s">
        <v>281</v>
      </c>
      <c r="E7156">
        <v>0</v>
      </c>
      <c r="F7156">
        <v>0</v>
      </c>
      <c r="G7156">
        <v>474</v>
      </c>
    </row>
    <row r="7157" spans="1:7" x14ac:dyDescent="0.3">
      <c r="A7157">
        <v>10</v>
      </c>
      <c r="B7157" s="18">
        <v>45323</v>
      </c>
      <c r="C7157" t="s">
        <v>316</v>
      </c>
      <c r="D7157" t="s">
        <v>295</v>
      </c>
      <c r="E7157">
        <v>0</v>
      </c>
      <c r="F7157">
        <v>0</v>
      </c>
      <c r="G7157">
        <v>93</v>
      </c>
    </row>
    <row r="7158" spans="1:7" x14ac:dyDescent="0.3">
      <c r="A7158">
        <v>18</v>
      </c>
      <c r="B7158" s="18">
        <v>45474</v>
      </c>
      <c r="C7158" t="s">
        <v>316</v>
      </c>
      <c r="D7158" t="s">
        <v>282</v>
      </c>
      <c r="E7158">
        <v>0</v>
      </c>
      <c r="F7158">
        <v>0</v>
      </c>
      <c r="G7158">
        <v>2</v>
      </c>
    </row>
    <row r="7159" spans="1:7" x14ac:dyDescent="0.3">
      <c r="A7159">
        <v>18</v>
      </c>
      <c r="B7159" s="18">
        <v>45444</v>
      </c>
      <c r="C7159" t="s">
        <v>316</v>
      </c>
      <c r="D7159" t="s">
        <v>282</v>
      </c>
      <c r="E7159">
        <v>0</v>
      </c>
      <c r="F7159">
        <v>0</v>
      </c>
      <c r="G7159">
        <v>1</v>
      </c>
    </row>
    <row r="7160" spans="1:7" x14ac:dyDescent="0.3">
      <c r="A7160">
        <v>18</v>
      </c>
      <c r="B7160" s="18">
        <v>45323</v>
      </c>
      <c r="C7160" t="s">
        <v>316</v>
      </c>
      <c r="D7160" t="s">
        <v>282</v>
      </c>
      <c r="E7160">
        <v>0</v>
      </c>
      <c r="F7160">
        <v>0</v>
      </c>
      <c r="G7160">
        <v>2</v>
      </c>
    </row>
    <row r="7161" spans="1:7" x14ac:dyDescent="0.3">
      <c r="A7161">
        <v>18</v>
      </c>
      <c r="B7161" s="18">
        <v>45352</v>
      </c>
      <c r="C7161" t="s">
        <v>316</v>
      </c>
      <c r="D7161" t="s">
        <v>282</v>
      </c>
      <c r="E7161">
        <v>0</v>
      </c>
      <c r="F7161">
        <v>0</v>
      </c>
      <c r="G7161">
        <v>2</v>
      </c>
    </row>
    <row r="7162" spans="1:7" x14ac:dyDescent="0.3">
      <c r="A7162">
        <v>18</v>
      </c>
      <c r="B7162" s="18">
        <v>45413</v>
      </c>
      <c r="C7162" t="s">
        <v>316</v>
      </c>
      <c r="D7162" t="s">
        <v>282</v>
      </c>
      <c r="E7162">
        <v>0</v>
      </c>
      <c r="F7162">
        <v>0</v>
      </c>
      <c r="G7162">
        <v>1</v>
      </c>
    </row>
    <row r="7163" spans="1:7" x14ac:dyDescent="0.3">
      <c r="A7163">
        <v>18</v>
      </c>
      <c r="B7163" s="18">
        <v>45383</v>
      </c>
      <c r="C7163" t="s">
        <v>316</v>
      </c>
      <c r="D7163" t="s">
        <v>282</v>
      </c>
      <c r="E7163">
        <v>0</v>
      </c>
      <c r="F7163">
        <v>0</v>
      </c>
      <c r="G7163">
        <v>2</v>
      </c>
    </row>
    <row r="7164" spans="1:7" x14ac:dyDescent="0.3">
      <c r="A7164">
        <v>18</v>
      </c>
      <c r="B7164" s="18">
        <v>45566</v>
      </c>
      <c r="C7164" t="s">
        <v>316</v>
      </c>
      <c r="D7164" t="s">
        <v>282</v>
      </c>
      <c r="E7164">
        <v>0</v>
      </c>
      <c r="F7164">
        <v>0</v>
      </c>
      <c r="G7164">
        <v>3</v>
      </c>
    </row>
    <row r="7165" spans="1:7" x14ac:dyDescent="0.3">
      <c r="A7165">
        <v>18</v>
      </c>
      <c r="B7165" s="18">
        <v>45536</v>
      </c>
      <c r="C7165" t="s">
        <v>316</v>
      </c>
      <c r="D7165" t="s">
        <v>282</v>
      </c>
      <c r="E7165">
        <v>0</v>
      </c>
      <c r="F7165">
        <v>0</v>
      </c>
      <c r="G7165">
        <v>2</v>
      </c>
    </row>
    <row r="7166" spans="1:7" x14ac:dyDescent="0.3">
      <c r="A7166">
        <v>20</v>
      </c>
      <c r="B7166" s="18">
        <v>45323</v>
      </c>
      <c r="C7166" t="s">
        <v>316</v>
      </c>
      <c r="D7166" t="s">
        <v>283</v>
      </c>
      <c r="E7166">
        <v>0</v>
      </c>
      <c r="F7166">
        <v>0</v>
      </c>
      <c r="G7166">
        <v>1</v>
      </c>
    </row>
    <row r="7167" spans="1:7" x14ac:dyDescent="0.3">
      <c r="A7167">
        <v>20</v>
      </c>
      <c r="B7167" s="18">
        <v>45413</v>
      </c>
      <c r="C7167" t="s">
        <v>316</v>
      </c>
      <c r="D7167" t="s">
        <v>283</v>
      </c>
      <c r="E7167">
        <v>0</v>
      </c>
      <c r="F7167">
        <v>0</v>
      </c>
      <c r="G7167">
        <v>2</v>
      </c>
    </row>
    <row r="7168" spans="1:7" x14ac:dyDescent="0.3">
      <c r="A7168">
        <v>20</v>
      </c>
      <c r="B7168" s="18">
        <v>45536</v>
      </c>
      <c r="C7168" t="s">
        <v>316</v>
      </c>
      <c r="D7168" t="s">
        <v>283</v>
      </c>
      <c r="E7168">
        <v>0</v>
      </c>
      <c r="F7168">
        <v>0</v>
      </c>
      <c r="G7168">
        <v>1</v>
      </c>
    </row>
    <row r="7169" spans="1:7" x14ac:dyDescent="0.3">
      <c r="A7169">
        <v>20</v>
      </c>
      <c r="B7169" s="18">
        <v>45474</v>
      </c>
      <c r="C7169" t="s">
        <v>316</v>
      </c>
      <c r="D7169" t="s">
        <v>283</v>
      </c>
      <c r="E7169">
        <v>0</v>
      </c>
      <c r="F7169">
        <v>0</v>
      </c>
      <c r="G7169">
        <v>2</v>
      </c>
    </row>
    <row r="7170" spans="1:7" x14ac:dyDescent="0.3">
      <c r="A7170">
        <v>20</v>
      </c>
      <c r="B7170" s="18">
        <v>45444</v>
      </c>
      <c r="C7170" t="s">
        <v>316</v>
      </c>
      <c r="D7170" t="s">
        <v>283</v>
      </c>
      <c r="E7170">
        <v>0</v>
      </c>
      <c r="F7170">
        <v>0</v>
      </c>
      <c r="G7170">
        <v>2</v>
      </c>
    </row>
    <row r="7171" spans="1:7" x14ac:dyDescent="0.3">
      <c r="A7171">
        <v>20</v>
      </c>
      <c r="B7171" s="18">
        <v>45566</v>
      </c>
      <c r="C7171" t="s">
        <v>316</v>
      </c>
      <c r="D7171" t="s">
        <v>283</v>
      </c>
      <c r="E7171">
        <v>0</v>
      </c>
      <c r="F7171">
        <v>0</v>
      </c>
      <c r="G7171">
        <v>2</v>
      </c>
    </row>
    <row r="7172" spans="1:7" x14ac:dyDescent="0.3">
      <c r="A7172">
        <v>20</v>
      </c>
      <c r="B7172" s="18">
        <v>45505</v>
      </c>
      <c r="C7172" t="s">
        <v>316</v>
      </c>
      <c r="D7172" t="s">
        <v>283</v>
      </c>
      <c r="E7172">
        <v>0</v>
      </c>
      <c r="F7172">
        <v>0</v>
      </c>
      <c r="G7172">
        <v>1</v>
      </c>
    </row>
    <row r="7173" spans="1:7" x14ac:dyDescent="0.3">
      <c r="A7173">
        <v>103</v>
      </c>
      <c r="B7173" s="18">
        <v>45658</v>
      </c>
      <c r="C7173" t="s">
        <v>316</v>
      </c>
      <c r="D7173" t="s">
        <v>285</v>
      </c>
      <c r="E7173">
        <v>0</v>
      </c>
    </row>
    <row r="7174" spans="1:7" x14ac:dyDescent="0.3">
      <c r="A7174">
        <v>127</v>
      </c>
      <c r="B7174" s="18">
        <v>45658</v>
      </c>
      <c r="C7174" t="s">
        <v>316</v>
      </c>
      <c r="D7174" t="s">
        <v>286</v>
      </c>
      <c r="E7174">
        <v>132</v>
      </c>
    </row>
    <row r="7175" spans="1:7" x14ac:dyDescent="0.3">
      <c r="A7175">
        <v>128</v>
      </c>
      <c r="B7175" s="18">
        <v>45658</v>
      </c>
      <c r="C7175" t="s">
        <v>316</v>
      </c>
      <c r="D7175" t="s">
        <v>287</v>
      </c>
      <c r="E7175">
        <v>31</v>
      </c>
    </row>
    <row r="7176" spans="1:7" x14ac:dyDescent="0.3">
      <c r="A7176">
        <v>129</v>
      </c>
      <c r="B7176" s="18">
        <v>45658</v>
      </c>
      <c r="C7176" t="s">
        <v>316</v>
      </c>
      <c r="D7176" t="s">
        <v>288</v>
      </c>
      <c r="E7176">
        <v>77</v>
      </c>
    </row>
    <row r="7177" spans="1:7" x14ac:dyDescent="0.3">
      <c r="A7177">
        <v>130</v>
      </c>
      <c r="B7177" s="18">
        <v>45658</v>
      </c>
      <c r="C7177" t="s">
        <v>316</v>
      </c>
      <c r="D7177" t="s">
        <v>289</v>
      </c>
      <c r="E7177">
        <v>23</v>
      </c>
    </row>
    <row r="7178" spans="1:7" x14ac:dyDescent="0.3">
      <c r="A7178">
        <v>131</v>
      </c>
      <c r="B7178" s="18">
        <v>45658</v>
      </c>
      <c r="C7178" t="s">
        <v>316</v>
      </c>
      <c r="D7178" t="s">
        <v>290</v>
      </c>
      <c r="E7178">
        <v>0</v>
      </c>
    </row>
    <row r="7179" spans="1:7" x14ac:dyDescent="0.3">
      <c r="A7179">
        <v>132</v>
      </c>
      <c r="B7179" s="18">
        <v>45658</v>
      </c>
      <c r="C7179" t="s">
        <v>316</v>
      </c>
      <c r="D7179" t="s">
        <v>291</v>
      </c>
      <c r="E7179">
        <v>0</v>
      </c>
    </row>
    <row r="7180" spans="1:7" x14ac:dyDescent="0.3">
      <c r="A7180">
        <v>133</v>
      </c>
      <c r="B7180" s="18">
        <v>45658</v>
      </c>
      <c r="C7180" t="s">
        <v>316</v>
      </c>
      <c r="D7180" t="s">
        <v>259</v>
      </c>
      <c r="E7180">
        <v>0</v>
      </c>
    </row>
    <row r="7181" spans="1:7" x14ac:dyDescent="0.3">
      <c r="A7181">
        <v>134</v>
      </c>
      <c r="B7181" s="18">
        <v>45658</v>
      </c>
      <c r="C7181" t="s">
        <v>316</v>
      </c>
      <c r="D7181" t="s">
        <v>260</v>
      </c>
      <c r="E7181">
        <v>1</v>
      </c>
    </row>
    <row r="7182" spans="1:7" x14ac:dyDescent="0.3">
      <c r="A7182">
        <v>26</v>
      </c>
      <c r="B7182" s="18">
        <v>45658</v>
      </c>
      <c r="C7182" t="s">
        <v>316</v>
      </c>
      <c r="D7182" t="s">
        <v>146</v>
      </c>
      <c r="E7182">
        <v>0.41803278688524592</v>
      </c>
      <c r="F7182">
        <v>153</v>
      </c>
      <c r="G7182">
        <v>366</v>
      </c>
    </row>
    <row r="7183" spans="1:7" x14ac:dyDescent="0.3">
      <c r="A7183">
        <v>27</v>
      </c>
      <c r="B7183" s="18">
        <v>45658</v>
      </c>
      <c r="C7183" t="s">
        <v>317</v>
      </c>
      <c r="D7183" t="s">
        <v>147</v>
      </c>
      <c r="E7183">
        <v>0.4573643410852713</v>
      </c>
      <c r="F7183">
        <v>177</v>
      </c>
      <c r="G7183">
        <v>387</v>
      </c>
    </row>
    <row r="7184" spans="1:7" x14ac:dyDescent="0.3">
      <c r="A7184">
        <v>114</v>
      </c>
      <c r="B7184" s="18">
        <v>45658</v>
      </c>
      <c r="C7184" t="s">
        <v>317</v>
      </c>
      <c r="D7184" t="s">
        <v>292</v>
      </c>
      <c r="E7184">
        <v>440</v>
      </c>
    </row>
    <row r="7185" spans="1:7" x14ac:dyDescent="0.3">
      <c r="A7185">
        <v>115</v>
      </c>
      <c r="B7185" s="18">
        <v>45658</v>
      </c>
      <c r="C7185" t="s">
        <v>317</v>
      </c>
      <c r="D7185" t="s">
        <v>293</v>
      </c>
      <c r="E7185">
        <v>86</v>
      </c>
    </row>
    <row r="7186" spans="1:7" x14ac:dyDescent="0.3">
      <c r="A7186">
        <v>116</v>
      </c>
      <c r="B7186" s="18">
        <v>45658</v>
      </c>
      <c r="C7186" t="s">
        <v>317</v>
      </c>
      <c r="D7186" t="s">
        <v>294</v>
      </c>
      <c r="E7186">
        <v>29</v>
      </c>
    </row>
    <row r="7187" spans="1:7" x14ac:dyDescent="0.3">
      <c r="A7187">
        <v>120</v>
      </c>
      <c r="B7187" s="18">
        <v>45658</v>
      </c>
      <c r="C7187" t="s">
        <v>317</v>
      </c>
      <c r="D7187" t="s">
        <v>20</v>
      </c>
      <c r="E7187">
        <v>383</v>
      </c>
    </row>
    <row r="7188" spans="1:7" x14ac:dyDescent="0.3">
      <c r="A7188">
        <v>121</v>
      </c>
      <c r="B7188" s="18">
        <v>45658</v>
      </c>
      <c r="C7188" t="s">
        <v>317</v>
      </c>
      <c r="D7188" t="s">
        <v>21</v>
      </c>
      <c r="E7188">
        <v>0</v>
      </c>
    </row>
    <row r="7189" spans="1:7" x14ac:dyDescent="0.3">
      <c r="A7189">
        <v>122</v>
      </c>
      <c r="B7189" s="18">
        <v>45658</v>
      </c>
      <c r="C7189" t="s">
        <v>317</v>
      </c>
      <c r="D7189" t="s">
        <v>22</v>
      </c>
      <c r="E7189">
        <v>17</v>
      </c>
    </row>
    <row r="7190" spans="1:7" x14ac:dyDescent="0.3">
      <c r="A7190">
        <v>123</v>
      </c>
      <c r="B7190" s="18">
        <v>45658</v>
      </c>
      <c r="C7190" t="s">
        <v>317</v>
      </c>
      <c r="D7190" t="s">
        <v>23</v>
      </c>
      <c r="E7190">
        <v>0</v>
      </c>
    </row>
    <row r="7191" spans="1:7" x14ac:dyDescent="0.3">
      <c r="A7191">
        <v>124</v>
      </c>
      <c r="B7191" s="18">
        <v>45658</v>
      </c>
      <c r="C7191" t="s">
        <v>317</v>
      </c>
      <c r="D7191" t="s">
        <v>24</v>
      </c>
      <c r="E7191">
        <v>0</v>
      </c>
    </row>
    <row r="7192" spans="1:7" x14ac:dyDescent="0.3">
      <c r="A7192">
        <v>125</v>
      </c>
      <c r="B7192" s="18">
        <v>45658</v>
      </c>
      <c r="C7192" t="s">
        <v>317</v>
      </c>
      <c r="D7192" t="s">
        <v>25</v>
      </c>
      <c r="E7192">
        <v>40</v>
      </c>
    </row>
    <row r="7193" spans="1:7" x14ac:dyDescent="0.3">
      <c r="A7193">
        <v>126</v>
      </c>
      <c r="B7193" s="18">
        <v>45658</v>
      </c>
      <c r="C7193" t="s">
        <v>317</v>
      </c>
      <c r="D7193" t="s">
        <v>26</v>
      </c>
      <c r="E7193">
        <v>1</v>
      </c>
    </row>
    <row r="7194" spans="1:7" x14ac:dyDescent="0.3">
      <c r="A7194">
        <v>9</v>
      </c>
      <c r="B7194" s="18">
        <v>45597</v>
      </c>
      <c r="C7194" t="s">
        <v>317</v>
      </c>
      <c r="D7194" t="s">
        <v>280</v>
      </c>
      <c r="E7194">
        <v>9.056603773584905E-2</v>
      </c>
      <c r="F7194">
        <v>72</v>
      </c>
      <c r="G7194">
        <v>795</v>
      </c>
    </row>
    <row r="7195" spans="1:7" x14ac:dyDescent="0.3">
      <c r="A7195">
        <v>100</v>
      </c>
      <c r="B7195" s="18">
        <v>45323</v>
      </c>
      <c r="C7195" t="s">
        <v>317</v>
      </c>
      <c r="D7195" t="s">
        <v>271</v>
      </c>
      <c r="E7195">
        <v>1</v>
      </c>
    </row>
    <row r="7196" spans="1:7" x14ac:dyDescent="0.3">
      <c r="A7196">
        <v>100</v>
      </c>
      <c r="B7196" s="18">
        <v>45352</v>
      </c>
      <c r="C7196" t="s">
        <v>317</v>
      </c>
      <c r="D7196" t="s">
        <v>271</v>
      </c>
      <c r="E7196">
        <v>1</v>
      </c>
    </row>
    <row r="7197" spans="1:7" x14ac:dyDescent="0.3">
      <c r="A7197">
        <v>100</v>
      </c>
      <c r="B7197" s="18">
        <v>45383</v>
      </c>
      <c r="C7197" t="s">
        <v>317</v>
      </c>
      <c r="D7197" t="s">
        <v>271</v>
      </c>
      <c r="E7197">
        <v>1</v>
      </c>
    </row>
    <row r="7198" spans="1:7" x14ac:dyDescent="0.3">
      <c r="A7198">
        <v>100</v>
      </c>
      <c r="B7198" s="18">
        <v>45413</v>
      </c>
      <c r="C7198" t="s">
        <v>317</v>
      </c>
      <c r="D7198" t="s">
        <v>271</v>
      </c>
      <c r="E7198">
        <v>1</v>
      </c>
    </row>
    <row r="7199" spans="1:7" x14ac:dyDescent="0.3">
      <c r="A7199">
        <v>100</v>
      </c>
      <c r="B7199" s="18">
        <v>45444</v>
      </c>
      <c r="C7199" t="s">
        <v>317</v>
      </c>
      <c r="D7199" t="s">
        <v>271</v>
      </c>
      <c r="E7199">
        <v>1</v>
      </c>
    </row>
    <row r="7200" spans="1:7" x14ac:dyDescent="0.3">
      <c r="A7200">
        <v>100</v>
      </c>
      <c r="B7200" s="18">
        <v>45474</v>
      </c>
      <c r="C7200" t="s">
        <v>317</v>
      </c>
      <c r="D7200" t="s">
        <v>271</v>
      </c>
      <c r="E7200">
        <v>1</v>
      </c>
    </row>
    <row r="7201" spans="1:5" x14ac:dyDescent="0.3">
      <c r="A7201">
        <v>100</v>
      </c>
      <c r="B7201" s="18">
        <v>45505</v>
      </c>
      <c r="C7201" t="s">
        <v>317</v>
      </c>
      <c r="D7201" t="s">
        <v>271</v>
      </c>
      <c r="E7201">
        <v>1</v>
      </c>
    </row>
    <row r="7202" spans="1:5" x14ac:dyDescent="0.3">
      <c r="A7202">
        <v>100</v>
      </c>
      <c r="B7202" s="18">
        <v>45536</v>
      </c>
      <c r="C7202" t="s">
        <v>317</v>
      </c>
      <c r="D7202" t="s">
        <v>271</v>
      </c>
      <c r="E7202">
        <v>1</v>
      </c>
    </row>
    <row r="7203" spans="1:5" x14ac:dyDescent="0.3">
      <c r="A7203">
        <v>100</v>
      </c>
      <c r="B7203" s="18">
        <v>45566</v>
      </c>
      <c r="C7203" t="s">
        <v>317</v>
      </c>
      <c r="D7203" t="s">
        <v>271</v>
      </c>
      <c r="E7203">
        <v>1</v>
      </c>
    </row>
    <row r="7204" spans="1:5" x14ac:dyDescent="0.3">
      <c r="A7204">
        <v>101</v>
      </c>
      <c r="B7204" s="18">
        <v>45323</v>
      </c>
      <c r="C7204" t="s">
        <v>317</v>
      </c>
      <c r="D7204" t="s">
        <v>272</v>
      </c>
      <c r="E7204">
        <v>1</v>
      </c>
    </row>
    <row r="7205" spans="1:5" x14ac:dyDescent="0.3">
      <c r="A7205">
        <v>101</v>
      </c>
      <c r="B7205" s="18">
        <v>45352</v>
      </c>
      <c r="C7205" t="s">
        <v>317</v>
      </c>
      <c r="D7205" t="s">
        <v>272</v>
      </c>
      <c r="E7205">
        <v>1</v>
      </c>
    </row>
    <row r="7206" spans="1:5" x14ac:dyDescent="0.3">
      <c r="A7206">
        <v>101</v>
      </c>
      <c r="B7206" s="18">
        <v>45383</v>
      </c>
      <c r="C7206" t="s">
        <v>317</v>
      </c>
      <c r="D7206" t="s">
        <v>272</v>
      </c>
      <c r="E7206">
        <v>1</v>
      </c>
    </row>
    <row r="7207" spans="1:5" x14ac:dyDescent="0.3">
      <c r="A7207">
        <v>101</v>
      </c>
      <c r="B7207" s="18">
        <v>45413</v>
      </c>
      <c r="C7207" t="s">
        <v>317</v>
      </c>
      <c r="D7207" t="s">
        <v>272</v>
      </c>
      <c r="E7207">
        <v>1</v>
      </c>
    </row>
    <row r="7208" spans="1:5" x14ac:dyDescent="0.3">
      <c r="A7208">
        <v>101</v>
      </c>
      <c r="B7208" s="18">
        <v>45444</v>
      </c>
      <c r="C7208" t="s">
        <v>317</v>
      </c>
      <c r="D7208" t="s">
        <v>272</v>
      </c>
      <c r="E7208">
        <v>1</v>
      </c>
    </row>
    <row r="7209" spans="1:5" x14ac:dyDescent="0.3">
      <c r="A7209">
        <v>101</v>
      </c>
      <c r="B7209" s="18">
        <v>45474</v>
      </c>
      <c r="C7209" t="s">
        <v>317</v>
      </c>
      <c r="D7209" t="s">
        <v>272</v>
      </c>
      <c r="E7209">
        <v>1</v>
      </c>
    </row>
    <row r="7210" spans="1:5" x14ac:dyDescent="0.3">
      <c r="A7210">
        <v>101</v>
      </c>
      <c r="B7210" s="18">
        <v>45505</v>
      </c>
      <c r="C7210" t="s">
        <v>317</v>
      </c>
      <c r="D7210" t="s">
        <v>272</v>
      </c>
      <c r="E7210">
        <v>1</v>
      </c>
    </row>
    <row r="7211" spans="1:5" x14ac:dyDescent="0.3">
      <c r="A7211">
        <v>101</v>
      </c>
      <c r="B7211" s="18">
        <v>45536</v>
      </c>
      <c r="C7211" t="s">
        <v>317</v>
      </c>
      <c r="D7211" t="s">
        <v>272</v>
      </c>
      <c r="E7211">
        <v>1</v>
      </c>
    </row>
    <row r="7212" spans="1:5" x14ac:dyDescent="0.3">
      <c r="A7212">
        <v>101</v>
      </c>
      <c r="B7212" s="18">
        <v>45566</v>
      </c>
      <c r="C7212" t="s">
        <v>317</v>
      </c>
      <c r="D7212" t="s">
        <v>272</v>
      </c>
      <c r="E7212">
        <v>1</v>
      </c>
    </row>
    <row r="7213" spans="1:5" x14ac:dyDescent="0.3">
      <c r="A7213">
        <v>102</v>
      </c>
      <c r="B7213" s="18">
        <v>45323</v>
      </c>
      <c r="C7213" t="s">
        <v>317</v>
      </c>
      <c r="D7213" t="s">
        <v>273</v>
      </c>
      <c r="E7213">
        <v>0</v>
      </c>
    </row>
    <row r="7214" spans="1:5" x14ac:dyDescent="0.3">
      <c r="A7214">
        <v>102</v>
      </c>
      <c r="B7214" s="18">
        <v>45352</v>
      </c>
      <c r="C7214" t="s">
        <v>317</v>
      </c>
      <c r="D7214" t="s">
        <v>273</v>
      </c>
      <c r="E7214">
        <v>0</v>
      </c>
    </row>
    <row r="7215" spans="1:5" x14ac:dyDescent="0.3">
      <c r="A7215">
        <v>102</v>
      </c>
      <c r="B7215" s="18">
        <v>45383</v>
      </c>
      <c r="C7215" t="s">
        <v>317</v>
      </c>
      <c r="D7215" t="s">
        <v>273</v>
      </c>
      <c r="E7215">
        <v>0</v>
      </c>
    </row>
    <row r="7216" spans="1:5" x14ac:dyDescent="0.3">
      <c r="A7216">
        <v>102</v>
      </c>
      <c r="B7216" s="18">
        <v>45413</v>
      </c>
      <c r="C7216" t="s">
        <v>317</v>
      </c>
      <c r="D7216" t="s">
        <v>273</v>
      </c>
      <c r="E7216">
        <v>0</v>
      </c>
    </row>
    <row r="7217" spans="1:7" x14ac:dyDescent="0.3">
      <c r="A7217">
        <v>102</v>
      </c>
      <c r="B7217" s="18">
        <v>45444</v>
      </c>
      <c r="C7217" t="s">
        <v>317</v>
      </c>
      <c r="D7217" t="s">
        <v>273</v>
      </c>
      <c r="E7217">
        <v>0</v>
      </c>
    </row>
    <row r="7218" spans="1:7" x14ac:dyDescent="0.3">
      <c r="A7218">
        <v>102</v>
      </c>
      <c r="B7218" s="18">
        <v>45474</v>
      </c>
      <c r="C7218" t="s">
        <v>317</v>
      </c>
      <c r="D7218" t="s">
        <v>273</v>
      </c>
      <c r="E7218">
        <v>0</v>
      </c>
    </row>
    <row r="7219" spans="1:7" x14ac:dyDescent="0.3">
      <c r="A7219">
        <v>102</v>
      </c>
      <c r="B7219" s="18">
        <v>45505</v>
      </c>
      <c r="C7219" t="s">
        <v>317</v>
      </c>
      <c r="D7219" t="s">
        <v>273</v>
      </c>
      <c r="E7219">
        <v>0</v>
      </c>
    </row>
    <row r="7220" spans="1:7" x14ac:dyDescent="0.3">
      <c r="A7220">
        <v>102</v>
      </c>
      <c r="B7220" s="18">
        <v>45536</v>
      </c>
      <c r="C7220" t="s">
        <v>317</v>
      </c>
      <c r="D7220" t="s">
        <v>273</v>
      </c>
      <c r="E7220">
        <v>0</v>
      </c>
    </row>
    <row r="7221" spans="1:7" x14ac:dyDescent="0.3">
      <c r="A7221">
        <v>102</v>
      </c>
      <c r="B7221" s="18">
        <v>45566</v>
      </c>
      <c r="C7221" t="s">
        <v>317</v>
      </c>
      <c r="D7221" t="s">
        <v>273</v>
      </c>
      <c r="E7221">
        <v>0</v>
      </c>
    </row>
    <row r="7222" spans="1:7" x14ac:dyDescent="0.3">
      <c r="A7222">
        <v>103</v>
      </c>
      <c r="B7222" s="18">
        <v>45323</v>
      </c>
      <c r="C7222" t="s">
        <v>317</v>
      </c>
      <c r="D7222" t="s">
        <v>285</v>
      </c>
      <c r="E7222">
        <v>0</v>
      </c>
    </row>
    <row r="7223" spans="1:7" x14ac:dyDescent="0.3">
      <c r="A7223">
        <v>103</v>
      </c>
      <c r="B7223" s="18">
        <v>45352</v>
      </c>
      <c r="C7223" t="s">
        <v>317</v>
      </c>
      <c r="D7223" t="s">
        <v>285</v>
      </c>
      <c r="E7223">
        <v>0</v>
      </c>
    </row>
    <row r="7224" spans="1:7" x14ac:dyDescent="0.3">
      <c r="A7224">
        <v>103</v>
      </c>
      <c r="B7224" s="18">
        <v>45383</v>
      </c>
      <c r="C7224" t="s">
        <v>317</v>
      </c>
      <c r="D7224" t="s">
        <v>285</v>
      </c>
      <c r="E7224">
        <v>0</v>
      </c>
    </row>
    <row r="7225" spans="1:7" x14ac:dyDescent="0.3">
      <c r="A7225">
        <v>103</v>
      </c>
      <c r="B7225" s="18">
        <v>45413</v>
      </c>
      <c r="C7225" t="s">
        <v>317</v>
      </c>
      <c r="D7225" t="s">
        <v>285</v>
      </c>
      <c r="E7225">
        <v>0</v>
      </c>
    </row>
    <row r="7226" spans="1:7" x14ac:dyDescent="0.3">
      <c r="A7226">
        <v>103</v>
      </c>
      <c r="B7226" s="18">
        <v>45444</v>
      </c>
      <c r="C7226" t="s">
        <v>317</v>
      </c>
      <c r="D7226" t="s">
        <v>285</v>
      </c>
      <c r="E7226">
        <v>0</v>
      </c>
    </row>
    <row r="7227" spans="1:7" x14ac:dyDescent="0.3">
      <c r="A7227">
        <v>103</v>
      </c>
      <c r="B7227" s="18">
        <v>45474</v>
      </c>
      <c r="C7227" t="s">
        <v>317</v>
      </c>
      <c r="D7227" t="s">
        <v>285</v>
      </c>
      <c r="E7227">
        <v>0</v>
      </c>
    </row>
    <row r="7228" spans="1:7" x14ac:dyDescent="0.3">
      <c r="A7228">
        <v>103</v>
      </c>
      <c r="B7228" s="18">
        <v>45505</v>
      </c>
      <c r="C7228" t="s">
        <v>317</v>
      </c>
      <c r="D7228" t="s">
        <v>285</v>
      </c>
      <c r="E7228">
        <v>0</v>
      </c>
    </row>
    <row r="7229" spans="1:7" x14ac:dyDescent="0.3">
      <c r="A7229">
        <v>103</v>
      </c>
      <c r="B7229" s="18">
        <v>45536</v>
      </c>
      <c r="C7229" t="s">
        <v>317</v>
      </c>
      <c r="D7229" t="s">
        <v>285</v>
      </c>
      <c r="E7229">
        <v>0</v>
      </c>
    </row>
    <row r="7230" spans="1:7" x14ac:dyDescent="0.3">
      <c r="A7230">
        <v>103</v>
      </c>
      <c r="B7230" s="18">
        <v>45566</v>
      </c>
      <c r="C7230" t="s">
        <v>317</v>
      </c>
      <c r="D7230" t="s">
        <v>285</v>
      </c>
      <c r="E7230">
        <v>0</v>
      </c>
    </row>
    <row r="7231" spans="1:7" x14ac:dyDescent="0.3">
      <c r="A7231">
        <v>2</v>
      </c>
      <c r="B7231" s="18">
        <v>45323</v>
      </c>
      <c r="C7231" t="s">
        <v>317</v>
      </c>
      <c r="D7231" t="s">
        <v>303</v>
      </c>
      <c r="E7231">
        <v>1.0372222222222223</v>
      </c>
      <c r="F7231">
        <v>1867</v>
      </c>
      <c r="G7231">
        <v>1800</v>
      </c>
    </row>
    <row r="7232" spans="1:7" x14ac:dyDescent="0.3">
      <c r="A7232">
        <v>2</v>
      </c>
      <c r="B7232" s="18">
        <v>45352</v>
      </c>
      <c r="C7232" t="s">
        <v>317</v>
      </c>
      <c r="D7232" t="s">
        <v>303</v>
      </c>
      <c r="E7232">
        <v>1.0266666666666666</v>
      </c>
      <c r="F7232">
        <v>1848</v>
      </c>
      <c r="G7232">
        <v>1800</v>
      </c>
    </row>
    <row r="7233" spans="1:7" x14ac:dyDescent="0.3">
      <c r="A7233">
        <v>2</v>
      </c>
      <c r="B7233" s="18">
        <v>45383</v>
      </c>
      <c r="C7233" t="s">
        <v>317</v>
      </c>
      <c r="D7233" t="s">
        <v>303</v>
      </c>
      <c r="E7233">
        <v>1.0216666666666667</v>
      </c>
      <c r="F7233">
        <v>1839</v>
      </c>
      <c r="G7233">
        <v>1800</v>
      </c>
    </row>
    <row r="7234" spans="1:7" x14ac:dyDescent="0.3">
      <c r="A7234">
        <v>2</v>
      </c>
      <c r="B7234" s="18">
        <v>45413</v>
      </c>
      <c r="C7234" t="s">
        <v>317</v>
      </c>
      <c r="D7234" t="s">
        <v>303</v>
      </c>
      <c r="E7234">
        <v>1.0161111111111112</v>
      </c>
      <c r="F7234">
        <v>1829</v>
      </c>
      <c r="G7234">
        <v>1800</v>
      </c>
    </row>
    <row r="7235" spans="1:7" x14ac:dyDescent="0.3">
      <c r="A7235">
        <v>2</v>
      </c>
      <c r="B7235" s="18">
        <v>45444</v>
      </c>
      <c r="C7235" t="s">
        <v>317</v>
      </c>
      <c r="D7235" t="s">
        <v>303</v>
      </c>
      <c r="E7235">
        <v>1.0205555555555557</v>
      </c>
      <c r="F7235">
        <v>1837</v>
      </c>
      <c r="G7235">
        <v>1800</v>
      </c>
    </row>
    <row r="7236" spans="1:7" x14ac:dyDescent="0.3">
      <c r="A7236">
        <v>2</v>
      </c>
      <c r="B7236" s="18">
        <v>45474</v>
      </c>
      <c r="C7236" t="s">
        <v>317</v>
      </c>
      <c r="D7236" t="s">
        <v>303</v>
      </c>
      <c r="E7236">
        <v>1.0177777777777779</v>
      </c>
      <c r="F7236">
        <v>1832</v>
      </c>
      <c r="G7236">
        <v>1800</v>
      </c>
    </row>
    <row r="7237" spans="1:7" x14ac:dyDescent="0.3">
      <c r="A7237">
        <v>2</v>
      </c>
      <c r="B7237" s="18">
        <v>45505</v>
      </c>
      <c r="C7237" t="s">
        <v>317</v>
      </c>
      <c r="D7237" t="s">
        <v>303</v>
      </c>
      <c r="E7237">
        <v>1.0116666666666667</v>
      </c>
      <c r="F7237">
        <v>1821</v>
      </c>
      <c r="G7237">
        <v>1800</v>
      </c>
    </row>
    <row r="7238" spans="1:7" x14ac:dyDescent="0.3">
      <c r="A7238">
        <v>2</v>
      </c>
      <c r="B7238" s="18">
        <v>45536</v>
      </c>
      <c r="C7238" t="s">
        <v>317</v>
      </c>
      <c r="D7238" t="s">
        <v>303</v>
      </c>
      <c r="E7238">
        <v>1.0155555555555555</v>
      </c>
      <c r="F7238">
        <v>1828</v>
      </c>
      <c r="G7238">
        <v>1800</v>
      </c>
    </row>
    <row r="7239" spans="1:7" x14ac:dyDescent="0.3">
      <c r="A7239">
        <v>2</v>
      </c>
      <c r="B7239" s="18">
        <v>45566</v>
      </c>
      <c r="C7239" t="s">
        <v>317</v>
      </c>
      <c r="D7239" t="s">
        <v>303</v>
      </c>
      <c r="E7239">
        <v>1.018888888888889</v>
      </c>
      <c r="F7239">
        <v>1834</v>
      </c>
      <c r="G7239">
        <v>1800</v>
      </c>
    </row>
    <row r="7240" spans="1:7" x14ac:dyDescent="0.3">
      <c r="A7240">
        <v>109</v>
      </c>
      <c r="B7240" s="18">
        <v>45323</v>
      </c>
      <c r="C7240" t="s">
        <v>317</v>
      </c>
      <c r="D7240" t="s">
        <v>261</v>
      </c>
      <c r="E7240">
        <v>35</v>
      </c>
    </row>
    <row r="7241" spans="1:7" x14ac:dyDescent="0.3">
      <c r="A7241">
        <v>109</v>
      </c>
      <c r="B7241" s="18">
        <v>45352</v>
      </c>
      <c r="C7241" t="s">
        <v>317</v>
      </c>
      <c r="D7241" t="s">
        <v>261</v>
      </c>
      <c r="E7241">
        <v>32</v>
      </c>
    </row>
    <row r="7242" spans="1:7" x14ac:dyDescent="0.3">
      <c r="A7242">
        <v>109</v>
      </c>
      <c r="B7242" s="18">
        <v>45383</v>
      </c>
      <c r="C7242" t="s">
        <v>317</v>
      </c>
      <c r="D7242" t="s">
        <v>261</v>
      </c>
      <c r="E7242">
        <v>32</v>
      </c>
    </row>
    <row r="7243" spans="1:7" x14ac:dyDescent="0.3">
      <c r="A7243">
        <v>109</v>
      </c>
      <c r="B7243" s="18">
        <v>45413</v>
      </c>
      <c r="C7243" t="s">
        <v>317</v>
      </c>
      <c r="D7243" t="s">
        <v>261</v>
      </c>
      <c r="E7243">
        <v>29</v>
      </c>
    </row>
    <row r="7244" spans="1:7" x14ac:dyDescent="0.3">
      <c r="A7244">
        <v>109</v>
      </c>
      <c r="B7244" s="18">
        <v>45444</v>
      </c>
      <c r="C7244" t="s">
        <v>317</v>
      </c>
      <c r="D7244" t="s">
        <v>261</v>
      </c>
      <c r="E7244">
        <v>29</v>
      </c>
    </row>
    <row r="7245" spans="1:7" x14ac:dyDescent="0.3">
      <c r="A7245">
        <v>109</v>
      </c>
      <c r="B7245" s="18">
        <v>45474</v>
      </c>
      <c r="C7245" t="s">
        <v>317</v>
      </c>
      <c r="D7245" t="s">
        <v>261</v>
      </c>
      <c r="E7245">
        <v>29</v>
      </c>
    </row>
    <row r="7246" spans="1:7" x14ac:dyDescent="0.3">
      <c r="A7246">
        <v>109</v>
      </c>
      <c r="B7246" s="18">
        <v>45505</v>
      </c>
      <c r="C7246" t="s">
        <v>317</v>
      </c>
      <c r="D7246" t="s">
        <v>261</v>
      </c>
      <c r="E7246">
        <v>28</v>
      </c>
    </row>
    <row r="7247" spans="1:7" x14ac:dyDescent="0.3">
      <c r="A7247">
        <v>109</v>
      </c>
      <c r="B7247" s="18">
        <v>45536</v>
      </c>
      <c r="C7247" t="s">
        <v>317</v>
      </c>
      <c r="D7247" t="s">
        <v>261</v>
      </c>
      <c r="E7247">
        <v>29</v>
      </c>
    </row>
    <row r="7248" spans="1:7" x14ac:dyDescent="0.3">
      <c r="A7248">
        <v>109</v>
      </c>
      <c r="B7248" s="18">
        <v>45566</v>
      </c>
      <c r="C7248" t="s">
        <v>317</v>
      </c>
      <c r="D7248" t="s">
        <v>261</v>
      </c>
      <c r="E7248">
        <v>31</v>
      </c>
    </row>
    <row r="7249" spans="1:5" x14ac:dyDescent="0.3">
      <c r="A7249">
        <v>111</v>
      </c>
      <c r="B7249" s="18">
        <v>45323</v>
      </c>
      <c r="C7249" t="s">
        <v>317</v>
      </c>
      <c r="D7249" t="s">
        <v>262</v>
      </c>
      <c r="E7249">
        <v>270</v>
      </c>
    </row>
    <row r="7250" spans="1:5" x14ac:dyDescent="0.3">
      <c r="A7250">
        <v>111</v>
      </c>
      <c r="B7250" s="18">
        <v>45352</v>
      </c>
      <c r="C7250" t="s">
        <v>317</v>
      </c>
      <c r="D7250" t="s">
        <v>262</v>
      </c>
      <c r="E7250">
        <v>265</v>
      </c>
    </row>
    <row r="7251" spans="1:5" x14ac:dyDescent="0.3">
      <c r="A7251">
        <v>111</v>
      </c>
      <c r="B7251" s="18">
        <v>45383</v>
      </c>
      <c r="C7251" t="s">
        <v>317</v>
      </c>
      <c r="D7251" t="s">
        <v>262</v>
      </c>
      <c r="E7251">
        <v>267</v>
      </c>
    </row>
    <row r="7252" spans="1:5" x14ac:dyDescent="0.3">
      <c r="A7252">
        <v>111</v>
      </c>
      <c r="B7252" s="18">
        <v>45413</v>
      </c>
      <c r="C7252" t="s">
        <v>317</v>
      </c>
      <c r="D7252" t="s">
        <v>262</v>
      </c>
      <c r="E7252">
        <v>265</v>
      </c>
    </row>
    <row r="7253" spans="1:5" x14ac:dyDescent="0.3">
      <c r="A7253">
        <v>111</v>
      </c>
      <c r="B7253" s="18">
        <v>45444</v>
      </c>
      <c r="C7253" t="s">
        <v>317</v>
      </c>
      <c r="D7253" t="s">
        <v>262</v>
      </c>
      <c r="E7253">
        <v>267</v>
      </c>
    </row>
    <row r="7254" spans="1:5" x14ac:dyDescent="0.3">
      <c r="A7254">
        <v>111</v>
      </c>
      <c r="B7254" s="18">
        <v>45474</v>
      </c>
      <c r="C7254" t="s">
        <v>317</v>
      </c>
      <c r="D7254" t="s">
        <v>262</v>
      </c>
      <c r="E7254">
        <v>263</v>
      </c>
    </row>
    <row r="7255" spans="1:5" x14ac:dyDescent="0.3">
      <c r="A7255">
        <v>111</v>
      </c>
      <c r="B7255" s="18">
        <v>45505</v>
      </c>
      <c r="C7255" t="s">
        <v>317</v>
      </c>
      <c r="D7255" t="s">
        <v>262</v>
      </c>
      <c r="E7255">
        <v>262</v>
      </c>
    </row>
    <row r="7256" spans="1:5" x14ac:dyDescent="0.3">
      <c r="A7256">
        <v>111</v>
      </c>
      <c r="B7256" s="18">
        <v>45536</v>
      </c>
      <c r="C7256" t="s">
        <v>317</v>
      </c>
      <c r="D7256" t="s">
        <v>262</v>
      </c>
      <c r="E7256">
        <v>264</v>
      </c>
    </row>
    <row r="7257" spans="1:5" x14ac:dyDescent="0.3">
      <c r="A7257">
        <v>111</v>
      </c>
      <c r="B7257" s="18">
        <v>45566</v>
      </c>
      <c r="C7257" t="s">
        <v>317</v>
      </c>
      <c r="D7257" t="s">
        <v>262</v>
      </c>
      <c r="E7257">
        <v>265</v>
      </c>
    </row>
    <row r="7258" spans="1:5" x14ac:dyDescent="0.3">
      <c r="A7258">
        <v>112</v>
      </c>
      <c r="B7258" s="18">
        <v>45323</v>
      </c>
      <c r="C7258" t="s">
        <v>317</v>
      </c>
      <c r="D7258" t="s">
        <v>263</v>
      </c>
      <c r="E7258">
        <v>296</v>
      </c>
    </row>
    <row r="7259" spans="1:5" x14ac:dyDescent="0.3">
      <c r="A7259">
        <v>112</v>
      </c>
      <c r="B7259" s="18">
        <v>45352</v>
      </c>
      <c r="C7259" t="s">
        <v>317</v>
      </c>
      <c r="D7259" t="s">
        <v>263</v>
      </c>
      <c r="E7259">
        <v>296</v>
      </c>
    </row>
    <row r="7260" spans="1:5" x14ac:dyDescent="0.3">
      <c r="A7260">
        <v>112</v>
      </c>
      <c r="B7260" s="18">
        <v>45383</v>
      </c>
      <c r="C7260" t="s">
        <v>317</v>
      </c>
      <c r="D7260" t="s">
        <v>263</v>
      </c>
      <c r="E7260">
        <v>292</v>
      </c>
    </row>
    <row r="7261" spans="1:5" x14ac:dyDescent="0.3">
      <c r="A7261">
        <v>112</v>
      </c>
      <c r="B7261" s="18">
        <v>45413</v>
      </c>
      <c r="C7261" t="s">
        <v>317</v>
      </c>
      <c r="D7261" t="s">
        <v>263</v>
      </c>
      <c r="E7261">
        <v>288</v>
      </c>
    </row>
    <row r="7262" spans="1:5" x14ac:dyDescent="0.3">
      <c r="A7262">
        <v>112</v>
      </c>
      <c r="B7262" s="18">
        <v>45444</v>
      </c>
      <c r="C7262" t="s">
        <v>317</v>
      </c>
      <c r="D7262" t="s">
        <v>263</v>
      </c>
      <c r="E7262">
        <v>287</v>
      </c>
    </row>
    <row r="7263" spans="1:5" x14ac:dyDescent="0.3">
      <c r="A7263">
        <v>112</v>
      </c>
      <c r="B7263" s="18">
        <v>45474</v>
      </c>
      <c r="C7263" t="s">
        <v>317</v>
      </c>
      <c r="D7263" t="s">
        <v>263</v>
      </c>
      <c r="E7263">
        <v>290</v>
      </c>
    </row>
    <row r="7264" spans="1:5" x14ac:dyDescent="0.3">
      <c r="A7264">
        <v>112</v>
      </c>
      <c r="B7264" s="18">
        <v>45505</v>
      </c>
      <c r="C7264" t="s">
        <v>317</v>
      </c>
      <c r="D7264" t="s">
        <v>263</v>
      </c>
      <c r="E7264">
        <v>290</v>
      </c>
    </row>
    <row r="7265" spans="1:5" x14ac:dyDescent="0.3">
      <c r="A7265">
        <v>112</v>
      </c>
      <c r="B7265" s="18">
        <v>45536</v>
      </c>
      <c r="C7265" t="s">
        <v>317</v>
      </c>
      <c r="D7265" t="s">
        <v>263</v>
      </c>
      <c r="E7265">
        <v>294</v>
      </c>
    </row>
    <row r="7266" spans="1:5" x14ac:dyDescent="0.3">
      <c r="A7266">
        <v>112</v>
      </c>
      <c r="B7266" s="18">
        <v>45566</v>
      </c>
      <c r="C7266" t="s">
        <v>317</v>
      </c>
      <c r="D7266" t="s">
        <v>263</v>
      </c>
      <c r="E7266">
        <v>297</v>
      </c>
    </row>
    <row r="7267" spans="1:5" x14ac:dyDescent="0.3">
      <c r="A7267">
        <v>110</v>
      </c>
      <c r="B7267" s="18">
        <v>45323</v>
      </c>
      <c r="C7267" t="s">
        <v>317</v>
      </c>
      <c r="D7267" t="s">
        <v>264</v>
      </c>
      <c r="E7267">
        <v>106</v>
      </c>
    </row>
    <row r="7268" spans="1:5" x14ac:dyDescent="0.3">
      <c r="A7268">
        <v>110</v>
      </c>
      <c r="B7268" s="18">
        <v>45352</v>
      </c>
      <c r="C7268" t="s">
        <v>317</v>
      </c>
      <c r="D7268" t="s">
        <v>264</v>
      </c>
      <c r="E7268">
        <v>109</v>
      </c>
    </row>
    <row r="7269" spans="1:5" x14ac:dyDescent="0.3">
      <c r="A7269">
        <v>110</v>
      </c>
      <c r="B7269" s="18">
        <v>45383</v>
      </c>
      <c r="C7269" t="s">
        <v>317</v>
      </c>
      <c r="D7269" t="s">
        <v>264</v>
      </c>
      <c r="E7269">
        <v>107</v>
      </c>
    </row>
    <row r="7270" spans="1:5" x14ac:dyDescent="0.3">
      <c r="A7270">
        <v>110</v>
      </c>
      <c r="B7270" s="18">
        <v>45413</v>
      </c>
      <c r="C7270" t="s">
        <v>317</v>
      </c>
      <c r="D7270" t="s">
        <v>264</v>
      </c>
      <c r="E7270">
        <v>110</v>
      </c>
    </row>
    <row r="7271" spans="1:5" x14ac:dyDescent="0.3">
      <c r="A7271">
        <v>110</v>
      </c>
      <c r="B7271" s="18">
        <v>45444</v>
      </c>
      <c r="C7271" t="s">
        <v>317</v>
      </c>
      <c r="D7271" t="s">
        <v>264</v>
      </c>
      <c r="E7271">
        <v>112</v>
      </c>
    </row>
    <row r="7272" spans="1:5" x14ac:dyDescent="0.3">
      <c r="A7272">
        <v>110</v>
      </c>
      <c r="B7272" s="18">
        <v>45474</v>
      </c>
      <c r="C7272" t="s">
        <v>317</v>
      </c>
      <c r="D7272" t="s">
        <v>264</v>
      </c>
      <c r="E7272">
        <v>111</v>
      </c>
    </row>
    <row r="7273" spans="1:5" x14ac:dyDescent="0.3">
      <c r="A7273">
        <v>110</v>
      </c>
      <c r="B7273" s="18">
        <v>45505</v>
      </c>
      <c r="C7273" t="s">
        <v>317</v>
      </c>
      <c r="D7273" t="s">
        <v>264</v>
      </c>
      <c r="E7273">
        <v>112</v>
      </c>
    </row>
    <row r="7274" spans="1:5" x14ac:dyDescent="0.3">
      <c r="A7274">
        <v>110</v>
      </c>
      <c r="B7274" s="18">
        <v>45536</v>
      </c>
      <c r="C7274" t="s">
        <v>317</v>
      </c>
      <c r="D7274" t="s">
        <v>264</v>
      </c>
      <c r="E7274">
        <v>110</v>
      </c>
    </row>
    <row r="7275" spans="1:5" x14ac:dyDescent="0.3">
      <c r="A7275">
        <v>110</v>
      </c>
      <c r="B7275" s="18">
        <v>45566</v>
      </c>
      <c r="C7275" t="s">
        <v>317</v>
      </c>
      <c r="D7275" t="s">
        <v>264</v>
      </c>
      <c r="E7275">
        <v>110</v>
      </c>
    </row>
    <row r="7276" spans="1:5" x14ac:dyDescent="0.3">
      <c r="A7276">
        <v>113</v>
      </c>
      <c r="B7276" s="18">
        <v>45323</v>
      </c>
      <c r="C7276" t="s">
        <v>317</v>
      </c>
      <c r="D7276" t="s">
        <v>265</v>
      </c>
      <c r="E7276">
        <v>246</v>
      </c>
    </row>
    <row r="7277" spans="1:5" x14ac:dyDescent="0.3">
      <c r="A7277">
        <v>113</v>
      </c>
      <c r="B7277" s="18">
        <v>45352</v>
      </c>
      <c r="C7277" t="s">
        <v>317</v>
      </c>
      <c r="D7277" t="s">
        <v>265</v>
      </c>
      <c r="E7277">
        <v>242</v>
      </c>
    </row>
    <row r="7278" spans="1:5" x14ac:dyDescent="0.3">
      <c r="A7278">
        <v>113</v>
      </c>
      <c r="B7278" s="18">
        <v>45383</v>
      </c>
      <c r="C7278" t="s">
        <v>317</v>
      </c>
      <c r="D7278" t="s">
        <v>265</v>
      </c>
      <c r="E7278">
        <v>243</v>
      </c>
    </row>
    <row r="7279" spans="1:5" x14ac:dyDescent="0.3">
      <c r="A7279">
        <v>113</v>
      </c>
      <c r="B7279" s="18">
        <v>45413</v>
      </c>
      <c r="C7279" t="s">
        <v>317</v>
      </c>
      <c r="D7279" t="s">
        <v>265</v>
      </c>
      <c r="E7279">
        <v>242</v>
      </c>
    </row>
    <row r="7280" spans="1:5" x14ac:dyDescent="0.3">
      <c r="A7280">
        <v>113</v>
      </c>
      <c r="B7280" s="18">
        <v>45444</v>
      </c>
      <c r="C7280" t="s">
        <v>317</v>
      </c>
      <c r="D7280" t="s">
        <v>265</v>
      </c>
      <c r="E7280">
        <v>243</v>
      </c>
    </row>
    <row r="7281" spans="1:5" x14ac:dyDescent="0.3">
      <c r="A7281">
        <v>113</v>
      </c>
      <c r="B7281" s="18">
        <v>45474</v>
      </c>
      <c r="C7281" t="s">
        <v>317</v>
      </c>
      <c r="D7281" t="s">
        <v>265</v>
      </c>
      <c r="E7281">
        <v>240</v>
      </c>
    </row>
    <row r="7282" spans="1:5" x14ac:dyDescent="0.3">
      <c r="A7282">
        <v>113</v>
      </c>
      <c r="B7282" s="18">
        <v>45505</v>
      </c>
      <c r="C7282" t="s">
        <v>317</v>
      </c>
      <c r="D7282" t="s">
        <v>265</v>
      </c>
      <c r="E7282">
        <v>238</v>
      </c>
    </row>
    <row r="7283" spans="1:5" x14ac:dyDescent="0.3">
      <c r="A7283">
        <v>113</v>
      </c>
      <c r="B7283" s="18">
        <v>45536</v>
      </c>
      <c r="C7283" t="s">
        <v>317</v>
      </c>
      <c r="D7283" t="s">
        <v>265</v>
      </c>
      <c r="E7283">
        <v>238</v>
      </c>
    </row>
    <row r="7284" spans="1:5" x14ac:dyDescent="0.3">
      <c r="A7284">
        <v>113</v>
      </c>
      <c r="B7284" s="18">
        <v>45566</v>
      </c>
      <c r="C7284" t="s">
        <v>317</v>
      </c>
      <c r="D7284" t="s">
        <v>265</v>
      </c>
      <c r="E7284">
        <v>236</v>
      </c>
    </row>
    <row r="7285" spans="1:5" x14ac:dyDescent="0.3">
      <c r="A7285">
        <v>104</v>
      </c>
      <c r="B7285" s="18">
        <v>45323</v>
      </c>
      <c r="C7285" t="s">
        <v>317</v>
      </c>
      <c r="D7285" t="s">
        <v>266</v>
      </c>
      <c r="E7285">
        <v>32</v>
      </c>
    </row>
    <row r="7286" spans="1:5" x14ac:dyDescent="0.3">
      <c r="A7286">
        <v>104</v>
      </c>
      <c r="B7286" s="18">
        <v>45352</v>
      </c>
      <c r="C7286" t="s">
        <v>317</v>
      </c>
      <c r="D7286" t="s">
        <v>266</v>
      </c>
      <c r="E7286">
        <v>32</v>
      </c>
    </row>
    <row r="7287" spans="1:5" x14ac:dyDescent="0.3">
      <c r="A7287">
        <v>104</v>
      </c>
      <c r="B7287" s="18">
        <v>45383</v>
      </c>
      <c r="C7287" t="s">
        <v>317</v>
      </c>
      <c r="D7287" t="s">
        <v>266</v>
      </c>
      <c r="E7287">
        <v>31</v>
      </c>
    </row>
    <row r="7288" spans="1:5" x14ac:dyDescent="0.3">
      <c r="A7288">
        <v>104</v>
      </c>
      <c r="B7288" s="18">
        <v>45413</v>
      </c>
      <c r="C7288" t="s">
        <v>317</v>
      </c>
      <c r="D7288" t="s">
        <v>266</v>
      </c>
      <c r="E7288">
        <v>31</v>
      </c>
    </row>
    <row r="7289" spans="1:5" x14ac:dyDescent="0.3">
      <c r="A7289">
        <v>104</v>
      </c>
      <c r="B7289" s="18">
        <v>45444</v>
      </c>
      <c r="C7289" t="s">
        <v>317</v>
      </c>
      <c r="D7289" t="s">
        <v>266</v>
      </c>
      <c r="E7289">
        <v>31</v>
      </c>
    </row>
    <row r="7290" spans="1:5" x14ac:dyDescent="0.3">
      <c r="A7290">
        <v>104</v>
      </c>
      <c r="B7290" s="18">
        <v>45474</v>
      </c>
      <c r="C7290" t="s">
        <v>317</v>
      </c>
      <c r="D7290" t="s">
        <v>266</v>
      </c>
      <c r="E7290">
        <v>29</v>
      </c>
    </row>
    <row r="7291" spans="1:5" x14ac:dyDescent="0.3">
      <c r="A7291">
        <v>104</v>
      </c>
      <c r="B7291" s="18">
        <v>45505</v>
      </c>
      <c r="C7291" t="s">
        <v>317</v>
      </c>
      <c r="D7291" t="s">
        <v>266</v>
      </c>
      <c r="E7291">
        <v>28</v>
      </c>
    </row>
    <row r="7292" spans="1:5" x14ac:dyDescent="0.3">
      <c r="A7292">
        <v>104</v>
      </c>
      <c r="B7292" s="18">
        <v>45536</v>
      </c>
      <c r="C7292" t="s">
        <v>317</v>
      </c>
      <c r="D7292" t="s">
        <v>266</v>
      </c>
      <c r="E7292">
        <v>27</v>
      </c>
    </row>
    <row r="7293" spans="1:5" x14ac:dyDescent="0.3">
      <c r="A7293">
        <v>104</v>
      </c>
      <c r="B7293" s="18">
        <v>45566</v>
      </c>
      <c r="C7293" t="s">
        <v>317</v>
      </c>
      <c r="D7293" t="s">
        <v>266</v>
      </c>
      <c r="E7293">
        <v>29</v>
      </c>
    </row>
    <row r="7294" spans="1:5" x14ac:dyDescent="0.3">
      <c r="A7294">
        <v>106</v>
      </c>
      <c r="B7294" s="18">
        <v>45323</v>
      </c>
      <c r="C7294" t="s">
        <v>317</v>
      </c>
      <c r="D7294" t="s">
        <v>267</v>
      </c>
      <c r="E7294">
        <v>298</v>
      </c>
    </row>
    <row r="7295" spans="1:5" x14ac:dyDescent="0.3">
      <c r="A7295">
        <v>106</v>
      </c>
      <c r="B7295" s="18">
        <v>45352</v>
      </c>
      <c r="C7295" t="s">
        <v>317</v>
      </c>
      <c r="D7295" t="s">
        <v>267</v>
      </c>
      <c r="E7295">
        <v>294</v>
      </c>
    </row>
    <row r="7296" spans="1:5" x14ac:dyDescent="0.3">
      <c r="A7296">
        <v>106</v>
      </c>
      <c r="B7296" s="18">
        <v>45383</v>
      </c>
      <c r="C7296" t="s">
        <v>317</v>
      </c>
      <c r="D7296" t="s">
        <v>267</v>
      </c>
      <c r="E7296">
        <v>292</v>
      </c>
    </row>
    <row r="7297" spans="1:5" x14ac:dyDescent="0.3">
      <c r="A7297">
        <v>106</v>
      </c>
      <c r="B7297" s="18">
        <v>45413</v>
      </c>
      <c r="C7297" t="s">
        <v>317</v>
      </c>
      <c r="D7297" t="s">
        <v>267</v>
      </c>
      <c r="E7297">
        <v>290</v>
      </c>
    </row>
    <row r="7298" spans="1:5" x14ac:dyDescent="0.3">
      <c r="A7298">
        <v>106</v>
      </c>
      <c r="B7298" s="18">
        <v>45444</v>
      </c>
      <c r="C7298" t="s">
        <v>317</v>
      </c>
      <c r="D7298" t="s">
        <v>267</v>
      </c>
      <c r="E7298">
        <v>289</v>
      </c>
    </row>
    <row r="7299" spans="1:5" x14ac:dyDescent="0.3">
      <c r="A7299">
        <v>106</v>
      </c>
      <c r="B7299" s="18">
        <v>45474</v>
      </c>
      <c r="C7299" t="s">
        <v>317</v>
      </c>
      <c r="D7299" t="s">
        <v>267</v>
      </c>
      <c r="E7299">
        <v>287</v>
      </c>
    </row>
    <row r="7300" spans="1:5" x14ac:dyDescent="0.3">
      <c r="A7300">
        <v>106</v>
      </c>
      <c r="B7300" s="18">
        <v>45505</v>
      </c>
      <c r="C7300" t="s">
        <v>317</v>
      </c>
      <c r="D7300" t="s">
        <v>267</v>
      </c>
      <c r="E7300">
        <v>284</v>
      </c>
    </row>
    <row r="7301" spans="1:5" x14ac:dyDescent="0.3">
      <c r="A7301">
        <v>106</v>
      </c>
      <c r="B7301" s="18">
        <v>45536</v>
      </c>
      <c r="C7301" t="s">
        <v>317</v>
      </c>
      <c r="D7301" t="s">
        <v>267</v>
      </c>
      <c r="E7301">
        <v>289</v>
      </c>
    </row>
    <row r="7302" spans="1:5" x14ac:dyDescent="0.3">
      <c r="A7302">
        <v>106</v>
      </c>
      <c r="B7302" s="18">
        <v>45566</v>
      </c>
      <c r="C7302" t="s">
        <v>317</v>
      </c>
      <c r="D7302" t="s">
        <v>267</v>
      </c>
      <c r="E7302">
        <v>286</v>
      </c>
    </row>
    <row r="7303" spans="1:5" x14ac:dyDescent="0.3">
      <c r="A7303">
        <v>107</v>
      </c>
      <c r="B7303" s="18">
        <v>45323</v>
      </c>
      <c r="C7303" t="s">
        <v>317</v>
      </c>
      <c r="D7303" t="s">
        <v>268</v>
      </c>
      <c r="E7303">
        <v>301</v>
      </c>
    </row>
    <row r="7304" spans="1:5" x14ac:dyDescent="0.3">
      <c r="A7304">
        <v>107</v>
      </c>
      <c r="B7304" s="18">
        <v>45352</v>
      </c>
      <c r="C7304" t="s">
        <v>317</v>
      </c>
      <c r="D7304" t="s">
        <v>268</v>
      </c>
      <c r="E7304">
        <v>300</v>
      </c>
    </row>
    <row r="7305" spans="1:5" x14ac:dyDescent="0.3">
      <c r="A7305">
        <v>107</v>
      </c>
      <c r="B7305" s="18">
        <v>45383</v>
      </c>
      <c r="C7305" t="s">
        <v>317</v>
      </c>
      <c r="D7305" t="s">
        <v>268</v>
      </c>
      <c r="E7305">
        <v>301</v>
      </c>
    </row>
    <row r="7306" spans="1:5" x14ac:dyDescent="0.3">
      <c r="A7306">
        <v>107</v>
      </c>
      <c r="B7306" s="18">
        <v>45413</v>
      </c>
      <c r="C7306" t="s">
        <v>317</v>
      </c>
      <c r="D7306" t="s">
        <v>268</v>
      </c>
      <c r="E7306">
        <v>301</v>
      </c>
    </row>
    <row r="7307" spans="1:5" x14ac:dyDescent="0.3">
      <c r="A7307">
        <v>107</v>
      </c>
      <c r="B7307" s="18">
        <v>45444</v>
      </c>
      <c r="C7307" t="s">
        <v>317</v>
      </c>
      <c r="D7307" t="s">
        <v>268</v>
      </c>
      <c r="E7307">
        <v>303</v>
      </c>
    </row>
    <row r="7308" spans="1:5" x14ac:dyDescent="0.3">
      <c r="A7308">
        <v>107</v>
      </c>
      <c r="B7308" s="18">
        <v>45474</v>
      </c>
      <c r="C7308" t="s">
        <v>317</v>
      </c>
      <c r="D7308" t="s">
        <v>268</v>
      </c>
      <c r="E7308">
        <v>304</v>
      </c>
    </row>
    <row r="7309" spans="1:5" x14ac:dyDescent="0.3">
      <c r="A7309">
        <v>107</v>
      </c>
      <c r="B7309" s="18">
        <v>45505</v>
      </c>
      <c r="C7309" t="s">
        <v>317</v>
      </c>
      <c r="D7309" t="s">
        <v>268</v>
      </c>
      <c r="E7309">
        <v>305</v>
      </c>
    </row>
    <row r="7310" spans="1:5" x14ac:dyDescent="0.3">
      <c r="A7310">
        <v>107</v>
      </c>
      <c r="B7310" s="18">
        <v>45536</v>
      </c>
      <c r="C7310" t="s">
        <v>317</v>
      </c>
      <c r="D7310" t="s">
        <v>268</v>
      </c>
      <c r="E7310">
        <v>307</v>
      </c>
    </row>
    <row r="7311" spans="1:5" x14ac:dyDescent="0.3">
      <c r="A7311">
        <v>107</v>
      </c>
      <c r="B7311" s="18">
        <v>45566</v>
      </c>
      <c r="C7311" t="s">
        <v>317</v>
      </c>
      <c r="D7311" t="s">
        <v>268</v>
      </c>
      <c r="E7311">
        <v>310</v>
      </c>
    </row>
    <row r="7312" spans="1:5" x14ac:dyDescent="0.3">
      <c r="A7312">
        <v>105</v>
      </c>
      <c r="B7312" s="18">
        <v>45323</v>
      </c>
      <c r="C7312" t="s">
        <v>317</v>
      </c>
      <c r="D7312" t="s">
        <v>269</v>
      </c>
      <c r="E7312">
        <v>140</v>
      </c>
    </row>
    <row r="7313" spans="1:5" x14ac:dyDescent="0.3">
      <c r="A7313">
        <v>105</v>
      </c>
      <c r="B7313" s="18">
        <v>45352</v>
      </c>
      <c r="C7313" t="s">
        <v>317</v>
      </c>
      <c r="D7313" t="s">
        <v>269</v>
      </c>
      <c r="E7313">
        <v>138</v>
      </c>
    </row>
    <row r="7314" spans="1:5" x14ac:dyDescent="0.3">
      <c r="A7314">
        <v>105</v>
      </c>
      <c r="B7314" s="18">
        <v>45383</v>
      </c>
      <c r="C7314" t="s">
        <v>317</v>
      </c>
      <c r="D7314" t="s">
        <v>269</v>
      </c>
      <c r="E7314">
        <v>136</v>
      </c>
    </row>
    <row r="7315" spans="1:5" x14ac:dyDescent="0.3">
      <c r="A7315">
        <v>105</v>
      </c>
      <c r="B7315" s="18">
        <v>45413</v>
      </c>
      <c r="C7315" t="s">
        <v>317</v>
      </c>
      <c r="D7315" t="s">
        <v>269</v>
      </c>
      <c r="E7315">
        <v>132</v>
      </c>
    </row>
    <row r="7316" spans="1:5" x14ac:dyDescent="0.3">
      <c r="A7316">
        <v>105</v>
      </c>
      <c r="B7316" s="18">
        <v>45444</v>
      </c>
      <c r="C7316" t="s">
        <v>317</v>
      </c>
      <c r="D7316" t="s">
        <v>269</v>
      </c>
      <c r="E7316">
        <v>134</v>
      </c>
    </row>
    <row r="7317" spans="1:5" x14ac:dyDescent="0.3">
      <c r="A7317">
        <v>105</v>
      </c>
      <c r="B7317" s="18">
        <v>45474</v>
      </c>
      <c r="C7317" t="s">
        <v>317</v>
      </c>
      <c r="D7317" t="s">
        <v>269</v>
      </c>
      <c r="E7317">
        <v>136</v>
      </c>
    </row>
    <row r="7318" spans="1:5" x14ac:dyDescent="0.3">
      <c r="A7318">
        <v>105</v>
      </c>
      <c r="B7318" s="18">
        <v>45505</v>
      </c>
      <c r="C7318" t="s">
        <v>317</v>
      </c>
      <c r="D7318" t="s">
        <v>269</v>
      </c>
      <c r="E7318">
        <v>134</v>
      </c>
    </row>
    <row r="7319" spans="1:5" x14ac:dyDescent="0.3">
      <c r="A7319">
        <v>105</v>
      </c>
      <c r="B7319" s="18">
        <v>45536</v>
      </c>
      <c r="C7319" t="s">
        <v>317</v>
      </c>
      <c r="D7319" t="s">
        <v>269</v>
      </c>
      <c r="E7319">
        <v>130</v>
      </c>
    </row>
    <row r="7320" spans="1:5" x14ac:dyDescent="0.3">
      <c r="A7320">
        <v>105</v>
      </c>
      <c r="B7320" s="18">
        <v>45566</v>
      </c>
      <c r="C7320" t="s">
        <v>317</v>
      </c>
      <c r="D7320" t="s">
        <v>269</v>
      </c>
      <c r="E7320">
        <v>131</v>
      </c>
    </row>
    <row r="7321" spans="1:5" x14ac:dyDescent="0.3">
      <c r="A7321">
        <v>108</v>
      </c>
      <c r="B7321" s="18">
        <v>45323</v>
      </c>
      <c r="C7321" t="s">
        <v>317</v>
      </c>
      <c r="D7321" t="s">
        <v>270</v>
      </c>
      <c r="E7321">
        <v>143</v>
      </c>
    </row>
    <row r="7322" spans="1:5" x14ac:dyDescent="0.3">
      <c r="A7322">
        <v>108</v>
      </c>
      <c r="B7322" s="18">
        <v>45352</v>
      </c>
      <c r="C7322" t="s">
        <v>317</v>
      </c>
      <c r="D7322" t="s">
        <v>270</v>
      </c>
      <c r="E7322">
        <v>140</v>
      </c>
    </row>
    <row r="7323" spans="1:5" x14ac:dyDescent="0.3">
      <c r="A7323">
        <v>108</v>
      </c>
      <c r="B7323" s="18">
        <v>45383</v>
      </c>
      <c r="C7323" t="s">
        <v>317</v>
      </c>
      <c r="D7323" t="s">
        <v>270</v>
      </c>
      <c r="E7323">
        <v>138</v>
      </c>
    </row>
    <row r="7324" spans="1:5" x14ac:dyDescent="0.3">
      <c r="A7324">
        <v>108</v>
      </c>
      <c r="B7324" s="18">
        <v>45413</v>
      </c>
      <c r="C7324" t="s">
        <v>317</v>
      </c>
      <c r="D7324" t="s">
        <v>270</v>
      </c>
      <c r="E7324">
        <v>141</v>
      </c>
    </row>
    <row r="7325" spans="1:5" x14ac:dyDescent="0.3">
      <c r="A7325">
        <v>108</v>
      </c>
      <c r="B7325" s="18">
        <v>45444</v>
      </c>
      <c r="C7325" t="s">
        <v>317</v>
      </c>
      <c r="D7325" t="s">
        <v>270</v>
      </c>
      <c r="E7325">
        <v>142</v>
      </c>
    </row>
    <row r="7326" spans="1:5" x14ac:dyDescent="0.3">
      <c r="A7326">
        <v>108</v>
      </c>
      <c r="B7326" s="18">
        <v>45474</v>
      </c>
      <c r="C7326" t="s">
        <v>317</v>
      </c>
      <c r="D7326" t="s">
        <v>270</v>
      </c>
      <c r="E7326">
        <v>143</v>
      </c>
    </row>
    <row r="7327" spans="1:5" x14ac:dyDescent="0.3">
      <c r="A7327">
        <v>108</v>
      </c>
      <c r="B7327" s="18">
        <v>45505</v>
      </c>
      <c r="C7327" t="s">
        <v>317</v>
      </c>
      <c r="D7327" t="s">
        <v>270</v>
      </c>
      <c r="E7327">
        <v>140</v>
      </c>
    </row>
    <row r="7328" spans="1:5" x14ac:dyDescent="0.3">
      <c r="A7328">
        <v>108</v>
      </c>
      <c r="B7328" s="18">
        <v>45536</v>
      </c>
      <c r="C7328" t="s">
        <v>317</v>
      </c>
      <c r="D7328" t="s">
        <v>270</v>
      </c>
      <c r="E7328">
        <v>140</v>
      </c>
    </row>
    <row r="7329" spans="1:7" x14ac:dyDescent="0.3">
      <c r="A7329">
        <v>108</v>
      </c>
      <c r="B7329" s="18">
        <v>45566</v>
      </c>
      <c r="C7329" t="s">
        <v>317</v>
      </c>
      <c r="D7329" t="s">
        <v>270</v>
      </c>
      <c r="E7329">
        <v>139</v>
      </c>
    </row>
    <row r="7330" spans="1:7" x14ac:dyDescent="0.3">
      <c r="A7330">
        <v>12</v>
      </c>
      <c r="B7330" s="18">
        <v>45597</v>
      </c>
      <c r="C7330" t="s">
        <v>317</v>
      </c>
      <c r="D7330" t="s">
        <v>296</v>
      </c>
      <c r="E7330">
        <v>1.278772378516624E-2</v>
      </c>
      <c r="F7330">
        <v>5</v>
      </c>
      <c r="G7330">
        <v>391</v>
      </c>
    </row>
    <row r="7331" spans="1:7" x14ac:dyDescent="0.3">
      <c r="A7331">
        <v>13</v>
      </c>
      <c r="B7331" s="18">
        <v>45597</v>
      </c>
      <c r="C7331" t="s">
        <v>317</v>
      </c>
      <c r="D7331" t="s">
        <v>275</v>
      </c>
      <c r="E7331">
        <v>0.2</v>
      </c>
      <c r="F7331">
        <v>1</v>
      </c>
      <c r="G7331">
        <v>5</v>
      </c>
    </row>
    <row r="7332" spans="1:7" x14ac:dyDescent="0.3">
      <c r="A7332">
        <v>14</v>
      </c>
      <c r="B7332" s="18">
        <v>45597</v>
      </c>
      <c r="C7332" t="s">
        <v>317</v>
      </c>
      <c r="D7332" t="s">
        <v>279</v>
      </c>
      <c r="E7332">
        <v>1.3568521031207597E-3</v>
      </c>
      <c r="F7332">
        <v>1</v>
      </c>
      <c r="G7332">
        <v>737</v>
      </c>
    </row>
    <row r="7333" spans="1:7" x14ac:dyDescent="0.3">
      <c r="A7333">
        <v>15</v>
      </c>
      <c r="B7333" s="18">
        <v>45597</v>
      </c>
      <c r="C7333" t="s">
        <v>317</v>
      </c>
      <c r="D7333" t="s">
        <v>306</v>
      </c>
      <c r="E7333">
        <v>0</v>
      </c>
      <c r="F7333">
        <v>0</v>
      </c>
      <c r="G7333">
        <v>1</v>
      </c>
    </row>
    <row r="7334" spans="1:7" x14ac:dyDescent="0.3">
      <c r="A7334">
        <v>16</v>
      </c>
      <c r="B7334" s="18">
        <v>45597</v>
      </c>
      <c r="C7334" t="s">
        <v>317</v>
      </c>
      <c r="D7334" t="s">
        <v>297</v>
      </c>
      <c r="E7334">
        <v>7.2100313479623826E-2</v>
      </c>
      <c r="F7334">
        <v>23</v>
      </c>
      <c r="G7334">
        <v>319</v>
      </c>
    </row>
    <row r="7335" spans="1:7" x14ac:dyDescent="0.3">
      <c r="A7335">
        <v>17</v>
      </c>
      <c r="B7335" s="18">
        <v>45597</v>
      </c>
      <c r="C7335" t="s">
        <v>317</v>
      </c>
      <c r="D7335" t="s">
        <v>276</v>
      </c>
      <c r="E7335">
        <v>4.3478260869565216E-2</v>
      </c>
      <c r="F7335">
        <v>1</v>
      </c>
      <c r="G7335">
        <v>23</v>
      </c>
    </row>
    <row r="7336" spans="1:7" x14ac:dyDescent="0.3">
      <c r="A7336">
        <v>18</v>
      </c>
      <c r="B7336" s="18">
        <v>45597</v>
      </c>
      <c r="C7336" t="s">
        <v>317</v>
      </c>
      <c r="D7336" t="s">
        <v>282</v>
      </c>
      <c r="E7336">
        <v>0</v>
      </c>
      <c r="F7336">
        <v>0</v>
      </c>
      <c r="G7336">
        <v>1</v>
      </c>
    </row>
    <row r="7337" spans="1:7" x14ac:dyDescent="0.3">
      <c r="A7337">
        <v>20</v>
      </c>
      <c r="B7337" s="18">
        <v>45597</v>
      </c>
      <c r="C7337" t="s">
        <v>317</v>
      </c>
      <c r="D7337" t="s">
        <v>283</v>
      </c>
      <c r="E7337">
        <v>0</v>
      </c>
      <c r="F7337">
        <v>0</v>
      </c>
      <c r="G7337">
        <v>4</v>
      </c>
    </row>
    <row r="7338" spans="1:7" x14ac:dyDescent="0.3">
      <c r="A7338">
        <v>8</v>
      </c>
      <c r="B7338" s="18">
        <v>45597</v>
      </c>
      <c r="C7338" t="s">
        <v>317</v>
      </c>
      <c r="D7338" t="s">
        <v>278</v>
      </c>
      <c r="E7338">
        <v>0.7441860465116279</v>
      </c>
      <c r="F7338">
        <v>64</v>
      </c>
      <c r="G7338">
        <v>86</v>
      </c>
    </row>
    <row r="7339" spans="1:7" x14ac:dyDescent="0.3">
      <c r="A7339">
        <v>10</v>
      </c>
      <c r="B7339" s="18">
        <v>45597</v>
      </c>
      <c r="C7339" t="s">
        <v>317</v>
      </c>
      <c r="D7339" t="s">
        <v>295</v>
      </c>
      <c r="E7339">
        <v>2.7624309392265192E-2</v>
      </c>
      <c r="F7339">
        <v>5</v>
      </c>
      <c r="G7339">
        <v>181</v>
      </c>
    </row>
    <row r="7340" spans="1:7" x14ac:dyDescent="0.3">
      <c r="A7340">
        <v>11</v>
      </c>
      <c r="B7340" s="18">
        <v>45597</v>
      </c>
      <c r="C7340" t="s">
        <v>317</v>
      </c>
      <c r="D7340" t="s">
        <v>281</v>
      </c>
      <c r="E7340">
        <v>0.1420389461626575</v>
      </c>
      <c r="F7340">
        <v>124</v>
      </c>
      <c r="G7340">
        <v>873</v>
      </c>
    </row>
    <row r="7341" spans="1:7" x14ac:dyDescent="0.3">
      <c r="A7341">
        <v>23</v>
      </c>
      <c r="B7341" s="18">
        <v>45597</v>
      </c>
      <c r="C7341" t="s">
        <v>317</v>
      </c>
      <c r="D7341" t="s">
        <v>298</v>
      </c>
      <c r="E7341">
        <v>3.3925686591276254E-2</v>
      </c>
      <c r="F7341">
        <v>63</v>
      </c>
      <c r="G7341">
        <v>1857</v>
      </c>
    </row>
    <row r="7342" spans="1:7" x14ac:dyDescent="0.3">
      <c r="A7342">
        <v>24</v>
      </c>
      <c r="B7342" s="18">
        <v>45597</v>
      </c>
      <c r="C7342" t="s">
        <v>317</v>
      </c>
      <c r="D7342" t="s">
        <v>299</v>
      </c>
      <c r="E7342">
        <v>0.87301587301587302</v>
      </c>
      <c r="F7342">
        <v>55</v>
      </c>
      <c r="G7342">
        <v>63</v>
      </c>
    </row>
    <row r="7343" spans="1:7" x14ac:dyDescent="0.3">
      <c r="A7343">
        <v>3</v>
      </c>
      <c r="B7343" s="18">
        <v>45597</v>
      </c>
      <c r="C7343" t="s">
        <v>317</v>
      </c>
      <c r="D7343" t="s">
        <v>302</v>
      </c>
      <c r="E7343">
        <v>1.038188761593017</v>
      </c>
      <c r="F7343">
        <v>1903</v>
      </c>
      <c r="G7343">
        <v>1833</v>
      </c>
    </row>
    <row r="7344" spans="1:7" x14ac:dyDescent="0.3">
      <c r="A7344">
        <v>7</v>
      </c>
      <c r="B7344" s="18">
        <v>45597</v>
      </c>
      <c r="C7344" t="s">
        <v>317</v>
      </c>
      <c r="D7344" t="s">
        <v>277</v>
      </c>
      <c r="E7344">
        <v>0.73333333333333328</v>
      </c>
      <c r="F7344">
        <v>11</v>
      </c>
      <c r="G7344">
        <v>15</v>
      </c>
    </row>
    <row r="7345" spans="1:7" x14ac:dyDescent="0.3">
      <c r="A7345">
        <v>6</v>
      </c>
      <c r="B7345" s="18">
        <v>45597</v>
      </c>
      <c r="C7345" t="s">
        <v>317</v>
      </c>
      <c r="D7345" t="s">
        <v>274</v>
      </c>
      <c r="E7345">
        <v>0.8571428571428571</v>
      </c>
      <c r="F7345">
        <v>6</v>
      </c>
      <c r="G7345">
        <v>7</v>
      </c>
    </row>
    <row r="7346" spans="1:7" x14ac:dyDescent="0.3">
      <c r="A7346">
        <v>5</v>
      </c>
      <c r="B7346" s="18">
        <v>45597</v>
      </c>
      <c r="C7346" t="s">
        <v>317</v>
      </c>
      <c r="D7346" t="s">
        <v>301</v>
      </c>
      <c r="E7346">
        <v>19.304347826086957</v>
      </c>
      <c r="F7346">
        <v>444</v>
      </c>
      <c r="G7346">
        <v>23</v>
      </c>
    </row>
    <row r="7347" spans="1:7" x14ac:dyDescent="0.3">
      <c r="A7347">
        <v>114</v>
      </c>
      <c r="B7347" s="18">
        <v>45597</v>
      </c>
      <c r="C7347" t="s">
        <v>317</v>
      </c>
      <c r="D7347" t="s">
        <v>292</v>
      </c>
      <c r="E7347">
        <v>478</v>
      </c>
    </row>
    <row r="7348" spans="1:7" x14ac:dyDescent="0.3">
      <c r="A7348">
        <v>4</v>
      </c>
      <c r="B7348" s="18">
        <v>45597</v>
      </c>
      <c r="C7348" t="s">
        <v>317</v>
      </c>
      <c r="D7348" t="s">
        <v>300</v>
      </c>
      <c r="E7348">
        <v>0.79617834394904463</v>
      </c>
      <c r="F7348">
        <v>250</v>
      </c>
      <c r="G7348">
        <v>314</v>
      </c>
    </row>
    <row r="7349" spans="1:7" x14ac:dyDescent="0.3">
      <c r="A7349">
        <v>100</v>
      </c>
      <c r="B7349" s="18">
        <v>45597</v>
      </c>
      <c r="C7349" t="s">
        <v>317</v>
      </c>
      <c r="D7349" t="s">
        <v>271</v>
      </c>
      <c r="E7349">
        <v>1</v>
      </c>
    </row>
    <row r="7350" spans="1:7" x14ac:dyDescent="0.3">
      <c r="A7350">
        <v>101</v>
      </c>
      <c r="B7350" s="18">
        <v>45597</v>
      </c>
      <c r="C7350" t="s">
        <v>317</v>
      </c>
      <c r="D7350" t="s">
        <v>272</v>
      </c>
      <c r="E7350">
        <v>1</v>
      </c>
    </row>
    <row r="7351" spans="1:7" x14ac:dyDescent="0.3">
      <c r="A7351">
        <v>102</v>
      </c>
      <c r="B7351" s="18">
        <v>45597</v>
      </c>
      <c r="C7351" t="s">
        <v>317</v>
      </c>
      <c r="D7351" t="s">
        <v>273</v>
      </c>
      <c r="E7351">
        <v>0</v>
      </c>
    </row>
    <row r="7352" spans="1:7" x14ac:dyDescent="0.3">
      <c r="A7352">
        <v>103</v>
      </c>
      <c r="B7352" s="18">
        <v>45597</v>
      </c>
      <c r="C7352" t="s">
        <v>317</v>
      </c>
      <c r="D7352" t="s">
        <v>285</v>
      </c>
      <c r="E7352">
        <v>0</v>
      </c>
    </row>
    <row r="7353" spans="1:7" x14ac:dyDescent="0.3">
      <c r="A7353">
        <v>2</v>
      </c>
      <c r="B7353" s="18">
        <v>45597</v>
      </c>
      <c r="C7353" t="s">
        <v>317</v>
      </c>
      <c r="D7353" t="s">
        <v>303</v>
      </c>
      <c r="E7353">
        <v>1.0183333333333333</v>
      </c>
      <c r="F7353">
        <v>1833</v>
      </c>
      <c r="G7353">
        <v>1800</v>
      </c>
    </row>
    <row r="7354" spans="1:7" x14ac:dyDescent="0.3">
      <c r="A7354">
        <v>109</v>
      </c>
      <c r="B7354" s="18">
        <v>45597</v>
      </c>
      <c r="C7354" t="s">
        <v>317</v>
      </c>
      <c r="D7354" t="s">
        <v>261</v>
      </c>
      <c r="E7354">
        <v>31</v>
      </c>
    </row>
    <row r="7355" spans="1:7" x14ac:dyDescent="0.3">
      <c r="A7355">
        <v>111</v>
      </c>
      <c r="B7355" s="18">
        <v>45597</v>
      </c>
      <c r="C7355" t="s">
        <v>317</v>
      </c>
      <c r="D7355" t="s">
        <v>262</v>
      </c>
      <c r="E7355">
        <v>266</v>
      </c>
    </row>
    <row r="7356" spans="1:7" x14ac:dyDescent="0.3">
      <c r="A7356">
        <v>112</v>
      </c>
      <c r="B7356" s="18">
        <v>45597</v>
      </c>
      <c r="C7356" t="s">
        <v>317</v>
      </c>
      <c r="D7356" t="s">
        <v>263</v>
      </c>
      <c r="E7356">
        <v>297</v>
      </c>
    </row>
    <row r="7357" spans="1:7" x14ac:dyDescent="0.3">
      <c r="A7357">
        <v>110</v>
      </c>
      <c r="B7357" s="18">
        <v>45597</v>
      </c>
      <c r="C7357" t="s">
        <v>317</v>
      </c>
      <c r="D7357" t="s">
        <v>264</v>
      </c>
      <c r="E7357">
        <v>112</v>
      </c>
    </row>
    <row r="7358" spans="1:7" x14ac:dyDescent="0.3">
      <c r="A7358">
        <v>113</v>
      </c>
      <c r="B7358" s="18">
        <v>45597</v>
      </c>
      <c r="C7358" t="s">
        <v>317</v>
      </c>
      <c r="D7358" t="s">
        <v>265</v>
      </c>
      <c r="E7358">
        <v>238</v>
      </c>
    </row>
    <row r="7359" spans="1:7" x14ac:dyDescent="0.3">
      <c r="A7359">
        <v>104</v>
      </c>
      <c r="B7359" s="18">
        <v>45597</v>
      </c>
      <c r="C7359" t="s">
        <v>317</v>
      </c>
      <c r="D7359" t="s">
        <v>266</v>
      </c>
      <c r="E7359">
        <v>29</v>
      </c>
    </row>
    <row r="7360" spans="1:7" x14ac:dyDescent="0.3">
      <c r="A7360">
        <v>106</v>
      </c>
      <c r="B7360" s="18">
        <v>45597</v>
      </c>
      <c r="C7360" t="s">
        <v>317</v>
      </c>
      <c r="D7360" t="s">
        <v>267</v>
      </c>
      <c r="E7360">
        <v>283</v>
      </c>
    </row>
    <row r="7361" spans="1:5" x14ac:dyDescent="0.3">
      <c r="A7361">
        <v>107</v>
      </c>
      <c r="B7361" s="18">
        <v>45597</v>
      </c>
      <c r="C7361" t="s">
        <v>317</v>
      </c>
      <c r="D7361" t="s">
        <v>268</v>
      </c>
      <c r="E7361">
        <v>310</v>
      </c>
    </row>
    <row r="7362" spans="1:5" x14ac:dyDescent="0.3">
      <c r="A7362">
        <v>105</v>
      </c>
      <c r="B7362" s="18">
        <v>45597</v>
      </c>
      <c r="C7362" t="s">
        <v>317</v>
      </c>
      <c r="D7362" t="s">
        <v>269</v>
      </c>
      <c r="E7362">
        <v>132</v>
      </c>
    </row>
    <row r="7363" spans="1:5" x14ac:dyDescent="0.3">
      <c r="A7363">
        <v>108</v>
      </c>
      <c r="B7363" s="18">
        <v>45597</v>
      </c>
      <c r="C7363" t="s">
        <v>317</v>
      </c>
      <c r="D7363" t="s">
        <v>270</v>
      </c>
      <c r="E7363">
        <v>135</v>
      </c>
    </row>
    <row r="7364" spans="1:5" x14ac:dyDescent="0.3">
      <c r="A7364">
        <v>115</v>
      </c>
      <c r="B7364" s="18">
        <v>45597</v>
      </c>
      <c r="C7364" t="s">
        <v>317</v>
      </c>
      <c r="D7364" t="s">
        <v>293</v>
      </c>
      <c r="E7364">
        <v>44</v>
      </c>
    </row>
    <row r="7365" spans="1:5" x14ac:dyDescent="0.3">
      <c r="A7365">
        <v>116</v>
      </c>
      <c r="B7365" s="18">
        <v>45597</v>
      </c>
      <c r="C7365" t="s">
        <v>317</v>
      </c>
      <c r="D7365" t="s">
        <v>294</v>
      </c>
      <c r="E7365">
        <v>36</v>
      </c>
    </row>
    <row r="7366" spans="1:5" x14ac:dyDescent="0.3">
      <c r="A7366">
        <v>120</v>
      </c>
      <c r="B7366" s="18">
        <v>45597</v>
      </c>
      <c r="C7366" t="s">
        <v>317</v>
      </c>
      <c r="D7366" t="s">
        <v>20</v>
      </c>
      <c r="E7366">
        <v>408</v>
      </c>
    </row>
    <row r="7367" spans="1:5" x14ac:dyDescent="0.3">
      <c r="A7367">
        <v>121</v>
      </c>
      <c r="B7367" s="18">
        <v>45597</v>
      </c>
      <c r="C7367" t="s">
        <v>317</v>
      </c>
      <c r="D7367" t="s">
        <v>21</v>
      </c>
      <c r="E7367">
        <v>0</v>
      </c>
    </row>
    <row r="7368" spans="1:5" x14ac:dyDescent="0.3">
      <c r="A7368">
        <v>122</v>
      </c>
      <c r="B7368" s="18">
        <v>45597</v>
      </c>
      <c r="C7368" t="s">
        <v>317</v>
      </c>
      <c r="D7368" t="s">
        <v>22</v>
      </c>
      <c r="E7368">
        <v>17</v>
      </c>
    </row>
    <row r="7369" spans="1:5" x14ac:dyDescent="0.3">
      <c r="A7369">
        <v>123</v>
      </c>
      <c r="B7369" s="18">
        <v>45597</v>
      </c>
      <c r="C7369" t="s">
        <v>317</v>
      </c>
      <c r="D7369" t="s">
        <v>23</v>
      </c>
      <c r="E7369">
        <v>0</v>
      </c>
    </row>
    <row r="7370" spans="1:5" x14ac:dyDescent="0.3">
      <c r="A7370">
        <v>124</v>
      </c>
      <c r="B7370" s="18">
        <v>45597</v>
      </c>
      <c r="C7370" t="s">
        <v>317</v>
      </c>
      <c r="D7370" t="s">
        <v>24</v>
      </c>
      <c r="E7370">
        <v>0</v>
      </c>
    </row>
    <row r="7371" spans="1:5" x14ac:dyDescent="0.3">
      <c r="A7371">
        <v>125</v>
      </c>
      <c r="B7371" s="18">
        <v>45597</v>
      </c>
      <c r="C7371" t="s">
        <v>317</v>
      </c>
      <c r="D7371" t="s">
        <v>25</v>
      </c>
      <c r="E7371">
        <v>53</v>
      </c>
    </row>
    <row r="7372" spans="1:5" x14ac:dyDescent="0.3">
      <c r="A7372">
        <v>126</v>
      </c>
      <c r="B7372" s="18">
        <v>45597</v>
      </c>
      <c r="C7372" t="s">
        <v>317</v>
      </c>
      <c r="D7372" t="s">
        <v>26</v>
      </c>
      <c r="E7372">
        <v>1</v>
      </c>
    </row>
    <row r="7373" spans="1:5" x14ac:dyDescent="0.3">
      <c r="A7373">
        <v>127</v>
      </c>
      <c r="B7373" s="18">
        <v>45597</v>
      </c>
      <c r="C7373" t="s">
        <v>317</v>
      </c>
      <c r="D7373" t="s">
        <v>286</v>
      </c>
      <c r="E7373">
        <v>141</v>
      </c>
    </row>
    <row r="7374" spans="1:5" x14ac:dyDescent="0.3">
      <c r="A7374">
        <v>128</v>
      </c>
      <c r="B7374" s="18">
        <v>45597</v>
      </c>
      <c r="C7374" t="s">
        <v>317</v>
      </c>
      <c r="D7374" t="s">
        <v>287</v>
      </c>
      <c r="E7374">
        <v>17</v>
      </c>
    </row>
    <row r="7375" spans="1:5" x14ac:dyDescent="0.3">
      <c r="A7375">
        <v>129</v>
      </c>
      <c r="B7375" s="18">
        <v>45597</v>
      </c>
      <c r="C7375" t="s">
        <v>317</v>
      </c>
      <c r="D7375" t="s">
        <v>288</v>
      </c>
      <c r="E7375">
        <v>123</v>
      </c>
    </row>
    <row r="7376" spans="1:5" x14ac:dyDescent="0.3">
      <c r="A7376">
        <v>130</v>
      </c>
      <c r="B7376" s="18">
        <v>45597</v>
      </c>
      <c r="C7376" t="s">
        <v>317</v>
      </c>
      <c r="D7376" t="s">
        <v>289</v>
      </c>
      <c r="E7376">
        <v>0</v>
      </c>
    </row>
    <row r="7377" spans="1:7" x14ac:dyDescent="0.3">
      <c r="A7377">
        <v>3</v>
      </c>
      <c r="B7377" s="18">
        <v>45323</v>
      </c>
      <c r="C7377" t="s">
        <v>317</v>
      </c>
      <c r="D7377" t="s">
        <v>302</v>
      </c>
      <c r="E7377">
        <v>0.998393144081414</v>
      </c>
      <c r="F7377">
        <v>1864</v>
      </c>
      <c r="G7377">
        <v>1867</v>
      </c>
    </row>
    <row r="7378" spans="1:7" x14ac:dyDescent="0.3">
      <c r="A7378">
        <v>3</v>
      </c>
      <c r="B7378" s="18">
        <v>45505</v>
      </c>
      <c r="C7378" t="s">
        <v>317</v>
      </c>
      <c r="D7378" t="s">
        <v>302</v>
      </c>
      <c r="E7378">
        <v>1.0697419000549149</v>
      </c>
      <c r="F7378">
        <v>1948</v>
      </c>
      <c r="G7378">
        <v>1821</v>
      </c>
    </row>
    <row r="7379" spans="1:7" x14ac:dyDescent="0.3">
      <c r="A7379">
        <v>3</v>
      </c>
      <c r="B7379" s="18">
        <v>45536</v>
      </c>
      <c r="C7379" t="s">
        <v>317</v>
      </c>
      <c r="D7379" t="s">
        <v>302</v>
      </c>
      <c r="E7379">
        <v>1.0585339168490153</v>
      </c>
      <c r="F7379">
        <v>1935</v>
      </c>
      <c r="G7379">
        <v>1828</v>
      </c>
    </row>
    <row r="7380" spans="1:7" x14ac:dyDescent="0.3">
      <c r="A7380">
        <v>3</v>
      </c>
      <c r="B7380" s="18">
        <v>45383</v>
      </c>
      <c r="C7380" t="s">
        <v>317</v>
      </c>
      <c r="D7380" t="s">
        <v>302</v>
      </c>
      <c r="E7380">
        <v>1.0625339858618814</v>
      </c>
      <c r="F7380">
        <v>1954</v>
      </c>
      <c r="G7380">
        <v>1839</v>
      </c>
    </row>
    <row r="7381" spans="1:7" x14ac:dyDescent="0.3">
      <c r="A7381">
        <v>3</v>
      </c>
      <c r="B7381" s="18">
        <v>45352</v>
      </c>
      <c r="C7381" t="s">
        <v>317</v>
      </c>
      <c r="D7381" t="s">
        <v>302</v>
      </c>
      <c r="E7381">
        <v>1.0275974025974026</v>
      </c>
      <c r="F7381">
        <v>1899</v>
      </c>
      <c r="G7381">
        <v>1848</v>
      </c>
    </row>
    <row r="7382" spans="1:7" x14ac:dyDescent="0.3">
      <c r="A7382">
        <v>3</v>
      </c>
      <c r="B7382" s="18">
        <v>45566</v>
      </c>
      <c r="C7382" t="s">
        <v>317</v>
      </c>
      <c r="D7382" t="s">
        <v>302</v>
      </c>
      <c r="E7382">
        <v>1.0556161395856052</v>
      </c>
      <c r="F7382">
        <v>1936</v>
      </c>
      <c r="G7382">
        <v>1834</v>
      </c>
    </row>
    <row r="7383" spans="1:7" x14ac:dyDescent="0.3">
      <c r="A7383">
        <v>3</v>
      </c>
      <c r="B7383" s="18">
        <v>45413</v>
      </c>
      <c r="C7383" t="s">
        <v>317</v>
      </c>
      <c r="D7383" t="s">
        <v>302</v>
      </c>
      <c r="E7383">
        <v>1.0781848004373975</v>
      </c>
      <c r="F7383">
        <v>1972</v>
      </c>
      <c r="G7383">
        <v>1829</v>
      </c>
    </row>
    <row r="7384" spans="1:7" x14ac:dyDescent="0.3">
      <c r="A7384">
        <v>3</v>
      </c>
      <c r="B7384" s="18">
        <v>45474</v>
      </c>
      <c r="C7384" t="s">
        <v>317</v>
      </c>
      <c r="D7384" t="s">
        <v>302</v>
      </c>
      <c r="E7384">
        <v>1.0633187772925763</v>
      </c>
      <c r="F7384">
        <v>1948</v>
      </c>
      <c r="G7384">
        <v>1832</v>
      </c>
    </row>
    <row r="7385" spans="1:7" x14ac:dyDescent="0.3">
      <c r="A7385">
        <v>3</v>
      </c>
      <c r="B7385" s="18">
        <v>45444</v>
      </c>
      <c r="C7385" t="s">
        <v>317</v>
      </c>
      <c r="D7385" t="s">
        <v>302</v>
      </c>
      <c r="E7385">
        <v>1.0734893848666305</v>
      </c>
      <c r="F7385">
        <v>1972</v>
      </c>
      <c r="G7385">
        <v>1837</v>
      </c>
    </row>
    <row r="7386" spans="1:7" x14ac:dyDescent="0.3">
      <c r="A7386">
        <v>4</v>
      </c>
      <c r="B7386" s="18">
        <v>45323</v>
      </c>
      <c r="C7386" t="s">
        <v>317</v>
      </c>
      <c r="D7386" t="s">
        <v>300</v>
      </c>
      <c r="E7386">
        <v>0.84895833333333304</v>
      </c>
      <c r="F7386">
        <v>326</v>
      </c>
      <c r="G7386">
        <v>384</v>
      </c>
    </row>
    <row r="7387" spans="1:7" x14ac:dyDescent="0.3">
      <c r="A7387">
        <v>4</v>
      </c>
      <c r="B7387" s="18">
        <v>45352</v>
      </c>
      <c r="C7387" t="s">
        <v>317</v>
      </c>
      <c r="D7387" t="s">
        <v>300</v>
      </c>
      <c r="E7387">
        <v>0.86478873239436604</v>
      </c>
      <c r="F7387">
        <v>307</v>
      </c>
      <c r="G7387">
        <v>355</v>
      </c>
    </row>
    <row r="7388" spans="1:7" x14ac:dyDescent="0.3">
      <c r="A7388">
        <v>4</v>
      </c>
      <c r="B7388" s="18">
        <v>45383</v>
      </c>
      <c r="C7388" t="s">
        <v>317</v>
      </c>
      <c r="D7388" t="s">
        <v>300</v>
      </c>
      <c r="E7388">
        <v>0.827118644067797</v>
      </c>
      <c r="F7388">
        <v>244</v>
      </c>
      <c r="G7388">
        <v>295</v>
      </c>
    </row>
    <row r="7389" spans="1:7" x14ac:dyDescent="0.3">
      <c r="A7389">
        <v>4</v>
      </c>
      <c r="B7389" s="18">
        <v>45413</v>
      </c>
      <c r="C7389" t="s">
        <v>317</v>
      </c>
      <c r="D7389" t="s">
        <v>300</v>
      </c>
      <c r="E7389">
        <v>0.84210526315789502</v>
      </c>
      <c r="F7389">
        <v>256</v>
      </c>
      <c r="G7389">
        <v>304</v>
      </c>
    </row>
    <row r="7390" spans="1:7" x14ac:dyDescent="0.3">
      <c r="A7390">
        <v>4</v>
      </c>
      <c r="B7390" s="18">
        <v>45444</v>
      </c>
      <c r="C7390" t="s">
        <v>317</v>
      </c>
      <c r="D7390" t="s">
        <v>300</v>
      </c>
      <c r="E7390">
        <v>0.82252559726962504</v>
      </c>
      <c r="F7390">
        <v>241</v>
      </c>
      <c r="G7390">
        <v>293</v>
      </c>
    </row>
    <row r="7391" spans="1:7" x14ac:dyDescent="0.3">
      <c r="A7391">
        <v>4</v>
      </c>
      <c r="B7391" s="18">
        <v>45474</v>
      </c>
      <c r="C7391" t="s">
        <v>317</v>
      </c>
      <c r="D7391" t="s">
        <v>300</v>
      </c>
      <c r="E7391">
        <v>0.66770186335403703</v>
      </c>
      <c r="F7391">
        <v>215</v>
      </c>
      <c r="G7391">
        <v>322</v>
      </c>
    </row>
    <row r="7392" spans="1:7" x14ac:dyDescent="0.3">
      <c r="A7392">
        <v>4</v>
      </c>
      <c r="B7392" s="18">
        <v>45536</v>
      </c>
      <c r="C7392" t="s">
        <v>317</v>
      </c>
      <c r="D7392" t="s">
        <v>300</v>
      </c>
      <c r="E7392">
        <v>0.77602523659306</v>
      </c>
      <c r="F7392">
        <v>246</v>
      </c>
      <c r="G7392">
        <v>317</v>
      </c>
    </row>
    <row r="7393" spans="1:7" x14ac:dyDescent="0.3">
      <c r="A7393">
        <v>4</v>
      </c>
      <c r="B7393" s="18">
        <v>45566</v>
      </c>
      <c r="C7393" t="s">
        <v>317</v>
      </c>
      <c r="D7393" t="s">
        <v>300</v>
      </c>
      <c r="E7393">
        <v>0.75747508305647804</v>
      </c>
      <c r="F7393">
        <v>228</v>
      </c>
      <c r="G7393">
        <v>301</v>
      </c>
    </row>
    <row r="7394" spans="1:7" x14ac:dyDescent="0.3">
      <c r="A7394">
        <v>5</v>
      </c>
      <c r="B7394" s="18">
        <v>45474</v>
      </c>
      <c r="C7394" t="s">
        <v>317</v>
      </c>
      <c r="D7394" t="s">
        <v>301</v>
      </c>
      <c r="E7394">
        <v>22.6</v>
      </c>
      <c r="F7394">
        <v>452</v>
      </c>
      <c r="G7394">
        <v>20</v>
      </c>
    </row>
    <row r="7395" spans="1:7" x14ac:dyDescent="0.3">
      <c r="A7395">
        <v>5</v>
      </c>
      <c r="B7395" s="18">
        <v>45566</v>
      </c>
      <c r="C7395" t="s">
        <v>317</v>
      </c>
      <c r="D7395" t="s">
        <v>301</v>
      </c>
      <c r="E7395">
        <v>20</v>
      </c>
      <c r="F7395">
        <v>440</v>
      </c>
      <c r="G7395">
        <v>22</v>
      </c>
    </row>
    <row r="7396" spans="1:7" x14ac:dyDescent="0.3">
      <c r="A7396">
        <v>5</v>
      </c>
      <c r="B7396" s="18">
        <v>45323</v>
      </c>
      <c r="C7396" t="s">
        <v>317</v>
      </c>
      <c r="D7396" t="s">
        <v>301</v>
      </c>
      <c r="E7396">
        <v>22.75</v>
      </c>
      <c r="F7396">
        <v>546</v>
      </c>
      <c r="G7396">
        <v>24</v>
      </c>
    </row>
    <row r="7397" spans="1:7" x14ac:dyDescent="0.3">
      <c r="A7397">
        <v>5</v>
      </c>
      <c r="B7397" s="18">
        <v>45536</v>
      </c>
      <c r="C7397" t="s">
        <v>317</v>
      </c>
      <c r="D7397" t="s">
        <v>301</v>
      </c>
      <c r="E7397">
        <v>19.523809523809501</v>
      </c>
      <c r="F7397">
        <v>410</v>
      </c>
      <c r="G7397">
        <v>21</v>
      </c>
    </row>
    <row r="7398" spans="1:7" x14ac:dyDescent="0.3">
      <c r="A7398">
        <v>5</v>
      </c>
      <c r="B7398" s="18">
        <v>45413</v>
      </c>
      <c r="C7398" t="s">
        <v>317</v>
      </c>
      <c r="D7398" t="s">
        <v>301</v>
      </c>
      <c r="E7398">
        <v>20.590909090909101</v>
      </c>
      <c r="F7398">
        <v>453</v>
      </c>
      <c r="G7398">
        <v>22</v>
      </c>
    </row>
    <row r="7399" spans="1:7" x14ac:dyDescent="0.3">
      <c r="A7399">
        <v>5</v>
      </c>
      <c r="B7399" s="18">
        <v>45352</v>
      </c>
      <c r="C7399" t="s">
        <v>317</v>
      </c>
      <c r="D7399" t="s">
        <v>301</v>
      </c>
      <c r="E7399">
        <v>23</v>
      </c>
      <c r="F7399">
        <v>506</v>
      </c>
      <c r="G7399">
        <v>22</v>
      </c>
    </row>
    <row r="7400" spans="1:7" x14ac:dyDescent="0.3">
      <c r="A7400">
        <v>5</v>
      </c>
      <c r="B7400" s="18">
        <v>45383</v>
      </c>
      <c r="C7400" t="s">
        <v>317</v>
      </c>
      <c r="D7400" t="s">
        <v>301</v>
      </c>
      <c r="E7400">
        <v>20.350000000000001</v>
      </c>
      <c r="F7400">
        <v>407</v>
      </c>
      <c r="G7400">
        <v>20</v>
      </c>
    </row>
    <row r="7401" spans="1:7" x14ac:dyDescent="0.3">
      <c r="A7401">
        <v>5</v>
      </c>
      <c r="B7401" s="18">
        <v>45444</v>
      </c>
      <c r="C7401" t="s">
        <v>317</v>
      </c>
      <c r="D7401" t="s">
        <v>301</v>
      </c>
      <c r="E7401">
        <v>16.9583333333333</v>
      </c>
      <c r="F7401">
        <v>407</v>
      </c>
      <c r="G7401">
        <v>24</v>
      </c>
    </row>
    <row r="7402" spans="1:7" x14ac:dyDescent="0.3">
      <c r="A7402">
        <v>6</v>
      </c>
      <c r="B7402" s="18">
        <v>45323</v>
      </c>
      <c r="C7402" t="s">
        <v>317</v>
      </c>
      <c r="D7402" t="s">
        <v>274</v>
      </c>
      <c r="E7402">
        <v>1</v>
      </c>
      <c r="F7402">
        <v>8</v>
      </c>
      <c r="G7402">
        <v>8</v>
      </c>
    </row>
    <row r="7403" spans="1:7" x14ac:dyDescent="0.3">
      <c r="A7403">
        <v>6</v>
      </c>
      <c r="B7403" s="18">
        <v>45352</v>
      </c>
      <c r="C7403" t="s">
        <v>317</v>
      </c>
      <c r="D7403" t="s">
        <v>274</v>
      </c>
      <c r="E7403">
        <v>1</v>
      </c>
      <c r="F7403">
        <v>7</v>
      </c>
      <c r="G7403">
        <v>7</v>
      </c>
    </row>
    <row r="7404" spans="1:7" x14ac:dyDescent="0.3">
      <c r="A7404">
        <v>6</v>
      </c>
      <c r="B7404" s="18">
        <v>45474</v>
      </c>
      <c r="C7404" t="s">
        <v>317</v>
      </c>
      <c r="D7404" t="s">
        <v>274</v>
      </c>
      <c r="E7404">
        <v>0.90909090909090906</v>
      </c>
      <c r="F7404">
        <v>10</v>
      </c>
      <c r="G7404">
        <v>11</v>
      </c>
    </row>
    <row r="7405" spans="1:7" x14ac:dyDescent="0.3">
      <c r="A7405">
        <v>6</v>
      </c>
      <c r="B7405" s="18">
        <v>45536</v>
      </c>
      <c r="C7405" t="s">
        <v>317</v>
      </c>
      <c r="D7405" t="s">
        <v>274</v>
      </c>
      <c r="E7405">
        <v>0.875</v>
      </c>
      <c r="F7405">
        <v>7</v>
      </c>
      <c r="G7405">
        <v>8</v>
      </c>
    </row>
    <row r="7406" spans="1:7" x14ac:dyDescent="0.3">
      <c r="A7406">
        <v>6</v>
      </c>
      <c r="B7406" s="18">
        <v>45505</v>
      </c>
      <c r="C7406" t="s">
        <v>317</v>
      </c>
      <c r="D7406" t="s">
        <v>274</v>
      </c>
      <c r="E7406">
        <v>0.90909090909090906</v>
      </c>
      <c r="F7406">
        <v>10</v>
      </c>
      <c r="G7406">
        <v>11</v>
      </c>
    </row>
    <row r="7407" spans="1:7" x14ac:dyDescent="0.3">
      <c r="A7407">
        <v>6</v>
      </c>
      <c r="B7407" s="18">
        <v>45566</v>
      </c>
      <c r="C7407" t="s">
        <v>317</v>
      </c>
      <c r="D7407" t="s">
        <v>274</v>
      </c>
      <c r="E7407">
        <v>0.875</v>
      </c>
      <c r="F7407">
        <v>7</v>
      </c>
      <c r="G7407">
        <v>8</v>
      </c>
    </row>
    <row r="7408" spans="1:7" x14ac:dyDescent="0.3">
      <c r="A7408">
        <v>6</v>
      </c>
      <c r="B7408" s="18">
        <v>45413</v>
      </c>
      <c r="C7408" t="s">
        <v>317</v>
      </c>
      <c r="D7408" t="s">
        <v>274</v>
      </c>
      <c r="E7408">
        <v>1</v>
      </c>
      <c r="F7408">
        <v>8</v>
      </c>
      <c r="G7408">
        <v>8</v>
      </c>
    </row>
    <row r="7409" spans="1:7" x14ac:dyDescent="0.3">
      <c r="A7409">
        <v>6</v>
      </c>
      <c r="B7409" s="18">
        <v>45383</v>
      </c>
      <c r="C7409" t="s">
        <v>317</v>
      </c>
      <c r="D7409" t="s">
        <v>274</v>
      </c>
      <c r="E7409">
        <v>1</v>
      </c>
      <c r="F7409">
        <v>7</v>
      </c>
      <c r="G7409">
        <v>7</v>
      </c>
    </row>
    <row r="7410" spans="1:7" x14ac:dyDescent="0.3">
      <c r="A7410">
        <v>6</v>
      </c>
      <c r="B7410" s="18">
        <v>45444</v>
      </c>
      <c r="C7410" t="s">
        <v>317</v>
      </c>
      <c r="D7410" t="s">
        <v>274</v>
      </c>
      <c r="E7410">
        <v>0.9</v>
      </c>
      <c r="F7410">
        <v>9</v>
      </c>
      <c r="G7410">
        <v>10</v>
      </c>
    </row>
    <row r="7411" spans="1:7" x14ac:dyDescent="0.3">
      <c r="A7411">
        <v>12</v>
      </c>
      <c r="B7411" s="18">
        <v>45536</v>
      </c>
      <c r="C7411" t="s">
        <v>317</v>
      </c>
      <c r="D7411" t="s">
        <v>296</v>
      </c>
      <c r="E7411">
        <v>1.2853470437017995E-2</v>
      </c>
      <c r="F7411">
        <v>5</v>
      </c>
      <c r="G7411">
        <v>389</v>
      </c>
    </row>
    <row r="7412" spans="1:7" x14ac:dyDescent="0.3">
      <c r="A7412">
        <v>131</v>
      </c>
      <c r="B7412" s="18">
        <v>45597</v>
      </c>
      <c r="C7412" t="s">
        <v>317</v>
      </c>
      <c r="D7412" t="s">
        <v>290</v>
      </c>
      <c r="E7412">
        <v>0</v>
      </c>
    </row>
    <row r="7413" spans="1:7" x14ac:dyDescent="0.3">
      <c r="A7413">
        <v>12</v>
      </c>
      <c r="B7413" s="18">
        <v>45505</v>
      </c>
      <c r="C7413" t="s">
        <v>317</v>
      </c>
      <c r="D7413" t="s">
        <v>296</v>
      </c>
      <c r="E7413">
        <v>1.2690355329949238E-2</v>
      </c>
      <c r="F7413">
        <v>5</v>
      </c>
      <c r="G7413">
        <v>394</v>
      </c>
    </row>
    <row r="7414" spans="1:7" x14ac:dyDescent="0.3">
      <c r="A7414">
        <v>132</v>
      </c>
      <c r="B7414" s="18">
        <v>45597</v>
      </c>
      <c r="C7414" t="s">
        <v>317</v>
      </c>
      <c r="D7414" t="s">
        <v>291</v>
      </c>
      <c r="E7414">
        <v>0</v>
      </c>
    </row>
    <row r="7415" spans="1:7" x14ac:dyDescent="0.3">
      <c r="A7415">
        <v>12</v>
      </c>
      <c r="B7415" s="18">
        <v>45323</v>
      </c>
      <c r="C7415" t="s">
        <v>317</v>
      </c>
      <c r="D7415" t="s">
        <v>296</v>
      </c>
      <c r="E7415">
        <v>1.3157894736842105E-2</v>
      </c>
      <c r="F7415">
        <v>5</v>
      </c>
      <c r="G7415">
        <v>380</v>
      </c>
    </row>
    <row r="7416" spans="1:7" x14ac:dyDescent="0.3">
      <c r="A7416">
        <v>133</v>
      </c>
      <c r="B7416" s="18">
        <v>45597</v>
      </c>
      <c r="C7416" t="s">
        <v>317</v>
      </c>
      <c r="D7416" t="s">
        <v>259</v>
      </c>
      <c r="E7416">
        <v>1</v>
      </c>
    </row>
    <row r="7417" spans="1:7" x14ac:dyDescent="0.3">
      <c r="A7417">
        <v>134</v>
      </c>
      <c r="B7417" s="18">
        <v>45597</v>
      </c>
      <c r="C7417" t="s">
        <v>317</v>
      </c>
      <c r="D7417" t="s">
        <v>260</v>
      </c>
      <c r="E7417">
        <v>0</v>
      </c>
    </row>
    <row r="7418" spans="1:7" x14ac:dyDescent="0.3">
      <c r="A7418">
        <v>12</v>
      </c>
      <c r="B7418" s="18">
        <v>45352</v>
      </c>
      <c r="C7418" t="s">
        <v>317</v>
      </c>
      <c r="D7418" t="s">
        <v>296</v>
      </c>
      <c r="E7418">
        <v>1.3227513227513227E-2</v>
      </c>
      <c r="F7418">
        <v>5</v>
      </c>
      <c r="G7418">
        <v>378</v>
      </c>
    </row>
    <row r="7419" spans="1:7" x14ac:dyDescent="0.3">
      <c r="A7419">
        <v>7</v>
      </c>
      <c r="B7419" s="18">
        <v>45352</v>
      </c>
      <c r="C7419" t="s">
        <v>317</v>
      </c>
      <c r="D7419" t="s">
        <v>277</v>
      </c>
      <c r="E7419">
        <v>0.53846153846153844</v>
      </c>
      <c r="F7419">
        <v>7</v>
      </c>
      <c r="G7419">
        <v>13</v>
      </c>
    </row>
    <row r="7420" spans="1:7" x14ac:dyDescent="0.3">
      <c r="A7420">
        <v>7</v>
      </c>
      <c r="B7420" s="18">
        <v>45566</v>
      </c>
      <c r="C7420" t="s">
        <v>317</v>
      </c>
      <c r="D7420" t="s">
        <v>277</v>
      </c>
      <c r="E7420">
        <v>0.7142857142857143</v>
      </c>
      <c r="F7420">
        <v>10</v>
      </c>
      <c r="G7420">
        <v>14</v>
      </c>
    </row>
    <row r="7421" spans="1:7" x14ac:dyDescent="0.3">
      <c r="A7421">
        <v>7</v>
      </c>
      <c r="B7421" s="18">
        <v>45444</v>
      </c>
      <c r="C7421" t="s">
        <v>317</v>
      </c>
      <c r="D7421" t="s">
        <v>277</v>
      </c>
      <c r="E7421">
        <v>0.5</v>
      </c>
      <c r="F7421">
        <v>7</v>
      </c>
      <c r="G7421">
        <v>14</v>
      </c>
    </row>
    <row r="7422" spans="1:7" x14ac:dyDescent="0.3">
      <c r="A7422">
        <v>7</v>
      </c>
      <c r="B7422" s="18">
        <v>45383</v>
      </c>
      <c r="C7422" t="s">
        <v>317</v>
      </c>
      <c r="D7422" t="s">
        <v>277</v>
      </c>
      <c r="E7422">
        <v>0.58333333333333337</v>
      </c>
      <c r="F7422">
        <v>7</v>
      </c>
      <c r="G7422">
        <v>12</v>
      </c>
    </row>
    <row r="7423" spans="1:7" x14ac:dyDescent="0.3">
      <c r="A7423">
        <v>7</v>
      </c>
      <c r="B7423" s="18">
        <v>45474</v>
      </c>
      <c r="C7423" t="s">
        <v>317</v>
      </c>
      <c r="D7423" t="s">
        <v>277</v>
      </c>
      <c r="E7423">
        <v>0.53333333333333333</v>
      </c>
      <c r="F7423">
        <v>8</v>
      </c>
      <c r="G7423">
        <v>15</v>
      </c>
    </row>
    <row r="7424" spans="1:7" x14ac:dyDescent="0.3">
      <c r="A7424">
        <v>7</v>
      </c>
      <c r="B7424" s="18">
        <v>45505</v>
      </c>
      <c r="C7424" t="s">
        <v>317</v>
      </c>
      <c r="D7424" t="s">
        <v>277</v>
      </c>
      <c r="E7424">
        <v>0.53333333333333333</v>
      </c>
      <c r="F7424">
        <v>8</v>
      </c>
      <c r="G7424">
        <v>15</v>
      </c>
    </row>
    <row r="7425" spans="1:7" x14ac:dyDescent="0.3">
      <c r="A7425">
        <v>7</v>
      </c>
      <c r="B7425" s="18">
        <v>45323</v>
      </c>
      <c r="C7425" t="s">
        <v>317</v>
      </c>
      <c r="D7425" t="s">
        <v>277</v>
      </c>
      <c r="E7425">
        <v>0.5714285714285714</v>
      </c>
      <c r="F7425">
        <v>8</v>
      </c>
      <c r="G7425">
        <v>14</v>
      </c>
    </row>
    <row r="7426" spans="1:7" x14ac:dyDescent="0.3">
      <c r="A7426">
        <v>7</v>
      </c>
      <c r="B7426" s="18">
        <v>45536</v>
      </c>
      <c r="C7426" t="s">
        <v>317</v>
      </c>
      <c r="D7426" t="s">
        <v>277</v>
      </c>
      <c r="E7426">
        <v>0.6428571428571429</v>
      </c>
      <c r="F7426">
        <v>9</v>
      </c>
      <c r="G7426">
        <v>14</v>
      </c>
    </row>
    <row r="7427" spans="1:7" x14ac:dyDescent="0.3">
      <c r="A7427">
        <v>7</v>
      </c>
      <c r="B7427" s="18">
        <v>45413</v>
      </c>
      <c r="C7427" t="s">
        <v>317</v>
      </c>
      <c r="D7427" t="s">
        <v>277</v>
      </c>
      <c r="E7427">
        <v>0.58333333333333337</v>
      </c>
      <c r="F7427">
        <v>7</v>
      </c>
      <c r="G7427">
        <v>12</v>
      </c>
    </row>
    <row r="7428" spans="1:7" x14ac:dyDescent="0.3">
      <c r="A7428">
        <v>8</v>
      </c>
      <c r="B7428" s="18">
        <v>45323</v>
      </c>
      <c r="C7428" t="s">
        <v>317</v>
      </c>
      <c r="D7428" t="s">
        <v>278</v>
      </c>
      <c r="E7428">
        <v>0.75824175824175821</v>
      </c>
      <c r="F7428">
        <v>69</v>
      </c>
      <c r="G7428">
        <v>91</v>
      </c>
    </row>
    <row r="7429" spans="1:7" x14ac:dyDescent="0.3">
      <c r="A7429">
        <v>8</v>
      </c>
      <c r="B7429" s="18">
        <v>45536</v>
      </c>
      <c r="C7429" t="s">
        <v>317</v>
      </c>
      <c r="D7429" t="s">
        <v>278</v>
      </c>
      <c r="E7429">
        <v>0.77906976744186052</v>
      </c>
      <c r="F7429">
        <v>67</v>
      </c>
      <c r="G7429">
        <v>86</v>
      </c>
    </row>
    <row r="7430" spans="1:7" x14ac:dyDescent="0.3">
      <c r="A7430">
        <v>8</v>
      </c>
      <c r="B7430" s="18">
        <v>45505</v>
      </c>
      <c r="C7430" t="s">
        <v>317</v>
      </c>
      <c r="D7430" t="s">
        <v>278</v>
      </c>
      <c r="E7430">
        <v>0.75294117647058822</v>
      </c>
      <c r="F7430">
        <v>64</v>
      </c>
      <c r="G7430">
        <v>85</v>
      </c>
    </row>
    <row r="7431" spans="1:7" x14ac:dyDescent="0.3">
      <c r="A7431">
        <v>8</v>
      </c>
      <c r="B7431" s="18">
        <v>45352</v>
      </c>
      <c r="C7431" t="s">
        <v>317</v>
      </c>
      <c r="D7431" t="s">
        <v>278</v>
      </c>
      <c r="E7431">
        <v>0.77011494252873558</v>
      </c>
      <c r="F7431">
        <v>67</v>
      </c>
      <c r="G7431">
        <v>87</v>
      </c>
    </row>
    <row r="7432" spans="1:7" x14ac:dyDescent="0.3">
      <c r="A7432">
        <v>8</v>
      </c>
      <c r="B7432" s="18">
        <v>45444</v>
      </c>
      <c r="C7432" t="s">
        <v>317</v>
      </c>
      <c r="D7432" t="s">
        <v>278</v>
      </c>
      <c r="E7432">
        <v>0.7558139534883721</v>
      </c>
      <c r="F7432">
        <v>65</v>
      </c>
      <c r="G7432">
        <v>86</v>
      </c>
    </row>
    <row r="7433" spans="1:7" x14ac:dyDescent="0.3">
      <c r="A7433">
        <v>8</v>
      </c>
      <c r="B7433" s="18">
        <v>45474</v>
      </c>
      <c r="C7433" t="s">
        <v>317</v>
      </c>
      <c r="D7433" t="s">
        <v>278</v>
      </c>
      <c r="E7433">
        <v>0.7558139534883721</v>
      </c>
      <c r="F7433">
        <v>65</v>
      </c>
      <c r="G7433">
        <v>86</v>
      </c>
    </row>
    <row r="7434" spans="1:7" x14ac:dyDescent="0.3">
      <c r="A7434">
        <v>8</v>
      </c>
      <c r="B7434" s="18">
        <v>45566</v>
      </c>
      <c r="C7434" t="s">
        <v>317</v>
      </c>
      <c r="D7434" t="s">
        <v>278</v>
      </c>
      <c r="E7434">
        <v>0.73863636363636365</v>
      </c>
      <c r="F7434">
        <v>65</v>
      </c>
      <c r="G7434">
        <v>88</v>
      </c>
    </row>
    <row r="7435" spans="1:7" x14ac:dyDescent="0.3">
      <c r="A7435">
        <v>8</v>
      </c>
      <c r="B7435" s="18">
        <v>45383</v>
      </c>
      <c r="C7435" t="s">
        <v>317</v>
      </c>
      <c r="D7435" t="s">
        <v>278</v>
      </c>
      <c r="E7435">
        <v>0.78823529411764703</v>
      </c>
      <c r="F7435">
        <v>67</v>
      </c>
      <c r="G7435">
        <v>85</v>
      </c>
    </row>
    <row r="7436" spans="1:7" x14ac:dyDescent="0.3">
      <c r="A7436">
        <v>26</v>
      </c>
      <c r="B7436" s="18">
        <v>45536</v>
      </c>
      <c r="C7436" t="s">
        <v>317</v>
      </c>
      <c r="D7436" t="s">
        <v>146</v>
      </c>
      <c r="E7436">
        <v>4.1736227045075125E-2</v>
      </c>
      <c r="F7436">
        <v>25</v>
      </c>
      <c r="G7436">
        <v>599</v>
      </c>
    </row>
    <row r="7437" spans="1:7" x14ac:dyDescent="0.3">
      <c r="A7437">
        <v>8</v>
      </c>
      <c r="B7437" s="18">
        <v>45413</v>
      </c>
      <c r="C7437" t="s">
        <v>317</v>
      </c>
      <c r="D7437" t="s">
        <v>278</v>
      </c>
      <c r="E7437">
        <v>0.79761904761904767</v>
      </c>
      <c r="F7437">
        <v>67</v>
      </c>
      <c r="G7437">
        <v>84</v>
      </c>
    </row>
    <row r="7438" spans="1:7" x14ac:dyDescent="0.3">
      <c r="A7438">
        <v>26</v>
      </c>
      <c r="B7438" s="18">
        <v>45505</v>
      </c>
      <c r="C7438" t="s">
        <v>317</v>
      </c>
      <c r="D7438" t="s">
        <v>146</v>
      </c>
      <c r="E7438">
        <v>2.6622296173044926E-2</v>
      </c>
      <c r="F7438">
        <v>16</v>
      </c>
      <c r="G7438">
        <v>601</v>
      </c>
    </row>
    <row r="7439" spans="1:7" x14ac:dyDescent="0.3">
      <c r="A7439">
        <v>12</v>
      </c>
      <c r="B7439" s="18">
        <v>45474</v>
      </c>
      <c r="C7439" t="s">
        <v>317</v>
      </c>
      <c r="D7439" t="s">
        <v>296</v>
      </c>
      <c r="E7439">
        <v>1.2690355329949238E-2</v>
      </c>
      <c r="F7439">
        <v>5</v>
      </c>
      <c r="G7439">
        <v>394</v>
      </c>
    </row>
    <row r="7440" spans="1:7" x14ac:dyDescent="0.3">
      <c r="A7440">
        <v>12</v>
      </c>
      <c r="B7440" s="18">
        <v>45383</v>
      </c>
      <c r="C7440" t="s">
        <v>317</v>
      </c>
      <c r="D7440" t="s">
        <v>296</v>
      </c>
      <c r="E7440">
        <v>1.3192612137203167E-2</v>
      </c>
      <c r="F7440">
        <v>5</v>
      </c>
      <c r="G7440">
        <v>379</v>
      </c>
    </row>
    <row r="7441" spans="1:7" x14ac:dyDescent="0.3">
      <c r="A7441">
        <v>12</v>
      </c>
      <c r="B7441" s="18">
        <v>45444</v>
      </c>
      <c r="C7441" t="s">
        <v>317</v>
      </c>
      <c r="D7441" t="s">
        <v>296</v>
      </c>
      <c r="E7441">
        <v>1.2987012987012988E-2</v>
      </c>
      <c r="F7441">
        <v>5</v>
      </c>
      <c r="G7441">
        <v>385</v>
      </c>
    </row>
    <row r="7442" spans="1:7" x14ac:dyDescent="0.3">
      <c r="A7442">
        <v>26</v>
      </c>
      <c r="B7442" s="18">
        <v>45352</v>
      </c>
      <c r="C7442" t="s">
        <v>317</v>
      </c>
      <c r="D7442" t="s">
        <v>146</v>
      </c>
      <c r="E7442">
        <v>6.5681444991789817E-3</v>
      </c>
      <c r="F7442">
        <v>4</v>
      </c>
      <c r="G7442">
        <v>609</v>
      </c>
    </row>
    <row r="7443" spans="1:7" x14ac:dyDescent="0.3">
      <c r="A7443">
        <v>12</v>
      </c>
      <c r="B7443" s="18">
        <v>45566</v>
      </c>
      <c r="C7443" t="s">
        <v>317</v>
      </c>
      <c r="D7443" t="s">
        <v>296</v>
      </c>
      <c r="E7443">
        <v>1.2886597938144329E-2</v>
      </c>
      <c r="F7443">
        <v>5</v>
      </c>
      <c r="G7443">
        <v>388</v>
      </c>
    </row>
    <row r="7444" spans="1:7" x14ac:dyDescent="0.3">
      <c r="A7444">
        <v>12</v>
      </c>
      <c r="B7444" s="18">
        <v>45413</v>
      </c>
      <c r="C7444" t="s">
        <v>317</v>
      </c>
      <c r="D7444" t="s">
        <v>296</v>
      </c>
      <c r="E7444">
        <v>1.3157894736842105E-2</v>
      </c>
      <c r="F7444">
        <v>5</v>
      </c>
      <c r="G7444">
        <v>380</v>
      </c>
    </row>
    <row r="7445" spans="1:7" x14ac:dyDescent="0.3">
      <c r="A7445">
        <v>13</v>
      </c>
      <c r="B7445" s="18">
        <v>45383</v>
      </c>
      <c r="C7445" t="s">
        <v>317</v>
      </c>
      <c r="D7445" t="s">
        <v>275</v>
      </c>
      <c r="E7445">
        <v>0.2</v>
      </c>
      <c r="F7445">
        <v>1</v>
      </c>
      <c r="G7445">
        <v>5</v>
      </c>
    </row>
    <row r="7446" spans="1:7" x14ac:dyDescent="0.3">
      <c r="A7446">
        <v>26</v>
      </c>
      <c r="B7446" s="18">
        <v>45413</v>
      </c>
      <c r="C7446" t="s">
        <v>317</v>
      </c>
      <c r="D7446" t="s">
        <v>146</v>
      </c>
      <c r="E7446">
        <v>2.1069692058346839E-2</v>
      </c>
      <c r="F7446">
        <v>13</v>
      </c>
      <c r="G7446">
        <v>617</v>
      </c>
    </row>
    <row r="7447" spans="1:7" x14ac:dyDescent="0.3">
      <c r="A7447">
        <v>13</v>
      </c>
      <c r="B7447" s="18">
        <v>45323</v>
      </c>
      <c r="C7447" t="s">
        <v>317</v>
      </c>
      <c r="D7447" t="s">
        <v>275</v>
      </c>
      <c r="E7447">
        <v>0.2</v>
      </c>
      <c r="F7447">
        <v>1</v>
      </c>
      <c r="G7447">
        <v>5</v>
      </c>
    </row>
    <row r="7448" spans="1:7" x14ac:dyDescent="0.3">
      <c r="A7448">
        <v>13</v>
      </c>
      <c r="B7448" s="18">
        <v>45444</v>
      </c>
      <c r="C7448" t="s">
        <v>317</v>
      </c>
      <c r="D7448" t="s">
        <v>275</v>
      </c>
      <c r="E7448">
        <v>0.2</v>
      </c>
      <c r="F7448">
        <v>1</v>
      </c>
      <c r="G7448">
        <v>5</v>
      </c>
    </row>
    <row r="7449" spans="1:7" x14ac:dyDescent="0.3">
      <c r="A7449">
        <v>13</v>
      </c>
      <c r="B7449" s="18">
        <v>45474</v>
      </c>
      <c r="C7449" t="s">
        <v>317</v>
      </c>
      <c r="D7449" t="s">
        <v>275</v>
      </c>
      <c r="E7449">
        <v>0.2</v>
      </c>
      <c r="F7449">
        <v>1</v>
      </c>
      <c r="G7449">
        <v>5</v>
      </c>
    </row>
    <row r="7450" spans="1:7" x14ac:dyDescent="0.3">
      <c r="A7450">
        <v>26</v>
      </c>
      <c r="B7450" s="18">
        <v>45444</v>
      </c>
      <c r="C7450" t="s">
        <v>317</v>
      </c>
      <c r="D7450" t="s">
        <v>146</v>
      </c>
      <c r="E7450">
        <v>2.3064250411861616E-2</v>
      </c>
      <c r="F7450">
        <v>14</v>
      </c>
      <c r="G7450">
        <v>607</v>
      </c>
    </row>
    <row r="7451" spans="1:7" x14ac:dyDescent="0.3">
      <c r="A7451">
        <v>13</v>
      </c>
      <c r="B7451" s="18">
        <v>45566</v>
      </c>
      <c r="C7451" t="s">
        <v>317</v>
      </c>
      <c r="D7451" t="s">
        <v>275</v>
      </c>
      <c r="E7451">
        <v>0.2</v>
      </c>
      <c r="F7451">
        <v>1</v>
      </c>
      <c r="G7451">
        <v>5</v>
      </c>
    </row>
    <row r="7452" spans="1:7" x14ac:dyDescent="0.3">
      <c r="A7452">
        <v>13</v>
      </c>
      <c r="B7452" s="18">
        <v>45352</v>
      </c>
      <c r="C7452" t="s">
        <v>317</v>
      </c>
      <c r="D7452" t="s">
        <v>275</v>
      </c>
      <c r="E7452">
        <v>0.2</v>
      </c>
      <c r="F7452">
        <v>1</v>
      </c>
      <c r="G7452">
        <v>5</v>
      </c>
    </row>
    <row r="7453" spans="1:7" x14ac:dyDescent="0.3">
      <c r="A7453">
        <v>26</v>
      </c>
      <c r="B7453" s="18">
        <v>45566</v>
      </c>
      <c r="C7453" t="s">
        <v>317</v>
      </c>
      <c r="D7453" t="s">
        <v>146</v>
      </c>
      <c r="E7453">
        <v>4.4999999999999998E-2</v>
      </c>
      <c r="F7453">
        <v>27</v>
      </c>
      <c r="G7453">
        <v>600</v>
      </c>
    </row>
    <row r="7454" spans="1:7" x14ac:dyDescent="0.3">
      <c r="A7454">
        <v>13</v>
      </c>
      <c r="B7454" s="18">
        <v>45413</v>
      </c>
      <c r="C7454" t="s">
        <v>317</v>
      </c>
      <c r="D7454" t="s">
        <v>275</v>
      </c>
      <c r="E7454">
        <v>0.2</v>
      </c>
      <c r="F7454">
        <v>1</v>
      </c>
      <c r="G7454">
        <v>5</v>
      </c>
    </row>
    <row r="7455" spans="1:7" x14ac:dyDescent="0.3">
      <c r="A7455">
        <v>13</v>
      </c>
      <c r="B7455" s="18">
        <v>45536</v>
      </c>
      <c r="C7455" t="s">
        <v>317</v>
      </c>
      <c r="D7455" t="s">
        <v>275</v>
      </c>
      <c r="E7455">
        <v>0.2</v>
      </c>
      <c r="F7455">
        <v>1</v>
      </c>
      <c r="G7455">
        <v>5</v>
      </c>
    </row>
    <row r="7456" spans="1:7" x14ac:dyDescent="0.3">
      <c r="A7456">
        <v>13</v>
      </c>
      <c r="B7456" s="18">
        <v>45505</v>
      </c>
      <c r="C7456" t="s">
        <v>317</v>
      </c>
      <c r="D7456" t="s">
        <v>275</v>
      </c>
      <c r="E7456">
        <v>0.2</v>
      </c>
      <c r="F7456">
        <v>1</v>
      </c>
      <c r="G7456">
        <v>5</v>
      </c>
    </row>
    <row r="7457" spans="1:7" x14ac:dyDescent="0.3">
      <c r="A7457">
        <v>26</v>
      </c>
      <c r="B7457" s="18">
        <v>45474</v>
      </c>
      <c r="C7457" t="s">
        <v>317</v>
      </c>
      <c r="D7457" t="s">
        <v>146</v>
      </c>
      <c r="E7457">
        <v>2.6622296173044926E-2</v>
      </c>
      <c r="F7457">
        <v>16</v>
      </c>
      <c r="G7457">
        <v>601</v>
      </c>
    </row>
    <row r="7458" spans="1:7" x14ac:dyDescent="0.3">
      <c r="A7458">
        <v>14</v>
      </c>
      <c r="B7458" s="18">
        <v>45323</v>
      </c>
      <c r="C7458" t="s">
        <v>317</v>
      </c>
      <c r="D7458" t="s">
        <v>279</v>
      </c>
      <c r="E7458">
        <v>1.3351134846461949E-3</v>
      </c>
      <c r="F7458">
        <v>1</v>
      </c>
      <c r="G7458">
        <v>749</v>
      </c>
    </row>
    <row r="7459" spans="1:7" x14ac:dyDescent="0.3">
      <c r="A7459">
        <v>14</v>
      </c>
      <c r="B7459" s="18">
        <v>45352</v>
      </c>
      <c r="C7459" t="s">
        <v>317</v>
      </c>
      <c r="D7459" t="s">
        <v>279</v>
      </c>
      <c r="E7459">
        <v>1.3495276653171389E-3</v>
      </c>
      <c r="F7459">
        <v>1</v>
      </c>
      <c r="G7459">
        <v>741</v>
      </c>
    </row>
    <row r="7460" spans="1:7" x14ac:dyDescent="0.3">
      <c r="A7460">
        <v>26</v>
      </c>
      <c r="B7460" s="18">
        <v>45383</v>
      </c>
      <c r="C7460" t="s">
        <v>317</v>
      </c>
      <c r="D7460" t="s">
        <v>146</v>
      </c>
      <c r="E7460">
        <v>1.4423076923076924E-2</v>
      </c>
      <c r="F7460">
        <v>9</v>
      </c>
      <c r="G7460">
        <v>624</v>
      </c>
    </row>
    <row r="7461" spans="1:7" x14ac:dyDescent="0.3">
      <c r="A7461">
        <v>26</v>
      </c>
      <c r="B7461" s="18">
        <v>45597</v>
      </c>
      <c r="C7461" t="s">
        <v>317</v>
      </c>
      <c r="D7461" t="s">
        <v>146</v>
      </c>
      <c r="E7461">
        <v>7.2635135135135129E-2</v>
      </c>
      <c r="F7461">
        <v>43</v>
      </c>
      <c r="G7461">
        <v>592</v>
      </c>
    </row>
    <row r="7462" spans="1:7" x14ac:dyDescent="0.3">
      <c r="A7462">
        <v>26</v>
      </c>
      <c r="B7462" s="18">
        <v>45323</v>
      </c>
      <c r="C7462" t="s">
        <v>317</v>
      </c>
      <c r="D7462" t="s">
        <v>146</v>
      </c>
      <c r="E7462">
        <v>0</v>
      </c>
      <c r="F7462">
        <v>0</v>
      </c>
      <c r="G7462">
        <v>545</v>
      </c>
    </row>
    <row r="7463" spans="1:7" x14ac:dyDescent="0.3">
      <c r="A7463">
        <v>14</v>
      </c>
      <c r="B7463" s="18">
        <v>45413</v>
      </c>
      <c r="C7463" t="s">
        <v>317</v>
      </c>
      <c r="D7463" t="s">
        <v>279</v>
      </c>
      <c r="E7463">
        <v>1.3440860215053762E-3</v>
      </c>
      <c r="F7463">
        <v>1</v>
      </c>
      <c r="G7463">
        <v>744</v>
      </c>
    </row>
    <row r="7464" spans="1:7" x14ac:dyDescent="0.3">
      <c r="A7464">
        <v>14</v>
      </c>
      <c r="B7464" s="18">
        <v>45474</v>
      </c>
      <c r="C7464" t="s">
        <v>317</v>
      </c>
      <c r="D7464" t="s">
        <v>279</v>
      </c>
      <c r="E7464">
        <v>1.3089005235602095E-3</v>
      </c>
      <c r="F7464">
        <v>1</v>
      </c>
      <c r="G7464">
        <v>764</v>
      </c>
    </row>
    <row r="7465" spans="1:7" x14ac:dyDescent="0.3">
      <c r="A7465">
        <v>14</v>
      </c>
      <c r="B7465" s="18">
        <v>45536</v>
      </c>
      <c r="C7465" t="s">
        <v>317</v>
      </c>
      <c r="D7465" t="s">
        <v>279</v>
      </c>
      <c r="E7465">
        <v>1.3351134846461949E-3</v>
      </c>
      <c r="F7465">
        <v>1</v>
      </c>
      <c r="G7465">
        <v>749</v>
      </c>
    </row>
    <row r="7466" spans="1:7" x14ac:dyDescent="0.3">
      <c r="A7466">
        <v>14</v>
      </c>
      <c r="B7466" s="18">
        <v>45444</v>
      </c>
      <c r="C7466" t="s">
        <v>317</v>
      </c>
      <c r="D7466" t="s">
        <v>279</v>
      </c>
      <c r="E7466">
        <v>1.3315579227696406E-3</v>
      </c>
      <c r="F7466">
        <v>1</v>
      </c>
      <c r="G7466">
        <v>751</v>
      </c>
    </row>
    <row r="7467" spans="1:7" x14ac:dyDescent="0.3">
      <c r="A7467">
        <v>14</v>
      </c>
      <c r="B7467" s="18">
        <v>45383</v>
      </c>
      <c r="C7467" t="s">
        <v>317</v>
      </c>
      <c r="D7467" t="s">
        <v>279</v>
      </c>
      <c r="E7467">
        <v>1.3495276653171389E-3</v>
      </c>
      <c r="F7467">
        <v>1</v>
      </c>
      <c r="G7467">
        <v>741</v>
      </c>
    </row>
    <row r="7468" spans="1:7" x14ac:dyDescent="0.3">
      <c r="A7468">
        <v>14</v>
      </c>
      <c r="B7468" s="18">
        <v>45566</v>
      </c>
      <c r="C7468" t="s">
        <v>317</v>
      </c>
      <c r="D7468" t="s">
        <v>279</v>
      </c>
      <c r="E7468">
        <v>1.358695652173913E-3</v>
      </c>
      <c r="F7468">
        <v>1</v>
      </c>
      <c r="G7468">
        <v>736</v>
      </c>
    </row>
    <row r="7469" spans="1:7" x14ac:dyDescent="0.3">
      <c r="A7469">
        <v>14</v>
      </c>
      <c r="B7469" s="18">
        <v>45505</v>
      </c>
      <c r="C7469" t="s">
        <v>317</v>
      </c>
      <c r="D7469" t="s">
        <v>279</v>
      </c>
      <c r="E7469">
        <v>1.3089005235602095E-3</v>
      </c>
      <c r="F7469">
        <v>1</v>
      </c>
      <c r="G7469">
        <v>764</v>
      </c>
    </row>
    <row r="7470" spans="1:7" x14ac:dyDescent="0.3">
      <c r="A7470">
        <v>16</v>
      </c>
      <c r="B7470" s="18">
        <v>45505</v>
      </c>
      <c r="C7470" t="s">
        <v>317</v>
      </c>
      <c r="D7470" t="s">
        <v>297</v>
      </c>
      <c r="E7470">
        <v>6.7846607669616518E-2</v>
      </c>
      <c r="F7470">
        <v>23</v>
      </c>
      <c r="G7470">
        <v>339</v>
      </c>
    </row>
    <row r="7471" spans="1:7" x14ac:dyDescent="0.3">
      <c r="A7471">
        <v>16</v>
      </c>
      <c r="B7471" s="18">
        <v>45474</v>
      </c>
      <c r="C7471" t="s">
        <v>317</v>
      </c>
      <c r="D7471" t="s">
        <v>297</v>
      </c>
      <c r="E7471">
        <v>6.7846607669616518E-2</v>
      </c>
      <c r="F7471">
        <v>23</v>
      </c>
      <c r="G7471">
        <v>339</v>
      </c>
    </row>
    <row r="7472" spans="1:7" x14ac:dyDescent="0.3">
      <c r="A7472">
        <v>16</v>
      </c>
      <c r="B7472" s="18">
        <v>45352</v>
      </c>
      <c r="C7472" t="s">
        <v>317</v>
      </c>
      <c r="D7472" t="s">
        <v>297</v>
      </c>
      <c r="E7472">
        <v>6.2874251497005984E-2</v>
      </c>
      <c r="F7472">
        <v>21</v>
      </c>
      <c r="G7472">
        <v>334</v>
      </c>
    </row>
    <row r="7473" spans="1:7" x14ac:dyDescent="0.3">
      <c r="A7473">
        <v>16</v>
      </c>
      <c r="B7473" s="18">
        <v>45323</v>
      </c>
      <c r="C7473" t="s">
        <v>317</v>
      </c>
      <c r="D7473" t="s">
        <v>297</v>
      </c>
      <c r="E7473">
        <v>4.142011834319527E-2</v>
      </c>
      <c r="F7473">
        <v>14</v>
      </c>
      <c r="G7473">
        <v>338</v>
      </c>
    </row>
    <row r="7474" spans="1:7" x14ac:dyDescent="0.3">
      <c r="A7474">
        <v>27</v>
      </c>
      <c r="B7474" s="18">
        <v>45323</v>
      </c>
      <c r="C7474" t="s">
        <v>317</v>
      </c>
      <c r="D7474" t="s">
        <v>147</v>
      </c>
      <c r="E7474">
        <v>0</v>
      </c>
      <c r="F7474">
        <v>0</v>
      </c>
      <c r="G7474">
        <v>383</v>
      </c>
    </row>
    <row r="7475" spans="1:7" x14ac:dyDescent="0.3">
      <c r="A7475">
        <v>27</v>
      </c>
      <c r="B7475" s="18">
        <v>45383</v>
      </c>
      <c r="C7475" t="s">
        <v>317</v>
      </c>
      <c r="D7475" t="s">
        <v>147</v>
      </c>
      <c r="E7475">
        <v>2.6595744680851064E-2</v>
      </c>
      <c r="F7475">
        <v>10</v>
      </c>
      <c r="G7475">
        <v>376</v>
      </c>
    </row>
    <row r="7476" spans="1:7" x14ac:dyDescent="0.3">
      <c r="A7476">
        <v>16</v>
      </c>
      <c r="B7476" s="18">
        <v>45536</v>
      </c>
      <c r="C7476" t="s">
        <v>317</v>
      </c>
      <c r="D7476" t="s">
        <v>297</v>
      </c>
      <c r="E7476">
        <v>7.0121951219512202E-2</v>
      </c>
      <c r="F7476">
        <v>23</v>
      </c>
      <c r="G7476">
        <v>328</v>
      </c>
    </row>
    <row r="7477" spans="1:7" x14ac:dyDescent="0.3">
      <c r="A7477">
        <v>27</v>
      </c>
      <c r="B7477" s="18">
        <v>45597</v>
      </c>
      <c r="C7477" t="s">
        <v>317</v>
      </c>
      <c r="D7477" t="s">
        <v>147</v>
      </c>
      <c r="E7477">
        <v>0.27532467532467531</v>
      </c>
      <c r="F7477">
        <v>106</v>
      </c>
      <c r="G7477">
        <v>385</v>
      </c>
    </row>
    <row r="7478" spans="1:7" x14ac:dyDescent="0.3">
      <c r="A7478">
        <v>23</v>
      </c>
      <c r="B7478" s="18">
        <v>45352</v>
      </c>
      <c r="C7478" t="s">
        <v>317</v>
      </c>
      <c r="D7478" t="s">
        <v>298</v>
      </c>
      <c r="E7478">
        <v>4.9656629688325411E-2</v>
      </c>
      <c r="F7478">
        <v>94</v>
      </c>
      <c r="G7478">
        <v>1893</v>
      </c>
    </row>
    <row r="7479" spans="1:7" x14ac:dyDescent="0.3">
      <c r="A7479">
        <v>27</v>
      </c>
      <c r="B7479" s="18">
        <v>45444</v>
      </c>
      <c r="C7479" t="s">
        <v>317</v>
      </c>
      <c r="D7479" t="s">
        <v>147</v>
      </c>
      <c r="E7479">
        <v>3.0927835051546393E-2</v>
      </c>
      <c r="F7479">
        <v>12</v>
      </c>
      <c r="G7479">
        <v>388</v>
      </c>
    </row>
    <row r="7480" spans="1:7" x14ac:dyDescent="0.3">
      <c r="A7480">
        <v>23</v>
      </c>
      <c r="B7480" s="18">
        <v>45444</v>
      </c>
      <c r="C7480" t="s">
        <v>317</v>
      </c>
      <c r="D7480" t="s">
        <v>298</v>
      </c>
      <c r="E7480">
        <v>3.8585209003215437E-2</v>
      </c>
      <c r="F7480">
        <v>72</v>
      </c>
      <c r="G7480">
        <v>1866</v>
      </c>
    </row>
    <row r="7481" spans="1:7" x14ac:dyDescent="0.3">
      <c r="A7481">
        <v>23</v>
      </c>
      <c r="B7481" s="18">
        <v>45383</v>
      </c>
      <c r="C7481" t="s">
        <v>317</v>
      </c>
      <c r="D7481" t="s">
        <v>298</v>
      </c>
      <c r="E7481">
        <v>4.0805511393746691E-2</v>
      </c>
      <c r="F7481">
        <v>77</v>
      </c>
      <c r="G7481">
        <v>1887</v>
      </c>
    </row>
    <row r="7482" spans="1:7" x14ac:dyDescent="0.3">
      <c r="A7482">
        <v>23</v>
      </c>
      <c r="B7482" s="18">
        <v>45413</v>
      </c>
      <c r="C7482" t="s">
        <v>317</v>
      </c>
      <c r="D7482" t="s">
        <v>298</v>
      </c>
      <c r="E7482">
        <v>4.0979244278871743E-2</v>
      </c>
      <c r="F7482">
        <v>77</v>
      </c>
      <c r="G7482">
        <v>1879</v>
      </c>
    </row>
    <row r="7483" spans="1:7" x14ac:dyDescent="0.3">
      <c r="A7483">
        <v>27</v>
      </c>
      <c r="B7483" s="18">
        <v>45352</v>
      </c>
      <c r="C7483" t="s">
        <v>317</v>
      </c>
      <c r="D7483" t="s">
        <v>147</v>
      </c>
      <c r="E7483">
        <v>2.1276595744680851E-2</v>
      </c>
      <c r="F7483">
        <v>8</v>
      </c>
      <c r="G7483">
        <v>376</v>
      </c>
    </row>
    <row r="7484" spans="1:7" x14ac:dyDescent="0.3">
      <c r="A7484">
        <v>23</v>
      </c>
      <c r="B7484" s="18">
        <v>45505</v>
      </c>
      <c r="C7484" t="s">
        <v>317</v>
      </c>
      <c r="D7484" t="s">
        <v>298</v>
      </c>
      <c r="E7484">
        <v>3.1436314363143633E-2</v>
      </c>
      <c r="F7484">
        <v>58</v>
      </c>
      <c r="G7484">
        <v>1845</v>
      </c>
    </row>
    <row r="7485" spans="1:7" x14ac:dyDescent="0.3">
      <c r="A7485">
        <v>23</v>
      </c>
      <c r="B7485" s="18">
        <v>45566</v>
      </c>
      <c r="C7485" t="s">
        <v>317</v>
      </c>
      <c r="D7485" t="s">
        <v>298</v>
      </c>
      <c r="E7485">
        <v>2.6358257127487898E-2</v>
      </c>
      <c r="F7485">
        <v>49</v>
      </c>
      <c r="G7485">
        <v>1859</v>
      </c>
    </row>
    <row r="7486" spans="1:7" x14ac:dyDescent="0.3">
      <c r="A7486">
        <v>23</v>
      </c>
      <c r="B7486" s="18">
        <v>45536</v>
      </c>
      <c r="C7486" t="s">
        <v>317</v>
      </c>
      <c r="D7486" t="s">
        <v>298</v>
      </c>
      <c r="E7486">
        <v>2.8123309897241752E-2</v>
      </c>
      <c r="F7486">
        <v>52</v>
      </c>
      <c r="G7486">
        <v>1849</v>
      </c>
    </row>
    <row r="7487" spans="1:7" x14ac:dyDescent="0.3">
      <c r="A7487">
        <v>23</v>
      </c>
      <c r="B7487" s="18">
        <v>45474</v>
      </c>
      <c r="C7487" t="s">
        <v>317</v>
      </c>
      <c r="D7487" t="s">
        <v>298</v>
      </c>
      <c r="E7487">
        <v>3.9268423883808502E-2</v>
      </c>
      <c r="F7487">
        <v>73</v>
      </c>
      <c r="G7487">
        <v>1859</v>
      </c>
    </row>
    <row r="7488" spans="1:7" x14ac:dyDescent="0.3">
      <c r="A7488">
        <v>23</v>
      </c>
      <c r="B7488" s="18">
        <v>45323</v>
      </c>
      <c r="C7488" t="s">
        <v>317</v>
      </c>
      <c r="D7488" t="s">
        <v>298</v>
      </c>
      <c r="E7488">
        <v>4.9024775962045332E-2</v>
      </c>
      <c r="F7488">
        <v>93</v>
      </c>
      <c r="G7488">
        <v>1897</v>
      </c>
    </row>
    <row r="7489" spans="1:7" x14ac:dyDescent="0.3">
      <c r="A7489">
        <v>24</v>
      </c>
      <c r="B7489" s="18">
        <v>45566</v>
      </c>
      <c r="C7489" t="s">
        <v>317</v>
      </c>
      <c r="D7489" t="s">
        <v>299</v>
      </c>
      <c r="E7489">
        <v>0.87755102040816324</v>
      </c>
      <c r="F7489">
        <v>43</v>
      </c>
      <c r="G7489">
        <v>49</v>
      </c>
    </row>
    <row r="7490" spans="1:7" x14ac:dyDescent="0.3">
      <c r="A7490">
        <v>24</v>
      </c>
      <c r="B7490" s="18">
        <v>45536</v>
      </c>
      <c r="C7490" t="s">
        <v>317</v>
      </c>
      <c r="D7490" t="s">
        <v>299</v>
      </c>
      <c r="E7490">
        <v>0.86538461538461542</v>
      </c>
      <c r="F7490">
        <v>45</v>
      </c>
      <c r="G7490">
        <v>52</v>
      </c>
    </row>
    <row r="7491" spans="1:7" x14ac:dyDescent="0.3">
      <c r="A7491">
        <v>24</v>
      </c>
      <c r="B7491" s="18">
        <v>45352</v>
      </c>
      <c r="C7491" t="s">
        <v>317</v>
      </c>
      <c r="D7491" t="s">
        <v>299</v>
      </c>
      <c r="E7491">
        <v>0.7978723404255319</v>
      </c>
      <c r="F7491">
        <v>75</v>
      </c>
      <c r="G7491">
        <v>94</v>
      </c>
    </row>
    <row r="7492" spans="1:7" x14ac:dyDescent="0.3">
      <c r="A7492">
        <v>24</v>
      </c>
      <c r="B7492" s="18">
        <v>45444</v>
      </c>
      <c r="C7492" t="s">
        <v>317</v>
      </c>
      <c r="D7492" t="s">
        <v>299</v>
      </c>
      <c r="E7492">
        <v>0.91666666666666663</v>
      </c>
      <c r="F7492">
        <v>66</v>
      </c>
      <c r="G7492">
        <v>72</v>
      </c>
    </row>
    <row r="7493" spans="1:7" x14ac:dyDescent="0.3">
      <c r="A7493">
        <v>24</v>
      </c>
      <c r="B7493" s="18">
        <v>45383</v>
      </c>
      <c r="C7493" t="s">
        <v>317</v>
      </c>
      <c r="D7493" t="s">
        <v>299</v>
      </c>
      <c r="E7493">
        <v>0.83116883116883122</v>
      </c>
      <c r="F7493">
        <v>64</v>
      </c>
      <c r="G7493">
        <v>77</v>
      </c>
    </row>
    <row r="7494" spans="1:7" x14ac:dyDescent="0.3">
      <c r="A7494">
        <v>24</v>
      </c>
      <c r="B7494" s="18">
        <v>45474</v>
      </c>
      <c r="C7494" t="s">
        <v>317</v>
      </c>
      <c r="D7494" t="s">
        <v>299</v>
      </c>
      <c r="E7494">
        <v>0.93150684931506844</v>
      </c>
      <c r="F7494">
        <v>68</v>
      </c>
      <c r="G7494">
        <v>73</v>
      </c>
    </row>
    <row r="7495" spans="1:7" x14ac:dyDescent="0.3">
      <c r="A7495">
        <v>24</v>
      </c>
      <c r="B7495" s="18">
        <v>45323</v>
      </c>
      <c r="C7495" t="s">
        <v>317</v>
      </c>
      <c r="D7495" t="s">
        <v>299</v>
      </c>
      <c r="E7495">
        <v>0.80645161290322576</v>
      </c>
      <c r="F7495">
        <v>75</v>
      </c>
      <c r="G7495">
        <v>93</v>
      </c>
    </row>
    <row r="7496" spans="1:7" x14ac:dyDescent="0.3">
      <c r="A7496">
        <v>24</v>
      </c>
      <c r="B7496" s="18">
        <v>45505</v>
      </c>
      <c r="C7496" t="s">
        <v>317</v>
      </c>
      <c r="D7496" t="s">
        <v>299</v>
      </c>
      <c r="E7496">
        <v>0.89655172413793105</v>
      </c>
      <c r="F7496">
        <v>52</v>
      </c>
      <c r="G7496">
        <v>58</v>
      </c>
    </row>
    <row r="7497" spans="1:7" x14ac:dyDescent="0.3">
      <c r="A7497">
        <v>24</v>
      </c>
      <c r="B7497" s="18">
        <v>45413</v>
      </c>
      <c r="C7497" t="s">
        <v>317</v>
      </c>
      <c r="D7497" t="s">
        <v>299</v>
      </c>
      <c r="E7497">
        <v>0.89610389610389607</v>
      </c>
      <c r="F7497">
        <v>69</v>
      </c>
      <c r="G7497">
        <v>77</v>
      </c>
    </row>
    <row r="7498" spans="1:7" x14ac:dyDescent="0.3">
      <c r="A7498">
        <v>27</v>
      </c>
      <c r="B7498" s="18">
        <v>45536</v>
      </c>
      <c r="C7498" t="s">
        <v>317</v>
      </c>
      <c r="D7498" t="s">
        <v>147</v>
      </c>
      <c r="E7498">
        <v>4.1237113402061855E-2</v>
      </c>
      <c r="F7498">
        <v>16</v>
      </c>
      <c r="G7498">
        <v>388</v>
      </c>
    </row>
    <row r="7499" spans="1:7" x14ac:dyDescent="0.3">
      <c r="A7499">
        <v>27</v>
      </c>
      <c r="B7499" s="18">
        <v>45474</v>
      </c>
      <c r="C7499" t="s">
        <v>317</v>
      </c>
      <c r="D7499" t="s">
        <v>147</v>
      </c>
      <c r="E7499">
        <v>3.5989717223650387E-2</v>
      </c>
      <c r="F7499">
        <v>14</v>
      </c>
      <c r="G7499">
        <v>389</v>
      </c>
    </row>
    <row r="7500" spans="1:7" x14ac:dyDescent="0.3">
      <c r="A7500">
        <v>2</v>
      </c>
      <c r="B7500" s="18">
        <v>45627</v>
      </c>
      <c r="C7500" t="s">
        <v>317</v>
      </c>
      <c r="D7500" t="s">
        <v>303</v>
      </c>
      <c r="E7500">
        <v>1.018888888888889</v>
      </c>
      <c r="F7500">
        <v>1834</v>
      </c>
      <c r="G7500">
        <v>1800</v>
      </c>
    </row>
    <row r="7501" spans="1:7" x14ac:dyDescent="0.3">
      <c r="A7501">
        <v>9</v>
      </c>
      <c r="B7501" s="18">
        <v>45383</v>
      </c>
      <c r="C7501" t="s">
        <v>317</v>
      </c>
      <c r="D7501" t="s">
        <v>280</v>
      </c>
      <c r="E7501">
        <v>1.1792452830188679E-3</v>
      </c>
      <c r="F7501">
        <v>1</v>
      </c>
      <c r="G7501">
        <v>848</v>
      </c>
    </row>
    <row r="7502" spans="1:7" x14ac:dyDescent="0.3">
      <c r="A7502">
        <v>27</v>
      </c>
      <c r="B7502" s="18">
        <v>45566</v>
      </c>
      <c r="C7502" t="s">
        <v>317</v>
      </c>
      <c r="D7502" t="s">
        <v>147</v>
      </c>
      <c r="E7502">
        <v>9.718670076726342E-2</v>
      </c>
      <c r="F7502">
        <v>38</v>
      </c>
      <c r="G7502">
        <v>391</v>
      </c>
    </row>
    <row r="7503" spans="1:7" x14ac:dyDescent="0.3">
      <c r="A7503">
        <v>9</v>
      </c>
      <c r="B7503" s="18">
        <v>45444</v>
      </c>
      <c r="C7503" t="s">
        <v>317</v>
      </c>
      <c r="D7503" t="s">
        <v>280</v>
      </c>
      <c r="E7503">
        <v>1.1961722488038277E-3</v>
      </c>
      <c r="F7503">
        <v>1</v>
      </c>
      <c r="G7503">
        <v>836</v>
      </c>
    </row>
    <row r="7504" spans="1:7" x14ac:dyDescent="0.3">
      <c r="A7504">
        <v>9</v>
      </c>
      <c r="B7504" s="18">
        <v>45413</v>
      </c>
      <c r="C7504" t="s">
        <v>317</v>
      </c>
      <c r="D7504" t="s">
        <v>280</v>
      </c>
      <c r="E7504">
        <v>1.1904761904761906E-3</v>
      </c>
      <c r="F7504">
        <v>1</v>
      </c>
      <c r="G7504">
        <v>840</v>
      </c>
    </row>
    <row r="7505" spans="1:7" x14ac:dyDescent="0.3">
      <c r="A7505">
        <v>27</v>
      </c>
      <c r="B7505" s="18">
        <v>45505</v>
      </c>
      <c r="C7505" t="s">
        <v>317</v>
      </c>
      <c r="D7505" t="s">
        <v>147</v>
      </c>
      <c r="E7505">
        <v>3.5989717223650387E-2</v>
      </c>
      <c r="F7505">
        <v>14</v>
      </c>
      <c r="G7505">
        <v>389</v>
      </c>
    </row>
    <row r="7506" spans="1:7" x14ac:dyDescent="0.3">
      <c r="A7506">
        <v>27</v>
      </c>
      <c r="B7506" s="18">
        <v>45413</v>
      </c>
      <c r="C7506" t="s">
        <v>317</v>
      </c>
      <c r="D7506" t="s">
        <v>147</v>
      </c>
      <c r="E7506">
        <v>3.2258064516129031E-2</v>
      </c>
      <c r="F7506">
        <v>12</v>
      </c>
      <c r="G7506">
        <v>372</v>
      </c>
    </row>
    <row r="7507" spans="1:7" x14ac:dyDescent="0.3">
      <c r="A7507">
        <v>111</v>
      </c>
      <c r="B7507" s="18">
        <v>45627</v>
      </c>
      <c r="C7507" t="s">
        <v>317</v>
      </c>
      <c r="D7507" t="s">
        <v>262</v>
      </c>
      <c r="E7507">
        <v>266</v>
      </c>
    </row>
    <row r="7508" spans="1:7" x14ac:dyDescent="0.3">
      <c r="A7508">
        <v>9</v>
      </c>
      <c r="B7508" s="18">
        <v>45474</v>
      </c>
      <c r="C7508" t="s">
        <v>317</v>
      </c>
      <c r="D7508" t="s">
        <v>280</v>
      </c>
      <c r="E7508">
        <v>1.2195121951219512E-3</v>
      </c>
      <c r="F7508">
        <v>1</v>
      </c>
      <c r="G7508">
        <v>820</v>
      </c>
    </row>
    <row r="7509" spans="1:7" x14ac:dyDescent="0.3">
      <c r="A7509">
        <v>112</v>
      </c>
      <c r="B7509" s="18">
        <v>45627</v>
      </c>
      <c r="C7509" t="s">
        <v>317</v>
      </c>
      <c r="D7509" t="s">
        <v>263</v>
      </c>
      <c r="E7509">
        <v>296</v>
      </c>
    </row>
    <row r="7510" spans="1:7" x14ac:dyDescent="0.3">
      <c r="A7510">
        <v>9</v>
      </c>
      <c r="B7510" s="18">
        <v>45566</v>
      </c>
      <c r="C7510" t="s">
        <v>317</v>
      </c>
      <c r="D7510" t="s">
        <v>280</v>
      </c>
      <c r="E7510">
        <v>3.1133250311332503E-2</v>
      </c>
      <c r="F7510">
        <v>25</v>
      </c>
      <c r="G7510">
        <v>803</v>
      </c>
    </row>
    <row r="7511" spans="1:7" x14ac:dyDescent="0.3">
      <c r="A7511">
        <v>9</v>
      </c>
      <c r="B7511" s="18">
        <v>45536</v>
      </c>
      <c r="C7511" t="s">
        <v>317</v>
      </c>
      <c r="D7511" t="s">
        <v>280</v>
      </c>
      <c r="E7511">
        <v>6.1881188118811884E-3</v>
      </c>
      <c r="F7511">
        <v>5</v>
      </c>
      <c r="G7511">
        <v>808</v>
      </c>
    </row>
    <row r="7512" spans="1:7" x14ac:dyDescent="0.3">
      <c r="A7512">
        <v>110</v>
      </c>
      <c r="B7512" s="18">
        <v>45627</v>
      </c>
      <c r="C7512" t="s">
        <v>317</v>
      </c>
      <c r="D7512" t="s">
        <v>264</v>
      </c>
      <c r="E7512">
        <v>112</v>
      </c>
    </row>
    <row r="7513" spans="1:7" x14ac:dyDescent="0.3">
      <c r="A7513">
        <v>113</v>
      </c>
      <c r="B7513" s="18">
        <v>45627</v>
      </c>
      <c r="C7513" t="s">
        <v>317</v>
      </c>
      <c r="D7513" t="s">
        <v>265</v>
      </c>
      <c r="E7513">
        <v>239</v>
      </c>
    </row>
    <row r="7514" spans="1:7" x14ac:dyDescent="0.3">
      <c r="A7514">
        <v>9</v>
      </c>
      <c r="B7514" s="18">
        <v>45352</v>
      </c>
      <c r="C7514" t="s">
        <v>317</v>
      </c>
      <c r="D7514" t="s">
        <v>280</v>
      </c>
      <c r="E7514">
        <v>1.1792452830188679E-3</v>
      </c>
      <c r="F7514">
        <v>1</v>
      </c>
      <c r="G7514">
        <v>848</v>
      </c>
    </row>
    <row r="7515" spans="1:7" x14ac:dyDescent="0.3">
      <c r="A7515">
        <v>104</v>
      </c>
      <c r="B7515" s="18">
        <v>45627</v>
      </c>
      <c r="C7515" t="s">
        <v>317</v>
      </c>
      <c r="D7515" t="s">
        <v>266</v>
      </c>
      <c r="E7515">
        <v>29</v>
      </c>
    </row>
    <row r="7516" spans="1:7" x14ac:dyDescent="0.3">
      <c r="A7516">
        <v>9</v>
      </c>
      <c r="B7516" s="18">
        <v>45505</v>
      </c>
      <c r="C7516" t="s">
        <v>317</v>
      </c>
      <c r="D7516" t="s">
        <v>280</v>
      </c>
      <c r="E7516">
        <v>1.2195121951219512E-3</v>
      </c>
      <c r="F7516">
        <v>1</v>
      </c>
      <c r="G7516">
        <v>820</v>
      </c>
    </row>
    <row r="7517" spans="1:7" x14ac:dyDescent="0.3">
      <c r="A7517">
        <v>11</v>
      </c>
      <c r="B7517" s="18">
        <v>45474</v>
      </c>
      <c r="C7517" t="s">
        <v>317</v>
      </c>
      <c r="D7517" t="s">
        <v>281</v>
      </c>
      <c r="E7517">
        <v>9.0805902383654935E-3</v>
      </c>
      <c r="F7517">
        <v>8</v>
      </c>
      <c r="G7517">
        <v>881</v>
      </c>
    </row>
    <row r="7518" spans="1:7" x14ac:dyDescent="0.3">
      <c r="A7518">
        <v>106</v>
      </c>
      <c r="B7518" s="18">
        <v>45627</v>
      </c>
      <c r="C7518" t="s">
        <v>317</v>
      </c>
      <c r="D7518" t="s">
        <v>267</v>
      </c>
      <c r="E7518">
        <v>281</v>
      </c>
    </row>
    <row r="7519" spans="1:7" x14ac:dyDescent="0.3">
      <c r="A7519">
        <v>109</v>
      </c>
      <c r="B7519" s="18">
        <v>45627</v>
      </c>
      <c r="C7519" t="s">
        <v>317</v>
      </c>
      <c r="D7519" t="s">
        <v>261</v>
      </c>
      <c r="E7519">
        <v>30</v>
      </c>
    </row>
    <row r="7520" spans="1:7" x14ac:dyDescent="0.3">
      <c r="A7520">
        <v>11</v>
      </c>
      <c r="B7520" s="18">
        <v>45444</v>
      </c>
      <c r="C7520" t="s">
        <v>317</v>
      </c>
      <c r="D7520" t="s">
        <v>281</v>
      </c>
      <c r="E7520">
        <v>4.4994375703037125E-3</v>
      </c>
      <c r="F7520">
        <v>4</v>
      </c>
      <c r="G7520">
        <v>889</v>
      </c>
    </row>
    <row r="7521" spans="1:7" x14ac:dyDescent="0.3">
      <c r="A7521">
        <v>105</v>
      </c>
      <c r="B7521" s="18">
        <v>45627</v>
      </c>
      <c r="C7521" t="s">
        <v>317</v>
      </c>
      <c r="D7521" t="s">
        <v>269</v>
      </c>
      <c r="E7521">
        <v>134</v>
      </c>
    </row>
    <row r="7522" spans="1:7" x14ac:dyDescent="0.3">
      <c r="A7522">
        <v>11</v>
      </c>
      <c r="B7522" s="18">
        <v>45383</v>
      </c>
      <c r="C7522" t="s">
        <v>317</v>
      </c>
      <c r="D7522" t="s">
        <v>281</v>
      </c>
      <c r="E7522">
        <v>2.2547914317925591E-3</v>
      </c>
      <c r="F7522">
        <v>2</v>
      </c>
      <c r="G7522">
        <v>887</v>
      </c>
    </row>
    <row r="7523" spans="1:7" x14ac:dyDescent="0.3">
      <c r="A7523">
        <v>108</v>
      </c>
      <c r="B7523" s="18">
        <v>45627</v>
      </c>
      <c r="C7523" t="s">
        <v>317</v>
      </c>
      <c r="D7523" t="s">
        <v>270</v>
      </c>
      <c r="E7523">
        <v>136</v>
      </c>
    </row>
    <row r="7524" spans="1:7" x14ac:dyDescent="0.3">
      <c r="A7524">
        <v>3</v>
      </c>
      <c r="B7524" s="18">
        <v>45627</v>
      </c>
      <c r="C7524" t="s">
        <v>317</v>
      </c>
      <c r="D7524" t="s">
        <v>302</v>
      </c>
      <c r="E7524">
        <v>1.0136314067611778</v>
      </c>
      <c r="F7524">
        <v>1859</v>
      </c>
      <c r="G7524">
        <v>1834</v>
      </c>
    </row>
    <row r="7525" spans="1:7" x14ac:dyDescent="0.3">
      <c r="A7525">
        <v>11</v>
      </c>
      <c r="B7525" s="18">
        <v>45566</v>
      </c>
      <c r="C7525" t="s">
        <v>317</v>
      </c>
      <c r="D7525" t="s">
        <v>281</v>
      </c>
      <c r="E7525">
        <v>5.2095130237825596E-2</v>
      </c>
      <c r="F7525">
        <v>46</v>
      </c>
      <c r="G7525">
        <v>883</v>
      </c>
    </row>
    <row r="7526" spans="1:7" x14ac:dyDescent="0.3">
      <c r="A7526">
        <v>11</v>
      </c>
      <c r="B7526" s="18">
        <v>45505</v>
      </c>
      <c r="C7526" t="s">
        <v>317</v>
      </c>
      <c r="D7526" t="s">
        <v>281</v>
      </c>
      <c r="E7526">
        <v>9.0805902383654935E-3</v>
      </c>
      <c r="F7526">
        <v>8</v>
      </c>
      <c r="G7526">
        <v>881</v>
      </c>
    </row>
    <row r="7527" spans="1:7" x14ac:dyDescent="0.3">
      <c r="A7527">
        <v>11</v>
      </c>
      <c r="B7527" s="18">
        <v>45352</v>
      </c>
      <c r="C7527" t="s">
        <v>317</v>
      </c>
      <c r="D7527" t="s">
        <v>281</v>
      </c>
      <c r="E7527">
        <v>1.1198208286674132E-3</v>
      </c>
      <c r="F7527">
        <v>1</v>
      </c>
      <c r="G7527">
        <v>893</v>
      </c>
    </row>
    <row r="7528" spans="1:7" x14ac:dyDescent="0.3">
      <c r="A7528">
        <v>4</v>
      </c>
      <c r="B7528" s="18">
        <v>45627</v>
      </c>
      <c r="C7528" t="s">
        <v>317</v>
      </c>
      <c r="D7528" t="s">
        <v>300</v>
      </c>
      <c r="E7528">
        <v>0.872</v>
      </c>
      <c r="F7528">
        <v>218</v>
      </c>
      <c r="G7528">
        <v>250</v>
      </c>
    </row>
    <row r="7529" spans="1:7" x14ac:dyDescent="0.3">
      <c r="A7529">
        <v>11</v>
      </c>
      <c r="B7529" s="18">
        <v>45413</v>
      </c>
      <c r="C7529" t="s">
        <v>317</v>
      </c>
      <c r="D7529" t="s">
        <v>281</v>
      </c>
      <c r="E7529">
        <v>2.2805017103762829E-3</v>
      </c>
      <c r="F7529">
        <v>2</v>
      </c>
      <c r="G7529">
        <v>877</v>
      </c>
    </row>
    <row r="7530" spans="1:7" x14ac:dyDescent="0.3">
      <c r="A7530">
        <v>5</v>
      </c>
      <c r="B7530" s="18">
        <v>45627</v>
      </c>
      <c r="C7530" t="s">
        <v>317</v>
      </c>
      <c r="D7530" t="s">
        <v>301</v>
      </c>
      <c r="E7530">
        <v>19.294117647058822</v>
      </c>
      <c r="F7530">
        <v>328</v>
      </c>
      <c r="G7530">
        <v>17</v>
      </c>
    </row>
    <row r="7531" spans="1:7" x14ac:dyDescent="0.3">
      <c r="A7531">
        <v>11</v>
      </c>
      <c r="B7531" s="18">
        <v>45536</v>
      </c>
      <c r="C7531" t="s">
        <v>317</v>
      </c>
      <c r="D7531" t="s">
        <v>281</v>
      </c>
      <c r="E7531">
        <v>1.8181818181818181E-2</v>
      </c>
      <c r="F7531">
        <v>16</v>
      </c>
      <c r="G7531">
        <v>880</v>
      </c>
    </row>
    <row r="7532" spans="1:7" x14ac:dyDescent="0.3">
      <c r="A7532">
        <v>107</v>
      </c>
      <c r="B7532" s="18">
        <v>45627</v>
      </c>
      <c r="C7532" t="s">
        <v>317</v>
      </c>
      <c r="D7532" t="s">
        <v>268</v>
      </c>
      <c r="E7532">
        <v>311</v>
      </c>
    </row>
    <row r="7533" spans="1:7" x14ac:dyDescent="0.3">
      <c r="A7533">
        <v>10</v>
      </c>
      <c r="B7533" s="18">
        <v>45383</v>
      </c>
      <c r="C7533" t="s">
        <v>317</v>
      </c>
      <c r="D7533" t="s">
        <v>295</v>
      </c>
      <c r="E7533">
        <v>7.9754601226993863E-2</v>
      </c>
      <c r="F7533">
        <v>13</v>
      </c>
      <c r="G7533">
        <v>163</v>
      </c>
    </row>
    <row r="7534" spans="1:7" x14ac:dyDescent="0.3">
      <c r="A7534">
        <v>10</v>
      </c>
      <c r="B7534" s="18">
        <v>45505</v>
      </c>
      <c r="C7534" t="s">
        <v>317</v>
      </c>
      <c r="D7534" t="s">
        <v>295</v>
      </c>
      <c r="E7534">
        <v>4.4444444444444446E-2</v>
      </c>
      <c r="F7534">
        <v>8</v>
      </c>
      <c r="G7534">
        <v>180</v>
      </c>
    </row>
    <row r="7535" spans="1:7" x14ac:dyDescent="0.3">
      <c r="A7535">
        <v>10</v>
      </c>
      <c r="B7535" s="18">
        <v>45474</v>
      </c>
      <c r="C7535" t="s">
        <v>317</v>
      </c>
      <c r="D7535" t="s">
        <v>295</v>
      </c>
      <c r="E7535">
        <v>7.2727272727272724E-2</v>
      </c>
      <c r="F7535">
        <v>16</v>
      </c>
      <c r="G7535">
        <v>220</v>
      </c>
    </row>
    <row r="7536" spans="1:7" x14ac:dyDescent="0.3">
      <c r="A7536">
        <v>10</v>
      </c>
      <c r="B7536" s="18">
        <v>45413</v>
      </c>
      <c r="C7536" t="s">
        <v>317</v>
      </c>
      <c r="D7536" t="s">
        <v>295</v>
      </c>
      <c r="E7536">
        <v>9.6045197740112997E-2</v>
      </c>
      <c r="F7536">
        <v>17</v>
      </c>
      <c r="G7536">
        <v>177</v>
      </c>
    </row>
    <row r="7537" spans="1:7" x14ac:dyDescent="0.3">
      <c r="A7537">
        <v>10</v>
      </c>
      <c r="B7537" s="18">
        <v>45444</v>
      </c>
      <c r="C7537" t="s">
        <v>317</v>
      </c>
      <c r="D7537" t="s">
        <v>295</v>
      </c>
      <c r="E7537">
        <v>7.7720207253886009E-2</v>
      </c>
      <c r="F7537">
        <v>15</v>
      </c>
      <c r="G7537">
        <v>193</v>
      </c>
    </row>
    <row r="7538" spans="1:7" x14ac:dyDescent="0.3">
      <c r="A7538">
        <v>6</v>
      </c>
      <c r="B7538" s="18">
        <v>45627</v>
      </c>
      <c r="C7538" t="s">
        <v>317</v>
      </c>
      <c r="D7538" t="s">
        <v>274</v>
      </c>
      <c r="E7538">
        <v>0.875</v>
      </c>
      <c r="F7538">
        <v>7</v>
      </c>
      <c r="G7538">
        <v>8</v>
      </c>
    </row>
    <row r="7539" spans="1:7" x14ac:dyDescent="0.3">
      <c r="A7539">
        <v>7</v>
      </c>
      <c r="B7539" s="18">
        <v>45627</v>
      </c>
      <c r="C7539" t="s">
        <v>317</v>
      </c>
      <c r="D7539" t="s">
        <v>277</v>
      </c>
      <c r="E7539">
        <v>0.8</v>
      </c>
      <c r="F7539">
        <v>12</v>
      </c>
      <c r="G7539">
        <v>15</v>
      </c>
    </row>
    <row r="7540" spans="1:7" x14ac:dyDescent="0.3">
      <c r="A7540">
        <v>10</v>
      </c>
      <c r="B7540" s="18">
        <v>45352</v>
      </c>
      <c r="C7540" t="s">
        <v>317</v>
      </c>
      <c r="D7540" t="s">
        <v>295</v>
      </c>
      <c r="E7540">
        <v>4.9382716049382713E-2</v>
      </c>
      <c r="F7540">
        <v>8</v>
      </c>
      <c r="G7540">
        <v>162</v>
      </c>
    </row>
    <row r="7541" spans="1:7" x14ac:dyDescent="0.3">
      <c r="A7541">
        <v>10</v>
      </c>
      <c r="B7541" s="18">
        <v>45536</v>
      </c>
      <c r="C7541" t="s">
        <v>317</v>
      </c>
      <c r="D7541" t="s">
        <v>295</v>
      </c>
      <c r="E7541">
        <v>2.8368794326241134E-2</v>
      </c>
      <c r="F7541">
        <v>4</v>
      </c>
      <c r="G7541">
        <v>141</v>
      </c>
    </row>
    <row r="7542" spans="1:7" x14ac:dyDescent="0.3">
      <c r="A7542">
        <v>10</v>
      </c>
      <c r="B7542" s="18">
        <v>45566</v>
      </c>
      <c r="C7542" t="s">
        <v>317</v>
      </c>
      <c r="D7542" t="s">
        <v>295</v>
      </c>
      <c r="E7542">
        <v>6.7669172932330823E-2</v>
      </c>
      <c r="F7542">
        <v>9</v>
      </c>
      <c r="G7542">
        <v>133</v>
      </c>
    </row>
    <row r="7543" spans="1:7" x14ac:dyDescent="0.3">
      <c r="A7543">
        <v>100</v>
      </c>
      <c r="B7543" s="18">
        <v>45627</v>
      </c>
      <c r="C7543" t="s">
        <v>317</v>
      </c>
      <c r="D7543" t="s">
        <v>271</v>
      </c>
      <c r="E7543">
        <v>1</v>
      </c>
    </row>
    <row r="7544" spans="1:7" x14ac:dyDescent="0.3">
      <c r="A7544">
        <v>101</v>
      </c>
      <c r="B7544" s="18">
        <v>45627</v>
      </c>
      <c r="C7544" t="s">
        <v>317</v>
      </c>
      <c r="D7544" t="s">
        <v>272</v>
      </c>
      <c r="E7544">
        <v>1</v>
      </c>
    </row>
    <row r="7545" spans="1:7" x14ac:dyDescent="0.3">
      <c r="A7545">
        <v>102</v>
      </c>
      <c r="B7545" s="18">
        <v>45627</v>
      </c>
      <c r="C7545" t="s">
        <v>317</v>
      </c>
      <c r="D7545" t="s">
        <v>273</v>
      </c>
      <c r="E7545">
        <v>0</v>
      </c>
    </row>
    <row r="7546" spans="1:7" x14ac:dyDescent="0.3">
      <c r="A7546">
        <v>103</v>
      </c>
      <c r="B7546" s="18">
        <v>45627</v>
      </c>
      <c r="C7546" t="s">
        <v>317</v>
      </c>
      <c r="D7546" t="s">
        <v>285</v>
      </c>
      <c r="E7546">
        <v>0</v>
      </c>
    </row>
    <row r="7547" spans="1:7" x14ac:dyDescent="0.3">
      <c r="A7547">
        <v>114</v>
      </c>
      <c r="B7547" s="18">
        <v>45627</v>
      </c>
      <c r="C7547" t="s">
        <v>317</v>
      </c>
      <c r="D7547" t="s">
        <v>292</v>
      </c>
      <c r="E7547">
        <v>393</v>
      </c>
    </row>
    <row r="7548" spans="1:7" x14ac:dyDescent="0.3">
      <c r="A7548">
        <v>115</v>
      </c>
      <c r="B7548" s="18">
        <v>45627</v>
      </c>
      <c r="C7548" t="s">
        <v>317</v>
      </c>
      <c r="D7548" t="s">
        <v>293</v>
      </c>
      <c r="E7548">
        <v>34</v>
      </c>
    </row>
    <row r="7549" spans="1:7" x14ac:dyDescent="0.3">
      <c r="A7549">
        <v>16</v>
      </c>
      <c r="B7549" s="18">
        <v>45413</v>
      </c>
      <c r="C7549" t="s">
        <v>317</v>
      </c>
      <c r="D7549" t="s">
        <v>297</v>
      </c>
      <c r="E7549">
        <v>6.7846607669616518E-2</v>
      </c>
      <c r="F7549">
        <v>23</v>
      </c>
      <c r="G7549">
        <v>339</v>
      </c>
    </row>
    <row r="7550" spans="1:7" x14ac:dyDescent="0.3">
      <c r="A7550">
        <v>16</v>
      </c>
      <c r="B7550" s="18">
        <v>45566</v>
      </c>
      <c r="C7550" t="s">
        <v>317</v>
      </c>
      <c r="D7550" t="s">
        <v>297</v>
      </c>
      <c r="E7550">
        <v>7.2100313479623826E-2</v>
      </c>
      <c r="F7550">
        <v>23</v>
      </c>
      <c r="G7550">
        <v>319</v>
      </c>
    </row>
    <row r="7551" spans="1:7" x14ac:dyDescent="0.3">
      <c r="A7551">
        <v>116</v>
      </c>
      <c r="B7551" s="18">
        <v>45627</v>
      </c>
      <c r="C7551" t="s">
        <v>317</v>
      </c>
      <c r="D7551" t="s">
        <v>294</v>
      </c>
      <c r="E7551">
        <v>20</v>
      </c>
    </row>
    <row r="7552" spans="1:7" x14ac:dyDescent="0.3">
      <c r="A7552">
        <v>16</v>
      </c>
      <c r="B7552" s="18">
        <v>45444</v>
      </c>
      <c r="C7552" t="s">
        <v>317</v>
      </c>
      <c r="D7552" t="s">
        <v>297</v>
      </c>
      <c r="E7552">
        <v>6.8249258160237386E-2</v>
      </c>
      <c r="F7552">
        <v>23</v>
      </c>
      <c r="G7552">
        <v>337</v>
      </c>
    </row>
    <row r="7553" spans="1:7" x14ac:dyDescent="0.3">
      <c r="A7553">
        <v>16</v>
      </c>
      <c r="B7553" s="18">
        <v>45383</v>
      </c>
      <c r="C7553" t="s">
        <v>317</v>
      </c>
      <c r="D7553" t="s">
        <v>297</v>
      </c>
      <c r="E7553">
        <v>6.5868263473053898E-2</v>
      </c>
      <c r="F7553">
        <v>22</v>
      </c>
      <c r="G7553">
        <v>334</v>
      </c>
    </row>
    <row r="7554" spans="1:7" x14ac:dyDescent="0.3">
      <c r="A7554">
        <v>17</v>
      </c>
      <c r="B7554" s="18">
        <v>45536</v>
      </c>
      <c r="C7554" t="s">
        <v>317</v>
      </c>
      <c r="D7554" t="s">
        <v>276</v>
      </c>
      <c r="E7554">
        <v>4.3478260869565216E-2</v>
      </c>
      <c r="F7554">
        <v>1</v>
      </c>
      <c r="G7554">
        <v>23</v>
      </c>
    </row>
    <row r="7555" spans="1:7" x14ac:dyDescent="0.3">
      <c r="A7555">
        <v>17</v>
      </c>
      <c r="B7555" s="18">
        <v>45566</v>
      </c>
      <c r="C7555" t="s">
        <v>317</v>
      </c>
      <c r="D7555" t="s">
        <v>276</v>
      </c>
      <c r="E7555">
        <v>4.3478260869565216E-2</v>
      </c>
      <c r="F7555">
        <v>1</v>
      </c>
      <c r="G7555">
        <v>23</v>
      </c>
    </row>
    <row r="7556" spans="1:7" x14ac:dyDescent="0.3">
      <c r="A7556">
        <v>17</v>
      </c>
      <c r="B7556" s="18">
        <v>45505</v>
      </c>
      <c r="C7556" t="s">
        <v>317</v>
      </c>
      <c r="D7556" t="s">
        <v>276</v>
      </c>
      <c r="E7556">
        <v>4.3478260869565216E-2</v>
      </c>
      <c r="F7556">
        <v>1</v>
      </c>
      <c r="G7556">
        <v>23</v>
      </c>
    </row>
    <row r="7557" spans="1:7" x14ac:dyDescent="0.3">
      <c r="A7557">
        <v>17</v>
      </c>
      <c r="B7557" s="18">
        <v>45444</v>
      </c>
      <c r="C7557" t="s">
        <v>317</v>
      </c>
      <c r="D7557" t="s">
        <v>276</v>
      </c>
      <c r="E7557">
        <v>4.3478260869565216E-2</v>
      </c>
      <c r="F7557">
        <v>1</v>
      </c>
      <c r="G7557">
        <v>23</v>
      </c>
    </row>
    <row r="7558" spans="1:7" x14ac:dyDescent="0.3">
      <c r="A7558">
        <v>17</v>
      </c>
      <c r="B7558" s="18">
        <v>45323</v>
      </c>
      <c r="C7558" t="s">
        <v>317</v>
      </c>
      <c r="D7558" t="s">
        <v>276</v>
      </c>
      <c r="E7558">
        <v>7.1428571428571425E-2</v>
      </c>
      <c r="F7558">
        <v>1</v>
      </c>
      <c r="G7558">
        <v>14</v>
      </c>
    </row>
    <row r="7559" spans="1:7" x14ac:dyDescent="0.3">
      <c r="A7559">
        <v>17</v>
      </c>
      <c r="B7559" s="18">
        <v>45474</v>
      </c>
      <c r="C7559" t="s">
        <v>317</v>
      </c>
      <c r="D7559" t="s">
        <v>276</v>
      </c>
      <c r="E7559">
        <v>4.3478260869565216E-2</v>
      </c>
      <c r="F7559">
        <v>1</v>
      </c>
      <c r="G7559">
        <v>23</v>
      </c>
    </row>
    <row r="7560" spans="1:7" x14ac:dyDescent="0.3">
      <c r="A7560">
        <v>17</v>
      </c>
      <c r="B7560" s="18">
        <v>45383</v>
      </c>
      <c r="C7560" t="s">
        <v>317</v>
      </c>
      <c r="D7560" t="s">
        <v>276</v>
      </c>
      <c r="E7560">
        <v>4.5454545454545456E-2</v>
      </c>
      <c r="F7560">
        <v>1</v>
      </c>
      <c r="G7560">
        <v>22</v>
      </c>
    </row>
    <row r="7561" spans="1:7" x14ac:dyDescent="0.3">
      <c r="A7561">
        <v>17</v>
      </c>
      <c r="B7561" s="18">
        <v>45352</v>
      </c>
      <c r="C7561" t="s">
        <v>317</v>
      </c>
      <c r="D7561" t="s">
        <v>276</v>
      </c>
      <c r="E7561">
        <v>4.7619047619047616E-2</v>
      </c>
      <c r="F7561">
        <v>1</v>
      </c>
      <c r="G7561">
        <v>21</v>
      </c>
    </row>
    <row r="7562" spans="1:7" x14ac:dyDescent="0.3">
      <c r="A7562">
        <v>120</v>
      </c>
      <c r="B7562" s="18">
        <v>45627</v>
      </c>
      <c r="C7562" t="s">
        <v>317</v>
      </c>
      <c r="D7562" t="s">
        <v>20</v>
      </c>
      <c r="E7562">
        <v>339</v>
      </c>
    </row>
    <row r="7563" spans="1:7" x14ac:dyDescent="0.3">
      <c r="A7563">
        <v>17</v>
      </c>
      <c r="B7563" s="18">
        <v>45413</v>
      </c>
      <c r="C7563" t="s">
        <v>317</v>
      </c>
      <c r="D7563" t="s">
        <v>276</v>
      </c>
      <c r="E7563">
        <v>4.3478260869565216E-2</v>
      </c>
      <c r="F7563">
        <v>1</v>
      </c>
      <c r="G7563">
        <v>23</v>
      </c>
    </row>
    <row r="7564" spans="1:7" x14ac:dyDescent="0.3">
      <c r="A7564">
        <v>127</v>
      </c>
      <c r="B7564" s="18">
        <v>45323</v>
      </c>
      <c r="C7564" t="s">
        <v>317</v>
      </c>
      <c r="D7564" t="s">
        <v>286</v>
      </c>
      <c r="E7564">
        <v>156</v>
      </c>
    </row>
    <row r="7565" spans="1:7" x14ac:dyDescent="0.3">
      <c r="A7565">
        <v>127</v>
      </c>
      <c r="B7565" s="18">
        <v>45352</v>
      </c>
      <c r="C7565" t="s">
        <v>317</v>
      </c>
      <c r="D7565" t="s">
        <v>286</v>
      </c>
      <c r="E7565">
        <v>164</v>
      </c>
    </row>
    <row r="7566" spans="1:7" x14ac:dyDescent="0.3">
      <c r="A7566">
        <v>127</v>
      </c>
      <c r="B7566" s="18">
        <v>45383</v>
      </c>
      <c r="C7566" t="s">
        <v>317</v>
      </c>
      <c r="D7566" t="s">
        <v>286</v>
      </c>
      <c r="E7566">
        <v>129</v>
      </c>
    </row>
    <row r="7567" spans="1:7" x14ac:dyDescent="0.3">
      <c r="A7567">
        <v>127</v>
      </c>
      <c r="B7567" s="18">
        <v>45413</v>
      </c>
      <c r="C7567" t="s">
        <v>317</v>
      </c>
      <c r="D7567" t="s">
        <v>286</v>
      </c>
      <c r="E7567">
        <v>126</v>
      </c>
    </row>
    <row r="7568" spans="1:7" x14ac:dyDescent="0.3">
      <c r="A7568">
        <v>127</v>
      </c>
      <c r="B7568" s="18">
        <v>45444</v>
      </c>
      <c r="C7568" t="s">
        <v>317</v>
      </c>
      <c r="D7568" t="s">
        <v>286</v>
      </c>
      <c r="E7568">
        <v>116</v>
      </c>
    </row>
    <row r="7569" spans="1:5" x14ac:dyDescent="0.3">
      <c r="A7569">
        <v>127</v>
      </c>
      <c r="B7569" s="18">
        <v>45474</v>
      </c>
      <c r="C7569" t="s">
        <v>317</v>
      </c>
      <c r="D7569" t="s">
        <v>286</v>
      </c>
      <c r="E7569">
        <v>248</v>
      </c>
    </row>
    <row r="7570" spans="1:5" x14ac:dyDescent="0.3">
      <c r="A7570">
        <v>127</v>
      </c>
      <c r="B7570" s="18">
        <v>45505</v>
      </c>
      <c r="C7570" t="s">
        <v>317</v>
      </c>
      <c r="D7570" t="s">
        <v>286</v>
      </c>
      <c r="E7570">
        <v>1</v>
      </c>
    </row>
    <row r="7571" spans="1:5" x14ac:dyDescent="0.3">
      <c r="A7571">
        <v>127</v>
      </c>
      <c r="B7571" s="18">
        <v>45536</v>
      </c>
      <c r="C7571" t="s">
        <v>317</v>
      </c>
      <c r="D7571" t="s">
        <v>286</v>
      </c>
      <c r="E7571">
        <v>208</v>
      </c>
    </row>
    <row r="7572" spans="1:5" x14ac:dyDescent="0.3">
      <c r="A7572">
        <v>127</v>
      </c>
      <c r="B7572" s="18">
        <v>45566</v>
      </c>
      <c r="C7572" t="s">
        <v>317</v>
      </c>
      <c r="D7572" t="s">
        <v>286</v>
      </c>
      <c r="E7572">
        <v>131</v>
      </c>
    </row>
    <row r="7573" spans="1:5" x14ac:dyDescent="0.3">
      <c r="A7573">
        <v>128</v>
      </c>
      <c r="B7573" s="18">
        <v>45323</v>
      </c>
      <c r="C7573" t="s">
        <v>317</v>
      </c>
      <c r="D7573" t="s">
        <v>287</v>
      </c>
      <c r="E7573">
        <v>38</v>
      </c>
    </row>
    <row r="7574" spans="1:5" x14ac:dyDescent="0.3">
      <c r="A7574">
        <v>128</v>
      </c>
      <c r="B7574" s="18">
        <v>45352</v>
      </c>
      <c r="C7574" t="s">
        <v>317</v>
      </c>
      <c r="D7574" t="s">
        <v>287</v>
      </c>
      <c r="E7574">
        <v>42</v>
      </c>
    </row>
    <row r="7575" spans="1:5" x14ac:dyDescent="0.3">
      <c r="A7575">
        <v>128</v>
      </c>
      <c r="B7575" s="18">
        <v>45383</v>
      </c>
      <c r="C7575" t="s">
        <v>317</v>
      </c>
      <c r="D7575" t="s">
        <v>287</v>
      </c>
      <c r="E7575">
        <v>26</v>
      </c>
    </row>
    <row r="7576" spans="1:5" x14ac:dyDescent="0.3">
      <c r="A7576">
        <v>128</v>
      </c>
      <c r="B7576" s="18">
        <v>45413</v>
      </c>
      <c r="C7576" t="s">
        <v>317</v>
      </c>
      <c r="D7576" t="s">
        <v>287</v>
      </c>
      <c r="E7576">
        <v>16</v>
      </c>
    </row>
    <row r="7577" spans="1:5" x14ac:dyDescent="0.3">
      <c r="A7577">
        <v>128</v>
      </c>
      <c r="B7577" s="18">
        <v>45444</v>
      </c>
      <c r="C7577" t="s">
        <v>317</v>
      </c>
      <c r="D7577" t="s">
        <v>287</v>
      </c>
      <c r="E7577">
        <v>8</v>
      </c>
    </row>
    <row r="7578" spans="1:5" x14ac:dyDescent="0.3">
      <c r="A7578">
        <v>128</v>
      </c>
      <c r="B7578" s="18">
        <v>45474</v>
      </c>
      <c r="C7578" t="s">
        <v>317</v>
      </c>
      <c r="D7578" t="s">
        <v>287</v>
      </c>
      <c r="E7578">
        <v>20</v>
      </c>
    </row>
    <row r="7579" spans="1:5" x14ac:dyDescent="0.3">
      <c r="A7579">
        <v>128</v>
      </c>
      <c r="B7579" s="18">
        <v>45505</v>
      </c>
      <c r="C7579" t="s">
        <v>317</v>
      </c>
      <c r="D7579" t="s">
        <v>287</v>
      </c>
      <c r="E7579">
        <v>1</v>
      </c>
    </row>
    <row r="7580" spans="1:5" x14ac:dyDescent="0.3">
      <c r="A7580">
        <v>128</v>
      </c>
      <c r="B7580" s="18">
        <v>45536</v>
      </c>
      <c r="C7580" t="s">
        <v>317</v>
      </c>
      <c r="D7580" t="s">
        <v>287</v>
      </c>
      <c r="E7580">
        <v>30</v>
      </c>
    </row>
    <row r="7581" spans="1:5" x14ac:dyDescent="0.3">
      <c r="A7581">
        <v>128</v>
      </c>
      <c r="B7581" s="18">
        <v>45566</v>
      </c>
      <c r="C7581" t="s">
        <v>317</v>
      </c>
      <c r="D7581" t="s">
        <v>287</v>
      </c>
      <c r="E7581">
        <v>5</v>
      </c>
    </row>
    <row r="7582" spans="1:5" x14ac:dyDescent="0.3">
      <c r="A7582">
        <v>129</v>
      </c>
      <c r="B7582" s="18">
        <v>45323</v>
      </c>
      <c r="C7582" t="s">
        <v>317</v>
      </c>
      <c r="D7582" t="s">
        <v>288</v>
      </c>
      <c r="E7582">
        <v>114</v>
      </c>
    </row>
    <row r="7583" spans="1:5" x14ac:dyDescent="0.3">
      <c r="A7583">
        <v>129</v>
      </c>
      <c r="B7583" s="18">
        <v>45352</v>
      </c>
      <c r="C7583" t="s">
        <v>317</v>
      </c>
      <c r="D7583" t="s">
        <v>288</v>
      </c>
      <c r="E7583">
        <v>122</v>
      </c>
    </row>
    <row r="7584" spans="1:5" x14ac:dyDescent="0.3">
      <c r="A7584">
        <v>129</v>
      </c>
      <c r="B7584" s="18">
        <v>45383</v>
      </c>
      <c r="C7584" t="s">
        <v>317</v>
      </c>
      <c r="D7584" t="s">
        <v>288</v>
      </c>
      <c r="E7584">
        <v>95</v>
      </c>
    </row>
    <row r="7585" spans="1:5" x14ac:dyDescent="0.3">
      <c r="A7585">
        <v>129</v>
      </c>
      <c r="B7585" s="18">
        <v>45413</v>
      </c>
      <c r="C7585" t="s">
        <v>317</v>
      </c>
      <c r="D7585" t="s">
        <v>288</v>
      </c>
      <c r="E7585">
        <v>109</v>
      </c>
    </row>
    <row r="7586" spans="1:5" x14ac:dyDescent="0.3">
      <c r="A7586">
        <v>129</v>
      </c>
      <c r="B7586" s="18">
        <v>45444</v>
      </c>
      <c r="C7586" t="s">
        <v>317</v>
      </c>
      <c r="D7586" t="s">
        <v>288</v>
      </c>
      <c r="E7586">
        <v>95</v>
      </c>
    </row>
    <row r="7587" spans="1:5" x14ac:dyDescent="0.3">
      <c r="A7587">
        <v>129</v>
      </c>
      <c r="B7587" s="18">
        <v>45474</v>
      </c>
      <c r="C7587" t="s">
        <v>317</v>
      </c>
      <c r="D7587" t="s">
        <v>288</v>
      </c>
      <c r="E7587">
        <v>218</v>
      </c>
    </row>
    <row r="7588" spans="1:5" x14ac:dyDescent="0.3">
      <c r="A7588">
        <v>129</v>
      </c>
      <c r="B7588" s="18">
        <v>45536</v>
      </c>
      <c r="C7588" t="s">
        <v>317</v>
      </c>
      <c r="D7588" t="s">
        <v>288</v>
      </c>
      <c r="E7588">
        <v>169</v>
      </c>
    </row>
    <row r="7589" spans="1:5" x14ac:dyDescent="0.3">
      <c r="A7589">
        <v>129</v>
      </c>
      <c r="B7589" s="18">
        <v>45566</v>
      </c>
      <c r="C7589" t="s">
        <v>317</v>
      </c>
      <c r="D7589" t="s">
        <v>288</v>
      </c>
      <c r="E7589">
        <v>121</v>
      </c>
    </row>
    <row r="7590" spans="1:5" x14ac:dyDescent="0.3">
      <c r="A7590">
        <v>130</v>
      </c>
      <c r="B7590" s="18">
        <v>45323</v>
      </c>
      <c r="C7590" t="s">
        <v>317</v>
      </c>
      <c r="D7590" t="s">
        <v>289</v>
      </c>
      <c r="E7590">
        <v>2</v>
      </c>
    </row>
    <row r="7591" spans="1:5" x14ac:dyDescent="0.3">
      <c r="A7591">
        <v>130</v>
      </c>
      <c r="B7591" s="18">
        <v>45383</v>
      </c>
      <c r="C7591" t="s">
        <v>317</v>
      </c>
      <c r="D7591" t="s">
        <v>289</v>
      </c>
      <c r="E7591">
        <v>6</v>
      </c>
    </row>
    <row r="7592" spans="1:5" x14ac:dyDescent="0.3">
      <c r="A7592">
        <v>130</v>
      </c>
      <c r="B7592" s="18">
        <v>45444</v>
      </c>
      <c r="C7592" t="s">
        <v>317</v>
      </c>
      <c r="D7592" t="s">
        <v>289</v>
      </c>
      <c r="E7592">
        <v>7</v>
      </c>
    </row>
    <row r="7593" spans="1:5" x14ac:dyDescent="0.3">
      <c r="A7593">
        <v>130</v>
      </c>
      <c r="B7593" s="18">
        <v>45474</v>
      </c>
      <c r="C7593" t="s">
        <v>317</v>
      </c>
      <c r="D7593" t="s">
        <v>289</v>
      </c>
      <c r="E7593">
        <v>7</v>
      </c>
    </row>
    <row r="7594" spans="1:5" x14ac:dyDescent="0.3">
      <c r="A7594">
        <v>130</v>
      </c>
      <c r="B7594" s="18">
        <v>45536</v>
      </c>
      <c r="C7594" t="s">
        <v>317</v>
      </c>
      <c r="D7594" t="s">
        <v>289</v>
      </c>
      <c r="E7594">
        <v>6</v>
      </c>
    </row>
    <row r="7595" spans="1:5" x14ac:dyDescent="0.3">
      <c r="A7595">
        <v>130</v>
      </c>
      <c r="B7595" s="18">
        <v>45566</v>
      </c>
      <c r="C7595" t="s">
        <v>317</v>
      </c>
      <c r="D7595" t="s">
        <v>289</v>
      </c>
      <c r="E7595">
        <v>4</v>
      </c>
    </row>
    <row r="7596" spans="1:5" x14ac:dyDescent="0.3">
      <c r="A7596">
        <v>131</v>
      </c>
      <c r="B7596" s="18">
        <v>45383</v>
      </c>
      <c r="C7596" t="s">
        <v>317</v>
      </c>
      <c r="D7596" t="s">
        <v>290</v>
      </c>
      <c r="E7596">
        <v>1</v>
      </c>
    </row>
    <row r="7597" spans="1:5" x14ac:dyDescent="0.3">
      <c r="A7597">
        <v>131</v>
      </c>
      <c r="B7597" s="18">
        <v>45444</v>
      </c>
      <c r="C7597" t="s">
        <v>317</v>
      </c>
      <c r="D7597" t="s">
        <v>290</v>
      </c>
      <c r="E7597">
        <v>1</v>
      </c>
    </row>
    <row r="7598" spans="1:5" x14ac:dyDescent="0.3">
      <c r="A7598">
        <v>132</v>
      </c>
      <c r="B7598" s="18">
        <v>45323</v>
      </c>
      <c r="C7598" t="s">
        <v>317</v>
      </c>
      <c r="D7598" t="s">
        <v>291</v>
      </c>
      <c r="E7598">
        <v>1</v>
      </c>
    </row>
    <row r="7599" spans="1:5" x14ac:dyDescent="0.3">
      <c r="A7599">
        <v>132</v>
      </c>
      <c r="B7599" s="18">
        <v>45383</v>
      </c>
      <c r="C7599" t="s">
        <v>317</v>
      </c>
      <c r="D7599" t="s">
        <v>291</v>
      </c>
      <c r="E7599">
        <v>1</v>
      </c>
    </row>
    <row r="7600" spans="1:5" x14ac:dyDescent="0.3">
      <c r="A7600">
        <v>132</v>
      </c>
      <c r="B7600" s="18">
        <v>45566</v>
      </c>
      <c r="C7600" t="s">
        <v>317</v>
      </c>
      <c r="D7600" t="s">
        <v>291</v>
      </c>
      <c r="E7600">
        <v>1</v>
      </c>
    </row>
    <row r="7601" spans="1:5" x14ac:dyDescent="0.3">
      <c r="A7601">
        <v>134</v>
      </c>
      <c r="B7601" s="18">
        <v>45323</v>
      </c>
      <c r="C7601" t="s">
        <v>317</v>
      </c>
      <c r="D7601" t="s">
        <v>260</v>
      </c>
      <c r="E7601">
        <v>1</v>
      </c>
    </row>
    <row r="7602" spans="1:5" x14ac:dyDescent="0.3">
      <c r="A7602">
        <v>134</v>
      </c>
      <c r="B7602" s="18">
        <v>45536</v>
      </c>
      <c r="C7602" t="s">
        <v>317</v>
      </c>
      <c r="D7602" t="s">
        <v>260</v>
      </c>
      <c r="E7602">
        <v>1</v>
      </c>
    </row>
    <row r="7603" spans="1:5" x14ac:dyDescent="0.3">
      <c r="A7603">
        <v>114</v>
      </c>
      <c r="B7603" s="18">
        <v>45323</v>
      </c>
      <c r="C7603" t="s">
        <v>317</v>
      </c>
      <c r="D7603" t="s">
        <v>292</v>
      </c>
      <c r="E7603">
        <v>581</v>
      </c>
    </row>
    <row r="7604" spans="1:5" x14ac:dyDescent="0.3">
      <c r="A7604">
        <v>114</v>
      </c>
      <c r="B7604" s="18">
        <v>45352</v>
      </c>
      <c r="C7604" t="s">
        <v>317</v>
      </c>
      <c r="D7604" t="s">
        <v>292</v>
      </c>
      <c r="E7604">
        <v>562</v>
      </c>
    </row>
    <row r="7605" spans="1:5" x14ac:dyDescent="0.3">
      <c r="A7605">
        <v>114</v>
      </c>
      <c r="B7605" s="18">
        <v>45383</v>
      </c>
      <c r="C7605" t="s">
        <v>317</v>
      </c>
      <c r="D7605" t="s">
        <v>292</v>
      </c>
      <c r="E7605">
        <v>455</v>
      </c>
    </row>
    <row r="7606" spans="1:5" x14ac:dyDescent="0.3">
      <c r="A7606">
        <v>114</v>
      </c>
      <c r="B7606" s="18">
        <v>45413</v>
      </c>
      <c r="C7606" t="s">
        <v>317</v>
      </c>
      <c r="D7606" t="s">
        <v>292</v>
      </c>
      <c r="E7606">
        <v>504</v>
      </c>
    </row>
    <row r="7607" spans="1:5" x14ac:dyDescent="0.3">
      <c r="A7607">
        <v>114</v>
      </c>
      <c r="B7607" s="18">
        <v>45444</v>
      </c>
      <c r="C7607" t="s">
        <v>317</v>
      </c>
      <c r="D7607" t="s">
        <v>292</v>
      </c>
      <c r="E7607">
        <v>454</v>
      </c>
    </row>
    <row r="7608" spans="1:5" x14ac:dyDescent="0.3">
      <c r="A7608">
        <v>114</v>
      </c>
      <c r="B7608" s="18">
        <v>45474</v>
      </c>
      <c r="C7608" t="s">
        <v>317</v>
      </c>
      <c r="D7608" t="s">
        <v>292</v>
      </c>
      <c r="E7608">
        <v>499</v>
      </c>
    </row>
    <row r="7609" spans="1:5" x14ac:dyDescent="0.3">
      <c r="A7609">
        <v>114</v>
      </c>
      <c r="B7609" s="18">
        <v>45536</v>
      </c>
      <c r="C7609" t="s">
        <v>317</v>
      </c>
      <c r="D7609" t="s">
        <v>292</v>
      </c>
      <c r="E7609">
        <v>460</v>
      </c>
    </row>
    <row r="7610" spans="1:5" x14ac:dyDescent="0.3">
      <c r="A7610">
        <v>114</v>
      </c>
      <c r="B7610" s="18">
        <v>45566</v>
      </c>
      <c r="C7610" t="s">
        <v>317</v>
      </c>
      <c r="D7610" t="s">
        <v>292</v>
      </c>
      <c r="E7610">
        <v>481</v>
      </c>
    </row>
    <row r="7611" spans="1:5" x14ac:dyDescent="0.3">
      <c r="A7611">
        <v>115</v>
      </c>
      <c r="B7611" s="18">
        <v>45323</v>
      </c>
      <c r="C7611" t="s">
        <v>317</v>
      </c>
      <c r="D7611" t="s">
        <v>293</v>
      </c>
      <c r="E7611">
        <v>159</v>
      </c>
    </row>
    <row r="7612" spans="1:5" x14ac:dyDescent="0.3">
      <c r="A7612">
        <v>115</v>
      </c>
      <c r="B7612" s="18">
        <v>45352</v>
      </c>
      <c r="C7612" t="s">
        <v>317</v>
      </c>
      <c r="D7612" t="s">
        <v>293</v>
      </c>
      <c r="E7612">
        <v>175</v>
      </c>
    </row>
    <row r="7613" spans="1:5" x14ac:dyDescent="0.3">
      <c r="A7613">
        <v>115</v>
      </c>
      <c r="B7613" s="18">
        <v>45383</v>
      </c>
      <c r="C7613" t="s">
        <v>317</v>
      </c>
      <c r="D7613" t="s">
        <v>293</v>
      </c>
      <c r="E7613">
        <v>149</v>
      </c>
    </row>
    <row r="7614" spans="1:5" x14ac:dyDescent="0.3">
      <c r="A7614">
        <v>115</v>
      </c>
      <c r="B7614" s="18">
        <v>45413</v>
      </c>
      <c r="C7614" t="s">
        <v>317</v>
      </c>
      <c r="D7614" t="s">
        <v>293</v>
      </c>
      <c r="E7614">
        <v>106</v>
      </c>
    </row>
    <row r="7615" spans="1:5" x14ac:dyDescent="0.3">
      <c r="A7615">
        <v>115</v>
      </c>
      <c r="B7615" s="18">
        <v>45444</v>
      </c>
      <c r="C7615" t="s">
        <v>317</v>
      </c>
      <c r="D7615" t="s">
        <v>293</v>
      </c>
      <c r="E7615">
        <v>56</v>
      </c>
    </row>
    <row r="7616" spans="1:5" x14ac:dyDescent="0.3">
      <c r="A7616">
        <v>115</v>
      </c>
      <c r="B7616" s="18">
        <v>45474</v>
      </c>
      <c r="C7616" t="s">
        <v>317</v>
      </c>
      <c r="D7616" t="s">
        <v>293</v>
      </c>
      <c r="E7616">
        <v>51</v>
      </c>
    </row>
    <row r="7617" spans="1:5" x14ac:dyDescent="0.3">
      <c r="A7617">
        <v>115</v>
      </c>
      <c r="B7617" s="18">
        <v>45536</v>
      </c>
      <c r="C7617" t="s">
        <v>317</v>
      </c>
      <c r="D7617" t="s">
        <v>293</v>
      </c>
      <c r="E7617">
        <v>46</v>
      </c>
    </row>
    <row r="7618" spans="1:5" x14ac:dyDescent="0.3">
      <c r="A7618">
        <v>115</v>
      </c>
      <c r="B7618" s="18">
        <v>45566</v>
      </c>
      <c r="C7618" t="s">
        <v>317</v>
      </c>
      <c r="D7618" t="s">
        <v>293</v>
      </c>
      <c r="E7618">
        <v>69</v>
      </c>
    </row>
    <row r="7619" spans="1:5" x14ac:dyDescent="0.3">
      <c r="A7619">
        <v>116</v>
      </c>
      <c r="B7619" s="18">
        <v>45323</v>
      </c>
      <c r="C7619" t="s">
        <v>317</v>
      </c>
      <c r="D7619" t="s">
        <v>294</v>
      </c>
      <c r="E7619">
        <v>43</v>
      </c>
    </row>
    <row r="7620" spans="1:5" x14ac:dyDescent="0.3">
      <c r="A7620">
        <v>116</v>
      </c>
      <c r="B7620" s="18">
        <v>45352</v>
      </c>
      <c r="C7620" t="s">
        <v>317</v>
      </c>
      <c r="D7620" t="s">
        <v>294</v>
      </c>
      <c r="E7620">
        <v>28</v>
      </c>
    </row>
    <row r="7621" spans="1:5" x14ac:dyDescent="0.3">
      <c r="A7621">
        <v>116</v>
      </c>
      <c r="B7621" s="18">
        <v>45383</v>
      </c>
      <c r="C7621" t="s">
        <v>317</v>
      </c>
      <c r="D7621" t="s">
        <v>294</v>
      </c>
      <c r="E7621">
        <v>23</v>
      </c>
    </row>
    <row r="7622" spans="1:5" x14ac:dyDescent="0.3">
      <c r="A7622">
        <v>116</v>
      </c>
      <c r="B7622" s="18">
        <v>45413</v>
      </c>
      <c r="C7622" t="s">
        <v>317</v>
      </c>
      <c r="D7622" t="s">
        <v>294</v>
      </c>
      <c r="E7622">
        <v>40</v>
      </c>
    </row>
    <row r="7623" spans="1:5" x14ac:dyDescent="0.3">
      <c r="A7623">
        <v>116</v>
      </c>
      <c r="B7623" s="18">
        <v>45444</v>
      </c>
      <c r="C7623" t="s">
        <v>317</v>
      </c>
      <c r="D7623" t="s">
        <v>294</v>
      </c>
      <c r="E7623">
        <v>33</v>
      </c>
    </row>
    <row r="7624" spans="1:5" x14ac:dyDescent="0.3">
      <c r="A7624">
        <v>116</v>
      </c>
      <c r="B7624" s="18">
        <v>45474</v>
      </c>
      <c r="C7624" t="s">
        <v>317</v>
      </c>
      <c r="D7624" t="s">
        <v>294</v>
      </c>
      <c r="E7624">
        <v>48</v>
      </c>
    </row>
    <row r="7625" spans="1:5" x14ac:dyDescent="0.3">
      <c r="A7625">
        <v>116</v>
      </c>
      <c r="B7625" s="18">
        <v>45536</v>
      </c>
      <c r="C7625" t="s">
        <v>317</v>
      </c>
      <c r="D7625" t="s">
        <v>294</v>
      </c>
      <c r="E7625">
        <v>25</v>
      </c>
    </row>
    <row r="7626" spans="1:5" x14ac:dyDescent="0.3">
      <c r="A7626">
        <v>116</v>
      </c>
      <c r="B7626" s="18">
        <v>45566</v>
      </c>
      <c r="C7626" t="s">
        <v>317</v>
      </c>
      <c r="D7626" t="s">
        <v>294</v>
      </c>
      <c r="E7626">
        <v>36</v>
      </c>
    </row>
    <row r="7627" spans="1:5" x14ac:dyDescent="0.3">
      <c r="A7627">
        <v>120</v>
      </c>
      <c r="B7627" s="18">
        <v>45323</v>
      </c>
      <c r="C7627" t="s">
        <v>317</v>
      </c>
      <c r="D7627" t="s">
        <v>20</v>
      </c>
      <c r="E7627">
        <v>513</v>
      </c>
    </row>
    <row r="7628" spans="1:5" x14ac:dyDescent="0.3">
      <c r="A7628">
        <v>120</v>
      </c>
      <c r="B7628" s="18">
        <v>45352</v>
      </c>
      <c r="C7628" t="s">
        <v>317</v>
      </c>
      <c r="D7628" t="s">
        <v>20</v>
      </c>
      <c r="E7628">
        <v>499</v>
      </c>
    </row>
    <row r="7629" spans="1:5" x14ac:dyDescent="0.3">
      <c r="A7629">
        <v>120</v>
      </c>
      <c r="B7629" s="18">
        <v>45383</v>
      </c>
      <c r="C7629" t="s">
        <v>317</v>
      </c>
      <c r="D7629" t="s">
        <v>20</v>
      </c>
      <c r="E7629">
        <v>380</v>
      </c>
    </row>
    <row r="7630" spans="1:5" x14ac:dyDescent="0.3">
      <c r="A7630">
        <v>120</v>
      </c>
      <c r="B7630" s="18">
        <v>45413</v>
      </c>
      <c r="C7630" t="s">
        <v>317</v>
      </c>
      <c r="D7630" t="s">
        <v>20</v>
      </c>
      <c r="E7630">
        <v>436</v>
      </c>
    </row>
    <row r="7631" spans="1:5" x14ac:dyDescent="0.3">
      <c r="A7631">
        <v>120</v>
      </c>
      <c r="B7631" s="18">
        <v>45444</v>
      </c>
      <c r="C7631" t="s">
        <v>317</v>
      </c>
      <c r="D7631" t="s">
        <v>20</v>
      </c>
      <c r="E7631">
        <v>416</v>
      </c>
    </row>
    <row r="7632" spans="1:5" x14ac:dyDescent="0.3">
      <c r="A7632">
        <v>120</v>
      </c>
      <c r="B7632" s="18">
        <v>45474</v>
      </c>
      <c r="C7632" t="s">
        <v>317</v>
      </c>
      <c r="D7632" t="s">
        <v>20</v>
      </c>
      <c r="E7632">
        <v>436</v>
      </c>
    </row>
    <row r="7633" spans="1:5" x14ac:dyDescent="0.3">
      <c r="A7633">
        <v>120</v>
      </c>
      <c r="B7633" s="18">
        <v>45536</v>
      </c>
      <c r="C7633" t="s">
        <v>317</v>
      </c>
      <c r="D7633" t="s">
        <v>20</v>
      </c>
      <c r="E7633">
        <v>403</v>
      </c>
    </row>
    <row r="7634" spans="1:5" x14ac:dyDescent="0.3">
      <c r="A7634">
        <v>120</v>
      </c>
      <c r="B7634" s="18">
        <v>45566</v>
      </c>
      <c r="C7634" t="s">
        <v>317</v>
      </c>
      <c r="D7634" t="s">
        <v>20</v>
      </c>
      <c r="E7634">
        <v>407</v>
      </c>
    </row>
    <row r="7635" spans="1:5" x14ac:dyDescent="0.3">
      <c r="A7635">
        <v>122</v>
      </c>
      <c r="B7635" s="18">
        <v>45383</v>
      </c>
      <c r="C7635" t="s">
        <v>317</v>
      </c>
      <c r="D7635" t="s">
        <v>22</v>
      </c>
      <c r="E7635">
        <v>21</v>
      </c>
    </row>
    <row r="7636" spans="1:5" x14ac:dyDescent="0.3">
      <c r="A7636">
        <v>122</v>
      </c>
      <c r="B7636" s="18">
        <v>45413</v>
      </c>
      <c r="C7636" t="s">
        <v>317</v>
      </c>
      <c r="D7636" t="s">
        <v>22</v>
      </c>
      <c r="E7636">
        <v>19</v>
      </c>
    </row>
    <row r="7637" spans="1:5" x14ac:dyDescent="0.3">
      <c r="A7637">
        <v>122</v>
      </c>
      <c r="B7637" s="18">
        <v>45444</v>
      </c>
      <c r="C7637" t="s">
        <v>317</v>
      </c>
      <c r="D7637" t="s">
        <v>22</v>
      </c>
      <c r="E7637">
        <v>20</v>
      </c>
    </row>
    <row r="7638" spans="1:5" x14ac:dyDescent="0.3">
      <c r="A7638">
        <v>122</v>
      </c>
      <c r="B7638" s="18">
        <v>45474</v>
      </c>
      <c r="C7638" t="s">
        <v>317</v>
      </c>
      <c r="D7638" t="s">
        <v>22</v>
      </c>
      <c r="E7638">
        <v>20</v>
      </c>
    </row>
    <row r="7639" spans="1:5" x14ac:dyDescent="0.3">
      <c r="A7639">
        <v>122</v>
      </c>
      <c r="B7639" s="18">
        <v>45536</v>
      </c>
      <c r="C7639" t="s">
        <v>317</v>
      </c>
      <c r="D7639" t="s">
        <v>22</v>
      </c>
      <c r="E7639">
        <v>20</v>
      </c>
    </row>
    <row r="7640" spans="1:5" x14ac:dyDescent="0.3">
      <c r="A7640">
        <v>122</v>
      </c>
      <c r="B7640" s="18">
        <v>45566</v>
      </c>
      <c r="C7640" t="s">
        <v>317</v>
      </c>
      <c r="D7640" t="s">
        <v>22</v>
      </c>
      <c r="E7640">
        <v>20</v>
      </c>
    </row>
    <row r="7641" spans="1:5" x14ac:dyDescent="0.3">
      <c r="A7641">
        <v>125</v>
      </c>
      <c r="B7641" s="18">
        <v>45323</v>
      </c>
      <c r="C7641" t="s">
        <v>317</v>
      </c>
      <c r="D7641" t="s">
        <v>25</v>
      </c>
      <c r="E7641">
        <v>68</v>
      </c>
    </row>
    <row r="7642" spans="1:5" x14ac:dyDescent="0.3">
      <c r="A7642">
        <v>125</v>
      </c>
      <c r="B7642" s="18">
        <v>45352</v>
      </c>
      <c r="C7642" t="s">
        <v>317</v>
      </c>
      <c r="D7642" t="s">
        <v>25</v>
      </c>
      <c r="E7642">
        <v>63</v>
      </c>
    </row>
    <row r="7643" spans="1:5" x14ac:dyDescent="0.3">
      <c r="A7643">
        <v>125</v>
      </c>
      <c r="B7643" s="18">
        <v>45383</v>
      </c>
      <c r="C7643" t="s">
        <v>317</v>
      </c>
      <c r="D7643" t="s">
        <v>25</v>
      </c>
      <c r="E7643">
        <v>54</v>
      </c>
    </row>
    <row r="7644" spans="1:5" x14ac:dyDescent="0.3">
      <c r="A7644">
        <v>125</v>
      </c>
      <c r="B7644" s="18">
        <v>45413</v>
      </c>
      <c r="C7644" t="s">
        <v>317</v>
      </c>
      <c r="D7644" t="s">
        <v>25</v>
      </c>
      <c r="E7644">
        <v>49</v>
      </c>
    </row>
    <row r="7645" spans="1:5" x14ac:dyDescent="0.3">
      <c r="A7645">
        <v>125</v>
      </c>
      <c r="B7645" s="18">
        <v>45444</v>
      </c>
      <c r="C7645" t="s">
        <v>317</v>
      </c>
      <c r="D7645" t="s">
        <v>25</v>
      </c>
      <c r="E7645">
        <v>18</v>
      </c>
    </row>
    <row r="7646" spans="1:5" x14ac:dyDescent="0.3">
      <c r="A7646">
        <v>125</v>
      </c>
      <c r="B7646" s="18">
        <v>45474</v>
      </c>
      <c r="C7646" t="s">
        <v>317</v>
      </c>
      <c r="D7646" t="s">
        <v>25</v>
      </c>
      <c r="E7646">
        <v>43</v>
      </c>
    </row>
    <row r="7647" spans="1:5" x14ac:dyDescent="0.3">
      <c r="A7647">
        <v>125</v>
      </c>
      <c r="B7647" s="18">
        <v>45536</v>
      </c>
      <c r="C7647" t="s">
        <v>317</v>
      </c>
      <c r="D7647" t="s">
        <v>25</v>
      </c>
      <c r="E7647">
        <v>37</v>
      </c>
    </row>
    <row r="7648" spans="1:5" x14ac:dyDescent="0.3">
      <c r="A7648">
        <v>125</v>
      </c>
      <c r="B7648" s="18">
        <v>45566</v>
      </c>
      <c r="C7648" t="s">
        <v>317</v>
      </c>
      <c r="D7648" t="s">
        <v>25</v>
      </c>
      <c r="E7648">
        <v>54</v>
      </c>
    </row>
    <row r="7649" spans="1:5" x14ac:dyDescent="0.3">
      <c r="A7649">
        <v>126</v>
      </c>
      <c r="B7649" s="18">
        <v>45323</v>
      </c>
      <c r="C7649" t="s">
        <v>317</v>
      </c>
      <c r="D7649" t="s">
        <v>26</v>
      </c>
      <c r="E7649">
        <v>3</v>
      </c>
    </row>
    <row r="7650" spans="1:5" x14ac:dyDescent="0.3">
      <c r="A7650">
        <v>126</v>
      </c>
      <c r="B7650" s="18">
        <v>45352</v>
      </c>
      <c r="C7650" t="s">
        <v>317</v>
      </c>
      <c r="D7650" t="s">
        <v>26</v>
      </c>
      <c r="E7650">
        <v>4</v>
      </c>
    </row>
    <row r="7651" spans="1:5" x14ac:dyDescent="0.3">
      <c r="A7651">
        <v>126</v>
      </c>
      <c r="B7651" s="18">
        <v>45383</v>
      </c>
      <c r="C7651" t="s">
        <v>317</v>
      </c>
      <c r="D7651" t="s">
        <v>26</v>
      </c>
      <c r="E7651">
        <v>7</v>
      </c>
    </row>
    <row r="7652" spans="1:5" x14ac:dyDescent="0.3">
      <c r="A7652">
        <v>126</v>
      </c>
      <c r="B7652" s="18">
        <v>45413</v>
      </c>
      <c r="C7652" t="s">
        <v>317</v>
      </c>
      <c r="D7652" t="s">
        <v>26</v>
      </c>
      <c r="E7652">
        <v>1</v>
      </c>
    </row>
    <row r="7653" spans="1:5" x14ac:dyDescent="0.3">
      <c r="A7653">
        <v>126</v>
      </c>
      <c r="B7653" s="18">
        <v>45444</v>
      </c>
      <c r="C7653" t="s">
        <v>317</v>
      </c>
      <c r="D7653" t="s">
        <v>26</v>
      </c>
      <c r="E7653">
        <v>8</v>
      </c>
    </row>
    <row r="7654" spans="1:5" x14ac:dyDescent="0.3">
      <c r="A7654">
        <v>126</v>
      </c>
      <c r="B7654" s="18">
        <v>45474</v>
      </c>
      <c r="C7654" t="s">
        <v>317</v>
      </c>
      <c r="D7654" t="s">
        <v>26</v>
      </c>
      <c r="E7654">
        <v>12</v>
      </c>
    </row>
    <row r="7655" spans="1:5" x14ac:dyDescent="0.3">
      <c r="A7655">
        <v>126</v>
      </c>
      <c r="B7655" s="18">
        <v>45536</v>
      </c>
      <c r="C7655" t="s">
        <v>317</v>
      </c>
      <c r="D7655" t="s">
        <v>26</v>
      </c>
      <c r="E7655">
        <v>1</v>
      </c>
    </row>
    <row r="7656" spans="1:5" x14ac:dyDescent="0.3">
      <c r="A7656">
        <v>126</v>
      </c>
      <c r="B7656" s="18">
        <v>45566</v>
      </c>
      <c r="C7656" t="s">
        <v>317</v>
      </c>
      <c r="D7656" t="s">
        <v>26</v>
      </c>
      <c r="E7656">
        <v>2</v>
      </c>
    </row>
    <row r="7657" spans="1:5" x14ac:dyDescent="0.3">
      <c r="A7657">
        <v>121</v>
      </c>
      <c r="B7657" s="18">
        <v>45627</v>
      </c>
      <c r="C7657" t="s">
        <v>317</v>
      </c>
      <c r="D7657" t="s">
        <v>21</v>
      </c>
      <c r="E7657">
        <v>0</v>
      </c>
    </row>
    <row r="7658" spans="1:5" x14ac:dyDescent="0.3">
      <c r="A7658">
        <v>122</v>
      </c>
      <c r="B7658" s="18">
        <v>45627</v>
      </c>
      <c r="C7658" t="s">
        <v>317</v>
      </c>
      <c r="D7658" t="s">
        <v>22</v>
      </c>
      <c r="E7658">
        <v>21</v>
      </c>
    </row>
    <row r="7659" spans="1:5" x14ac:dyDescent="0.3">
      <c r="A7659">
        <v>123</v>
      </c>
      <c r="B7659" s="18">
        <v>45627</v>
      </c>
      <c r="C7659" t="s">
        <v>317</v>
      </c>
      <c r="D7659" t="s">
        <v>23</v>
      </c>
      <c r="E7659">
        <v>0</v>
      </c>
    </row>
    <row r="7660" spans="1:5" x14ac:dyDescent="0.3">
      <c r="A7660">
        <v>124</v>
      </c>
      <c r="B7660" s="18">
        <v>45627</v>
      </c>
      <c r="C7660" t="s">
        <v>317</v>
      </c>
      <c r="D7660" t="s">
        <v>24</v>
      </c>
      <c r="E7660">
        <v>0</v>
      </c>
    </row>
    <row r="7661" spans="1:5" x14ac:dyDescent="0.3">
      <c r="A7661">
        <v>125</v>
      </c>
      <c r="B7661" s="18">
        <v>45627</v>
      </c>
      <c r="C7661" t="s">
        <v>317</v>
      </c>
      <c r="D7661" t="s">
        <v>25</v>
      </c>
      <c r="E7661">
        <v>33</v>
      </c>
    </row>
    <row r="7662" spans="1:5" x14ac:dyDescent="0.3">
      <c r="A7662">
        <v>126</v>
      </c>
      <c r="B7662" s="18">
        <v>45627</v>
      </c>
      <c r="C7662" t="s">
        <v>317</v>
      </c>
      <c r="D7662" t="s">
        <v>26</v>
      </c>
      <c r="E7662">
        <v>6</v>
      </c>
    </row>
    <row r="7663" spans="1:5" x14ac:dyDescent="0.3">
      <c r="A7663">
        <v>127</v>
      </c>
      <c r="B7663" s="18">
        <v>45627</v>
      </c>
      <c r="C7663" t="s">
        <v>317</v>
      </c>
      <c r="D7663" t="s">
        <v>286</v>
      </c>
      <c r="E7663">
        <v>85</v>
      </c>
    </row>
    <row r="7664" spans="1:5" x14ac:dyDescent="0.3">
      <c r="A7664">
        <v>128</v>
      </c>
      <c r="B7664" s="18">
        <v>45627</v>
      </c>
      <c r="C7664" t="s">
        <v>317</v>
      </c>
      <c r="D7664" t="s">
        <v>287</v>
      </c>
      <c r="E7664">
        <v>10</v>
      </c>
    </row>
    <row r="7665" spans="1:7" x14ac:dyDescent="0.3">
      <c r="A7665">
        <v>129</v>
      </c>
      <c r="B7665" s="18">
        <v>45627</v>
      </c>
      <c r="C7665" t="s">
        <v>317</v>
      </c>
      <c r="D7665" t="s">
        <v>288</v>
      </c>
      <c r="E7665">
        <v>74</v>
      </c>
    </row>
    <row r="7666" spans="1:7" x14ac:dyDescent="0.3">
      <c r="A7666">
        <v>130</v>
      </c>
      <c r="B7666" s="18">
        <v>45627</v>
      </c>
      <c r="C7666" t="s">
        <v>317</v>
      </c>
      <c r="D7666" t="s">
        <v>289</v>
      </c>
      <c r="E7666">
        <v>0</v>
      </c>
    </row>
    <row r="7667" spans="1:7" x14ac:dyDescent="0.3">
      <c r="A7667">
        <v>131</v>
      </c>
      <c r="B7667" s="18">
        <v>45627</v>
      </c>
      <c r="C7667" t="s">
        <v>317</v>
      </c>
      <c r="D7667" t="s">
        <v>290</v>
      </c>
      <c r="E7667">
        <v>0</v>
      </c>
    </row>
    <row r="7668" spans="1:7" x14ac:dyDescent="0.3">
      <c r="A7668">
        <v>132</v>
      </c>
      <c r="B7668" s="18">
        <v>45627</v>
      </c>
      <c r="C7668" t="s">
        <v>317</v>
      </c>
      <c r="D7668" t="s">
        <v>291</v>
      </c>
      <c r="E7668">
        <v>0</v>
      </c>
    </row>
    <row r="7669" spans="1:7" x14ac:dyDescent="0.3">
      <c r="A7669">
        <v>133</v>
      </c>
      <c r="B7669" s="18">
        <v>45627</v>
      </c>
      <c r="C7669" t="s">
        <v>317</v>
      </c>
      <c r="D7669" t="s">
        <v>259</v>
      </c>
      <c r="E7669">
        <v>0</v>
      </c>
    </row>
    <row r="7670" spans="1:7" x14ac:dyDescent="0.3">
      <c r="A7670">
        <v>134</v>
      </c>
      <c r="B7670" s="18">
        <v>45627</v>
      </c>
      <c r="C7670" t="s">
        <v>317</v>
      </c>
      <c r="D7670" t="s">
        <v>260</v>
      </c>
      <c r="E7670">
        <v>1</v>
      </c>
    </row>
    <row r="7671" spans="1:7" x14ac:dyDescent="0.3">
      <c r="A7671">
        <v>8</v>
      </c>
      <c r="B7671" s="18">
        <v>45627</v>
      </c>
      <c r="C7671" t="s">
        <v>317</v>
      </c>
      <c r="D7671" t="s">
        <v>278</v>
      </c>
      <c r="E7671">
        <v>0.3048780487804878</v>
      </c>
      <c r="F7671">
        <v>25</v>
      </c>
      <c r="G7671">
        <v>82</v>
      </c>
    </row>
    <row r="7672" spans="1:7" x14ac:dyDescent="0.3">
      <c r="A7672">
        <v>9</v>
      </c>
      <c r="B7672" s="18">
        <v>45627</v>
      </c>
      <c r="C7672" t="s">
        <v>317</v>
      </c>
      <c r="D7672" t="s">
        <v>280</v>
      </c>
      <c r="E7672">
        <v>0.12642225031605561</v>
      </c>
      <c r="F7672">
        <v>100</v>
      </c>
      <c r="G7672">
        <v>791</v>
      </c>
    </row>
    <row r="7673" spans="1:7" x14ac:dyDescent="0.3">
      <c r="A7673">
        <v>10</v>
      </c>
      <c r="B7673" s="18">
        <v>45627</v>
      </c>
      <c r="C7673" t="s">
        <v>317</v>
      </c>
      <c r="D7673" t="s">
        <v>295</v>
      </c>
      <c r="E7673">
        <v>2.6041666666666668E-2</v>
      </c>
      <c r="F7673">
        <v>5</v>
      </c>
      <c r="G7673">
        <v>192</v>
      </c>
    </row>
    <row r="7674" spans="1:7" x14ac:dyDescent="0.3">
      <c r="A7674">
        <v>11</v>
      </c>
      <c r="B7674" s="18">
        <v>45627</v>
      </c>
      <c r="C7674" t="s">
        <v>317</v>
      </c>
      <c r="D7674" t="s">
        <v>281</v>
      </c>
      <c r="E7674">
        <v>0.21313364055299538</v>
      </c>
      <c r="F7674">
        <v>185</v>
      </c>
      <c r="G7674">
        <v>868</v>
      </c>
    </row>
    <row r="7675" spans="1:7" x14ac:dyDescent="0.3">
      <c r="A7675">
        <v>12</v>
      </c>
      <c r="B7675" s="18">
        <v>45627</v>
      </c>
      <c r="C7675" t="s">
        <v>317</v>
      </c>
      <c r="D7675" t="s">
        <v>296</v>
      </c>
      <c r="E7675">
        <v>1.2722646310432569E-2</v>
      </c>
      <c r="F7675">
        <v>5</v>
      </c>
      <c r="G7675">
        <v>393</v>
      </c>
    </row>
    <row r="7676" spans="1:7" x14ac:dyDescent="0.3">
      <c r="A7676">
        <v>13</v>
      </c>
      <c r="B7676" s="18">
        <v>45627</v>
      </c>
      <c r="C7676" t="s">
        <v>317</v>
      </c>
      <c r="D7676" t="s">
        <v>275</v>
      </c>
      <c r="E7676">
        <v>0.2</v>
      </c>
      <c r="F7676">
        <v>1</v>
      </c>
      <c r="G7676">
        <v>5</v>
      </c>
    </row>
    <row r="7677" spans="1:7" x14ac:dyDescent="0.3">
      <c r="A7677">
        <v>14</v>
      </c>
      <c r="B7677" s="18">
        <v>45627</v>
      </c>
      <c r="C7677" t="s">
        <v>317</v>
      </c>
      <c r="D7677" t="s">
        <v>279</v>
      </c>
      <c r="E7677">
        <v>1.3531799729364006E-3</v>
      </c>
      <c r="F7677">
        <v>1</v>
      </c>
      <c r="G7677">
        <v>739</v>
      </c>
    </row>
    <row r="7678" spans="1:7" x14ac:dyDescent="0.3">
      <c r="A7678">
        <v>15</v>
      </c>
      <c r="B7678" s="18">
        <v>45627</v>
      </c>
      <c r="C7678" t="s">
        <v>317</v>
      </c>
      <c r="D7678" t="s">
        <v>306</v>
      </c>
      <c r="E7678">
        <v>0</v>
      </c>
      <c r="F7678">
        <v>0</v>
      </c>
      <c r="G7678">
        <v>1</v>
      </c>
    </row>
    <row r="7679" spans="1:7" x14ac:dyDescent="0.3">
      <c r="A7679">
        <v>16</v>
      </c>
      <c r="B7679" s="18">
        <v>45627</v>
      </c>
      <c r="C7679" t="s">
        <v>317</v>
      </c>
      <c r="D7679" t="s">
        <v>297</v>
      </c>
      <c r="E7679">
        <v>7.1651090342679122E-2</v>
      </c>
      <c r="F7679">
        <v>23</v>
      </c>
      <c r="G7679">
        <v>321</v>
      </c>
    </row>
    <row r="7680" spans="1:7" x14ac:dyDescent="0.3">
      <c r="A7680">
        <v>17</v>
      </c>
      <c r="B7680" s="18">
        <v>45627</v>
      </c>
      <c r="C7680" t="s">
        <v>317</v>
      </c>
      <c r="D7680" t="s">
        <v>276</v>
      </c>
      <c r="E7680">
        <v>4.3478260869565216E-2</v>
      </c>
      <c r="F7680">
        <v>1</v>
      </c>
      <c r="G7680">
        <v>23</v>
      </c>
    </row>
    <row r="7681" spans="1:7" x14ac:dyDescent="0.3">
      <c r="A7681">
        <v>20</v>
      </c>
      <c r="B7681" s="18">
        <v>45627</v>
      </c>
      <c r="C7681" t="s">
        <v>317</v>
      </c>
      <c r="D7681" t="s">
        <v>283</v>
      </c>
      <c r="E7681">
        <v>0</v>
      </c>
      <c r="F7681">
        <v>0</v>
      </c>
      <c r="G7681">
        <v>2</v>
      </c>
    </row>
    <row r="7682" spans="1:7" x14ac:dyDescent="0.3">
      <c r="A7682">
        <v>23</v>
      </c>
      <c r="B7682" s="18">
        <v>45627</v>
      </c>
      <c r="C7682" t="s">
        <v>317</v>
      </c>
      <c r="D7682" t="s">
        <v>298</v>
      </c>
      <c r="E7682">
        <v>3.2137118371719335E-2</v>
      </c>
      <c r="F7682">
        <v>60</v>
      </c>
      <c r="G7682">
        <v>1867</v>
      </c>
    </row>
    <row r="7683" spans="1:7" x14ac:dyDescent="0.3">
      <c r="A7683">
        <v>24</v>
      </c>
      <c r="B7683" s="18">
        <v>45627</v>
      </c>
      <c r="C7683" t="s">
        <v>317</v>
      </c>
      <c r="D7683" t="s">
        <v>299</v>
      </c>
      <c r="E7683">
        <v>0.9</v>
      </c>
      <c r="F7683">
        <v>54</v>
      </c>
      <c r="G7683">
        <v>60</v>
      </c>
    </row>
    <row r="7684" spans="1:7" x14ac:dyDescent="0.3">
      <c r="A7684">
        <v>26</v>
      </c>
      <c r="B7684" s="18">
        <v>45627</v>
      </c>
      <c r="C7684" t="s">
        <v>317</v>
      </c>
      <c r="D7684" t="s">
        <v>146</v>
      </c>
      <c r="E7684">
        <v>0.11929824561403508</v>
      </c>
      <c r="F7684">
        <v>68</v>
      </c>
      <c r="G7684">
        <v>570</v>
      </c>
    </row>
    <row r="7685" spans="1:7" x14ac:dyDescent="0.3">
      <c r="A7685">
        <v>27</v>
      </c>
      <c r="B7685" s="18">
        <v>45627</v>
      </c>
      <c r="C7685" t="s">
        <v>317</v>
      </c>
      <c r="D7685" t="s">
        <v>147</v>
      </c>
      <c r="E7685">
        <v>0.38144329896907214</v>
      </c>
      <c r="F7685">
        <v>148</v>
      </c>
      <c r="G7685">
        <v>388</v>
      </c>
    </row>
    <row r="7686" spans="1:7" x14ac:dyDescent="0.3">
      <c r="A7686">
        <v>4</v>
      </c>
      <c r="B7686" s="18">
        <v>45658</v>
      </c>
      <c r="C7686" t="s">
        <v>317</v>
      </c>
      <c r="D7686" t="s">
        <v>300</v>
      </c>
      <c r="E7686">
        <v>0.85862068965517246</v>
      </c>
      <c r="F7686">
        <v>249</v>
      </c>
      <c r="G7686">
        <v>290</v>
      </c>
    </row>
    <row r="7687" spans="1:7" x14ac:dyDescent="0.3">
      <c r="A7687">
        <v>5</v>
      </c>
      <c r="B7687" s="18">
        <v>45658</v>
      </c>
      <c r="C7687" t="s">
        <v>317</v>
      </c>
      <c r="D7687" t="s">
        <v>301</v>
      </c>
      <c r="E7687">
        <v>18</v>
      </c>
      <c r="F7687">
        <v>414</v>
      </c>
      <c r="G7687">
        <v>23</v>
      </c>
    </row>
    <row r="7688" spans="1:7" x14ac:dyDescent="0.3">
      <c r="A7688">
        <v>6</v>
      </c>
      <c r="B7688" s="18">
        <v>45658</v>
      </c>
      <c r="C7688" t="s">
        <v>317</v>
      </c>
      <c r="D7688" t="s">
        <v>274</v>
      </c>
      <c r="E7688">
        <v>0.88888888888888884</v>
      </c>
      <c r="F7688">
        <v>8</v>
      </c>
      <c r="G7688">
        <v>9</v>
      </c>
    </row>
    <row r="7689" spans="1:7" x14ac:dyDescent="0.3">
      <c r="A7689">
        <v>7</v>
      </c>
      <c r="B7689" s="18">
        <v>45658</v>
      </c>
      <c r="C7689" t="s">
        <v>317</v>
      </c>
      <c r="D7689" t="s">
        <v>277</v>
      </c>
      <c r="E7689">
        <v>0.8666666666666667</v>
      </c>
      <c r="F7689">
        <v>13</v>
      </c>
      <c r="G7689">
        <v>15</v>
      </c>
    </row>
    <row r="7690" spans="1:7" x14ac:dyDescent="0.3">
      <c r="A7690">
        <v>8</v>
      </c>
      <c r="B7690" s="18">
        <v>45658</v>
      </c>
      <c r="C7690" t="s">
        <v>317</v>
      </c>
      <c r="D7690" t="s">
        <v>278</v>
      </c>
      <c r="E7690">
        <v>0.23749999999999999</v>
      </c>
      <c r="F7690">
        <v>19</v>
      </c>
      <c r="G7690">
        <v>80</v>
      </c>
    </row>
    <row r="7691" spans="1:7" x14ac:dyDescent="0.3">
      <c r="A7691">
        <v>9</v>
      </c>
      <c r="B7691" s="18">
        <v>45658</v>
      </c>
      <c r="C7691" t="s">
        <v>317</v>
      </c>
      <c r="D7691" t="s">
        <v>280</v>
      </c>
      <c r="E7691">
        <v>0.14215080346106304</v>
      </c>
      <c r="F7691">
        <v>115</v>
      </c>
      <c r="G7691">
        <v>809</v>
      </c>
    </row>
    <row r="7692" spans="1:7" x14ac:dyDescent="0.3">
      <c r="A7692">
        <v>10</v>
      </c>
      <c r="B7692" s="18">
        <v>45658</v>
      </c>
      <c r="C7692" t="s">
        <v>317</v>
      </c>
      <c r="D7692" t="s">
        <v>295</v>
      </c>
      <c r="E7692">
        <v>3.9106145251396648E-2</v>
      </c>
      <c r="F7692">
        <v>7</v>
      </c>
      <c r="G7692">
        <v>179</v>
      </c>
    </row>
    <row r="7693" spans="1:7" x14ac:dyDescent="0.3">
      <c r="A7693">
        <v>11</v>
      </c>
      <c r="B7693" s="18">
        <v>45658</v>
      </c>
      <c r="C7693" t="s">
        <v>317</v>
      </c>
      <c r="D7693" t="s">
        <v>281</v>
      </c>
      <c r="E7693">
        <v>0.26533166458072593</v>
      </c>
      <c r="F7693">
        <v>212</v>
      </c>
      <c r="G7693">
        <v>799</v>
      </c>
    </row>
    <row r="7694" spans="1:7" x14ac:dyDescent="0.3">
      <c r="A7694">
        <v>12</v>
      </c>
      <c r="B7694" s="18">
        <v>45658</v>
      </c>
      <c r="C7694" t="s">
        <v>317</v>
      </c>
      <c r="D7694" t="s">
        <v>296</v>
      </c>
      <c r="E7694">
        <v>1.2406947890818859E-2</v>
      </c>
      <c r="F7694">
        <v>5</v>
      </c>
      <c r="G7694">
        <v>403</v>
      </c>
    </row>
    <row r="7695" spans="1:7" x14ac:dyDescent="0.3">
      <c r="A7695">
        <v>13</v>
      </c>
      <c r="B7695" s="18">
        <v>45658</v>
      </c>
      <c r="C7695" t="s">
        <v>317</v>
      </c>
      <c r="D7695" t="s">
        <v>275</v>
      </c>
      <c r="E7695">
        <v>0.2</v>
      </c>
      <c r="F7695">
        <v>1</v>
      </c>
      <c r="G7695">
        <v>5</v>
      </c>
    </row>
    <row r="7696" spans="1:7" x14ac:dyDescent="0.3">
      <c r="A7696">
        <v>14</v>
      </c>
      <c r="B7696" s="18">
        <v>45658</v>
      </c>
      <c r="C7696" t="s">
        <v>317</v>
      </c>
      <c r="D7696" t="s">
        <v>279</v>
      </c>
      <c r="E7696">
        <v>1.3140604467805519E-3</v>
      </c>
      <c r="F7696">
        <v>1</v>
      </c>
      <c r="G7696">
        <v>761</v>
      </c>
    </row>
    <row r="7697" spans="1:7" x14ac:dyDescent="0.3">
      <c r="A7697">
        <v>15</v>
      </c>
      <c r="B7697" s="18">
        <v>45658</v>
      </c>
      <c r="C7697" t="s">
        <v>317</v>
      </c>
      <c r="D7697" t="s">
        <v>306</v>
      </c>
      <c r="E7697">
        <v>0</v>
      </c>
      <c r="F7697">
        <v>0</v>
      </c>
      <c r="G7697">
        <v>1</v>
      </c>
    </row>
    <row r="7698" spans="1:7" x14ac:dyDescent="0.3">
      <c r="A7698">
        <v>16</v>
      </c>
      <c r="B7698" s="18">
        <v>45658</v>
      </c>
      <c r="C7698" t="s">
        <v>317</v>
      </c>
      <c r="D7698" t="s">
        <v>297</v>
      </c>
      <c r="E7698">
        <v>6.9277108433734941E-2</v>
      </c>
      <c r="F7698">
        <v>23</v>
      </c>
      <c r="G7698">
        <v>332</v>
      </c>
    </row>
    <row r="7699" spans="1:7" x14ac:dyDescent="0.3">
      <c r="A7699">
        <v>17</v>
      </c>
      <c r="B7699" s="18">
        <v>45658</v>
      </c>
      <c r="C7699" t="s">
        <v>317</v>
      </c>
      <c r="D7699" t="s">
        <v>276</v>
      </c>
      <c r="E7699">
        <v>4.3478260869565216E-2</v>
      </c>
      <c r="F7699">
        <v>1</v>
      </c>
      <c r="G7699">
        <v>23</v>
      </c>
    </row>
    <row r="7700" spans="1:7" x14ac:dyDescent="0.3">
      <c r="A7700">
        <v>20</v>
      </c>
      <c r="B7700" s="18">
        <v>45658</v>
      </c>
      <c r="C7700" t="s">
        <v>317</v>
      </c>
      <c r="D7700" t="s">
        <v>283</v>
      </c>
      <c r="E7700">
        <v>0</v>
      </c>
      <c r="F7700">
        <v>0</v>
      </c>
      <c r="G7700">
        <v>2</v>
      </c>
    </row>
    <row r="7701" spans="1:7" x14ac:dyDescent="0.3">
      <c r="A7701">
        <v>23</v>
      </c>
      <c r="B7701" s="18">
        <v>45658</v>
      </c>
      <c r="C7701" t="s">
        <v>317</v>
      </c>
      <c r="D7701" t="s">
        <v>298</v>
      </c>
      <c r="E7701">
        <v>3.6402569593147749E-2</v>
      </c>
      <c r="F7701">
        <v>68</v>
      </c>
      <c r="G7701">
        <v>1868</v>
      </c>
    </row>
    <row r="7702" spans="1:7" x14ac:dyDescent="0.3">
      <c r="A7702">
        <v>24</v>
      </c>
      <c r="B7702" s="18">
        <v>45658</v>
      </c>
      <c r="C7702" t="s">
        <v>317</v>
      </c>
      <c r="D7702" t="s">
        <v>299</v>
      </c>
      <c r="E7702">
        <v>0.94117647058823528</v>
      </c>
      <c r="F7702">
        <v>64</v>
      </c>
      <c r="G7702">
        <v>68</v>
      </c>
    </row>
    <row r="7703" spans="1:7" x14ac:dyDescent="0.3">
      <c r="A7703">
        <v>3</v>
      </c>
      <c r="B7703" s="18">
        <v>45658</v>
      </c>
      <c r="C7703" t="s">
        <v>317</v>
      </c>
      <c r="D7703" t="s">
        <v>302</v>
      </c>
      <c r="E7703">
        <v>0.91576086956521741</v>
      </c>
      <c r="F7703">
        <v>1685</v>
      </c>
      <c r="G7703">
        <v>1840</v>
      </c>
    </row>
    <row r="7704" spans="1:7" x14ac:dyDescent="0.3">
      <c r="A7704">
        <v>2</v>
      </c>
      <c r="B7704" s="18">
        <v>45658</v>
      </c>
      <c r="C7704" t="s">
        <v>317</v>
      </c>
      <c r="D7704" t="s">
        <v>303</v>
      </c>
      <c r="E7704">
        <v>1.0222222222222221</v>
      </c>
      <c r="F7704">
        <v>1840</v>
      </c>
      <c r="G7704">
        <v>1800</v>
      </c>
    </row>
    <row r="7705" spans="1:7" x14ac:dyDescent="0.3">
      <c r="A7705">
        <v>109</v>
      </c>
      <c r="B7705" s="18">
        <v>45658</v>
      </c>
      <c r="C7705" t="s">
        <v>317</v>
      </c>
      <c r="D7705" t="s">
        <v>261</v>
      </c>
      <c r="E7705">
        <v>29</v>
      </c>
    </row>
    <row r="7706" spans="1:7" x14ac:dyDescent="0.3">
      <c r="A7706">
        <v>111</v>
      </c>
      <c r="B7706" s="18">
        <v>45658</v>
      </c>
      <c r="C7706" t="s">
        <v>317</v>
      </c>
      <c r="D7706" t="s">
        <v>262</v>
      </c>
      <c r="E7706">
        <v>266</v>
      </c>
    </row>
    <row r="7707" spans="1:7" x14ac:dyDescent="0.3">
      <c r="A7707">
        <v>112</v>
      </c>
      <c r="B7707" s="18">
        <v>45658</v>
      </c>
      <c r="C7707" t="s">
        <v>317</v>
      </c>
      <c r="D7707" t="s">
        <v>263</v>
      </c>
      <c r="E7707">
        <v>299</v>
      </c>
    </row>
    <row r="7708" spans="1:7" x14ac:dyDescent="0.3">
      <c r="A7708">
        <v>110</v>
      </c>
      <c r="B7708" s="18">
        <v>45658</v>
      </c>
      <c r="C7708" t="s">
        <v>317</v>
      </c>
      <c r="D7708" t="s">
        <v>264</v>
      </c>
      <c r="E7708">
        <v>110</v>
      </c>
    </row>
    <row r="7709" spans="1:7" x14ac:dyDescent="0.3">
      <c r="A7709">
        <v>113</v>
      </c>
      <c r="B7709" s="18">
        <v>45658</v>
      </c>
      <c r="C7709" t="s">
        <v>317</v>
      </c>
      <c r="D7709" t="s">
        <v>265</v>
      </c>
      <c r="E7709">
        <v>237</v>
      </c>
    </row>
    <row r="7710" spans="1:7" x14ac:dyDescent="0.3">
      <c r="A7710">
        <v>104</v>
      </c>
      <c r="B7710" s="18">
        <v>45658</v>
      </c>
      <c r="C7710" t="s">
        <v>317</v>
      </c>
      <c r="D7710" t="s">
        <v>266</v>
      </c>
      <c r="E7710">
        <v>29</v>
      </c>
    </row>
    <row r="7711" spans="1:7" x14ac:dyDescent="0.3">
      <c r="A7711">
        <v>106</v>
      </c>
      <c r="B7711" s="18">
        <v>45658</v>
      </c>
      <c r="C7711" t="s">
        <v>317</v>
      </c>
      <c r="D7711" t="s">
        <v>267</v>
      </c>
      <c r="E7711">
        <v>284</v>
      </c>
    </row>
    <row r="7712" spans="1:7" x14ac:dyDescent="0.3">
      <c r="A7712">
        <v>107</v>
      </c>
      <c r="B7712" s="18">
        <v>45658</v>
      </c>
      <c r="C7712" t="s">
        <v>317</v>
      </c>
      <c r="D7712" t="s">
        <v>268</v>
      </c>
      <c r="E7712">
        <v>314</v>
      </c>
    </row>
    <row r="7713" spans="1:7" x14ac:dyDescent="0.3">
      <c r="A7713">
        <v>105</v>
      </c>
      <c r="B7713" s="18">
        <v>45658</v>
      </c>
      <c r="C7713" t="s">
        <v>317</v>
      </c>
      <c r="D7713" t="s">
        <v>269</v>
      </c>
      <c r="E7713">
        <v>134</v>
      </c>
    </row>
    <row r="7714" spans="1:7" x14ac:dyDescent="0.3">
      <c r="A7714">
        <v>108</v>
      </c>
      <c r="B7714" s="18">
        <v>45658</v>
      </c>
      <c r="C7714" t="s">
        <v>317</v>
      </c>
      <c r="D7714" t="s">
        <v>270</v>
      </c>
      <c r="E7714">
        <v>138</v>
      </c>
    </row>
    <row r="7715" spans="1:7" x14ac:dyDescent="0.3">
      <c r="A7715">
        <v>100</v>
      </c>
      <c r="B7715" s="18">
        <v>45658</v>
      </c>
      <c r="C7715" t="s">
        <v>317</v>
      </c>
      <c r="D7715" t="s">
        <v>271</v>
      </c>
      <c r="E7715">
        <v>1</v>
      </c>
    </row>
    <row r="7716" spans="1:7" x14ac:dyDescent="0.3">
      <c r="A7716">
        <v>101</v>
      </c>
      <c r="B7716" s="18">
        <v>45658</v>
      </c>
      <c r="C7716" t="s">
        <v>317</v>
      </c>
      <c r="D7716" t="s">
        <v>272</v>
      </c>
      <c r="E7716">
        <v>1</v>
      </c>
    </row>
    <row r="7717" spans="1:7" x14ac:dyDescent="0.3">
      <c r="A7717">
        <v>15</v>
      </c>
      <c r="B7717" s="18">
        <v>45413</v>
      </c>
      <c r="C7717" t="s">
        <v>317</v>
      </c>
      <c r="D7717" t="s">
        <v>306</v>
      </c>
      <c r="E7717">
        <v>0</v>
      </c>
      <c r="F7717">
        <v>0</v>
      </c>
      <c r="G7717">
        <v>1</v>
      </c>
    </row>
    <row r="7718" spans="1:7" x14ac:dyDescent="0.3">
      <c r="A7718">
        <v>15</v>
      </c>
      <c r="B7718" s="18">
        <v>45352</v>
      </c>
      <c r="C7718" t="s">
        <v>317</v>
      </c>
      <c r="D7718" t="s">
        <v>306</v>
      </c>
      <c r="E7718">
        <v>0</v>
      </c>
      <c r="F7718">
        <v>0</v>
      </c>
      <c r="G7718">
        <v>1</v>
      </c>
    </row>
    <row r="7719" spans="1:7" x14ac:dyDescent="0.3">
      <c r="A7719">
        <v>15</v>
      </c>
      <c r="B7719" s="18">
        <v>45444</v>
      </c>
      <c r="C7719" t="s">
        <v>317</v>
      </c>
      <c r="D7719" t="s">
        <v>306</v>
      </c>
      <c r="E7719">
        <v>0</v>
      </c>
      <c r="F7719">
        <v>0</v>
      </c>
      <c r="G7719">
        <v>1</v>
      </c>
    </row>
    <row r="7720" spans="1:7" x14ac:dyDescent="0.3">
      <c r="A7720">
        <v>15</v>
      </c>
      <c r="B7720" s="18">
        <v>45323</v>
      </c>
      <c r="C7720" t="s">
        <v>317</v>
      </c>
      <c r="D7720" t="s">
        <v>306</v>
      </c>
      <c r="E7720">
        <v>0</v>
      </c>
      <c r="F7720">
        <v>0</v>
      </c>
      <c r="G7720">
        <v>1</v>
      </c>
    </row>
    <row r="7721" spans="1:7" x14ac:dyDescent="0.3">
      <c r="A7721">
        <v>15</v>
      </c>
      <c r="B7721" s="18">
        <v>45383</v>
      </c>
      <c r="C7721" t="s">
        <v>317</v>
      </c>
      <c r="D7721" t="s">
        <v>306</v>
      </c>
      <c r="E7721">
        <v>0</v>
      </c>
      <c r="F7721">
        <v>0</v>
      </c>
      <c r="G7721">
        <v>1</v>
      </c>
    </row>
    <row r="7722" spans="1:7" x14ac:dyDescent="0.3">
      <c r="A7722">
        <v>15</v>
      </c>
      <c r="B7722" s="18">
        <v>45536</v>
      </c>
      <c r="C7722" t="s">
        <v>317</v>
      </c>
      <c r="D7722" t="s">
        <v>306</v>
      </c>
      <c r="E7722">
        <v>0</v>
      </c>
      <c r="F7722">
        <v>0</v>
      </c>
      <c r="G7722">
        <v>1</v>
      </c>
    </row>
    <row r="7723" spans="1:7" x14ac:dyDescent="0.3">
      <c r="A7723">
        <v>15</v>
      </c>
      <c r="B7723" s="18">
        <v>45474</v>
      </c>
      <c r="C7723" t="s">
        <v>317</v>
      </c>
      <c r="D7723" t="s">
        <v>306</v>
      </c>
      <c r="E7723">
        <v>0</v>
      </c>
      <c r="F7723">
        <v>0</v>
      </c>
      <c r="G7723">
        <v>1</v>
      </c>
    </row>
    <row r="7724" spans="1:7" x14ac:dyDescent="0.3">
      <c r="A7724">
        <v>15</v>
      </c>
      <c r="B7724" s="18">
        <v>45505</v>
      </c>
      <c r="C7724" t="s">
        <v>317</v>
      </c>
      <c r="D7724" t="s">
        <v>306</v>
      </c>
      <c r="E7724">
        <v>0</v>
      </c>
      <c r="F7724">
        <v>0</v>
      </c>
      <c r="G7724">
        <v>1</v>
      </c>
    </row>
    <row r="7725" spans="1:7" x14ac:dyDescent="0.3">
      <c r="A7725">
        <v>15</v>
      </c>
      <c r="B7725" s="18">
        <v>45566</v>
      </c>
      <c r="C7725" t="s">
        <v>317</v>
      </c>
      <c r="D7725" t="s">
        <v>306</v>
      </c>
      <c r="E7725">
        <v>0</v>
      </c>
      <c r="F7725">
        <v>0</v>
      </c>
      <c r="G7725">
        <v>1</v>
      </c>
    </row>
    <row r="7726" spans="1:7" x14ac:dyDescent="0.3">
      <c r="A7726">
        <v>9</v>
      </c>
      <c r="B7726" s="18">
        <v>45323</v>
      </c>
      <c r="C7726" t="s">
        <v>317</v>
      </c>
      <c r="D7726" t="s">
        <v>280</v>
      </c>
      <c r="E7726">
        <v>0</v>
      </c>
      <c r="F7726">
        <v>0</v>
      </c>
      <c r="G7726">
        <v>853</v>
      </c>
    </row>
    <row r="7727" spans="1:7" x14ac:dyDescent="0.3">
      <c r="A7727">
        <v>11</v>
      </c>
      <c r="B7727" s="18">
        <v>45323</v>
      </c>
      <c r="C7727" t="s">
        <v>317</v>
      </c>
      <c r="D7727" t="s">
        <v>281</v>
      </c>
      <c r="E7727">
        <v>0</v>
      </c>
      <c r="F7727">
        <v>0</v>
      </c>
      <c r="G7727">
        <v>844</v>
      </c>
    </row>
    <row r="7728" spans="1:7" x14ac:dyDescent="0.3">
      <c r="A7728">
        <v>10</v>
      </c>
      <c r="B7728" s="18">
        <v>45323</v>
      </c>
      <c r="C7728" t="s">
        <v>317</v>
      </c>
      <c r="D7728" t="s">
        <v>295</v>
      </c>
      <c r="E7728">
        <v>0</v>
      </c>
      <c r="F7728">
        <v>0</v>
      </c>
      <c r="G7728">
        <v>152</v>
      </c>
    </row>
    <row r="7729" spans="1:7" x14ac:dyDescent="0.3">
      <c r="A7729">
        <v>18</v>
      </c>
      <c r="B7729" s="18">
        <v>45474</v>
      </c>
      <c r="C7729" t="s">
        <v>317</v>
      </c>
      <c r="D7729" t="s">
        <v>282</v>
      </c>
      <c r="E7729">
        <v>0</v>
      </c>
      <c r="F7729">
        <v>0</v>
      </c>
      <c r="G7729">
        <v>6</v>
      </c>
    </row>
    <row r="7730" spans="1:7" x14ac:dyDescent="0.3">
      <c r="A7730">
        <v>18</v>
      </c>
      <c r="B7730" s="18">
        <v>45352</v>
      </c>
      <c r="C7730" t="s">
        <v>317</v>
      </c>
      <c r="D7730" t="s">
        <v>282</v>
      </c>
      <c r="E7730">
        <v>0</v>
      </c>
      <c r="F7730">
        <v>0</v>
      </c>
      <c r="G7730">
        <v>2</v>
      </c>
    </row>
    <row r="7731" spans="1:7" x14ac:dyDescent="0.3">
      <c r="A7731">
        <v>18</v>
      </c>
      <c r="B7731" s="18">
        <v>45413</v>
      </c>
      <c r="C7731" t="s">
        <v>317</v>
      </c>
      <c r="D7731" t="s">
        <v>282</v>
      </c>
      <c r="E7731">
        <v>0</v>
      </c>
      <c r="F7731">
        <v>0</v>
      </c>
      <c r="G7731">
        <v>4</v>
      </c>
    </row>
    <row r="7732" spans="1:7" x14ac:dyDescent="0.3">
      <c r="A7732">
        <v>18</v>
      </c>
      <c r="B7732" s="18">
        <v>45505</v>
      </c>
      <c r="C7732" t="s">
        <v>317</v>
      </c>
      <c r="D7732" t="s">
        <v>282</v>
      </c>
      <c r="E7732">
        <v>0</v>
      </c>
      <c r="F7732">
        <v>0</v>
      </c>
      <c r="G7732">
        <v>4</v>
      </c>
    </row>
    <row r="7733" spans="1:7" x14ac:dyDescent="0.3">
      <c r="A7733">
        <v>18</v>
      </c>
      <c r="B7733" s="18">
        <v>45536</v>
      </c>
      <c r="C7733" t="s">
        <v>317</v>
      </c>
      <c r="D7733" t="s">
        <v>282</v>
      </c>
      <c r="E7733">
        <v>0</v>
      </c>
      <c r="F7733">
        <v>0</v>
      </c>
      <c r="G7733">
        <v>3</v>
      </c>
    </row>
    <row r="7734" spans="1:7" x14ac:dyDescent="0.3">
      <c r="A7734">
        <v>18</v>
      </c>
      <c r="B7734" s="18">
        <v>45566</v>
      </c>
      <c r="C7734" t="s">
        <v>317</v>
      </c>
      <c r="D7734" t="s">
        <v>282</v>
      </c>
      <c r="E7734">
        <v>0</v>
      </c>
      <c r="F7734">
        <v>0</v>
      </c>
      <c r="G7734">
        <v>2</v>
      </c>
    </row>
    <row r="7735" spans="1:7" x14ac:dyDescent="0.3">
      <c r="A7735">
        <v>18</v>
      </c>
      <c r="B7735" s="18">
        <v>45323</v>
      </c>
      <c r="C7735" t="s">
        <v>317</v>
      </c>
      <c r="D7735" t="s">
        <v>282</v>
      </c>
      <c r="E7735">
        <v>0</v>
      </c>
      <c r="F7735">
        <v>0</v>
      </c>
      <c r="G7735">
        <v>2</v>
      </c>
    </row>
    <row r="7736" spans="1:7" x14ac:dyDescent="0.3">
      <c r="A7736">
        <v>18</v>
      </c>
      <c r="B7736" s="18">
        <v>45383</v>
      </c>
      <c r="C7736" t="s">
        <v>317</v>
      </c>
      <c r="D7736" t="s">
        <v>282</v>
      </c>
      <c r="E7736">
        <v>0</v>
      </c>
      <c r="F7736">
        <v>0</v>
      </c>
      <c r="G7736">
        <v>3</v>
      </c>
    </row>
    <row r="7737" spans="1:7" x14ac:dyDescent="0.3">
      <c r="A7737">
        <v>18</v>
      </c>
      <c r="B7737" s="18">
        <v>45444</v>
      </c>
      <c r="C7737" t="s">
        <v>317</v>
      </c>
      <c r="D7737" t="s">
        <v>282</v>
      </c>
      <c r="E7737">
        <v>0</v>
      </c>
      <c r="F7737">
        <v>0</v>
      </c>
      <c r="G7737">
        <v>5</v>
      </c>
    </row>
    <row r="7738" spans="1:7" x14ac:dyDescent="0.3">
      <c r="A7738">
        <v>20</v>
      </c>
      <c r="B7738" s="18">
        <v>45413</v>
      </c>
      <c r="C7738" t="s">
        <v>317</v>
      </c>
      <c r="D7738" t="s">
        <v>283</v>
      </c>
      <c r="E7738">
        <v>0</v>
      </c>
      <c r="F7738">
        <v>0</v>
      </c>
      <c r="G7738">
        <v>2</v>
      </c>
    </row>
    <row r="7739" spans="1:7" x14ac:dyDescent="0.3">
      <c r="A7739">
        <v>20</v>
      </c>
      <c r="B7739" s="18">
        <v>45383</v>
      </c>
      <c r="C7739" t="s">
        <v>317</v>
      </c>
      <c r="D7739" t="s">
        <v>283</v>
      </c>
      <c r="E7739">
        <v>0</v>
      </c>
      <c r="F7739">
        <v>0</v>
      </c>
      <c r="G7739">
        <v>2</v>
      </c>
    </row>
    <row r="7740" spans="1:7" x14ac:dyDescent="0.3">
      <c r="A7740">
        <v>20</v>
      </c>
      <c r="B7740" s="18">
        <v>45474</v>
      </c>
      <c r="C7740" t="s">
        <v>317</v>
      </c>
      <c r="D7740" t="s">
        <v>283</v>
      </c>
      <c r="E7740">
        <v>0</v>
      </c>
      <c r="F7740">
        <v>0</v>
      </c>
      <c r="G7740">
        <v>1</v>
      </c>
    </row>
    <row r="7741" spans="1:7" x14ac:dyDescent="0.3">
      <c r="A7741">
        <v>20</v>
      </c>
      <c r="B7741" s="18">
        <v>45444</v>
      </c>
      <c r="C7741" t="s">
        <v>317</v>
      </c>
      <c r="D7741" t="s">
        <v>283</v>
      </c>
      <c r="E7741">
        <v>0</v>
      </c>
      <c r="F7741">
        <v>0</v>
      </c>
      <c r="G7741">
        <v>2</v>
      </c>
    </row>
    <row r="7742" spans="1:7" x14ac:dyDescent="0.3">
      <c r="A7742">
        <v>20</v>
      </c>
      <c r="B7742" s="18">
        <v>45536</v>
      </c>
      <c r="C7742" t="s">
        <v>317</v>
      </c>
      <c r="D7742" t="s">
        <v>283</v>
      </c>
      <c r="E7742">
        <v>0</v>
      </c>
      <c r="F7742">
        <v>0</v>
      </c>
      <c r="G7742">
        <v>3</v>
      </c>
    </row>
    <row r="7743" spans="1:7" x14ac:dyDescent="0.3">
      <c r="A7743">
        <v>20</v>
      </c>
      <c r="B7743" s="18">
        <v>45323</v>
      </c>
      <c r="C7743" t="s">
        <v>317</v>
      </c>
      <c r="D7743" t="s">
        <v>283</v>
      </c>
      <c r="E7743">
        <v>0</v>
      </c>
      <c r="F7743">
        <v>0</v>
      </c>
      <c r="G7743">
        <v>3</v>
      </c>
    </row>
    <row r="7744" spans="1:7" x14ac:dyDescent="0.3">
      <c r="A7744">
        <v>20</v>
      </c>
      <c r="B7744" s="18">
        <v>45566</v>
      </c>
      <c r="C7744" t="s">
        <v>317</v>
      </c>
      <c r="D7744" t="s">
        <v>283</v>
      </c>
      <c r="E7744">
        <v>0</v>
      </c>
      <c r="F7744">
        <v>0</v>
      </c>
      <c r="G7744">
        <v>4</v>
      </c>
    </row>
    <row r="7745" spans="1:7" x14ac:dyDescent="0.3">
      <c r="A7745">
        <v>20</v>
      </c>
      <c r="B7745" s="18">
        <v>45352</v>
      </c>
      <c r="C7745" t="s">
        <v>317</v>
      </c>
      <c r="D7745" t="s">
        <v>283</v>
      </c>
      <c r="E7745">
        <v>0</v>
      </c>
      <c r="F7745">
        <v>0</v>
      </c>
      <c r="G7745">
        <v>3</v>
      </c>
    </row>
    <row r="7746" spans="1:7" x14ac:dyDescent="0.3">
      <c r="A7746">
        <v>102</v>
      </c>
      <c r="B7746" s="18">
        <v>45658</v>
      </c>
      <c r="C7746" t="s">
        <v>317</v>
      </c>
      <c r="D7746" t="s">
        <v>273</v>
      </c>
      <c r="E7746">
        <v>0</v>
      </c>
    </row>
    <row r="7747" spans="1:7" x14ac:dyDescent="0.3">
      <c r="A7747">
        <v>103</v>
      </c>
      <c r="B7747" s="18">
        <v>45658</v>
      </c>
      <c r="C7747" t="s">
        <v>317</v>
      </c>
      <c r="D7747" t="s">
        <v>285</v>
      </c>
      <c r="E7747">
        <v>0</v>
      </c>
    </row>
    <row r="7748" spans="1:7" x14ac:dyDescent="0.3">
      <c r="A7748">
        <v>127</v>
      </c>
      <c r="B7748" s="18">
        <v>45658</v>
      </c>
      <c r="C7748" t="s">
        <v>317</v>
      </c>
      <c r="D7748" t="s">
        <v>286</v>
      </c>
      <c r="E7748">
        <v>87</v>
      </c>
    </row>
    <row r="7749" spans="1:7" x14ac:dyDescent="0.3">
      <c r="A7749">
        <v>128</v>
      </c>
      <c r="B7749" s="18">
        <v>45658</v>
      </c>
      <c r="C7749" t="s">
        <v>317</v>
      </c>
      <c r="D7749" t="s">
        <v>287</v>
      </c>
      <c r="E7749">
        <v>7</v>
      </c>
    </row>
    <row r="7750" spans="1:7" x14ac:dyDescent="0.3">
      <c r="A7750">
        <v>129</v>
      </c>
      <c r="B7750" s="18">
        <v>45658</v>
      </c>
      <c r="C7750" t="s">
        <v>317</v>
      </c>
      <c r="D7750" t="s">
        <v>288</v>
      </c>
      <c r="E7750">
        <v>79</v>
      </c>
    </row>
    <row r="7751" spans="1:7" x14ac:dyDescent="0.3">
      <c r="A7751">
        <v>130</v>
      </c>
      <c r="B7751" s="18">
        <v>45658</v>
      </c>
      <c r="C7751" t="s">
        <v>317</v>
      </c>
      <c r="D7751" t="s">
        <v>289</v>
      </c>
      <c r="E7751">
        <v>1</v>
      </c>
    </row>
    <row r="7752" spans="1:7" x14ac:dyDescent="0.3">
      <c r="A7752">
        <v>131</v>
      </c>
      <c r="B7752" s="18">
        <v>45658</v>
      </c>
      <c r="C7752" t="s">
        <v>317</v>
      </c>
      <c r="D7752" t="s">
        <v>290</v>
      </c>
      <c r="E7752">
        <v>0</v>
      </c>
    </row>
    <row r="7753" spans="1:7" x14ac:dyDescent="0.3">
      <c r="A7753">
        <v>132</v>
      </c>
      <c r="B7753" s="18">
        <v>45658</v>
      </c>
      <c r="C7753" t="s">
        <v>317</v>
      </c>
      <c r="D7753" t="s">
        <v>291</v>
      </c>
      <c r="E7753">
        <v>0</v>
      </c>
    </row>
    <row r="7754" spans="1:7" x14ac:dyDescent="0.3">
      <c r="A7754">
        <v>133</v>
      </c>
      <c r="B7754" s="18">
        <v>45658</v>
      </c>
      <c r="C7754" t="s">
        <v>317</v>
      </c>
      <c r="D7754" t="s">
        <v>259</v>
      </c>
      <c r="E7754">
        <v>0</v>
      </c>
    </row>
    <row r="7755" spans="1:7" x14ac:dyDescent="0.3">
      <c r="A7755">
        <v>134</v>
      </c>
      <c r="B7755" s="18">
        <v>45658</v>
      </c>
      <c r="C7755" t="s">
        <v>317</v>
      </c>
      <c r="D7755" t="s">
        <v>260</v>
      </c>
      <c r="E7755">
        <v>0</v>
      </c>
    </row>
    <row r="7756" spans="1:7" x14ac:dyDescent="0.3">
      <c r="A7756">
        <v>26</v>
      </c>
      <c r="B7756" s="18">
        <v>45658</v>
      </c>
      <c r="C7756" t="s">
        <v>317</v>
      </c>
      <c r="D7756" t="s">
        <v>146</v>
      </c>
      <c r="E7756">
        <v>0.15778688524590165</v>
      </c>
      <c r="F7756">
        <v>77</v>
      </c>
      <c r="G7756">
        <v>488</v>
      </c>
    </row>
    <row r="7757" spans="1:7" x14ac:dyDescent="0.3">
      <c r="A7757">
        <v>27</v>
      </c>
      <c r="B7757" s="18">
        <v>45658</v>
      </c>
      <c r="C7757" t="s">
        <v>318</v>
      </c>
      <c r="D7757" t="s">
        <v>147</v>
      </c>
      <c r="E7757">
        <v>0.60126582278481011</v>
      </c>
      <c r="F7757">
        <v>95</v>
      </c>
      <c r="G7757">
        <v>158</v>
      </c>
    </row>
    <row r="7758" spans="1:7" x14ac:dyDescent="0.3">
      <c r="A7758">
        <v>114</v>
      </c>
      <c r="B7758" s="18">
        <v>45658</v>
      </c>
      <c r="C7758" t="s">
        <v>318</v>
      </c>
      <c r="D7758" t="s">
        <v>292</v>
      </c>
      <c r="E7758">
        <v>184</v>
      </c>
    </row>
    <row r="7759" spans="1:7" x14ac:dyDescent="0.3">
      <c r="A7759">
        <v>115</v>
      </c>
      <c r="B7759" s="18">
        <v>45658</v>
      </c>
      <c r="C7759" t="s">
        <v>318</v>
      </c>
      <c r="D7759" t="s">
        <v>293</v>
      </c>
      <c r="E7759">
        <v>41</v>
      </c>
    </row>
    <row r="7760" spans="1:7" x14ac:dyDescent="0.3">
      <c r="A7760">
        <v>116</v>
      </c>
      <c r="B7760" s="18">
        <v>45658</v>
      </c>
      <c r="C7760" t="s">
        <v>318</v>
      </c>
      <c r="D7760" t="s">
        <v>294</v>
      </c>
      <c r="E7760">
        <v>43</v>
      </c>
    </row>
    <row r="7761" spans="1:7" x14ac:dyDescent="0.3">
      <c r="A7761">
        <v>120</v>
      </c>
      <c r="B7761" s="18">
        <v>45658</v>
      </c>
      <c r="C7761" t="s">
        <v>318</v>
      </c>
      <c r="D7761" t="s">
        <v>20</v>
      </c>
      <c r="E7761">
        <v>184</v>
      </c>
    </row>
    <row r="7762" spans="1:7" x14ac:dyDescent="0.3">
      <c r="A7762">
        <v>121</v>
      </c>
      <c r="B7762" s="18">
        <v>45658</v>
      </c>
      <c r="C7762" t="s">
        <v>318</v>
      </c>
      <c r="D7762" t="s">
        <v>21</v>
      </c>
      <c r="E7762">
        <v>0</v>
      </c>
    </row>
    <row r="7763" spans="1:7" x14ac:dyDescent="0.3">
      <c r="A7763">
        <v>122</v>
      </c>
      <c r="B7763" s="18">
        <v>45658</v>
      </c>
      <c r="C7763" t="s">
        <v>318</v>
      </c>
      <c r="D7763" t="s">
        <v>22</v>
      </c>
      <c r="E7763">
        <v>0</v>
      </c>
    </row>
    <row r="7764" spans="1:7" x14ac:dyDescent="0.3">
      <c r="A7764">
        <v>123</v>
      </c>
      <c r="B7764" s="18">
        <v>45658</v>
      </c>
      <c r="C7764" t="s">
        <v>318</v>
      </c>
      <c r="D7764" t="s">
        <v>23</v>
      </c>
      <c r="E7764">
        <v>0</v>
      </c>
    </row>
    <row r="7765" spans="1:7" x14ac:dyDescent="0.3">
      <c r="A7765">
        <v>124</v>
      </c>
      <c r="B7765" s="18">
        <v>45658</v>
      </c>
      <c r="C7765" t="s">
        <v>318</v>
      </c>
      <c r="D7765" t="s">
        <v>24</v>
      </c>
      <c r="E7765">
        <v>0</v>
      </c>
    </row>
    <row r="7766" spans="1:7" x14ac:dyDescent="0.3">
      <c r="A7766">
        <v>125</v>
      </c>
      <c r="B7766" s="18">
        <v>45658</v>
      </c>
      <c r="C7766" t="s">
        <v>318</v>
      </c>
      <c r="D7766" t="s">
        <v>25</v>
      </c>
      <c r="E7766">
        <v>0</v>
      </c>
    </row>
    <row r="7767" spans="1:7" x14ac:dyDescent="0.3">
      <c r="A7767">
        <v>126</v>
      </c>
      <c r="B7767" s="18">
        <v>45658</v>
      </c>
      <c r="C7767" t="s">
        <v>318</v>
      </c>
      <c r="D7767" t="s">
        <v>26</v>
      </c>
      <c r="E7767">
        <v>1</v>
      </c>
    </row>
    <row r="7768" spans="1:7" x14ac:dyDescent="0.3">
      <c r="A7768">
        <v>9</v>
      </c>
      <c r="B7768" s="18">
        <v>45597</v>
      </c>
      <c r="C7768" t="s">
        <v>318</v>
      </c>
      <c r="D7768" t="s">
        <v>280</v>
      </c>
      <c r="E7768">
        <v>0.47468354430379744</v>
      </c>
      <c r="F7768">
        <v>75</v>
      </c>
      <c r="G7768">
        <v>158</v>
      </c>
    </row>
    <row r="7769" spans="1:7" x14ac:dyDescent="0.3">
      <c r="A7769">
        <v>100</v>
      </c>
      <c r="B7769" s="18">
        <v>45323</v>
      </c>
      <c r="C7769" t="s">
        <v>318</v>
      </c>
      <c r="D7769" t="s">
        <v>271</v>
      </c>
      <c r="E7769">
        <v>1</v>
      </c>
    </row>
    <row r="7770" spans="1:7" x14ac:dyDescent="0.3">
      <c r="A7770">
        <v>100</v>
      </c>
      <c r="B7770" s="18">
        <v>45352</v>
      </c>
      <c r="C7770" t="s">
        <v>318</v>
      </c>
      <c r="D7770" t="s">
        <v>271</v>
      </c>
      <c r="E7770">
        <v>1</v>
      </c>
    </row>
    <row r="7771" spans="1:7" x14ac:dyDescent="0.3">
      <c r="A7771">
        <v>100</v>
      </c>
      <c r="B7771" s="18">
        <v>45383</v>
      </c>
      <c r="C7771" t="s">
        <v>318</v>
      </c>
      <c r="D7771" t="s">
        <v>271</v>
      </c>
      <c r="E7771">
        <v>1</v>
      </c>
    </row>
    <row r="7772" spans="1:7" x14ac:dyDescent="0.3">
      <c r="A7772">
        <v>100</v>
      </c>
      <c r="B7772" s="18">
        <v>45413</v>
      </c>
      <c r="C7772" t="s">
        <v>318</v>
      </c>
      <c r="D7772" t="s">
        <v>271</v>
      </c>
      <c r="E7772">
        <v>1</v>
      </c>
    </row>
    <row r="7773" spans="1:7" x14ac:dyDescent="0.3">
      <c r="A7773">
        <v>100</v>
      </c>
      <c r="B7773" s="18">
        <v>45444</v>
      </c>
      <c r="C7773" t="s">
        <v>318</v>
      </c>
      <c r="D7773" t="s">
        <v>271</v>
      </c>
      <c r="E7773">
        <v>1</v>
      </c>
    </row>
    <row r="7774" spans="1:7" x14ac:dyDescent="0.3">
      <c r="A7774">
        <v>100</v>
      </c>
      <c r="B7774" s="18">
        <v>45474</v>
      </c>
      <c r="C7774" t="s">
        <v>318</v>
      </c>
      <c r="D7774" t="s">
        <v>271</v>
      </c>
      <c r="E7774">
        <v>1</v>
      </c>
    </row>
    <row r="7775" spans="1:7" x14ac:dyDescent="0.3">
      <c r="A7775">
        <v>100</v>
      </c>
      <c r="B7775" s="18">
        <v>45505</v>
      </c>
      <c r="C7775" t="s">
        <v>318</v>
      </c>
      <c r="D7775" t="s">
        <v>271</v>
      </c>
      <c r="E7775">
        <v>1</v>
      </c>
    </row>
    <row r="7776" spans="1:7" x14ac:dyDescent="0.3">
      <c r="A7776">
        <v>100</v>
      </c>
      <c r="B7776" s="18">
        <v>45536</v>
      </c>
      <c r="C7776" t="s">
        <v>318</v>
      </c>
      <c r="D7776" t="s">
        <v>271</v>
      </c>
      <c r="E7776">
        <v>1</v>
      </c>
    </row>
    <row r="7777" spans="1:5" x14ac:dyDescent="0.3">
      <c r="A7777">
        <v>100</v>
      </c>
      <c r="B7777" s="18">
        <v>45566</v>
      </c>
      <c r="C7777" t="s">
        <v>318</v>
      </c>
      <c r="D7777" t="s">
        <v>271</v>
      </c>
      <c r="E7777">
        <v>1</v>
      </c>
    </row>
    <row r="7778" spans="1:5" x14ac:dyDescent="0.3">
      <c r="A7778">
        <v>101</v>
      </c>
      <c r="B7778" s="18">
        <v>45323</v>
      </c>
      <c r="C7778" t="s">
        <v>318</v>
      </c>
      <c r="D7778" t="s">
        <v>272</v>
      </c>
      <c r="E7778">
        <v>1</v>
      </c>
    </row>
    <row r="7779" spans="1:5" x14ac:dyDescent="0.3">
      <c r="A7779">
        <v>101</v>
      </c>
      <c r="B7779" s="18">
        <v>45352</v>
      </c>
      <c r="C7779" t="s">
        <v>318</v>
      </c>
      <c r="D7779" t="s">
        <v>272</v>
      </c>
      <c r="E7779">
        <v>1</v>
      </c>
    </row>
    <row r="7780" spans="1:5" x14ac:dyDescent="0.3">
      <c r="A7780">
        <v>101</v>
      </c>
      <c r="B7780" s="18">
        <v>45383</v>
      </c>
      <c r="C7780" t="s">
        <v>318</v>
      </c>
      <c r="D7780" t="s">
        <v>272</v>
      </c>
      <c r="E7780">
        <v>1</v>
      </c>
    </row>
    <row r="7781" spans="1:5" x14ac:dyDescent="0.3">
      <c r="A7781">
        <v>101</v>
      </c>
      <c r="B7781" s="18">
        <v>45413</v>
      </c>
      <c r="C7781" t="s">
        <v>318</v>
      </c>
      <c r="D7781" t="s">
        <v>272</v>
      </c>
      <c r="E7781">
        <v>1</v>
      </c>
    </row>
    <row r="7782" spans="1:5" x14ac:dyDescent="0.3">
      <c r="A7782">
        <v>101</v>
      </c>
      <c r="B7782" s="18">
        <v>45444</v>
      </c>
      <c r="C7782" t="s">
        <v>318</v>
      </c>
      <c r="D7782" t="s">
        <v>272</v>
      </c>
      <c r="E7782">
        <v>1</v>
      </c>
    </row>
    <row r="7783" spans="1:5" x14ac:dyDescent="0.3">
      <c r="A7783">
        <v>101</v>
      </c>
      <c r="B7783" s="18">
        <v>45474</v>
      </c>
      <c r="C7783" t="s">
        <v>318</v>
      </c>
      <c r="D7783" t="s">
        <v>272</v>
      </c>
      <c r="E7783">
        <v>1</v>
      </c>
    </row>
    <row r="7784" spans="1:5" x14ac:dyDescent="0.3">
      <c r="A7784">
        <v>101</v>
      </c>
      <c r="B7784" s="18">
        <v>45505</v>
      </c>
      <c r="C7784" t="s">
        <v>318</v>
      </c>
      <c r="D7784" t="s">
        <v>272</v>
      </c>
      <c r="E7784">
        <v>1</v>
      </c>
    </row>
    <row r="7785" spans="1:5" x14ac:dyDescent="0.3">
      <c r="A7785">
        <v>101</v>
      </c>
      <c r="B7785" s="18">
        <v>45536</v>
      </c>
      <c r="C7785" t="s">
        <v>318</v>
      </c>
      <c r="D7785" t="s">
        <v>272</v>
      </c>
      <c r="E7785">
        <v>1</v>
      </c>
    </row>
    <row r="7786" spans="1:5" x14ac:dyDescent="0.3">
      <c r="A7786">
        <v>101</v>
      </c>
      <c r="B7786" s="18">
        <v>45566</v>
      </c>
      <c r="C7786" t="s">
        <v>318</v>
      </c>
      <c r="D7786" t="s">
        <v>272</v>
      </c>
      <c r="E7786">
        <v>1</v>
      </c>
    </row>
    <row r="7787" spans="1:5" x14ac:dyDescent="0.3">
      <c r="A7787">
        <v>102</v>
      </c>
      <c r="B7787" s="18">
        <v>45323</v>
      </c>
      <c r="C7787" t="s">
        <v>318</v>
      </c>
      <c r="D7787" t="s">
        <v>273</v>
      </c>
      <c r="E7787">
        <v>0</v>
      </c>
    </row>
    <row r="7788" spans="1:5" x14ac:dyDescent="0.3">
      <c r="A7788">
        <v>102</v>
      </c>
      <c r="B7788" s="18">
        <v>45352</v>
      </c>
      <c r="C7788" t="s">
        <v>318</v>
      </c>
      <c r="D7788" t="s">
        <v>273</v>
      </c>
      <c r="E7788">
        <v>0</v>
      </c>
    </row>
    <row r="7789" spans="1:5" x14ac:dyDescent="0.3">
      <c r="A7789">
        <v>102</v>
      </c>
      <c r="B7789" s="18">
        <v>45383</v>
      </c>
      <c r="C7789" t="s">
        <v>318</v>
      </c>
      <c r="D7789" t="s">
        <v>273</v>
      </c>
      <c r="E7789">
        <v>0</v>
      </c>
    </row>
    <row r="7790" spans="1:5" x14ac:dyDescent="0.3">
      <c r="A7790">
        <v>102</v>
      </c>
      <c r="B7790" s="18">
        <v>45413</v>
      </c>
      <c r="C7790" t="s">
        <v>318</v>
      </c>
      <c r="D7790" t="s">
        <v>273</v>
      </c>
      <c r="E7790">
        <v>0</v>
      </c>
    </row>
    <row r="7791" spans="1:5" x14ac:dyDescent="0.3">
      <c r="A7791">
        <v>102</v>
      </c>
      <c r="B7791" s="18">
        <v>45444</v>
      </c>
      <c r="C7791" t="s">
        <v>318</v>
      </c>
      <c r="D7791" t="s">
        <v>273</v>
      </c>
      <c r="E7791">
        <v>0</v>
      </c>
    </row>
    <row r="7792" spans="1:5" x14ac:dyDescent="0.3">
      <c r="A7792">
        <v>102</v>
      </c>
      <c r="B7792" s="18">
        <v>45474</v>
      </c>
      <c r="C7792" t="s">
        <v>318</v>
      </c>
      <c r="D7792" t="s">
        <v>273</v>
      </c>
      <c r="E7792">
        <v>0</v>
      </c>
    </row>
    <row r="7793" spans="1:7" x14ac:dyDescent="0.3">
      <c r="A7793">
        <v>102</v>
      </c>
      <c r="B7793" s="18">
        <v>45505</v>
      </c>
      <c r="C7793" t="s">
        <v>318</v>
      </c>
      <c r="D7793" t="s">
        <v>273</v>
      </c>
      <c r="E7793">
        <v>0</v>
      </c>
    </row>
    <row r="7794" spans="1:7" x14ac:dyDescent="0.3">
      <c r="A7794">
        <v>102</v>
      </c>
      <c r="B7794" s="18">
        <v>45536</v>
      </c>
      <c r="C7794" t="s">
        <v>318</v>
      </c>
      <c r="D7794" t="s">
        <v>273</v>
      </c>
      <c r="E7794">
        <v>0</v>
      </c>
    </row>
    <row r="7795" spans="1:7" x14ac:dyDescent="0.3">
      <c r="A7795">
        <v>102</v>
      </c>
      <c r="B7795" s="18">
        <v>45566</v>
      </c>
      <c r="C7795" t="s">
        <v>318</v>
      </c>
      <c r="D7795" t="s">
        <v>273</v>
      </c>
      <c r="E7795">
        <v>0</v>
      </c>
    </row>
    <row r="7796" spans="1:7" x14ac:dyDescent="0.3">
      <c r="A7796">
        <v>103</v>
      </c>
      <c r="B7796" s="18">
        <v>45323</v>
      </c>
      <c r="C7796" t="s">
        <v>318</v>
      </c>
      <c r="D7796" t="s">
        <v>285</v>
      </c>
      <c r="E7796">
        <v>0</v>
      </c>
    </row>
    <row r="7797" spans="1:7" x14ac:dyDescent="0.3">
      <c r="A7797">
        <v>103</v>
      </c>
      <c r="B7797" s="18">
        <v>45352</v>
      </c>
      <c r="C7797" t="s">
        <v>318</v>
      </c>
      <c r="D7797" t="s">
        <v>285</v>
      </c>
      <c r="E7797">
        <v>0</v>
      </c>
    </row>
    <row r="7798" spans="1:7" x14ac:dyDescent="0.3">
      <c r="A7798">
        <v>103</v>
      </c>
      <c r="B7798" s="18">
        <v>45383</v>
      </c>
      <c r="C7798" t="s">
        <v>318</v>
      </c>
      <c r="D7798" t="s">
        <v>285</v>
      </c>
      <c r="E7798">
        <v>0</v>
      </c>
    </row>
    <row r="7799" spans="1:7" x14ac:dyDescent="0.3">
      <c r="A7799">
        <v>103</v>
      </c>
      <c r="B7799" s="18">
        <v>45413</v>
      </c>
      <c r="C7799" t="s">
        <v>318</v>
      </c>
      <c r="D7799" t="s">
        <v>285</v>
      </c>
      <c r="E7799">
        <v>0</v>
      </c>
    </row>
    <row r="7800" spans="1:7" x14ac:dyDescent="0.3">
      <c r="A7800">
        <v>103</v>
      </c>
      <c r="B7800" s="18">
        <v>45444</v>
      </c>
      <c r="C7800" t="s">
        <v>318</v>
      </c>
      <c r="D7800" t="s">
        <v>285</v>
      </c>
      <c r="E7800">
        <v>0</v>
      </c>
    </row>
    <row r="7801" spans="1:7" x14ac:dyDescent="0.3">
      <c r="A7801">
        <v>103</v>
      </c>
      <c r="B7801" s="18">
        <v>45474</v>
      </c>
      <c r="C7801" t="s">
        <v>318</v>
      </c>
      <c r="D7801" t="s">
        <v>285</v>
      </c>
      <c r="E7801">
        <v>0</v>
      </c>
    </row>
    <row r="7802" spans="1:7" x14ac:dyDescent="0.3">
      <c r="A7802">
        <v>103</v>
      </c>
      <c r="B7802" s="18">
        <v>45505</v>
      </c>
      <c r="C7802" t="s">
        <v>318</v>
      </c>
      <c r="D7802" t="s">
        <v>285</v>
      </c>
      <c r="E7802">
        <v>0</v>
      </c>
    </row>
    <row r="7803" spans="1:7" x14ac:dyDescent="0.3">
      <c r="A7803">
        <v>103</v>
      </c>
      <c r="B7803" s="18">
        <v>45536</v>
      </c>
      <c r="C7803" t="s">
        <v>318</v>
      </c>
      <c r="D7803" t="s">
        <v>285</v>
      </c>
      <c r="E7803">
        <v>0</v>
      </c>
    </row>
    <row r="7804" spans="1:7" x14ac:dyDescent="0.3">
      <c r="A7804">
        <v>103</v>
      </c>
      <c r="B7804" s="18">
        <v>45566</v>
      </c>
      <c r="C7804" t="s">
        <v>318</v>
      </c>
      <c r="D7804" t="s">
        <v>285</v>
      </c>
      <c r="E7804">
        <v>0</v>
      </c>
    </row>
    <row r="7805" spans="1:7" x14ac:dyDescent="0.3">
      <c r="A7805">
        <v>2</v>
      </c>
      <c r="B7805" s="18">
        <v>45323</v>
      </c>
      <c r="C7805" t="s">
        <v>318</v>
      </c>
      <c r="D7805" t="s">
        <v>303</v>
      </c>
      <c r="E7805">
        <v>0.40888888888888891</v>
      </c>
      <c r="F7805">
        <v>736</v>
      </c>
      <c r="G7805">
        <v>1800</v>
      </c>
    </row>
    <row r="7806" spans="1:7" x14ac:dyDescent="0.3">
      <c r="A7806">
        <v>2</v>
      </c>
      <c r="B7806" s="18">
        <v>45352</v>
      </c>
      <c r="C7806" t="s">
        <v>318</v>
      </c>
      <c r="D7806" t="s">
        <v>303</v>
      </c>
      <c r="E7806">
        <v>0.40555555555555556</v>
      </c>
      <c r="F7806">
        <v>730</v>
      </c>
      <c r="G7806">
        <v>1800</v>
      </c>
    </row>
    <row r="7807" spans="1:7" x14ac:dyDescent="0.3">
      <c r="A7807">
        <v>2</v>
      </c>
      <c r="B7807" s="18">
        <v>45383</v>
      </c>
      <c r="C7807" t="s">
        <v>318</v>
      </c>
      <c r="D7807" t="s">
        <v>303</v>
      </c>
      <c r="E7807">
        <v>0.40388888888888891</v>
      </c>
      <c r="F7807">
        <v>727</v>
      </c>
      <c r="G7807">
        <v>1800</v>
      </c>
    </row>
    <row r="7808" spans="1:7" x14ac:dyDescent="0.3">
      <c r="A7808">
        <v>2</v>
      </c>
      <c r="B7808" s="18">
        <v>45413</v>
      </c>
      <c r="C7808" t="s">
        <v>318</v>
      </c>
      <c r="D7808" t="s">
        <v>303</v>
      </c>
      <c r="E7808">
        <v>0.40333333333333332</v>
      </c>
      <c r="F7808">
        <v>726</v>
      </c>
      <c r="G7808">
        <v>1800</v>
      </c>
    </row>
    <row r="7809" spans="1:7" x14ac:dyDescent="0.3">
      <c r="A7809">
        <v>2</v>
      </c>
      <c r="B7809" s="18">
        <v>45444</v>
      </c>
      <c r="C7809" t="s">
        <v>318</v>
      </c>
      <c r="D7809" t="s">
        <v>303</v>
      </c>
      <c r="E7809">
        <v>0.39833333333333332</v>
      </c>
      <c r="F7809">
        <v>717</v>
      </c>
      <c r="G7809">
        <v>1800</v>
      </c>
    </row>
    <row r="7810" spans="1:7" x14ac:dyDescent="0.3">
      <c r="A7810">
        <v>2</v>
      </c>
      <c r="B7810" s="18">
        <v>45474</v>
      </c>
      <c r="C7810" t="s">
        <v>318</v>
      </c>
      <c r="D7810" t="s">
        <v>303</v>
      </c>
      <c r="E7810">
        <v>0.39611111111111114</v>
      </c>
      <c r="F7810">
        <v>713</v>
      </c>
      <c r="G7810">
        <v>1800</v>
      </c>
    </row>
    <row r="7811" spans="1:7" x14ac:dyDescent="0.3">
      <c r="A7811">
        <v>2</v>
      </c>
      <c r="B7811" s="18">
        <v>45505</v>
      </c>
      <c r="C7811" t="s">
        <v>318</v>
      </c>
      <c r="D7811" t="s">
        <v>303</v>
      </c>
      <c r="E7811">
        <v>0.39444444444444443</v>
      </c>
      <c r="F7811">
        <v>710</v>
      </c>
      <c r="G7811">
        <v>1800</v>
      </c>
    </row>
    <row r="7812" spans="1:7" x14ac:dyDescent="0.3">
      <c r="A7812">
        <v>2</v>
      </c>
      <c r="B7812" s="18">
        <v>45536</v>
      </c>
      <c r="C7812" t="s">
        <v>318</v>
      </c>
      <c r="D7812" t="s">
        <v>303</v>
      </c>
      <c r="E7812">
        <v>0.39277777777777778</v>
      </c>
      <c r="F7812">
        <v>707</v>
      </c>
      <c r="G7812">
        <v>1800</v>
      </c>
    </row>
    <row r="7813" spans="1:7" x14ac:dyDescent="0.3">
      <c r="A7813">
        <v>2</v>
      </c>
      <c r="B7813" s="18">
        <v>45566</v>
      </c>
      <c r="C7813" t="s">
        <v>318</v>
      </c>
      <c r="D7813" t="s">
        <v>303</v>
      </c>
      <c r="E7813">
        <v>0.39055555555555554</v>
      </c>
      <c r="F7813">
        <v>703</v>
      </c>
      <c r="G7813">
        <v>1800</v>
      </c>
    </row>
    <row r="7814" spans="1:7" x14ac:dyDescent="0.3">
      <c r="A7814">
        <v>109</v>
      </c>
      <c r="B7814" s="18">
        <v>45323</v>
      </c>
      <c r="C7814" t="s">
        <v>318</v>
      </c>
      <c r="D7814" t="s">
        <v>261</v>
      </c>
      <c r="E7814">
        <v>15</v>
      </c>
    </row>
    <row r="7815" spans="1:7" x14ac:dyDescent="0.3">
      <c r="A7815">
        <v>109</v>
      </c>
      <c r="B7815" s="18">
        <v>45352</v>
      </c>
      <c r="C7815" t="s">
        <v>318</v>
      </c>
      <c r="D7815" t="s">
        <v>261</v>
      </c>
      <c r="E7815">
        <v>15</v>
      </c>
    </row>
    <row r="7816" spans="1:7" x14ac:dyDescent="0.3">
      <c r="A7816">
        <v>109</v>
      </c>
      <c r="B7816" s="18">
        <v>45383</v>
      </c>
      <c r="C7816" t="s">
        <v>318</v>
      </c>
      <c r="D7816" t="s">
        <v>261</v>
      </c>
      <c r="E7816">
        <v>15</v>
      </c>
    </row>
    <row r="7817" spans="1:7" x14ac:dyDescent="0.3">
      <c r="A7817">
        <v>109</v>
      </c>
      <c r="B7817" s="18">
        <v>45413</v>
      </c>
      <c r="C7817" t="s">
        <v>318</v>
      </c>
      <c r="D7817" t="s">
        <v>261</v>
      </c>
      <c r="E7817">
        <v>15</v>
      </c>
    </row>
    <row r="7818" spans="1:7" x14ac:dyDescent="0.3">
      <c r="A7818">
        <v>109</v>
      </c>
      <c r="B7818" s="18">
        <v>45444</v>
      </c>
      <c r="C7818" t="s">
        <v>318</v>
      </c>
      <c r="D7818" t="s">
        <v>261</v>
      </c>
      <c r="E7818">
        <v>14</v>
      </c>
    </row>
    <row r="7819" spans="1:7" x14ac:dyDescent="0.3">
      <c r="A7819">
        <v>109</v>
      </c>
      <c r="B7819" s="18">
        <v>45474</v>
      </c>
      <c r="C7819" t="s">
        <v>318</v>
      </c>
      <c r="D7819" t="s">
        <v>261</v>
      </c>
      <c r="E7819">
        <v>14</v>
      </c>
    </row>
    <row r="7820" spans="1:7" x14ac:dyDescent="0.3">
      <c r="A7820">
        <v>109</v>
      </c>
      <c r="B7820" s="18">
        <v>45505</v>
      </c>
      <c r="C7820" t="s">
        <v>318</v>
      </c>
      <c r="D7820" t="s">
        <v>261</v>
      </c>
      <c r="E7820">
        <v>14</v>
      </c>
    </row>
    <row r="7821" spans="1:7" x14ac:dyDescent="0.3">
      <c r="A7821">
        <v>109</v>
      </c>
      <c r="B7821" s="18">
        <v>45536</v>
      </c>
      <c r="C7821" t="s">
        <v>318</v>
      </c>
      <c r="D7821" t="s">
        <v>261</v>
      </c>
      <c r="E7821">
        <v>14</v>
      </c>
    </row>
    <row r="7822" spans="1:7" x14ac:dyDescent="0.3">
      <c r="A7822">
        <v>109</v>
      </c>
      <c r="B7822" s="18">
        <v>45566</v>
      </c>
      <c r="C7822" t="s">
        <v>318</v>
      </c>
      <c r="D7822" t="s">
        <v>261</v>
      </c>
      <c r="E7822">
        <v>14</v>
      </c>
    </row>
    <row r="7823" spans="1:7" x14ac:dyDescent="0.3">
      <c r="A7823">
        <v>111</v>
      </c>
      <c r="B7823" s="18">
        <v>45323</v>
      </c>
      <c r="C7823" t="s">
        <v>318</v>
      </c>
      <c r="D7823" t="s">
        <v>262</v>
      </c>
      <c r="E7823">
        <v>83</v>
      </c>
    </row>
    <row r="7824" spans="1:7" x14ac:dyDescent="0.3">
      <c r="A7824">
        <v>111</v>
      </c>
      <c r="B7824" s="18">
        <v>45352</v>
      </c>
      <c r="C7824" t="s">
        <v>318</v>
      </c>
      <c r="D7824" t="s">
        <v>262</v>
      </c>
      <c r="E7824">
        <v>82</v>
      </c>
    </row>
    <row r="7825" spans="1:5" x14ac:dyDescent="0.3">
      <c r="A7825">
        <v>111</v>
      </c>
      <c r="B7825" s="18">
        <v>45383</v>
      </c>
      <c r="C7825" t="s">
        <v>318</v>
      </c>
      <c r="D7825" t="s">
        <v>262</v>
      </c>
      <c r="E7825">
        <v>84</v>
      </c>
    </row>
    <row r="7826" spans="1:5" x14ac:dyDescent="0.3">
      <c r="A7826">
        <v>111</v>
      </c>
      <c r="B7826" s="18">
        <v>45413</v>
      </c>
      <c r="C7826" t="s">
        <v>318</v>
      </c>
      <c r="D7826" t="s">
        <v>262</v>
      </c>
      <c r="E7826">
        <v>84</v>
      </c>
    </row>
    <row r="7827" spans="1:5" x14ac:dyDescent="0.3">
      <c r="A7827">
        <v>111</v>
      </c>
      <c r="B7827" s="18">
        <v>45444</v>
      </c>
      <c r="C7827" t="s">
        <v>318</v>
      </c>
      <c r="D7827" t="s">
        <v>262</v>
      </c>
      <c r="E7827">
        <v>83</v>
      </c>
    </row>
    <row r="7828" spans="1:5" x14ac:dyDescent="0.3">
      <c r="A7828">
        <v>111</v>
      </c>
      <c r="B7828" s="18">
        <v>45474</v>
      </c>
      <c r="C7828" t="s">
        <v>318</v>
      </c>
      <c r="D7828" t="s">
        <v>262</v>
      </c>
      <c r="E7828">
        <v>86</v>
      </c>
    </row>
    <row r="7829" spans="1:5" x14ac:dyDescent="0.3">
      <c r="A7829">
        <v>111</v>
      </c>
      <c r="B7829" s="18">
        <v>45505</v>
      </c>
      <c r="C7829" t="s">
        <v>318</v>
      </c>
      <c r="D7829" t="s">
        <v>262</v>
      </c>
      <c r="E7829">
        <v>88</v>
      </c>
    </row>
    <row r="7830" spans="1:5" x14ac:dyDescent="0.3">
      <c r="A7830">
        <v>111</v>
      </c>
      <c r="B7830" s="18">
        <v>45536</v>
      </c>
      <c r="C7830" t="s">
        <v>318</v>
      </c>
      <c r="D7830" t="s">
        <v>262</v>
      </c>
      <c r="E7830">
        <v>86</v>
      </c>
    </row>
    <row r="7831" spans="1:5" x14ac:dyDescent="0.3">
      <c r="A7831">
        <v>111</v>
      </c>
      <c r="B7831" s="18">
        <v>45566</v>
      </c>
      <c r="C7831" t="s">
        <v>318</v>
      </c>
      <c r="D7831" t="s">
        <v>262</v>
      </c>
      <c r="E7831">
        <v>87</v>
      </c>
    </row>
    <row r="7832" spans="1:5" x14ac:dyDescent="0.3">
      <c r="A7832">
        <v>112</v>
      </c>
      <c r="B7832" s="18">
        <v>45323</v>
      </c>
      <c r="C7832" t="s">
        <v>318</v>
      </c>
      <c r="D7832" t="s">
        <v>263</v>
      </c>
      <c r="E7832">
        <v>118</v>
      </c>
    </row>
    <row r="7833" spans="1:5" x14ac:dyDescent="0.3">
      <c r="A7833">
        <v>112</v>
      </c>
      <c r="B7833" s="18">
        <v>45352</v>
      </c>
      <c r="C7833" t="s">
        <v>318</v>
      </c>
      <c r="D7833" t="s">
        <v>263</v>
      </c>
      <c r="E7833">
        <v>117</v>
      </c>
    </row>
    <row r="7834" spans="1:5" x14ac:dyDescent="0.3">
      <c r="A7834">
        <v>112</v>
      </c>
      <c r="B7834" s="18">
        <v>45383</v>
      </c>
      <c r="C7834" t="s">
        <v>318</v>
      </c>
      <c r="D7834" t="s">
        <v>263</v>
      </c>
      <c r="E7834">
        <v>116</v>
      </c>
    </row>
    <row r="7835" spans="1:5" x14ac:dyDescent="0.3">
      <c r="A7835">
        <v>112</v>
      </c>
      <c r="B7835" s="18">
        <v>45413</v>
      </c>
      <c r="C7835" t="s">
        <v>318</v>
      </c>
      <c r="D7835" t="s">
        <v>263</v>
      </c>
      <c r="E7835">
        <v>115</v>
      </c>
    </row>
    <row r="7836" spans="1:5" x14ac:dyDescent="0.3">
      <c r="A7836">
        <v>112</v>
      </c>
      <c r="B7836" s="18">
        <v>45444</v>
      </c>
      <c r="C7836" t="s">
        <v>318</v>
      </c>
      <c r="D7836" t="s">
        <v>263</v>
      </c>
      <c r="E7836">
        <v>115</v>
      </c>
    </row>
    <row r="7837" spans="1:5" x14ac:dyDescent="0.3">
      <c r="A7837">
        <v>112</v>
      </c>
      <c r="B7837" s="18">
        <v>45474</v>
      </c>
      <c r="C7837" t="s">
        <v>318</v>
      </c>
      <c r="D7837" t="s">
        <v>263</v>
      </c>
      <c r="E7837">
        <v>115</v>
      </c>
    </row>
    <row r="7838" spans="1:5" x14ac:dyDescent="0.3">
      <c r="A7838">
        <v>112</v>
      </c>
      <c r="B7838" s="18">
        <v>45505</v>
      </c>
      <c r="C7838" t="s">
        <v>318</v>
      </c>
      <c r="D7838" t="s">
        <v>263</v>
      </c>
      <c r="E7838">
        <v>115</v>
      </c>
    </row>
    <row r="7839" spans="1:5" x14ac:dyDescent="0.3">
      <c r="A7839">
        <v>112</v>
      </c>
      <c r="B7839" s="18">
        <v>45536</v>
      </c>
      <c r="C7839" t="s">
        <v>318</v>
      </c>
      <c r="D7839" t="s">
        <v>263</v>
      </c>
      <c r="E7839">
        <v>115</v>
      </c>
    </row>
    <row r="7840" spans="1:5" x14ac:dyDescent="0.3">
      <c r="A7840">
        <v>112</v>
      </c>
      <c r="B7840" s="18">
        <v>45566</v>
      </c>
      <c r="C7840" t="s">
        <v>318</v>
      </c>
      <c r="D7840" t="s">
        <v>263</v>
      </c>
      <c r="E7840">
        <v>114</v>
      </c>
    </row>
    <row r="7841" spans="1:5" x14ac:dyDescent="0.3">
      <c r="A7841">
        <v>110</v>
      </c>
      <c r="B7841" s="18">
        <v>45323</v>
      </c>
      <c r="C7841" t="s">
        <v>318</v>
      </c>
      <c r="D7841" t="s">
        <v>264</v>
      </c>
      <c r="E7841">
        <v>65</v>
      </c>
    </row>
    <row r="7842" spans="1:5" x14ac:dyDescent="0.3">
      <c r="A7842">
        <v>110</v>
      </c>
      <c r="B7842" s="18">
        <v>45352</v>
      </c>
      <c r="C7842" t="s">
        <v>318</v>
      </c>
      <c r="D7842" t="s">
        <v>264</v>
      </c>
      <c r="E7842">
        <v>63</v>
      </c>
    </row>
    <row r="7843" spans="1:5" x14ac:dyDescent="0.3">
      <c r="A7843">
        <v>110</v>
      </c>
      <c r="B7843" s="18">
        <v>45383</v>
      </c>
      <c r="C7843" t="s">
        <v>318</v>
      </c>
      <c r="D7843" t="s">
        <v>264</v>
      </c>
      <c r="E7843">
        <v>61</v>
      </c>
    </row>
    <row r="7844" spans="1:5" x14ac:dyDescent="0.3">
      <c r="A7844">
        <v>110</v>
      </c>
      <c r="B7844" s="18">
        <v>45413</v>
      </c>
      <c r="C7844" t="s">
        <v>318</v>
      </c>
      <c r="D7844" t="s">
        <v>264</v>
      </c>
      <c r="E7844">
        <v>61</v>
      </c>
    </row>
    <row r="7845" spans="1:5" x14ac:dyDescent="0.3">
      <c r="A7845">
        <v>110</v>
      </c>
      <c r="B7845" s="18">
        <v>45444</v>
      </c>
      <c r="C7845" t="s">
        <v>318</v>
      </c>
      <c r="D7845" t="s">
        <v>264</v>
      </c>
      <c r="E7845">
        <v>60</v>
      </c>
    </row>
    <row r="7846" spans="1:5" x14ac:dyDescent="0.3">
      <c r="A7846">
        <v>110</v>
      </c>
      <c r="B7846" s="18">
        <v>45474</v>
      </c>
      <c r="C7846" t="s">
        <v>318</v>
      </c>
      <c r="D7846" t="s">
        <v>264</v>
      </c>
      <c r="E7846">
        <v>59</v>
      </c>
    </row>
    <row r="7847" spans="1:5" x14ac:dyDescent="0.3">
      <c r="A7847">
        <v>110</v>
      </c>
      <c r="B7847" s="18">
        <v>45505</v>
      </c>
      <c r="C7847" t="s">
        <v>318</v>
      </c>
      <c r="D7847" t="s">
        <v>264</v>
      </c>
      <c r="E7847">
        <v>57</v>
      </c>
    </row>
    <row r="7848" spans="1:5" x14ac:dyDescent="0.3">
      <c r="A7848">
        <v>110</v>
      </c>
      <c r="B7848" s="18">
        <v>45536</v>
      </c>
      <c r="C7848" t="s">
        <v>318</v>
      </c>
      <c r="D7848" t="s">
        <v>264</v>
      </c>
      <c r="E7848">
        <v>55</v>
      </c>
    </row>
    <row r="7849" spans="1:5" x14ac:dyDescent="0.3">
      <c r="A7849">
        <v>110</v>
      </c>
      <c r="B7849" s="18">
        <v>45566</v>
      </c>
      <c r="C7849" t="s">
        <v>318</v>
      </c>
      <c r="D7849" t="s">
        <v>264</v>
      </c>
      <c r="E7849">
        <v>54</v>
      </c>
    </row>
    <row r="7850" spans="1:5" x14ac:dyDescent="0.3">
      <c r="A7850">
        <v>113</v>
      </c>
      <c r="B7850" s="18">
        <v>45323</v>
      </c>
      <c r="C7850" t="s">
        <v>318</v>
      </c>
      <c r="D7850" t="s">
        <v>265</v>
      </c>
      <c r="E7850">
        <v>128</v>
      </c>
    </row>
    <row r="7851" spans="1:5" x14ac:dyDescent="0.3">
      <c r="A7851">
        <v>113</v>
      </c>
      <c r="B7851" s="18">
        <v>45352</v>
      </c>
      <c r="C7851" t="s">
        <v>318</v>
      </c>
      <c r="D7851" t="s">
        <v>265</v>
      </c>
      <c r="E7851">
        <v>127</v>
      </c>
    </row>
    <row r="7852" spans="1:5" x14ac:dyDescent="0.3">
      <c r="A7852">
        <v>113</v>
      </c>
      <c r="B7852" s="18">
        <v>45383</v>
      </c>
      <c r="C7852" t="s">
        <v>318</v>
      </c>
      <c r="D7852" t="s">
        <v>265</v>
      </c>
      <c r="E7852">
        <v>128</v>
      </c>
    </row>
    <row r="7853" spans="1:5" x14ac:dyDescent="0.3">
      <c r="A7853">
        <v>113</v>
      </c>
      <c r="B7853" s="18">
        <v>45413</v>
      </c>
      <c r="C7853" t="s">
        <v>318</v>
      </c>
      <c r="D7853" t="s">
        <v>265</v>
      </c>
      <c r="E7853">
        <v>128</v>
      </c>
    </row>
    <row r="7854" spans="1:5" x14ac:dyDescent="0.3">
      <c r="A7854">
        <v>113</v>
      </c>
      <c r="B7854" s="18">
        <v>45444</v>
      </c>
      <c r="C7854" t="s">
        <v>318</v>
      </c>
      <c r="D7854" t="s">
        <v>265</v>
      </c>
      <c r="E7854">
        <v>126</v>
      </c>
    </row>
    <row r="7855" spans="1:5" x14ac:dyDescent="0.3">
      <c r="A7855">
        <v>113</v>
      </c>
      <c r="B7855" s="18">
        <v>45474</v>
      </c>
      <c r="C7855" t="s">
        <v>318</v>
      </c>
      <c r="D7855" t="s">
        <v>265</v>
      </c>
      <c r="E7855">
        <v>122</v>
      </c>
    </row>
    <row r="7856" spans="1:5" x14ac:dyDescent="0.3">
      <c r="A7856">
        <v>113</v>
      </c>
      <c r="B7856" s="18">
        <v>45505</v>
      </c>
      <c r="C7856" t="s">
        <v>318</v>
      </c>
      <c r="D7856" t="s">
        <v>265</v>
      </c>
      <c r="E7856">
        <v>120</v>
      </c>
    </row>
    <row r="7857" spans="1:5" x14ac:dyDescent="0.3">
      <c r="A7857">
        <v>113</v>
      </c>
      <c r="B7857" s="18">
        <v>45536</v>
      </c>
      <c r="C7857" t="s">
        <v>318</v>
      </c>
      <c r="D7857" t="s">
        <v>265</v>
      </c>
      <c r="E7857">
        <v>122</v>
      </c>
    </row>
    <row r="7858" spans="1:5" x14ac:dyDescent="0.3">
      <c r="A7858">
        <v>113</v>
      </c>
      <c r="B7858" s="18">
        <v>45566</v>
      </c>
      <c r="C7858" t="s">
        <v>318</v>
      </c>
      <c r="D7858" t="s">
        <v>265</v>
      </c>
      <c r="E7858">
        <v>123</v>
      </c>
    </row>
    <row r="7859" spans="1:5" x14ac:dyDescent="0.3">
      <c r="A7859">
        <v>104</v>
      </c>
      <c r="B7859" s="18">
        <v>45323</v>
      </c>
      <c r="C7859" t="s">
        <v>318</v>
      </c>
      <c r="D7859" t="s">
        <v>266</v>
      </c>
      <c r="E7859">
        <v>16</v>
      </c>
    </row>
    <row r="7860" spans="1:5" x14ac:dyDescent="0.3">
      <c r="A7860">
        <v>104</v>
      </c>
      <c r="B7860" s="18">
        <v>45352</v>
      </c>
      <c r="C7860" t="s">
        <v>318</v>
      </c>
      <c r="D7860" t="s">
        <v>266</v>
      </c>
      <c r="E7860">
        <v>16</v>
      </c>
    </row>
    <row r="7861" spans="1:5" x14ac:dyDescent="0.3">
      <c r="A7861">
        <v>104</v>
      </c>
      <c r="B7861" s="18">
        <v>45383</v>
      </c>
      <c r="C7861" t="s">
        <v>318</v>
      </c>
      <c r="D7861" t="s">
        <v>266</v>
      </c>
      <c r="E7861">
        <v>15</v>
      </c>
    </row>
    <row r="7862" spans="1:5" x14ac:dyDescent="0.3">
      <c r="A7862">
        <v>104</v>
      </c>
      <c r="B7862" s="18">
        <v>45413</v>
      </c>
      <c r="C7862" t="s">
        <v>318</v>
      </c>
      <c r="D7862" t="s">
        <v>266</v>
      </c>
      <c r="E7862">
        <v>15</v>
      </c>
    </row>
    <row r="7863" spans="1:5" x14ac:dyDescent="0.3">
      <c r="A7863">
        <v>104</v>
      </c>
      <c r="B7863" s="18">
        <v>45444</v>
      </c>
      <c r="C7863" t="s">
        <v>318</v>
      </c>
      <c r="D7863" t="s">
        <v>266</v>
      </c>
      <c r="E7863">
        <v>14</v>
      </c>
    </row>
    <row r="7864" spans="1:5" x14ac:dyDescent="0.3">
      <c r="A7864">
        <v>104</v>
      </c>
      <c r="B7864" s="18">
        <v>45474</v>
      </c>
      <c r="C7864" t="s">
        <v>318</v>
      </c>
      <c r="D7864" t="s">
        <v>266</v>
      </c>
      <c r="E7864">
        <v>13</v>
      </c>
    </row>
    <row r="7865" spans="1:5" x14ac:dyDescent="0.3">
      <c r="A7865">
        <v>104</v>
      </c>
      <c r="B7865" s="18">
        <v>45505</v>
      </c>
      <c r="C7865" t="s">
        <v>318</v>
      </c>
      <c r="D7865" t="s">
        <v>266</v>
      </c>
      <c r="E7865">
        <v>12</v>
      </c>
    </row>
    <row r="7866" spans="1:5" x14ac:dyDescent="0.3">
      <c r="A7866">
        <v>104</v>
      </c>
      <c r="B7866" s="18">
        <v>45536</v>
      </c>
      <c r="C7866" t="s">
        <v>318</v>
      </c>
      <c r="D7866" t="s">
        <v>266</v>
      </c>
      <c r="E7866">
        <v>12</v>
      </c>
    </row>
    <row r="7867" spans="1:5" x14ac:dyDescent="0.3">
      <c r="A7867">
        <v>104</v>
      </c>
      <c r="B7867" s="18">
        <v>45566</v>
      </c>
      <c r="C7867" t="s">
        <v>318</v>
      </c>
      <c r="D7867" t="s">
        <v>266</v>
      </c>
      <c r="E7867">
        <v>11</v>
      </c>
    </row>
    <row r="7868" spans="1:5" x14ac:dyDescent="0.3">
      <c r="A7868">
        <v>106</v>
      </c>
      <c r="B7868" s="18">
        <v>45323</v>
      </c>
      <c r="C7868" t="s">
        <v>318</v>
      </c>
      <c r="D7868" t="s">
        <v>267</v>
      </c>
      <c r="E7868">
        <v>89</v>
      </c>
    </row>
    <row r="7869" spans="1:5" x14ac:dyDescent="0.3">
      <c r="A7869">
        <v>106</v>
      </c>
      <c r="B7869" s="18">
        <v>45352</v>
      </c>
      <c r="C7869" t="s">
        <v>318</v>
      </c>
      <c r="D7869" t="s">
        <v>267</v>
      </c>
      <c r="E7869">
        <v>88</v>
      </c>
    </row>
    <row r="7870" spans="1:5" x14ac:dyDescent="0.3">
      <c r="A7870">
        <v>106</v>
      </c>
      <c r="B7870" s="18">
        <v>45383</v>
      </c>
      <c r="C7870" t="s">
        <v>318</v>
      </c>
      <c r="D7870" t="s">
        <v>267</v>
      </c>
      <c r="E7870">
        <v>90</v>
      </c>
    </row>
    <row r="7871" spans="1:5" x14ac:dyDescent="0.3">
      <c r="A7871">
        <v>106</v>
      </c>
      <c r="B7871" s="18">
        <v>45413</v>
      </c>
      <c r="C7871" t="s">
        <v>318</v>
      </c>
      <c r="D7871" t="s">
        <v>267</v>
      </c>
      <c r="E7871">
        <v>91</v>
      </c>
    </row>
    <row r="7872" spans="1:5" x14ac:dyDescent="0.3">
      <c r="A7872">
        <v>106</v>
      </c>
      <c r="B7872" s="18">
        <v>45444</v>
      </c>
      <c r="C7872" t="s">
        <v>318</v>
      </c>
      <c r="D7872" t="s">
        <v>267</v>
      </c>
      <c r="E7872">
        <v>89</v>
      </c>
    </row>
    <row r="7873" spans="1:5" x14ac:dyDescent="0.3">
      <c r="A7873">
        <v>106</v>
      </c>
      <c r="B7873" s="18">
        <v>45474</v>
      </c>
      <c r="C7873" t="s">
        <v>318</v>
      </c>
      <c r="D7873" t="s">
        <v>267</v>
      </c>
      <c r="E7873">
        <v>91</v>
      </c>
    </row>
    <row r="7874" spans="1:5" x14ac:dyDescent="0.3">
      <c r="A7874">
        <v>106</v>
      </c>
      <c r="B7874" s="18">
        <v>45505</v>
      </c>
      <c r="C7874" t="s">
        <v>318</v>
      </c>
      <c r="D7874" t="s">
        <v>267</v>
      </c>
      <c r="E7874">
        <v>91</v>
      </c>
    </row>
    <row r="7875" spans="1:5" x14ac:dyDescent="0.3">
      <c r="A7875">
        <v>106</v>
      </c>
      <c r="B7875" s="18">
        <v>45536</v>
      </c>
      <c r="C7875" t="s">
        <v>318</v>
      </c>
      <c r="D7875" t="s">
        <v>267</v>
      </c>
      <c r="E7875">
        <v>92</v>
      </c>
    </row>
    <row r="7876" spans="1:5" x14ac:dyDescent="0.3">
      <c r="A7876">
        <v>106</v>
      </c>
      <c r="B7876" s="18">
        <v>45566</v>
      </c>
      <c r="C7876" t="s">
        <v>318</v>
      </c>
      <c r="D7876" t="s">
        <v>267</v>
      </c>
      <c r="E7876">
        <v>93</v>
      </c>
    </row>
    <row r="7877" spans="1:5" x14ac:dyDescent="0.3">
      <c r="A7877">
        <v>107</v>
      </c>
      <c r="B7877" s="18">
        <v>45323</v>
      </c>
      <c r="C7877" t="s">
        <v>318</v>
      </c>
      <c r="D7877" t="s">
        <v>268</v>
      </c>
      <c r="E7877">
        <v>125</v>
      </c>
    </row>
    <row r="7878" spans="1:5" x14ac:dyDescent="0.3">
      <c r="A7878">
        <v>107</v>
      </c>
      <c r="B7878" s="18">
        <v>45352</v>
      </c>
      <c r="C7878" t="s">
        <v>318</v>
      </c>
      <c r="D7878" t="s">
        <v>268</v>
      </c>
      <c r="E7878">
        <v>126</v>
      </c>
    </row>
    <row r="7879" spans="1:5" x14ac:dyDescent="0.3">
      <c r="A7879">
        <v>107</v>
      </c>
      <c r="B7879" s="18">
        <v>45383</v>
      </c>
      <c r="C7879" t="s">
        <v>318</v>
      </c>
      <c r="D7879" t="s">
        <v>268</v>
      </c>
      <c r="E7879">
        <v>125</v>
      </c>
    </row>
    <row r="7880" spans="1:5" x14ac:dyDescent="0.3">
      <c r="A7880">
        <v>107</v>
      </c>
      <c r="B7880" s="18">
        <v>45413</v>
      </c>
      <c r="C7880" t="s">
        <v>318</v>
      </c>
      <c r="D7880" t="s">
        <v>268</v>
      </c>
      <c r="E7880">
        <v>125</v>
      </c>
    </row>
    <row r="7881" spans="1:5" x14ac:dyDescent="0.3">
      <c r="A7881">
        <v>107</v>
      </c>
      <c r="B7881" s="18">
        <v>45444</v>
      </c>
      <c r="C7881" t="s">
        <v>318</v>
      </c>
      <c r="D7881" t="s">
        <v>268</v>
      </c>
      <c r="E7881">
        <v>124</v>
      </c>
    </row>
    <row r="7882" spans="1:5" x14ac:dyDescent="0.3">
      <c r="A7882">
        <v>107</v>
      </c>
      <c r="B7882" s="18">
        <v>45474</v>
      </c>
      <c r="C7882" t="s">
        <v>318</v>
      </c>
      <c r="D7882" t="s">
        <v>268</v>
      </c>
      <c r="E7882">
        <v>122</v>
      </c>
    </row>
    <row r="7883" spans="1:5" x14ac:dyDescent="0.3">
      <c r="A7883">
        <v>107</v>
      </c>
      <c r="B7883" s="18">
        <v>45505</v>
      </c>
      <c r="C7883" t="s">
        <v>318</v>
      </c>
      <c r="D7883" t="s">
        <v>268</v>
      </c>
      <c r="E7883">
        <v>122</v>
      </c>
    </row>
    <row r="7884" spans="1:5" x14ac:dyDescent="0.3">
      <c r="A7884">
        <v>107</v>
      </c>
      <c r="B7884" s="18">
        <v>45536</v>
      </c>
      <c r="C7884" t="s">
        <v>318</v>
      </c>
      <c r="D7884" t="s">
        <v>268</v>
      </c>
      <c r="E7884">
        <v>123</v>
      </c>
    </row>
    <row r="7885" spans="1:5" x14ac:dyDescent="0.3">
      <c r="A7885">
        <v>107</v>
      </c>
      <c r="B7885" s="18">
        <v>45566</v>
      </c>
      <c r="C7885" t="s">
        <v>318</v>
      </c>
      <c r="D7885" t="s">
        <v>268</v>
      </c>
      <c r="E7885">
        <v>123</v>
      </c>
    </row>
    <row r="7886" spans="1:5" x14ac:dyDescent="0.3">
      <c r="A7886">
        <v>105</v>
      </c>
      <c r="B7886" s="18">
        <v>45323</v>
      </c>
      <c r="C7886" t="s">
        <v>318</v>
      </c>
      <c r="D7886" t="s">
        <v>269</v>
      </c>
      <c r="E7886">
        <v>49</v>
      </c>
    </row>
    <row r="7887" spans="1:5" x14ac:dyDescent="0.3">
      <c r="A7887">
        <v>105</v>
      </c>
      <c r="B7887" s="18">
        <v>45352</v>
      </c>
      <c r="C7887" t="s">
        <v>318</v>
      </c>
      <c r="D7887" t="s">
        <v>269</v>
      </c>
      <c r="E7887">
        <v>48</v>
      </c>
    </row>
    <row r="7888" spans="1:5" x14ac:dyDescent="0.3">
      <c r="A7888">
        <v>105</v>
      </c>
      <c r="B7888" s="18">
        <v>45383</v>
      </c>
      <c r="C7888" t="s">
        <v>318</v>
      </c>
      <c r="D7888" t="s">
        <v>269</v>
      </c>
      <c r="E7888">
        <v>47</v>
      </c>
    </row>
    <row r="7889" spans="1:7" x14ac:dyDescent="0.3">
      <c r="A7889">
        <v>105</v>
      </c>
      <c r="B7889" s="18">
        <v>45413</v>
      </c>
      <c r="C7889" t="s">
        <v>318</v>
      </c>
      <c r="D7889" t="s">
        <v>269</v>
      </c>
      <c r="E7889">
        <v>46</v>
      </c>
    </row>
    <row r="7890" spans="1:7" x14ac:dyDescent="0.3">
      <c r="A7890">
        <v>105</v>
      </c>
      <c r="B7890" s="18">
        <v>45444</v>
      </c>
      <c r="C7890" t="s">
        <v>318</v>
      </c>
      <c r="D7890" t="s">
        <v>269</v>
      </c>
      <c r="E7890">
        <v>46</v>
      </c>
    </row>
    <row r="7891" spans="1:7" x14ac:dyDescent="0.3">
      <c r="A7891">
        <v>105</v>
      </c>
      <c r="B7891" s="18">
        <v>45474</v>
      </c>
      <c r="C7891" t="s">
        <v>318</v>
      </c>
      <c r="D7891" t="s">
        <v>269</v>
      </c>
      <c r="E7891">
        <v>45</v>
      </c>
    </row>
    <row r="7892" spans="1:7" x14ac:dyDescent="0.3">
      <c r="A7892">
        <v>105</v>
      </c>
      <c r="B7892" s="18">
        <v>45505</v>
      </c>
      <c r="C7892" t="s">
        <v>318</v>
      </c>
      <c r="D7892" t="s">
        <v>269</v>
      </c>
      <c r="E7892">
        <v>45</v>
      </c>
    </row>
    <row r="7893" spans="1:7" x14ac:dyDescent="0.3">
      <c r="A7893">
        <v>105</v>
      </c>
      <c r="B7893" s="18">
        <v>45536</v>
      </c>
      <c r="C7893" t="s">
        <v>318</v>
      </c>
      <c r="D7893" t="s">
        <v>269</v>
      </c>
      <c r="E7893">
        <v>43</v>
      </c>
    </row>
    <row r="7894" spans="1:7" x14ac:dyDescent="0.3">
      <c r="A7894">
        <v>105</v>
      </c>
      <c r="B7894" s="18">
        <v>45566</v>
      </c>
      <c r="C7894" t="s">
        <v>318</v>
      </c>
      <c r="D7894" t="s">
        <v>269</v>
      </c>
      <c r="E7894">
        <v>42</v>
      </c>
    </row>
    <row r="7895" spans="1:7" x14ac:dyDescent="0.3">
      <c r="A7895">
        <v>108</v>
      </c>
      <c r="B7895" s="18">
        <v>45323</v>
      </c>
      <c r="C7895" t="s">
        <v>318</v>
      </c>
      <c r="D7895" t="s">
        <v>270</v>
      </c>
      <c r="E7895">
        <v>48</v>
      </c>
    </row>
    <row r="7896" spans="1:7" x14ac:dyDescent="0.3">
      <c r="A7896">
        <v>108</v>
      </c>
      <c r="B7896" s="18">
        <v>45352</v>
      </c>
      <c r="C7896" t="s">
        <v>318</v>
      </c>
      <c r="D7896" t="s">
        <v>270</v>
      </c>
      <c r="E7896">
        <v>48</v>
      </c>
    </row>
    <row r="7897" spans="1:7" x14ac:dyDescent="0.3">
      <c r="A7897">
        <v>108</v>
      </c>
      <c r="B7897" s="18">
        <v>45383</v>
      </c>
      <c r="C7897" t="s">
        <v>318</v>
      </c>
      <c r="D7897" t="s">
        <v>270</v>
      </c>
      <c r="E7897">
        <v>46</v>
      </c>
    </row>
    <row r="7898" spans="1:7" x14ac:dyDescent="0.3">
      <c r="A7898">
        <v>108</v>
      </c>
      <c r="B7898" s="18">
        <v>45413</v>
      </c>
      <c r="C7898" t="s">
        <v>318</v>
      </c>
      <c r="D7898" t="s">
        <v>270</v>
      </c>
      <c r="E7898">
        <v>46</v>
      </c>
    </row>
    <row r="7899" spans="1:7" x14ac:dyDescent="0.3">
      <c r="A7899">
        <v>108</v>
      </c>
      <c r="B7899" s="18">
        <v>45444</v>
      </c>
      <c r="C7899" t="s">
        <v>318</v>
      </c>
      <c r="D7899" t="s">
        <v>270</v>
      </c>
      <c r="E7899">
        <v>46</v>
      </c>
    </row>
    <row r="7900" spans="1:7" x14ac:dyDescent="0.3">
      <c r="A7900">
        <v>108</v>
      </c>
      <c r="B7900" s="18">
        <v>45474</v>
      </c>
      <c r="C7900" t="s">
        <v>318</v>
      </c>
      <c r="D7900" t="s">
        <v>270</v>
      </c>
      <c r="E7900">
        <v>46</v>
      </c>
    </row>
    <row r="7901" spans="1:7" x14ac:dyDescent="0.3">
      <c r="A7901">
        <v>108</v>
      </c>
      <c r="B7901" s="18">
        <v>45505</v>
      </c>
      <c r="C7901" t="s">
        <v>318</v>
      </c>
      <c r="D7901" t="s">
        <v>270</v>
      </c>
      <c r="E7901">
        <v>46</v>
      </c>
    </row>
    <row r="7902" spans="1:7" x14ac:dyDescent="0.3">
      <c r="A7902">
        <v>108</v>
      </c>
      <c r="B7902" s="18">
        <v>45536</v>
      </c>
      <c r="C7902" t="s">
        <v>318</v>
      </c>
      <c r="D7902" t="s">
        <v>270</v>
      </c>
      <c r="E7902">
        <v>45</v>
      </c>
    </row>
    <row r="7903" spans="1:7" x14ac:dyDescent="0.3">
      <c r="A7903">
        <v>108</v>
      </c>
      <c r="B7903" s="18">
        <v>45566</v>
      </c>
      <c r="C7903" t="s">
        <v>318</v>
      </c>
      <c r="D7903" t="s">
        <v>270</v>
      </c>
      <c r="E7903">
        <v>42</v>
      </c>
    </row>
    <row r="7904" spans="1:7" x14ac:dyDescent="0.3">
      <c r="A7904">
        <v>12</v>
      </c>
      <c r="B7904" s="18">
        <v>45597</v>
      </c>
      <c r="C7904" t="s">
        <v>318</v>
      </c>
      <c r="D7904" t="s">
        <v>296</v>
      </c>
      <c r="E7904">
        <v>0.75</v>
      </c>
      <c r="F7904">
        <v>102</v>
      </c>
      <c r="G7904">
        <v>136</v>
      </c>
    </row>
    <row r="7905" spans="1:7" x14ac:dyDescent="0.3">
      <c r="A7905">
        <v>13</v>
      </c>
      <c r="B7905" s="18">
        <v>45597</v>
      </c>
      <c r="C7905" t="s">
        <v>318</v>
      </c>
      <c r="D7905" t="s">
        <v>275</v>
      </c>
      <c r="E7905">
        <v>9.8039215686274508E-3</v>
      </c>
      <c r="F7905">
        <v>1</v>
      </c>
      <c r="G7905">
        <v>102</v>
      </c>
    </row>
    <row r="7906" spans="1:7" x14ac:dyDescent="0.3">
      <c r="A7906">
        <v>14</v>
      </c>
      <c r="B7906" s="18">
        <v>45597</v>
      </c>
      <c r="C7906" t="s">
        <v>318</v>
      </c>
      <c r="D7906" t="s">
        <v>279</v>
      </c>
      <c r="E7906">
        <v>0</v>
      </c>
      <c r="F7906">
        <v>0</v>
      </c>
      <c r="G7906">
        <v>266</v>
      </c>
    </row>
    <row r="7907" spans="1:7" x14ac:dyDescent="0.3">
      <c r="A7907">
        <v>16</v>
      </c>
      <c r="B7907" s="18">
        <v>45597</v>
      </c>
      <c r="C7907" t="s">
        <v>318</v>
      </c>
      <c r="D7907" t="s">
        <v>297</v>
      </c>
      <c r="E7907">
        <v>0.7734375</v>
      </c>
      <c r="F7907">
        <v>99</v>
      </c>
      <c r="G7907">
        <v>128</v>
      </c>
    </row>
    <row r="7908" spans="1:7" x14ac:dyDescent="0.3">
      <c r="A7908">
        <v>17</v>
      </c>
      <c r="B7908" s="18">
        <v>45597</v>
      </c>
      <c r="C7908" t="s">
        <v>318</v>
      </c>
      <c r="D7908" t="s">
        <v>276</v>
      </c>
      <c r="E7908">
        <v>0</v>
      </c>
      <c r="F7908">
        <v>0</v>
      </c>
      <c r="G7908">
        <v>99</v>
      </c>
    </row>
    <row r="7909" spans="1:7" x14ac:dyDescent="0.3">
      <c r="A7909">
        <v>18</v>
      </c>
      <c r="B7909" s="18">
        <v>45597</v>
      </c>
      <c r="C7909" t="s">
        <v>318</v>
      </c>
      <c r="D7909" t="s">
        <v>282</v>
      </c>
      <c r="E7909">
        <v>0</v>
      </c>
      <c r="F7909">
        <v>0</v>
      </c>
      <c r="G7909">
        <v>2</v>
      </c>
    </row>
    <row r="7910" spans="1:7" x14ac:dyDescent="0.3">
      <c r="A7910">
        <v>20</v>
      </c>
      <c r="B7910" s="18">
        <v>45597</v>
      </c>
      <c r="C7910" t="s">
        <v>318</v>
      </c>
      <c r="D7910" t="s">
        <v>283</v>
      </c>
      <c r="E7910">
        <v>0</v>
      </c>
      <c r="F7910">
        <v>0</v>
      </c>
      <c r="G7910">
        <v>1</v>
      </c>
    </row>
    <row r="7911" spans="1:7" x14ac:dyDescent="0.3">
      <c r="A7911">
        <v>8</v>
      </c>
      <c r="B7911" s="18">
        <v>45597</v>
      </c>
      <c r="C7911" t="s">
        <v>318</v>
      </c>
      <c r="D7911" t="s">
        <v>278</v>
      </c>
      <c r="E7911">
        <v>0.66666666666666663</v>
      </c>
      <c r="F7911">
        <v>26</v>
      </c>
      <c r="G7911">
        <v>39</v>
      </c>
    </row>
    <row r="7912" spans="1:7" x14ac:dyDescent="0.3">
      <c r="A7912">
        <v>10</v>
      </c>
      <c r="B7912" s="18">
        <v>45597</v>
      </c>
      <c r="C7912" t="s">
        <v>318</v>
      </c>
      <c r="D7912" t="s">
        <v>295</v>
      </c>
      <c r="E7912">
        <v>0.40101522842639592</v>
      </c>
      <c r="F7912">
        <v>79</v>
      </c>
      <c r="G7912">
        <v>197</v>
      </c>
    </row>
    <row r="7913" spans="1:7" x14ac:dyDescent="0.3">
      <c r="A7913">
        <v>11</v>
      </c>
      <c r="B7913" s="18">
        <v>45597</v>
      </c>
      <c r="C7913" t="s">
        <v>318</v>
      </c>
      <c r="D7913" t="s">
        <v>281</v>
      </c>
      <c r="E7913">
        <v>0.60054347826086951</v>
      </c>
      <c r="F7913">
        <v>221</v>
      </c>
      <c r="G7913">
        <v>368</v>
      </c>
    </row>
    <row r="7914" spans="1:7" x14ac:dyDescent="0.3">
      <c r="A7914">
        <v>23</v>
      </c>
      <c r="B7914" s="18">
        <v>45597</v>
      </c>
      <c r="C7914" t="s">
        <v>318</v>
      </c>
      <c r="D7914" t="s">
        <v>298</v>
      </c>
      <c r="E7914">
        <v>0.15062761506276151</v>
      </c>
      <c r="F7914">
        <v>108</v>
      </c>
      <c r="G7914">
        <v>717</v>
      </c>
    </row>
    <row r="7915" spans="1:7" x14ac:dyDescent="0.3">
      <c r="A7915">
        <v>24</v>
      </c>
      <c r="B7915" s="18">
        <v>45597</v>
      </c>
      <c r="C7915" t="s">
        <v>318</v>
      </c>
      <c r="D7915" t="s">
        <v>299</v>
      </c>
      <c r="E7915">
        <v>0.45370370370370372</v>
      </c>
      <c r="F7915">
        <v>49</v>
      </c>
      <c r="G7915">
        <v>108</v>
      </c>
    </row>
    <row r="7916" spans="1:7" x14ac:dyDescent="0.3">
      <c r="A7916">
        <v>7</v>
      </c>
      <c r="B7916" s="18">
        <v>45597</v>
      </c>
      <c r="C7916" t="s">
        <v>318</v>
      </c>
      <c r="D7916" t="s">
        <v>277</v>
      </c>
      <c r="E7916">
        <v>0.8</v>
      </c>
      <c r="F7916">
        <v>4</v>
      </c>
      <c r="G7916">
        <v>5</v>
      </c>
    </row>
    <row r="7917" spans="1:7" x14ac:dyDescent="0.3">
      <c r="A7917">
        <v>6</v>
      </c>
      <c r="B7917" s="18">
        <v>45597</v>
      </c>
      <c r="C7917" t="s">
        <v>318</v>
      </c>
      <c r="D7917" t="s">
        <v>274</v>
      </c>
      <c r="E7917">
        <v>1</v>
      </c>
      <c r="F7917">
        <v>5</v>
      </c>
      <c r="G7917">
        <v>5</v>
      </c>
    </row>
    <row r="7918" spans="1:7" x14ac:dyDescent="0.3">
      <c r="A7918">
        <v>3</v>
      </c>
      <c r="B7918" s="18">
        <v>45597</v>
      </c>
      <c r="C7918" t="s">
        <v>318</v>
      </c>
      <c r="D7918" t="s">
        <v>302</v>
      </c>
      <c r="E7918">
        <v>1.0100143061516451</v>
      </c>
      <c r="F7918">
        <v>706</v>
      </c>
      <c r="G7918">
        <v>699</v>
      </c>
    </row>
    <row r="7919" spans="1:7" x14ac:dyDescent="0.3">
      <c r="A7919">
        <v>5</v>
      </c>
      <c r="B7919" s="18">
        <v>45597</v>
      </c>
      <c r="C7919" t="s">
        <v>318</v>
      </c>
      <c r="D7919" t="s">
        <v>301</v>
      </c>
      <c r="E7919">
        <v>16.956521739130434</v>
      </c>
      <c r="F7919">
        <v>390</v>
      </c>
      <c r="G7919">
        <v>23</v>
      </c>
    </row>
    <row r="7920" spans="1:7" x14ac:dyDescent="0.3">
      <c r="A7920">
        <v>114</v>
      </c>
      <c r="B7920" s="18">
        <v>45597</v>
      </c>
      <c r="C7920" t="s">
        <v>318</v>
      </c>
      <c r="D7920" t="s">
        <v>292</v>
      </c>
      <c r="E7920">
        <v>402</v>
      </c>
    </row>
    <row r="7921" spans="1:7" x14ac:dyDescent="0.3">
      <c r="A7921">
        <v>4</v>
      </c>
      <c r="B7921" s="18">
        <v>45597</v>
      </c>
      <c r="C7921" t="s">
        <v>318</v>
      </c>
      <c r="D7921" t="s">
        <v>300</v>
      </c>
      <c r="E7921">
        <v>0.93975903614457834</v>
      </c>
      <c r="F7921">
        <v>234</v>
      </c>
      <c r="G7921">
        <v>249</v>
      </c>
    </row>
    <row r="7922" spans="1:7" x14ac:dyDescent="0.3">
      <c r="A7922">
        <v>100</v>
      </c>
      <c r="B7922" s="18">
        <v>45597</v>
      </c>
      <c r="C7922" t="s">
        <v>318</v>
      </c>
      <c r="D7922" t="s">
        <v>271</v>
      </c>
      <c r="E7922">
        <v>1</v>
      </c>
    </row>
    <row r="7923" spans="1:7" x14ac:dyDescent="0.3">
      <c r="A7923">
        <v>101</v>
      </c>
      <c r="B7923" s="18">
        <v>45597</v>
      </c>
      <c r="C7923" t="s">
        <v>318</v>
      </c>
      <c r="D7923" t="s">
        <v>272</v>
      </c>
      <c r="E7923">
        <v>1</v>
      </c>
    </row>
    <row r="7924" spans="1:7" x14ac:dyDescent="0.3">
      <c r="A7924">
        <v>102</v>
      </c>
      <c r="B7924" s="18">
        <v>45597</v>
      </c>
      <c r="C7924" t="s">
        <v>318</v>
      </c>
      <c r="D7924" t="s">
        <v>273</v>
      </c>
      <c r="E7924">
        <v>0</v>
      </c>
    </row>
    <row r="7925" spans="1:7" x14ac:dyDescent="0.3">
      <c r="A7925">
        <v>103</v>
      </c>
      <c r="B7925" s="18">
        <v>45597</v>
      </c>
      <c r="C7925" t="s">
        <v>318</v>
      </c>
      <c r="D7925" t="s">
        <v>285</v>
      </c>
      <c r="E7925">
        <v>0</v>
      </c>
    </row>
    <row r="7926" spans="1:7" x14ac:dyDescent="0.3">
      <c r="A7926">
        <v>2</v>
      </c>
      <c r="B7926" s="18">
        <v>45597</v>
      </c>
      <c r="C7926" t="s">
        <v>318</v>
      </c>
      <c r="D7926" t="s">
        <v>303</v>
      </c>
      <c r="E7926">
        <v>0.38833333333333331</v>
      </c>
      <c r="F7926">
        <v>699</v>
      </c>
      <c r="G7926">
        <v>1800</v>
      </c>
    </row>
    <row r="7927" spans="1:7" x14ac:dyDescent="0.3">
      <c r="A7927">
        <v>109</v>
      </c>
      <c r="B7927" s="18">
        <v>45597</v>
      </c>
      <c r="C7927" t="s">
        <v>318</v>
      </c>
      <c r="D7927" t="s">
        <v>261</v>
      </c>
      <c r="E7927">
        <v>14</v>
      </c>
    </row>
    <row r="7928" spans="1:7" x14ac:dyDescent="0.3">
      <c r="A7928">
        <v>111</v>
      </c>
      <c r="B7928" s="18">
        <v>45597</v>
      </c>
      <c r="C7928" t="s">
        <v>318</v>
      </c>
      <c r="D7928" t="s">
        <v>262</v>
      </c>
      <c r="E7928">
        <v>85</v>
      </c>
    </row>
    <row r="7929" spans="1:7" x14ac:dyDescent="0.3">
      <c r="A7929">
        <v>112</v>
      </c>
      <c r="B7929" s="18">
        <v>45597</v>
      </c>
      <c r="C7929" t="s">
        <v>318</v>
      </c>
      <c r="D7929" t="s">
        <v>263</v>
      </c>
      <c r="E7929">
        <v>114</v>
      </c>
    </row>
    <row r="7930" spans="1:7" x14ac:dyDescent="0.3">
      <c r="A7930">
        <v>110</v>
      </c>
      <c r="B7930" s="18">
        <v>45597</v>
      </c>
      <c r="C7930" t="s">
        <v>318</v>
      </c>
      <c r="D7930" t="s">
        <v>264</v>
      </c>
      <c r="E7930">
        <v>54</v>
      </c>
    </row>
    <row r="7931" spans="1:7" x14ac:dyDescent="0.3">
      <c r="A7931">
        <v>113</v>
      </c>
      <c r="B7931" s="18">
        <v>45597</v>
      </c>
      <c r="C7931" t="s">
        <v>318</v>
      </c>
      <c r="D7931" t="s">
        <v>265</v>
      </c>
      <c r="E7931">
        <v>124</v>
      </c>
    </row>
    <row r="7932" spans="1:7" x14ac:dyDescent="0.3">
      <c r="A7932">
        <v>104</v>
      </c>
      <c r="B7932" s="18">
        <v>45597</v>
      </c>
      <c r="C7932" t="s">
        <v>318</v>
      </c>
      <c r="D7932" t="s">
        <v>266</v>
      </c>
      <c r="E7932">
        <v>11</v>
      </c>
    </row>
    <row r="7933" spans="1:7" x14ac:dyDescent="0.3">
      <c r="A7933">
        <v>106</v>
      </c>
      <c r="B7933" s="18">
        <v>45597</v>
      </c>
      <c r="C7933" t="s">
        <v>318</v>
      </c>
      <c r="D7933" t="s">
        <v>267</v>
      </c>
      <c r="E7933">
        <v>89</v>
      </c>
    </row>
    <row r="7934" spans="1:7" x14ac:dyDescent="0.3">
      <c r="A7934">
        <v>107</v>
      </c>
      <c r="B7934" s="18">
        <v>45597</v>
      </c>
      <c r="C7934" t="s">
        <v>318</v>
      </c>
      <c r="D7934" t="s">
        <v>268</v>
      </c>
      <c r="E7934">
        <v>122</v>
      </c>
    </row>
    <row r="7935" spans="1:7" x14ac:dyDescent="0.3">
      <c r="A7935">
        <v>105</v>
      </c>
      <c r="B7935" s="18">
        <v>45597</v>
      </c>
      <c r="C7935" t="s">
        <v>318</v>
      </c>
      <c r="D7935" t="s">
        <v>269</v>
      </c>
      <c r="E7935">
        <v>44</v>
      </c>
    </row>
    <row r="7936" spans="1:7" x14ac:dyDescent="0.3">
      <c r="A7936">
        <v>108</v>
      </c>
      <c r="B7936" s="18">
        <v>45597</v>
      </c>
      <c r="C7936" t="s">
        <v>318</v>
      </c>
      <c r="D7936" t="s">
        <v>270</v>
      </c>
      <c r="E7936">
        <v>42</v>
      </c>
    </row>
    <row r="7937" spans="1:7" x14ac:dyDescent="0.3">
      <c r="A7937">
        <v>115</v>
      </c>
      <c r="B7937" s="18">
        <v>45597</v>
      </c>
      <c r="C7937" t="s">
        <v>318</v>
      </c>
      <c r="D7937" t="s">
        <v>293</v>
      </c>
      <c r="E7937">
        <v>78</v>
      </c>
    </row>
    <row r="7938" spans="1:7" x14ac:dyDescent="0.3">
      <c r="A7938">
        <v>116</v>
      </c>
      <c r="B7938" s="18">
        <v>45597</v>
      </c>
      <c r="C7938" t="s">
        <v>318</v>
      </c>
      <c r="D7938" t="s">
        <v>294</v>
      </c>
      <c r="E7938">
        <v>94</v>
      </c>
    </row>
    <row r="7939" spans="1:7" x14ac:dyDescent="0.3">
      <c r="A7939">
        <v>120</v>
      </c>
      <c r="B7939" s="18">
        <v>45597</v>
      </c>
      <c r="C7939" t="s">
        <v>318</v>
      </c>
      <c r="D7939" t="s">
        <v>20</v>
      </c>
      <c r="E7939">
        <v>402</v>
      </c>
    </row>
    <row r="7940" spans="1:7" x14ac:dyDescent="0.3">
      <c r="A7940">
        <v>121</v>
      </c>
      <c r="B7940" s="18">
        <v>45597</v>
      </c>
      <c r="C7940" t="s">
        <v>318</v>
      </c>
      <c r="D7940" t="s">
        <v>21</v>
      </c>
      <c r="E7940">
        <v>0</v>
      </c>
    </row>
    <row r="7941" spans="1:7" x14ac:dyDescent="0.3">
      <c r="A7941">
        <v>122</v>
      </c>
      <c r="B7941" s="18">
        <v>45597</v>
      </c>
      <c r="C7941" t="s">
        <v>318</v>
      </c>
      <c r="D7941" t="s">
        <v>22</v>
      </c>
      <c r="E7941">
        <v>0</v>
      </c>
    </row>
    <row r="7942" spans="1:7" x14ac:dyDescent="0.3">
      <c r="A7942">
        <v>123</v>
      </c>
      <c r="B7942" s="18">
        <v>45597</v>
      </c>
      <c r="C7942" t="s">
        <v>318</v>
      </c>
      <c r="D7942" t="s">
        <v>23</v>
      </c>
      <c r="E7942">
        <v>0</v>
      </c>
    </row>
    <row r="7943" spans="1:7" x14ac:dyDescent="0.3">
      <c r="A7943">
        <v>124</v>
      </c>
      <c r="B7943" s="18">
        <v>45597</v>
      </c>
      <c r="C7943" t="s">
        <v>318</v>
      </c>
      <c r="D7943" t="s">
        <v>24</v>
      </c>
      <c r="E7943">
        <v>0</v>
      </c>
    </row>
    <row r="7944" spans="1:7" x14ac:dyDescent="0.3">
      <c r="A7944">
        <v>125</v>
      </c>
      <c r="B7944" s="18">
        <v>45597</v>
      </c>
      <c r="C7944" t="s">
        <v>318</v>
      </c>
      <c r="D7944" t="s">
        <v>25</v>
      </c>
      <c r="E7944">
        <v>0</v>
      </c>
    </row>
    <row r="7945" spans="1:7" x14ac:dyDescent="0.3">
      <c r="A7945">
        <v>126</v>
      </c>
      <c r="B7945" s="18">
        <v>45597</v>
      </c>
      <c r="C7945" t="s">
        <v>318</v>
      </c>
      <c r="D7945" t="s">
        <v>26</v>
      </c>
      <c r="E7945">
        <v>1</v>
      </c>
    </row>
    <row r="7946" spans="1:7" x14ac:dyDescent="0.3">
      <c r="A7946">
        <v>127</v>
      </c>
      <c r="B7946" s="18">
        <v>45597</v>
      </c>
      <c r="C7946" t="s">
        <v>318</v>
      </c>
      <c r="D7946" t="s">
        <v>286</v>
      </c>
      <c r="E7946">
        <v>83</v>
      </c>
    </row>
    <row r="7947" spans="1:7" x14ac:dyDescent="0.3">
      <c r="A7947">
        <v>128</v>
      </c>
      <c r="B7947" s="18">
        <v>45597</v>
      </c>
      <c r="C7947" t="s">
        <v>318</v>
      </c>
      <c r="D7947" t="s">
        <v>287</v>
      </c>
      <c r="E7947">
        <v>37</v>
      </c>
    </row>
    <row r="7948" spans="1:7" x14ac:dyDescent="0.3">
      <c r="A7948">
        <v>129</v>
      </c>
      <c r="B7948" s="18">
        <v>45597</v>
      </c>
      <c r="C7948" t="s">
        <v>318</v>
      </c>
      <c r="D7948" t="s">
        <v>288</v>
      </c>
      <c r="E7948">
        <v>25</v>
      </c>
    </row>
    <row r="7949" spans="1:7" x14ac:dyDescent="0.3">
      <c r="A7949">
        <v>130</v>
      </c>
      <c r="B7949" s="18">
        <v>45597</v>
      </c>
      <c r="C7949" t="s">
        <v>318</v>
      </c>
      <c r="D7949" t="s">
        <v>289</v>
      </c>
      <c r="E7949">
        <v>20</v>
      </c>
    </row>
    <row r="7950" spans="1:7" x14ac:dyDescent="0.3">
      <c r="A7950">
        <v>3</v>
      </c>
      <c r="B7950" s="18">
        <v>45536</v>
      </c>
      <c r="C7950" t="s">
        <v>318</v>
      </c>
      <c r="D7950" t="s">
        <v>302</v>
      </c>
      <c r="E7950">
        <v>0.99858557284299854</v>
      </c>
      <c r="F7950">
        <v>706</v>
      </c>
      <c r="G7950">
        <v>707</v>
      </c>
    </row>
    <row r="7951" spans="1:7" x14ac:dyDescent="0.3">
      <c r="A7951">
        <v>3</v>
      </c>
      <c r="B7951" s="18">
        <v>45505</v>
      </c>
      <c r="C7951" t="s">
        <v>318</v>
      </c>
      <c r="D7951" t="s">
        <v>302</v>
      </c>
      <c r="E7951">
        <v>0.95352112676056333</v>
      </c>
      <c r="F7951">
        <v>677</v>
      </c>
      <c r="G7951">
        <v>710</v>
      </c>
    </row>
    <row r="7952" spans="1:7" x14ac:dyDescent="0.3">
      <c r="A7952">
        <v>3</v>
      </c>
      <c r="B7952" s="18">
        <v>45474</v>
      </c>
      <c r="C7952" t="s">
        <v>318</v>
      </c>
      <c r="D7952" t="s">
        <v>302</v>
      </c>
      <c r="E7952">
        <v>0.94389901823281908</v>
      </c>
      <c r="F7952">
        <v>673</v>
      </c>
      <c r="G7952">
        <v>713</v>
      </c>
    </row>
    <row r="7953" spans="1:7" x14ac:dyDescent="0.3">
      <c r="A7953">
        <v>3</v>
      </c>
      <c r="B7953" s="18">
        <v>45352</v>
      </c>
      <c r="C7953" t="s">
        <v>318</v>
      </c>
      <c r="D7953" t="s">
        <v>302</v>
      </c>
      <c r="E7953">
        <v>0.95616438356164379</v>
      </c>
      <c r="F7953">
        <v>698</v>
      </c>
      <c r="G7953">
        <v>730</v>
      </c>
    </row>
    <row r="7954" spans="1:7" x14ac:dyDescent="0.3">
      <c r="A7954">
        <v>3</v>
      </c>
      <c r="B7954" s="18">
        <v>45323</v>
      </c>
      <c r="C7954" t="s">
        <v>318</v>
      </c>
      <c r="D7954" t="s">
        <v>302</v>
      </c>
      <c r="E7954">
        <v>0.95380434782608692</v>
      </c>
      <c r="F7954">
        <v>702</v>
      </c>
      <c r="G7954">
        <v>736</v>
      </c>
    </row>
    <row r="7955" spans="1:7" x14ac:dyDescent="0.3">
      <c r="A7955">
        <v>3</v>
      </c>
      <c r="B7955" s="18">
        <v>45383</v>
      </c>
      <c r="C7955" t="s">
        <v>318</v>
      </c>
      <c r="D7955" t="s">
        <v>302</v>
      </c>
      <c r="E7955">
        <v>0.96286107290233836</v>
      </c>
      <c r="F7955">
        <v>700</v>
      </c>
      <c r="G7955">
        <v>727</v>
      </c>
    </row>
    <row r="7956" spans="1:7" x14ac:dyDescent="0.3">
      <c r="A7956">
        <v>3</v>
      </c>
      <c r="B7956" s="18">
        <v>45566</v>
      </c>
      <c r="C7956" t="s">
        <v>318</v>
      </c>
      <c r="D7956" t="s">
        <v>302</v>
      </c>
      <c r="E7956">
        <v>1.0113798008534851</v>
      </c>
      <c r="F7956">
        <v>711</v>
      </c>
      <c r="G7956">
        <v>703</v>
      </c>
    </row>
    <row r="7957" spans="1:7" x14ac:dyDescent="0.3">
      <c r="A7957">
        <v>3</v>
      </c>
      <c r="B7957" s="18">
        <v>45413</v>
      </c>
      <c r="C7957" t="s">
        <v>318</v>
      </c>
      <c r="D7957" t="s">
        <v>302</v>
      </c>
      <c r="E7957">
        <v>0.9559228650137741</v>
      </c>
      <c r="F7957">
        <v>694</v>
      </c>
      <c r="G7957">
        <v>726</v>
      </c>
    </row>
    <row r="7958" spans="1:7" x14ac:dyDescent="0.3">
      <c r="A7958">
        <v>3</v>
      </c>
      <c r="B7958" s="18">
        <v>45444</v>
      </c>
      <c r="C7958" t="s">
        <v>318</v>
      </c>
      <c r="D7958" t="s">
        <v>302</v>
      </c>
      <c r="E7958">
        <v>0.95397489539748959</v>
      </c>
      <c r="F7958">
        <v>684</v>
      </c>
      <c r="G7958">
        <v>717</v>
      </c>
    </row>
    <row r="7959" spans="1:7" x14ac:dyDescent="0.3">
      <c r="A7959">
        <v>4</v>
      </c>
      <c r="B7959" s="18">
        <v>45323</v>
      </c>
      <c r="C7959" t="s">
        <v>318</v>
      </c>
      <c r="D7959" t="s">
        <v>300</v>
      </c>
      <c r="E7959">
        <v>0.9375</v>
      </c>
      <c r="F7959">
        <v>240</v>
      </c>
      <c r="G7959">
        <v>256</v>
      </c>
    </row>
    <row r="7960" spans="1:7" x14ac:dyDescent="0.3">
      <c r="A7960">
        <v>4</v>
      </c>
      <c r="B7960" s="18">
        <v>45352</v>
      </c>
      <c r="C7960" t="s">
        <v>318</v>
      </c>
      <c r="D7960" t="s">
        <v>300</v>
      </c>
      <c r="E7960">
        <v>0.94499999999999995</v>
      </c>
      <c r="F7960">
        <v>189</v>
      </c>
      <c r="G7960">
        <v>200</v>
      </c>
    </row>
    <row r="7961" spans="1:7" x14ac:dyDescent="0.3">
      <c r="A7961">
        <v>4</v>
      </c>
      <c r="B7961" s="18">
        <v>45383</v>
      </c>
      <c r="C7961" t="s">
        <v>318</v>
      </c>
      <c r="D7961" t="s">
        <v>300</v>
      </c>
      <c r="E7961">
        <v>0.91914893617021298</v>
      </c>
      <c r="F7961">
        <v>216</v>
      </c>
      <c r="G7961">
        <v>235</v>
      </c>
    </row>
    <row r="7962" spans="1:7" x14ac:dyDescent="0.3">
      <c r="A7962">
        <v>4</v>
      </c>
      <c r="B7962" s="18">
        <v>45413</v>
      </c>
      <c r="C7962" t="s">
        <v>318</v>
      </c>
      <c r="D7962" t="s">
        <v>300</v>
      </c>
      <c r="E7962">
        <v>0.92827004219409304</v>
      </c>
      <c r="F7962">
        <v>220</v>
      </c>
      <c r="G7962">
        <v>237</v>
      </c>
    </row>
    <row r="7963" spans="1:7" x14ac:dyDescent="0.3">
      <c r="A7963">
        <v>4</v>
      </c>
      <c r="B7963" s="18">
        <v>45444</v>
      </c>
      <c r="C7963" t="s">
        <v>318</v>
      </c>
      <c r="D7963" t="s">
        <v>300</v>
      </c>
      <c r="E7963">
        <v>0.95575221238938102</v>
      </c>
      <c r="F7963">
        <v>216</v>
      </c>
      <c r="G7963">
        <v>226</v>
      </c>
    </row>
    <row r="7964" spans="1:7" x14ac:dyDescent="0.3">
      <c r="A7964">
        <v>4</v>
      </c>
      <c r="B7964" s="18">
        <v>45474</v>
      </c>
      <c r="C7964" t="s">
        <v>318</v>
      </c>
      <c r="D7964" t="s">
        <v>300</v>
      </c>
      <c r="E7964">
        <v>0.94805194805194803</v>
      </c>
      <c r="F7964">
        <v>219</v>
      </c>
      <c r="G7964">
        <v>231</v>
      </c>
    </row>
    <row r="7965" spans="1:7" x14ac:dyDescent="0.3">
      <c r="A7965">
        <v>4</v>
      </c>
      <c r="B7965" s="18">
        <v>45505</v>
      </c>
      <c r="C7965" t="s">
        <v>318</v>
      </c>
      <c r="D7965" t="s">
        <v>300</v>
      </c>
      <c r="E7965">
        <v>0.94179894179894197</v>
      </c>
      <c r="F7965">
        <v>178</v>
      </c>
      <c r="G7965">
        <v>189</v>
      </c>
    </row>
    <row r="7966" spans="1:7" x14ac:dyDescent="0.3">
      <c r="A7966">
        <v>4</v>
      </c>
      <c r="B7966" s="18">
        <v>45536</v>
      </c>
      <c r="C7966" t="s">
        <v>318</v>
      </c>
      <c r="D7966" t="s">
        <v>300</v>
      </c>
      <c r="E7966">
        <v>0.94352159468438501</v>
      </c>
      <c r="F7966">
        <v>284</v>
      </c>
      <c r="G7966">
        <v>301</v>
      </c>
    </row>
    <row r="7967" spans="1:7" x14ac:dyDescent="0.3">
      <c r="A7967">
        <v>4</v>
      </c>
      <c r="B7967" s="18">
        <v>45566</v>
      </c>
      <c r="C7967" t="s">
        <v>318</v>
      </c>
      <c r="D7967" t="s">
        <v>300</v>
      </c>
      <c r="E7967">
        <v>0.97021276595744699</v>
      </c>
      <c r="F7967">
        <v>228</v>
      </c>
      <c r="G7967">
        <v>235</v>
      </c>
    </row>
    <row r="7968" spans="1:7" x14ac:dyDescent="0.3">
      <c r="A7968">
        <v>5</v>
      </c>
      <c r="B7968" s="18">
        <v>45536</v>
      </c>
      <c r="C7968" t="s">
        <v>318</v>
      </c>
      <c r="D7968" t="s">
        <v>301</v>
      </c>
      <c r="E7968">
        <v>18.181818181818201</v>
      </c>
      <c r="F7968">
        <v>400</v>
      </c>
      <c r="G7968">
        <v>22</v>
      </c>
    </row>
    <row r="7969" spans="1:7" x14ac:dyDescent="0.3">
      <c r="A7969">
        <v>5</v>
      </c>
      <c r="B7969" s="18">
        <v>45505</v>
      </c>
      <c r="C7969" t="s">
        <v>318</v>
      </c>
      <c r="D7969" t="s">
        <v>301</v>
      </c>
      <c r="E7969">
        <v>14.173913043478301</v>
      </c>
      <c r="F7969">
        <v>326</v>
      </c>
      <c r="G7969">
        <v>23</v>
      </c>
    </row>
    <row r="7970" spans="1:7" x14ac:dyDescent="0.3">
      <c r="A7970">
        <v>5</v>
      </c>
      <c r="B7970" s="18">
        <v>45474</v>
      </c>
      <c r="C7970" t="s">
        <v>318</v>
      </c>
      <c r="D7970" t="s">
        <v>301</v>
      </c>
      <c r="E7970">
        <v>17.25</v>
      </c>
      <c r="F7970">
        <v>345</v>
      </c>
      <c r="G7970">
        <v>20</v>
      </c>
    </row>
    <row r="7971" spans="1:7" x14ac:dyDescent="0.3">
      <c r="A7971">
        <v>5</v>
      </c>
      <c r="B7971" s="18">
        <v>45444</v>
      </c>
      <c r="C7971" t="s">
        <v>318</v>
      </c>
      <c r="D7971" t="s">
        <v>301</v>
      </c>
      <c r="E7971">
        <v>17.2173913043478</v>
      </c>
      <c r="F7971">
        <v>396</v>
      </c>
      <c r="G7971">
        <v>23</v>
      </c>
    </row>
    <row r="7972" spans="1:7" x14ac:dyDescent="0.3">
      <c r="A7972">
        <v>5</v>
      </c>
      <c r="B7972" s="18">
        <v>45323</v>
      </c>
      <c r="C7972" t="s">
        <v>318</v>
      </c>
      <c r="D7972" t="s">
        <v>301</v>
      </c>
      <c r="E7972">
        <v>15.913043478260899</v>
      </c>
      <c r="F7972">
        <v>366</v>
      </c>
      <c r="G7972">
        <v>23</v>
      </c>
    </row>
    <row r="7973" spans="1:7" x14ac:dyDescent="0.3">
      <c r="A7973">
        <v>5</v>
      </c>
      <c r="B7973" s="18">
        <v>45413</v>
      </c>
      <c r="C7973" t="s">
        <v>318</v>
      </c>
      <c r="D7973" t="s">
        <v>301</v>
      </c>
      <c r="E7973">
        <v>19.727272727272702</v>
      </c>
      <c r="F7973">
        <v>434</v>
      </c>
      <c r="G7973">
        <v>22</v>
      </c>
    </row>
    <row r="7974" spans="1:7" x14ac:dyDescent="0.3">
      <c r="A7974">
        <v>5</v>
      </c>
      <c r="B7974" s="18">
        <v>45566</v>
      </c>
      <c r="C7974" t="s">
        <v>318</v>
      </c>
      <c r="D7974" t="s">
        <v>301</v>
      </c>
      <c r="E7974">
        <v>16.3333333333333</v>
      </c>
      <c r="F7974">
        <v>343</v>
      </c>
      <c r="G7974">
        <v>21</v>
      </c>
    </row>
    <row r="7975" spans="1:7" x14ac:dyDescent="0.3">
      <c r="A7975">
        <v>5</v>
      </c>
      <c r="B7975" s="18">
        <v>45383</v>
      </c>
      <c r="C7975" t="s">
        <v>318</v>
      </c>
      <c r="D7975" t="s">
        <v>301</v>
      </c>
      <c r="E7975">
        <v>19.714285714285701</v>
      </c>
      <c r="F7975">
        <v>414</v>
      </c>
      <c r="G7975">
        <v>21</v>
      </c>
    </row>
    <row r="7976" spans="1:7" x14ac:dyDescent="0.3">
      <c r="A7976">
        <v>5</v>
      </c>
      <c r="B7976" s="18">
        <v>45352</v>
      </c>
      <c r="C7976" t="s">
        <v>318</v>
      </c>
      <c r="D7976" t="s">
        <v>301</v>
      </c>
      <c r="E7976">
        <v>17.149999999999999</v>
      </c>
      <c r="F7976">
        <v>343</v>
      </c>
      <c r="G7976">
        <v>20</v>
      </c>
    </row>
    <row r="7977" spans="1:7" x14ac:dyDescent="0.3">
      <c r="A7977">
        <v>6</v>
      </c>
      <c r="B7977" s="18">
        <v>45444</v>
      </c>
      <c r="C7977" t="s">
        <v>318</v>
      </c>
      <c r="D7977" t="s">
        <v>274</v>
      </c>
      <c r="E7977">
        <v>1</v>
      </c>
      <c r="F7977">
        <v>9</v>
      </c>
      <c r="G7977">
        <v>9</v>
      </c>
    </row>
    <row r="7978" spans="1:7" x14ac:dyDescent="0.3">
      <c r="A7978">
        <v>6</v>
      </c>
      <c r="B7978" s="18">
        <v>45474</v>
      </c>
      <c r="C7978" t="s">
        <v>318</v>
      </c>
      <c r="D7978" t="s">
        <v>274</v>
      </c>
      <c r="E7978">
        <v>1</v>
      </c>
      <c r="F7978">
        <v>6</v>
      </c>
      <c r="G7978">
        <v>6</v>
      </c>
    </row>
    <row r="7979" spans="1:7" x14ac:dyDescent="0.3">
      <c r="A7979">
        <v>6</v>
      </c>
      <c r="B7979" s="18">
        <v>45383</v>
      </c>
      <c r="C7979" t="s">
        <v>318</v>
      </c>
      <c r="D7979" t="s">
        <v>274</v>
      </c>
      <c r="E7979">
        <v>1</v>
      </c>
      <c r="F7979">
        <v>9</v>
      </c>
      <c r="G7979">
        <v>9</v>
      </c>
    </row>
    <row r="7980" spans="1:7" x14ac:dyDescent="0.3">
      <c r="A7980">
        <v>6</v>
      </c>
      <c r="B7980" s="18">
        <v>45536</v>
      </c>
      <c r="C7980" t="s">
        <v>318</v>
      </c>
      <c r="D7980" t="s">
        <v>274</v>
      </c>
      <c r="E7980">
        <v>1</v>
      </c>
      <c r="F7980">
        <v>5</v>
      </c>
      <c r="G7980">
        <v>5</v>
      </c>
    </row>
    <row r="7981" spans="1:7" x14ac:dyDescent="0.3">
      <c r="A7981">
        <v>6</v>
      </c>
      <c r="B7981" s="18">
        <v>45505</v>
      </c>
      <c r="C7981" t="s">
        <v>318</v>
      </c>
      <c r="D7981" t="s">
        <v>274</v>
      </c>
      <c r="E7981">
        <v>1</v>
      </c>
      <c r="F7981">
        <v>5</v>
      </c>
      <c r="G7981">
        <v>5</v>
      </c>
    </row>
    <row r="7982" spans="1:7" x14ac:dyDescent="0.3">
      <c r="A7982">
        <v>6</v>
      </c>
      <c r="B7982" s="18">
        <v>45566</v>
      </c>
      <c r="C7982" t="s">
        <v>318</v>
      </c>
      <c r="D7982" t="s">
        <v>274</v>
      </c>
      <c r="E7982">
        <v>1</v>
      </c>
      <c r="F7982">
        <v>5</v>
      </c>
      <c r="G7982">
        <v>5</v>
      </c>
    </row>
    <row r="7983" spans="1:7" x14ac:dyDescent="0.3">
      <c r="A7983">
        <v>6</v>
      </c>
      <c r="B7983" s="18">
        <v>45413</v>
      </c>
      <c r="C7983" t="s">
        <v>318</v>
      </c>
      <c r="D7983" t="s">
        <v>274</v>
      </c>
      <c r="E7983">
        <v>1</v>
      </c>
      <c r="F7983">
        <v>8</v>
      </c>
      <c r="G7983">
        <v>8</v>
      </c>
    </row>
    <row r="7984" spans="1:7" x14ac:dyDescent="0.3">
      <c r="A7984">
        <v>6</v>
      </c>
      <c r="B7984" s="18">
        <v>45352</v>
      </c>
      <c r="C7984" t="s">
        <v>318</v>
      </c>
      <c r="D7984" t="s">
        <v>274</v>
      </c>
      <c r="E7984">
        <v>1</v>
      </c>
      <c r="F7984">
        <v>10</v>
      </c>
      <c r="G7984">
        <v>10</v>
      </c>
    </row>
    <row r="7985" spans="1:7" x14ac:dyDescent="0.3">
      <c r="A7985">
        <v>6</v>
      </c>
      <c r="B7985" s="18">
        <v>45323</v>
      </c>
      <c r="C7985" t="s">
        <v>318</v>
      </c>
      <c r="D7985" t="s">
        <v>274</v>
      </c>
      <c r="E7985">
        <v>1</v>
      </c>
      <c r="F7985">
        <v>10</v>
      </c>
      <c r="G7985">
        <v>10</v>
      </c>
    </row>
    <row r="7986" spans="1:7" x14ac:dyDescent="0.3">
      <c r="A7986">
        <v>131</v>
      </c>
      <c r="B7986" s="18">
        <v>45597</v>
      </c>
      <c r="C7986" t="s">
        <v>318</v>
      </c>
      <c r="D7986" t="s">
        <v>290</v>
      </c>
      <c r="E7986">
        <v>0</v>
      </c>
    </row>
    <row r="7987" spans="1:7" x14ac:dyDescent="0.3">
      <c r="A7987">
        <v>12</v>
      </c>
      <c r="B7987" s="18">
        <v>45444</v>
      </c>
      <c r="C7987" t="s">
        <v>318</v>
      </c>
      <c r="D7987" t="s">
        <v>296</v>
      </c>
      <c r="E7987">
        <v>0.36231884057971014</v>
      </c>
      <c r="F7987">
        <v>50</v>
      </c>
      <c r="G7987">
        <v>138</v>
      </c>
    </row>
    <row r="7988" spans="1:7" x14ac:dyDescent="0.3">
      <c r="A7988">
        <v>132</v>
      </c>
      <c r="B7988" s="18">
        <v>45597</v>
      </c>
      <c r="C7988" t="s">
        <v>318</v>
      </c>
      <c r="D7988" t="s">
        <v>291</v>
      </c>
      <c r="E7988">
        <v>0</v>
      </c>
    </row>
    <row r="7989" spans="1:7" x14ac:dyDescent="0.3">
      <c r="A7989">
        <v>133</v>
      </c>
      <c r="B7989" s="18">
        <v>45597</v>
      </c>
      <c r="C7989" t="s">
        <v>318</v>
      </c>
      <c r="D7989" t="s">
        <v>259</v>
      </c>
      <c r="E7989">
        <v>0</v>
      </c>
    </row>
    <row r="7990" spans="1:7" x14ac:dyDescent="0.3">
      <c r="A7990">
        <v>12</v>
      </c>
      <c r="B7990" s="18">
        <v>45352</v>
      </c>
      <c r="C7990" t="s">
        <v>318</v>
      </c>
      <c r="D7990" t="s">
        <v>296</v>
      </c>
      <c r="E7990">
        <v>7.0422535211267607E-3</v>
      </c>
      <c r="F7990">
        <v>1</v>
      </c>
      <c r="G7990">
        <v>142</v>
      </c>
    </row>
    <row r="7991" spans="1:7" x14ac:dyDescent="0.3">
      <c r="A7991">
        <v>12</v>
      </c>
      <c r="B7991" s="18">
        <v>45383</v>
      </c>
      <c r="C7991" t="s">
        <v>318</v>
      </c>
      <c r="D7991" t="s">
        <v>296</v>
      </c>
      <c r="E7991">
        <v>0.12857142857142856</v>
      </c>
      <c r="F7991">
        <v>18</v>
      </c>
      <c r="G7991">
        <v>140</v>
      </c>
    </row>
    <row r="7992" spans="1:7" x14ac:dyDescent="0.3">
      <c r="A7992">
        <v>134</v>
      </c>
      <c r="B7992" s="18">
        <v>45597</v>
      </c>
      <c r="C7992" t="s">
        <v>318</v>
      </c>
      <c r="D7992" t="s">
        <v>260</v>
      </c>
      <c r="E7992">
        <v>1</v>
      </c>
    </row>
    <row r="7993" spans="1:7" x14ac:dyDescent="0.3">
      <c r="A7993">
        <v>12</v>
      </c>
      <c r="B7993" s="18">
        <v>45323</v>
      </c>
      <c r="C7993" t="s">
        <v>318</v>
      </c>
      <c r="D7993" t="s">
        <v>296</v>
      </c>
      <c r="E7993">
        <v>7.0422535211267607E-3</v>
      </c>
      <c r="F7993">
        <v>1</v>
      </c>
      <c r="G7993">
        <v>142</v>
      </c>
    </row>
    <row r="7994" spans="1:7" x14ac:dyDescent="0.3">
      <c r="A7994">
        <v>7</v>
      </c>
      <c r="B7994" s="18">
        <v>45505</v>
      </c>
      <c r="C7994" t="s">
        <v>318</v>
      </c>
      <c r="D7994" t="s">
        <v>277</v>
      </c>
      <c r="E7994">
        <v>0.83333333333333337</v>
      </c>
      <c r="F7994">
        <v>5</v>
      </c>
      <c r="G7994">
        <v>6</v>
      </c>
    </row>
    <row r="7995" spans="1:7" x14ac:dyDescent="0.3">
      <c r="A7995">
        <v>7</v>
      </c>
      <c r="B7995" s="18">
        <v>45474</v>
      </c>
      <c r="C7995" t="s">
        <v>318</v>
      </c>
      <c r="D7995" t="s">
        <v>277</v>
      </c>
      <c r="E7995">
        <v>0.83333333333333337</v>
      </c>
      <c r="F7995">
        <v>5</v>
      </c>
      <c r="G7995">
        <v>6</v>
      </c>
    </row>
    <row r="7996" spans="1:7" x14ac:dyDescent="0.3">
      <c r="A7996">
        <v>7</v>
      </c>
      <c r="B7996" s="18">
        <v>45444</v>
      </c>
      <c r="C7996" t="s">
        <v>318</v>
      </c>
      <c r="D7996" t="s">
        <v>277</v>
      </c>
      <c r="E7996">
        <v>0.8</v>
      </c>
      <c r="F7996">
        <v>8</v>
      </c>
      <c r="G7996">
        <v>10</v>
      </c>
    </row>
    <row r="7997" spans="1:7" x14ac:dyDescent="0.3">
      <c r="A7997">
        <v>7</v>
      </c>
      <c r="B7997" s="18">
        <v>45413</v>
      </c>
      <c r="C7997" t="s">
        <v>318</v>
      </c>
      <c r="D7997" t="s">
        <v>277</v>
      </c>
      <c r="E7997">
        <v>0.72727272727272729</v>
      </c>
      <c r="F7997">
        <v>8</v>
      </c>
      <c r="G7997">
        <v>11</v>
      </c>
    </row>
    <row r="7998" spans="1:7" x14ac:dyDescent="0.3">
      <c r="A7998">
        <v>7</v>
      </c>
      <c r="B7998" s="18">
        <v>45566</v>
      </c>
      <c r="C7998" t="s">
        <v>318</v>
      </c>
      <c r="D7998" t="s">
        <v>277</v>
      </c>
      <c r="E7998">
        <v>0.83333333333333337</v>
      </c>
      <c r="F7998">
        <v>5</v>
      </c>
      <c r="G7998">
        <v>6</v>
      </c>
    </row>
    <row r="7999" spans="1:7" x14ac:dyDescent="0.3">
      <c r="A7999">
        <v>7</v>
      </c>
      <c r="B7999" s="18">
        <v>45323</v>
      </c>
      <c r="C7999" t="s">
        <v>318</v>
      </c>
      <c r="D7999" t="s">
        <v>277</v>
      </c>
      <c r="E7999">
        <v>0.7857142857142857</v>
      </c>
      <c r="F7999">
        <v>11</v>
      </c>
      <c r="G7999">
        <v>14</v>
      </c>
    </row>
    <row r="8000" spans="1:7" x14ac:dyDescent="0.3">
      <c r="A8000">
        <v>7</v>
      </c>
      <c r="B8000" s="18">
        <v>45352</v>
      </c>
      <c r="C8000" t="s">
        <v>318</v>
      </c>
      <c r="D8000" t="s">
        <v>277</v>
      </c>
      <c r="E8000">
        <v>0.76923076923076927</v>
      </c>
      <c r="F8000">
        <v>10</v>
      </c>
      <c r="G8000">
        <v>13</v>
      </c>
    </row>
    <row r="8001" spans="1:7" x14ac:dyDescent="0.3">
      <c r="A8001">
        <v>7</v>
      </c>
      <c r="B8001" s="18">
        <v>45383</v>
      </c>
      <c r="C8001" t="s">
        <v>318</v>
      </c>
      <c r="D8001" t="s">
        <v>277</v>
      </c>
      <c r="E8001">
        <v>0.75</v>
      </c>
      <c r="F8001">
        <v>9</v>
      </c>
      <c r="G8001">
        <v>12</v>
      </c>
    </row>
    <row r="8002" spans="1:7" x14ac:dyDescent="0.3">
      <c r="A8002">
        <v>7</v>
      </c>
      <c r="B8002" s="18">
        <v>45536</v>
      </c>
      <c r="C8002" t="s">
        <v>318</v>
      </c>
      <c r="D8002" t="s">
        <v>277</v>
      </c>
      <c r="E8002">
        <v>0.83333333333333337</v>
      </c>
      <c r="F8002">
        <v>5</v>
      </c>
      <c r="G8002">
        <v>6</v>
      </c>
    </row>
    <row r="8003" spans="1:7" x14ac:dyDescent="0.3">
      <c r="A8003">
        <v>8</v>
      </c>
      <c r="B8003" s="18">
        <v>45505</v>
      </c>
      <c r="C8003" t="s">
        <v>318</v>
      </c>
      <c r="D8003" t="s">
        <v>278</v>
      </c>
      <c r="E8003">
        <v>0.68292682926829273</v>
      </c>
      <c r="F8003">
        <v>28</v>
      </c>
      <c r="G8003">
        <v>41</v>
      </c>
    </row>
    <row r="8004" spans="1:7" x14ac:dyDescent="0.3">
      <c r="A8004">
        <v>8</v>
      </c>
      <c r="B8004" s="18">
        <v>45444</v>
      </c>
      <c r="C8004" t="s">
        <v>318</v>
      </c>
      <c r="D8004" t="s">
        <v>278</v>
      </c>
      <c r="E8004">
        <v>0.63636363636363635</v>
      </c>
      <c r="F8004">
        <v>28</v>
      </c>
      <c r="G8004">
        <v>44</v>
      </c>
    </row>
    <row r="8005" spans="1:7" x14ac:dyDescent="0.3">
      <c r="A8005">
        <v>8</v>
      </c>
      <c r="B8005" s="18">
        <v>45383</v>
      </c>
      <c r="C8005" t="s">
        <v>318</v>
      </c>
      <c r="D8005" t="s">
        <v>278</v>
      </c>
      <c r="E8005">
        <v>0.77083333333333337</v>
      </c>
      <c r="F8005">
        <v>37</v>
      </c>
      <c r="G8005">
        <v>48</v>
      </c>
    </row>
    <row r="8006" spans="1:7" x14ac:dyDescent="0.3">
      <c r="A8006">
        <v>8</v>
      </c>
      <c r="B8006" s="18">
        <v>45352</v>
      </c>
      <c r="C8006" t="s">
        <v>318</v>
      </c>
      <c r="D8006" t="s">
        <v>278</v>
      </c>
      <c r="E8006">
        <v>0.76</v>
      </c>
      <c r="F8006">
        <v>38</v>
      </c>
      <c r="G8006">
        <v>50</v>
      </c>
    </row>
    <row r="8007" spans="1:7" x14ac:dyDescent="0.3">
      <c r="A8007">
        <v>8</v>
      </c>
      <c r="B8007" s="18">
        <v>45413</v>
      </c>
      <c r="C8007" t="s">
        <v>318</v>
      </c>
      <c r="D8007" t="s">
        <v>278</v>
      </c>
      <c r="E8007">
        <v>0.60416666666666663</v>
      </c>
      <c r="F8007">
        <v>29</v>
      </c>
      <c r="G8007">
        <v>48</v>
      </c>
    </row>
    <row r="8008" spans="1:7" x14ac:dyDescent="0.3">
      <c r="A8008">
        <v>8</v>
      </c>
      <c r="B8008" s="18">
        <v>45566</v>
      </c>
      <c r="C8008" t="s">
        <v>318</v>
      </c>
      <c r="D8008" t="s">
        <v>278</v>
      </c>
      <c r="E8008">
        <v>0.65853658536585369</v>
      </c>
      <c r="F8008">
        <v>27</v>
      </c>
      <c r="G8008">
        <v>41</v>
      </c>
    </row>
    <row r="8009" spans="1:7" x14ac:dyDescent="0.3">
      <c r="A8009">
        <v>8</v>
      </c>
      <c r="B8009" s="18">
        <v>45474</v>
      </c>
      <c r="C8009" t="s">
        <v>318</v>
      </c>
      <c r="D8009" t="s">
        <v>278</v>
      </c>
      <c r="E8009">
        <v>0.6097560975609756</v>
      </c>
      <c r="F8009">
        <v>25</v>
      </c>
      <c r="G8009">
        <v>41</v>
      </c>
    </row>
    <row r="8010" spans="1:7" x14ac:dyDescent="0.3">
      <c r="A8010">
        <v>8</v>
      </c>
      <c r="B8010" s="18">
        <v>45536</v>
      </c>
      <c r="C8010" t="s">
        <v>318</v>
      </c>
      <c r="D8010" t="s">
        <v>278</v>
      </c>
      <c r="E8010">
        <v>0.68292682926829273</v>
      </c>
      <c r="F8010">
        <v>28</v>
      </c>
      <c r="G8010">
        <v>41</v>
      </c>
    </row>
    <row r="8011" spans="1:7" x14ac:dyDescent="0.3">
      <c r="A8011">
        <v>8</v>
      </c>
      <c r="B8011" s="18">
        <v>45323</v>
      </c>
      <c r="C8011" t="s">
        <v>318</v>
      </c>
      <c r="D8011" t="s">
        <v>278</v>
      </c>
      <c r="E8011">
        <v>0.76</v>
      </c>
      <c r="F8011">
        <v>38</v>
      </c>
      <c r="G8011">
        <v>50</v>
      </c>
    </row>
    <row r="8012" spans="1:7" x14ac:dyDescent="0.3">
      <c r="A8012">
        <v>12</v>
      </c>
      <c r="B8012" s="18">
        <v>45536</v>
      </c>
      <c r="C8012" t="s">
        <v>318</v>
      </c>
      <c r="D8012" t="s">
        <v>296</v>
      </c>
      <c r="E8012">
        <v>0.65</v>
      </c>
      <c r="F8012">
        <v>91</v>
      </c>
      <c r="G8012">
        <v>140</v>
      </c>
    </row>
    <row r="8013" spans="1:7" x14ac:dyDescent="0.3">
      <c r="A8013">
        <v>26</v>
      </c>
      <c r="B8013" s="18">
        <v>45597</v>
      </c>
      <c r="C8013" t="s">
        <v>318</v>
      </c>
      <c r="D8013" t="s">
        <v>146</v>
      </c>
      <c r="E8013">
        <v>0.64876033057851235</v>
      </c>
      <c r="F8013">
        <v>157</v>
      </c>
      <c r="G8013">
        <v>242</v>
      </c>
    </row>
    <row r="8014" spans="1:7" x14ac:dyDescent="0.3">
      <c r="A8014">
        <v>12</v>
      </c>
      <c r="B8014" s="18">
        <v>45505</v>
      </c>
      <c r="C8014" t="s">
        <v>318</v>
      </c>
      <c r="D8014" t="s">
        <v>296</v>
      </c>
      <c r="E8014">
        <v>0.56521739130434778</v>
      </c>
      <c r="F8014">
        <v>78</v>
      </c>
      <c r="G8014">
        <v>138</v>
      </c>
    </row>
    <row r="8015" spans="1:7" x14ac:dyDescent="0.3">
      <c r="A8015">
        <v>26</v>
      </c>
      <c r="B8015" s="18">
        <v>45323</v>
      </c>
      <c r="C8015" t="s">
        <v>318</v>
      </c>
      <c r="D8015" t="s">
        <v>146</v>
      </c>
      <c r="E8015">
        <v>2.1097046413502109E-2</v>
      </c>
      <c r="F8015">
        <v>5</v>
      </c>
      <c r="G8015">
        <v>237</v>
      </c>
    </row>
    <row r="8016" spans="1:7" x14ac:dyDescent="0.3">
      <c r="A8016">
        <v>12</v>
      </c>
      <c r="B8016" s="18">
        <v>45474</v>
      </c>
      <c r="C8016" t="s">
        <v>318</v>
      </c>
      <c r="D8016" t="s">
        <v>296</v>
      </c>
      <c r="E8016">
        <v>0.43795620437956206</v>
      </c>
      <c r="F8016">
        <v>60</v>
      </c>
      <c r="G8016">
        <v>137</v>
      </c>
    </row>
    <row r="8017" spans="1:7" x14ac:dyDescent="0.3">
      <c r="A8017">
        <v>12</v>
      </c>
      <c r="B8017" s="18">
        <v>45566</v>
      </c>
      <c r="C8017" t="s">
        <v>318</v>
      </c>
      <c r="D8017" t="s">
        <v>296</v>
      </c>
      <c r="E8017">
        <v>0.66666666666666663</v>
      </c>
      <c r="F8017">
        <v>92</v>
      </c>
      <c r="G8017">
        <v>138</v>
      </c>
    </row>
    <row r="8018" spans="1:7" x14ac:dyDescent="0.3">
      <c r="A8018">
        <v>12</v>
      </c>
      <c r="B8018" s="18">
        <v>45413</v>
      </c>
      <c r="C8018" t="s">
        <v>318</v>
      </c>
      <c r="D8018" t="s">
        <v>296</v>
      </c>
      <c r="E8018">
        <v>0.27536231884057971</v>
      </c>
      <c r="F8018">
        <v>38</v>
      </c>
      <c r="G8018">
        <v>138</v>
      </c>
    </row>
    <row r="8019" spans="1:7" x14ac:dyDescent="0.3">
      <c r="A8019">
        <v>26</v>
      </c>
      <c r="B8019" s="18">
        <v>45444</v>
      </c>
      <c r="C8019" t="s">
        <v>318</v>
      </c>
      <c r="D8019" t="s">
        <v>146</v>
      </c>
      <c r="E8019">
        <v>0.43111111111111111</v>
      </c>
      <c r="F8019">
        <v>97</v>
      </c>
      <c r="G8019">
        <v>225</v>
      </c>
    </row>
    <row r="8020" spans="1:7" x14ac:dyDescent="0.3">
      <c r="A8020">
        <v>26</v>
      </c>
      <c r="B8020" s="18">
        <v>45474</v>
      </c>
      <c r="C8020" t="s">
        <v>318</v>
      </c>
      <c r="D8020" t="s">
        <v>146</v>
      </c>
      <c r="E8020">
        <v>0.43438914027149322</v>
      </c>
      <c r="F8020">
        <v>96</v>
      </c>
      <c r="G8020">
        <v>221</v>
      </c>
    </row>
    <row r="8021" spans="1:7" x14ac:dyDescent="0.3">
      <c r="A8021">
        <v>26</v>
      </c>
      <c r="B8021" s="18">
        <v>45505</v>
      </c>
      <c r="C8021" t="s">
        <v>318</v>
      </c>
      <c r="D8021" t="s">
        <v>146</v>
      </c>
      <c r="E8021">
        <v>0.52941176470588236</v>
      </c>
      <c r="F8021">
        <v>117</v>
      </c>
      <c r="G8021">
        <v>221</v>
      </c>
    </row>
    <row r="8022" spans="1:7" x14ac:dyDescent="0.3">
      <c r="A8022">
        <v>26</v>
      </c>
      <c r="B8022" s="18">
        <v>45413</v>
      </c>
      <c r="C8022" t="s">
        <v>318</v>
      </c>
      <c r="D8022" t="s">
        <v>146</v>
      </c>
      <c r="E8022">
        <v>0.30131004366812225</v>
      </c>
      <c r="F8022">
        <v>69</v>
      </c>
      <c r="G8022">
        <v>229</v>
      </c>
    </row>
    <row r="8023" spans="1:7" x14ac:dyDescent="0.3">
      <c r="A8023">
        <v>26</v>
      </c>
      <c r="B8023" s="18">
        <v>45536</v>
      </c>
      <c r="C8023" t="s">
        <v>318</v>
      </c>
      <c r="D8023" t="s">
        <v>146</v>
      </c>
      <c r="E8023">
        <v>0.58620689655172409</v>
      </c>
      <c r="F8023">
        <v>136</v>
      </c>
      <c r="G8023">
        <v>232</v>
      </c>
    </row>
    <row r="8024" spans="1:7" x14ac:dyDescent="0.3">
      <c r="A8024">
        <v>26</v>
      </c>
      <c r="B8024" s="18">
        <v>45383</v>
      </c>
      <c r="C8024" t="s">
        <v>318</v>
      </c>
      <c r="D8024" t="s">
        <v>146</v>
      </c>
      <c r="E8024">
        <v>0.20171673819742489</v>
      </c>
      <c r="F8024">
        <v>47</v>
      </c>
      <c r="G8024">
        <v>233</v>
      </c>
    </row>
    <row r="8025" spans="1:7" x14ac:dyDescent="0.3">
      <c r="A8025">
        <v>26</v>
      </c>
      <c r="B8025" s="18">
        <v>45352</v>
      </c>
      <c r="C8025" t="s">
        <v>318</v>
      </c>
      <c r="D8025" t="s">
        <v>146</v>
      </c>
      <c r="E8025">
        <v>4.7826086956521741E-2</v>
      </c>
      <c r="F8025">
        <v>11</v>
      </c>
      <c r="G8025">
        <v>230</v>
      </c>
    </row>
    <row r="8026" spans="1:7" x14ac:dyDescent="0.3">
      <c r="A8026">
        <v>26</v>
      </c>
      <c r="B8026" s="18">
        <v>45566</v>
      </c>
      <c r="C8026" t="s">
        <v>318</v>
      </c>
      <c r="D8026" t="s">
        <v>146</v>
      </c>
      <c r="E8026">
        <v>0.57851239669421484</v>
      </c>
      <c r="F8026">
        <v>140</v>
      </c>
      <c r="G8026">
        <v>242</v>
      </c>
    </row>
    <row r="8027" spans="1:7" x14ac:dyDescent="0.3">
      <c r="A8027">
        <v>27</v>
      </c>
      <c r="B8027" s="18">
        <v>45352</v>
      </c>
      <c r="C8027" t="s">
        <v>318</v>
      </c>
      <c r="D8027" t="s">
        <v>147</v>
      </c>
      <c r="E8027">
        <v>2.4096385542168676E-2</v>
      </c>
      <c r="F8027">
        <v>4</v>
      </c>
      <c r="G8027">
        <v>166</v>
      </c>
    </row>
    <row r="8028" spans="1:7" x14ac:dyDescent="0.3">
      <c r="A8028">
        <v>16</v>
      </c>
      <c r="B8028" s="18">
        <v>45566</v>
      </c>
      <c r="C8028" t="s">
        <v>318</v>
      </c>
      <c r="D8028" t="s">
        <v>297</v>
      </c>
      <c r="E8028">
        <v>0.70078740157480313</v>
      </c>
      <c r="F8028">
        <v>89</v>
      </c>
      <c r="G8028">
        <v>127</v>
      </c>
    </row>
    <row r="8029" spans="1:7" x14ac:dyDescent="0.3">
      <c r="A8029">
        <v>27</v>
      </c>
      <c r="B8029" s="18">
        <v>45383</v>
      </c>
      <c r="C8029" t="s">
        <v>318</v>
      </c>
      <c r="D8029" t="s">
        <v>147</v>
      </c>
      <c r="E8029">
        <v>0.13855421686746988</v>
      </c>
      <c r="F8029">
        <v>23</v>
      </c>
      <c r="G8029">
        <v>166</v>
      </c>
    </row>
    <row r="8030" spans="1:7" x14ac:dyDescent="0.3">
      <c r="A8030">
        <v>16</v>
      </c>
      <c r="B8030" s="18">
        <v>45323</v>
      </c>
      <c r="C8030" t="s">
        <v>318</v>
      </c>
      <c r="D8030" t="s">
        <v>297</v>
      </c>
      <c r="E8030">
        <v>0.12</v>
      </c>
      <c r="F8030">
        <v>15</v>
      </c>
      <c r="G8030">
        <v>125</v>
      </c>
    </row>
    <row r="8031" spans="1:7" x14ac:dyDescent="0.3">
      <c r="A8031">
        <v>27</v>
      </c>
      <c r="B8031" s="18">
        <v>45505</v>
      </c>
      <c r="C8031" t="s">
        <v>318</v>
      </c>
      <c r="D8031" t="s">
        <v>147</v>
      </c>
      <c r="E8031">
        <v>0.41249999999999998</v>
      </c>
      <c r="F8031">
        <v>66</v>
      </c>
      <c r="G8031">
        <v>160</v>
      </c>
    </row>
    <row r="8032" spans="1:7" x14ac:dyDescent="0.3">
      <c r="A8032">
        <v>16</v>
      </c>
      <c r="B8032" s="18">
        <v>45536</v>
      </c>
      <c r="C8032" t="s">
        <v>318</v>
      </c>
      <c r="D8032" t="s">
        <v>297</v>
      </c>
      <c r="E8032">
        <v>0.6953125</v>
      </c>
      <c r="F8032">
        <v>89</v>
      </c>
      <c r="G8032">
        <v>128</v>
      </c>
    </row>
    <row r="8033" spans="1:7" x14ac:dyDescent="0.3">
      <c r="A8033">
        <v>27</v>
      </c>
      <c r="B8033" s="18">
        <v>45474</v>
      </c>
      <c r="C8033" t="s">
        <v>318</v>
      </c>
      <c r="D8033" t="s">
        <v>147</v>
      </c>
      <c r="E8033">
        <v>0.40372670807453415</v>
      </c>
      <c r="F8033">
        <v>65</v>
      </c>
      <c r="G8033">
        <v>161</v>
      </c>
    </row>
    <row r="8034" spans="1:7" x14ac:dyDescent="0.3">
      <c r="A8034">
        <v>16</v>
      </c>
      <c r="B8034" s="18">
        <v>45352</v>
      </c>
      <c r="C8034" t="s">
        <v>318</v>
      </c>
      <c r="D8034" t="s">
        <v>297</v>
      </c>
      <c r="E8034">
        <v>0.1984126984126984</v>
      </c>
      <c r="F8034">
        <v>25</v>
      </c>
      <c r="G8034">
        <v>126</v>
      </c>
    </row>
    <row r="8035" spans="1:7" x14ac:dyDescent="0.3">
      <c r="A8035">
        <v>23</v>
      </c>
      <c r="B8035" s="18">
        <v>45505</v>
      </c>
      <c r="C8035" t="s">
        <v>318</v>
      </c>
      <c r="D8035" t="s">
        <v>298</v>
      </c>
      <c r="E8035">
        <v>0.11780821917808219</v>
      </c>
      <c r="F8035">
        <v>86</v>
      </c>
      <c r="G8035">
        <v>730</v>
      </c>
    </row>
    <row r="8036" spans="1:7" x14ac:dyDescent="0.3">
      <c r="A8036">
        <v>23</v>
      </c>
      <c r="B8036" s="18">
        <v>45536</v>
      </c>
      <c r="C8036" t="s">
        <v>318</v>
      </c>
      <c r="D8036" t="s">
        <v>298</v>
      </c>
      <c r="E8036">
        <v>0.10497237569060773</v>
      </c>
      <c r="F8036">
        <v>76</v>
      </c>
      <c r="G8036">
        <v>724</v>
      </c>
    </row>
    <row r="8037" spans="1:7" x14ac:dyDescent="0.3">
      <c r="A8037">
        <v>23</v>
      </c>
      <c r="B8037" s="18">
        <v>45474</v>
      </c>
      <c r="C8037" t="s">
        <v>318</v>
      </c>
      <c r="D8037" t="s">
        <v>298</v>
      </c>
      <c r="E8037">
        <v>0.13150684931506848</v>
      </c>
      <c r="F8037">
        <v>96</v>
      </c>
      <c r="G8037">
        <v>730</v>
      </c>
    </row>
    <row r="8038" spans="1:7" x14ac:dyDescent="0.3">
      <c r="A8038">
        <v>23</v>
      </c>
      <c r="B8038" s="18">
        <v>45383</v>
      </c>
      <c r="C8038" t="s">
        <v>318</v>
      </c>
      <c r="D8038" t="s">
        <v>298</v>
      </c>
      <c r="E8038">
        <v>0.12313937753721245</v>
      </c>
      <c r="F8038">
        <v>91</v>
      </c>
      <c r="G8038">
        <v>739</v>
      </c>
    </row>
    <row r="8039" spans="1:7" x14ac:dyDescent="0.3">
      <c r="A8039">
        <v>23</v>
      </c>
      <c r="B8039" s="18">
        <v>45566</v>
      </c>
      <c r="C8039" t="s">
        <v>318</v>
      </c>
      <c r="D8039" t="s">
        <v>298</v>
      </c>
      <c r="E8039">
        <v>0.11576011157601115</v>
      </c>
      <c r="F8039">
        <v>83</v>
      </c>
      <c r="G8039">
        <v>717</v>
      </c>
    </row>
    <row r="8040" spans="1:7" x14ac:dyDescent="0.3">
      <c r="A8040">
        <v>23</v>
      </c>
      <c r="B8040" s="18">
        <v>45352</v>
      </c>
      <c r="C8040" t="s">
        <v>318</v>
      </c>
      <c r="D8040" t="s">
        <v>298</v>
      </c>
      <c r="E8040">
        <v>9.5046854082998664E-2</v>
      </c>
      <c r="F8040">
        <v>71</v>
      </c>
      <c r="G8040">
        <v>747</v>
      </c>
    </row>
    <row r="8041" spans="1:7" x14ac:dyDescent="0.3">
      <c r="A8041">
        <v>27</v>
      </c>
      <c r="B8041" s="18">
        <v>45413</v>
      </c>
      <c r="C8041" t="s">
        <v>318</v>
      </c>
      <c r="D8041" t="s">
        <v>147</v>
      </c>
      <c r="E8041">
        <v>0.29761904761904762</v>
      </c>
      <c r="F8041">
        <v>50</v>
      </c>
      <c r="G8041">
        <v>168</v>
      </c>
    </row>
    <row r="8042" spans="1:7" x14ac:dyDescent="0.3">
      <c r="A8042">
        <v>23</v>
      </c>
      <c r="B8042" s="18">
        <v>45444</v>
      </c>
      <c r="C8042" t="s">
        <v>318</v>
      </c>
      <c r="D8042" t="s">
        <v>298</v>
      </c>
      <c r="E8042">
        <v>0.14246575342465753</v>
      </c>
      <c r="F8042">
        <v>104</v>
      </c>
      <c r="G8042">
        <v>730</v>
      </c>
    </row>
    <row r="8043" spans="1:7" x14ac:dyDescent="0.3">
      <c r="A8043">
        <v>27</v>
      </c>
      <c r="B8043" s="18">
        <v>45444</v>
      </c>
      <c r="C8043" t="s">
        <v>318</v>
      </c>
      <c r="D8043" t="s">
        <v>147</v>
      </c>
      <c r="E8043">
        <v>0.39393939393939392</v>
      </c>
      <c r="F8043">
        <v>65</v>
      </c>
      <c r="G8043">
        <v>165</v>
      </c>
    </row>
    <row r="8044" spans="1:7" x14ac:dyDescent="0.3">
      <c r="A8044">
        <v>23</v>
      </c>
      <c r="B8044" s="18">
        <v>45323</v>
      </c>
      <c r="C8044" t="s">
        <v>318</v>
      </c>
      <c r="D8044" t="s">
        <v>298</v>
      </c>
      <c r="E8044">
        <v>8.2556591211717711E-2</v>
      </c>
      <c r="F8044">
        <v>62</v>
      </c>
      <c r="G8044">
        <v>751</v>
      </c>
    </row>
    <row r="8045" spans="1:7" x14ac:dyDescent="0.3">
      <c r="A8045">
        <v>23</v>
      </c>
      <c r="B8045" s="18">
        <v>45413</v>
      </c>
      <c r="C8045" t="s">
        <v>318</v>
      </c>
      <c r="D8045" t="s">
        <v>298</v>
      </c>
      <c r="E8045">
        <v>0.13279132791327913</v>
      </c>
      <c r="F8045">
        <v>98</v>
      </c>
      <c r="G8045">
        <v>738</v>
      </c>
    </row>
    <row r="8046" spans="1:7" x14ac:dyDescent="0.3">
      <c r="A8046">
        <v>24</v>
      </c>
      <c r="B8046" s="18">
        <v>45413</v>
      </c>
      <c r="C8046" t="s">
        <v>318</v>
      </c>
      <c r="D8046" t="s">
        <v>299</v>
      </c>
      <c r="E8046">
        <v>0.70408163265306123</v>
      </c>
      <c r="F8046">
        <v>69</v>
      </c>
      <c r="G8046">
        <v>98</v>
      </c>
    </row>
    <row r="8047" spans="1:7" x14ac:dyDescent="0.3">
      <c r="A8047">
        <v>24</v>
      </c>
      <c r="B8047" s="18">
        <v>45323</v>
      </c>
      <c r="C8047" t="s">
        <v>318</v>
      </c>
      <c r="D8047" t="s">
        <v>299</v>
      </c>
      <c r="E8047">
        <v>0.74193548387096775</v>
      </c>
      <c r="F8047">
        <v>46</v>
      </c>
      <c r="G8047">
        <v>62</v>
      </c>
    </row>
    <row r="8048" spans="1:7" x14ac:dyDescent="0.3">
      <c r="A8048">
        <v>24</v>
      </c>
      <c r="B8048" s="18">
        <v>45536</v>
      </c>
      <c r="C8048" t="s">
        <v>318</v>
      </c>
      <c r="D8048" t="s">
        <v>299</v>
      </c>
      <c r="E8048">
        <v>0.53947368421052633</v>
      </c>
      <c r="F8048">
        <v>41</v>
      </c>
      <c r="G8048">
        <v>76</v>
      </c>
    </row>
    <row r="8049" spans="1:7" x14ac:dyDescent="0.3">
      <c r="A8049">
        <v>24</v>
      </c>
      <c r="B8049" s="18">
        <v>45474</v>
      </c>
      <c r="C8049" t="s">
        <v>318</v>
      </c>
      <c r="D8049" t="s">
        <v>299</v>
      </c>
      <c r="E8049">
        <v>0.52083333333333337</v>
      </c>
      <c r="F8049">
        <v>50</v>
      </c>
      <c r="G8049">
        <v>96</v>
      </c>
    </row>
    <row r="8050" spans="1:7" x14ac:dyDescent="0.3">
      <c r="A8050">
        <v>24</v>
      </c>
      <c r="B8050" s="18">
        <v>45505</v>
      </c>
      <c r="C8050" t="s">
        <v>318</v>
      </c>
      <c r="D8050" t="s">
        <v>299</v>
      </c>
      <c r="E8050">
        <v>0.5</v>
      </c>
      <c r="F8050">
        <v>43</v>
      </c>
      <c r="G8050">
        <v>86</v>
      </c>
    </row>
    <row r="8051" spans="1:7" x14ac:dyDescent="0.3">
      <c r="A8051">
        <v>24</v>
      </c>
      <c r="B8051" s="18">
        <v>45444</v>
      </c>
      <c r="C8051" t="s">
        <v>318</v>
      </c>
      <c r="D8051" t="s">
        <v>299</v>
      </c>
      <c r="E8051">
        <v>0.625</v>
      </c>
      <c r="F8051">
        <v>65</v>
      </c>
      <c r="G8051">
        <v>104</v>
      </c>
    </row>
    <row r="8052" spans="1:7" x14ac:dyDescent="0.3">
      <c r="A8052">
        <v>24</v>
      </c>
      <c r="B8052" s="18">
        <v>45566</v>
      </c>
      <c r="C8052" t="s">
        <v>318</v>
      </c>
      <c r="D8052" t="s">
        <v>299</v>
      </c>
      <c r="E8052">
        <v>0.50602409638554213</v>
      </c>
      <c r="F8052">
        <v>42</v>
      </c>
      <c r="G8052">
        <v>83</v>
      </c>
    </row>
    <row r="8053" spans="1:7" x14ac:dyDescent="0.3">
      <c r="A8053">
        <v>24</v>
      </c>
      <c r="B8053" s="18">
        <v>45352</v>
      </c>
      <c r="C8053" t="s">
        <v>318</v>
      </c>
      <c r="D8053" t="s">
        <v>299</v>
      </c>
      <c r="E8053">
        <v>0.74647887323943662</v>
      </c>
      <c r="F8053">
        <v>53</v>
      </c>
      <c r="G8053">
        <v>71</v>
      </c>
    </row>
    <row r="8054" spans="1:7" x14ac:dyDescent="0.3">
      <c r="A8054">
        <v>24</v>
      </c>
      <c r="B8054" s="18">
        <v>45383</v>
      </c>
      <c r="C8054" t="s">
        <v>318</v>
      </c>
      <c r="D8054" t="s">
        <v>299</v>
      </c>
      <c r="E8054">
        <v>0.73626373626373631</v>
      </c>
      <c r="F8054">
        <v>67</v>
      </c>
      <c r="G8054">
        <v>91</v>
      </c>
    </row>
    <row r="8055" spans="1:7" x14ac:dyDescent="0.3">
      <c r="A8055">
        <v>2</v>
      </c>
      <c r="B8055" s="18">
        <v>45627</v>
      </c>
      <c r="C8055" t="s">
        <v>318</v>
      </c>
      <c r="D8055" t="s">
        <v>303</v>
      </c>
      <c r="E8055">
        <v>0.38833333333333331</v>
      </c>
      <c r="F8055">
        <v>699</v>
      </c>
      <c r="G8055">
        <v>1800</v>
      </c>
    </row>
    <row r="8056" spans="1:7" x14ac:dyDescent="0.3">
      <c r="A8056">
        <v>27</v>
      </c>
      <c r="B8056" s="18">
        <v>45323</v>
      </c>
      <c r="C8056" t="s">
        <v>318</v>
      </c>
      <c r="D8056" t="s">
        <v>147</v>
      </c>
      <c r="E8056">
        <v>1.8292682926829267E-2</v>
      </c>
      <c r="F8056">
        <v>3</v>
      </c>
      <c r="G8056">
        <v>164</v>
      </c>
    </row>
    <row r="8057" spans="1:7" x14ac:dyDescent="0.3">
      <c r="A8057">
        <v>9</v>
      </c>
      <c r="B8057" s="18">
        <v>45383</v>
      </c>
      <c r="C8057" t="s">
        <v>318</v>
      </c>
      <c r="D8057" t="s">
        <v>280</v>
      </c>
      <c r="E8057">
        <v>7.407407407407407E-2</v>
      </c>
      <c r="F8057">
        <v>12</v>
      </c>
      <c r="G8057">
        <v>162</v>
      </c>
    </row>
    <row r="8058" spans="1:7" x14ac:dyDescent="0.3">
      <c r="A8058">
        <v>9</v>
      </c>
      <c r="B8058" s="18">
        <v>45352</v>
      </c>
      <c r="C8058" t="s">
        <v>318</v>
      </c>
      <c r="D8058" t="s">
        <v>280</v>
      </c>
      <c r="E8058">
        <v>1.7964071856287425E-2</v>
      </c>
      <c r="F8058">
        <v>3</v>
      </c>
      <c r="G8058">
        <v>167</v>
      </c>
    </row>
    <row r="8059" spans="1:7" x14ac:dyDescent="0.3">
      <c r="A8059">
        <v>9</v>
      </c>
      <c r="B8059" s="18">
        <v>45536</v>
      </c>
      <c r="C8059" t="s">
        <v>318</v>
      </c>
      <c r="D8059" t="s">
        <v>280</v>
      </c>
      <c r="E8059">
        <v>0.41875000000000001</v>
      </c>
      <c r="F8059">
        <v>67</v>
      </c>
      <c r="G8059">
        <v>160</v>
      </c>
    </row>
    <row r="8060" spans="1:7" x14ac:dyDescent="0.3">
      <c r="A8060">
        <v>27</v>
      </c>
      <c r="B8060" s="18">
        <v>45566</v>
      </c>
      <c r="C8060" t="s">
        <v>318</v>
      </c>
      <c r="D8060" t="s">
        <v>147</v>
      </c>
      <c r="E8060">
        <v>0.50943396226415094</v>
      </c>
      <c r="F8060">
        <v>81</v>
      </c>
      <c r="G8060">
        <v>159</v>
      </c>
    </row>
    <row r="8061" spans="1:7" x14ac:dyDescent="0.3">
      <c r="A8061">
        <v>27</v>
      </c>
      <c r="B8061" s="18">
        <v>45536</v>
      </c>
      <c r="C8061" t="s">
        <v>318</v>
      </c>
      <c r="D8061" t="s">
        <v>147</v>
      </c>
      <c r="E8061">
        <v>0.50314465408805031</v>
      </c>
      <c r="F8061">
        <v>80</v>
      </c>
      <c r="G8061">
        <v>159</v>
      </c>
    </row>
    <row r="8062" spans="1:7" x14ac:dyDescent="0.3">
      <c r="A8062">
        <v>27</v>
      </c>
      <c r="B8062" s="18">
        <v>45597</v>
      </c>
      <c r="C8062" t="s">
        <v>318</v>
      </c>
      <c r="D8062" t="s">
        <v>147</v>
      </c>
      <c r="E8062">
        <v>0.57961783439490444</v>
      </c>
      <c r="F8062">
        <v>91</v>
      </c>
      <c r="G8062">
        <v>157</v>
      </c>
    </row>
    <row r="8063" spans="1:7" x14ac:dyDescent="0.3">
      <c r="A8063">
        <v>111</v>
      </c>
      <c r="B8063" s="18">
        <v>45627</v>
      </c>
      <c r="C8063" t="s">
        <v>318</v>
      </c>
      <c r="D8063" t="s">
        <v>262</v>
      </c>
      <c r="E8063">
        <v>86</v>
      </c>
    </row>
    <row r="8064" spans="1:7" x14ac:dyDescent="0.3">
      <c r="A8064">
        <v>9</v>
      </c>
      <c r="B8064" s="18">
        <v>45444</v>
      </c>
      <c r="C8064" t="s">
        <v>318</v>
      </c>
      <c r="D8064" t="s">
        <v>280</v>
      </c>
      <c r="E8064">
        <v>0.27044025157232704</v>
      </c>
      <c r="F8064">
        <v>43</v>
      </c>
      <c r="G8064">
        <v>159</v>
      </c>
    </row>
    <row r="8065" spans="1:7" x14ac:dyDescent="0.3">
      <c r="A8065">
        <v>112</v>
      </c>
      <c r="B8065" s="18">
        <v>45627</v>
      </c>
      <c r="C8065" t="s">
        <v>318</v>
      </c>
      <c r="D8065" t="s">
        <v>263</v>
      </c>
      <c r="E8065">
        <v>113</v>
      </c>
    </row>
    <row r="8066" spans="1:7" x14ac:dyDescent="0.3">
      <c r="A8066">
        <v>9</v>
      </c>
      <c r="B8066" s="18">
        <v>45505</v>
      </c>
      <c r="C8066" t="s">
        <v>318</v>
      </c>
      <c r="D8066" t="s">
        <v>280</v>
      </c>
      <c r="E8066">
        <v>0.35668789808917195</v>
      </c>
      <c r="F8066">
        <v>56</v>
      </c>
      <c r="G8066">
        <v>157</v>
      </c>
    </row>
    <row r="8067" spans="1:7" x14ac:dyDescent="0.3">
      <c r="A8067">
        <v>9</v>
      </c>
      <c r="B8067" s="18">
        <v>45566</v>
      </c>
      <c r="C8067" t="s">
        <v>318</v>
      </c>
      <c r="D8067" t="s">
        <v>280</v>
      </c>
      <c r="E8067">
        <v>0.44099378881987578</v>
      </c>
      <c r="F8067">
        <v>71</v>
      </c>
      <c r="G8067">
        <v>161</v>
      </c>
    </row>
    <row r="8068" spans="1:7" x14ac:dyDescent="0.3">
      <c r="A8068">
        <v>110</v>
      </c>
      <c r="B8068" s="18">
        <v>45627</v>
      </c>
      <c r="C8068" t="s">
        <v>318</v>
      </c>
      <c r="D8068" t="s">
        <v>264</v>
      </c>
      <c r="E8068">
        <v>54</v>
      </c>
    </row>
    <row r="8069" spans="1:7" x14ac:dyDescent="0.3">
      <c r="A8069">
        <v>9</v>
      </c>
      <c r="B8069" s="18">
        <v>45323</v>
      </c>
      <c r="C8069" t="s">
        <v>318</v>
      </c>
      <c r="D8069" t="s">
        <v>280</v>
      </c>
      <c r="E8069">
        <v>5.8479532163742687E-3</v>
      </c>
      <c r="F8069">
        <v>1</v>
      </c>
      <c r="G8069">
        <v>171</v>
      </c>
    </row>
    <row r="8070" spans="1:7" x14ac:dyDescent="0.3">
      <c r="A8070">
        <v>9</v>
      </c>
      <c r="B8070" s="18">
        <v>45474</v>
      </c>
      <c r="C8070" t="s">
        <v>318</v>
      </c>
      <c r="D8070" t="s">
        <v>280</v>
      </c>
      <c r="E8070">
        <v>0.27388535031847133</v>
      </c>
      <c r="F8070">
        <v>43</v>
      </c>
      <c r="G8070">
        <v>157</v>
      </c>
    </row>
    <row r="8071" spans="1:7" x14ac:dyDescent="0.3">
      <c r="A8071">
        <v>9</v>
      </c>
      <c r="B8071" s="18">
        <v>45413</v>
      </c>
      <c r="C8071" t="s">
        <v>318</v>
      </c>
      <c r="D8071" t="s">
        <v>280</v>
      </c>
      <c r="E8071">
        <v>0.14374999999999999</v>
      </c>
      <c r="F8071">
        <v>23</v>
      </c>
      <c r="G8071">
        <v>160</v>
      </c>
    </row>
    <row r="8072" spans="1:7" x14ac:dyDescent="0.3">
      <c r="A8072">
        <v>113</v>
      </c>
      <c r="B8072" s="18">
        <v>45627</v>
      </c>
      <c r="C8072" t="s">
        <v>318</v>
      </c>
      <c r="D8072" t="s">
        <v>265</v>
      </c>
      <c r="E8072">
        <v>124</v>
      </c>
    </row>
    <row r="8073" spans="1:7" x14ac:dyDescent="0.3">
      <c r="A8073">
        <v>104</v>
      </c>
      <c r="B8073" s="18">
        <v>45627</v>
      </c>
      <c r="C8073" t="s">
        <v>318</v>
      </c>
      <c r="D8073" t="s">
        <v>266</v>
      </c>
      <c r="E8073">
        <v>11</v>
      </c>
    </row>
    <row r="8074" spans="1:7" x14ac:dyDescent="0.3">
      <c r="A8074">
        <v>11</v>
      </c>
      <c r="B8074" s="18">
        <v>45536</v>
      </c>
      <c r="C8074" t="s">
        <v>318</v>
      </c>
      <c r="D8074" t="s">
        <v>281</v>
      </c>
      <c r="E8074">
        <v>0.53150684931506853</v>
      </c>
      <c r="F8074">
        <v>194</v>
      </c>
      <c r="G8074">
        <v>365</v>
      </c>
    </row>
    <row r="8075" spans="1:7" x14ac:dyDescent="0.3">
      <c r="A8075">
        <v>106</v>
      </c>
      <c r="B8075" s="18">
        <v>45627</v>
      </c>
      <c r="C8075" t="s">
        <v>318</v>
      </c>
      <c r="D8075" t="s">
        <v>267</v>
      </c>
      <c r="E8075">
        <v>90</v>
      </c>
    </row>
    <row r="8076" spans="1:7" x14ac:dyDescent="0.3">
      <c r="A8076">
        <v>11</v>
      </c>
      <c r="B8076" s="18">
        <v>45505</v>
      </c>
      <c r="C8076" t="s">
        <v>318</v>
      </c>
      <c r="D8076" t="s">
        <v>281</v>
      </c>
      <c r="E8076">
        <v>0.45480225988700562</v>
      </c>
      <c r="F8076">
        <v>161</v>
      </c>
      <c r="G8076">
        <v>354</v>
      </c>
    </row>
    <row r="8077" spans="1:7" x14ac:dyDescent="0.3">
      <c r="A8077">
        <v>109</v>
      </c>
      <c r="B8077" s="18">
        <v>45627</v>
      </c>
      <c r="C8077" t="s">
        <v>318</v>
      </c>
      <c r="D8077" t="s">
        <v>261</v>
      </c>
      <c r="E8077">
        <v>13</v>
      </c>
    </row>
    <row r="8078" spans="1:7" x14ac:dyDescent="0.3">
      <c r="A8078">
        <v>11</v>
      </c>
      <c r="B8078" s="18">
        <v>45323</v>
      </c>
      <c r="C8078" t="s">
        <v>318</v>
      </c>
      <c r="D8078" t="s">
        <v>281</v>
      </c>
      <c r="E8078">
        <v>1.8970189701897018E-2</v>
      </c>
      <c r="F8078">
        <v>7</v>
      </c>
      <c r="G8078">
        <v>369</v>
      </c>
    </row>
    <row r="8079" spans="1:7" x14ac:dyDescent="0.3">
      <c r="A8079">
        <v>11</v>
      </c>
      <c r="B8079" s="18">
        <v>45383</v>
      </c>
      <c r="C8079" t="s">
        <v>318</v>
      </c>
      <c r="D8079" t="s">
        <v>281</v>
      </c>
      <c r="E8079">
        <v>0.15027322404371585</v>
      </c>
      <c r="F8079">
        <v>55</v>
      </c>
      <c r="G8079">
        <v>366</v>
      </c>
    </row>
    <row r="8080" spans="1:7" x14ac:dyDescent="0.3">
      <c r="A8080">
        <v>11</v>
      </c>
      <c r="B8080" s="18">
        <v>45413</v>
      </c>
      <c r="C8080" t="s">
        <v>318</v>
      </c>
      <c r="D8080" t="s">
        <v>281</v>
      </c>
      <c r="E8080">
        <v>0.27197802197802196</v>
      </c>
      <c r="F8080">
        <v>99</v>
      </c>
      <c r="G8080">
        <v>364</v>
      </c>
    </row>
    <row r="8081" spans="1:7" x14ac:dyDescent="0.3">
      <c r="A8081">
        <v>105</v>
      </c>
      <c r="B8081" s="18">
        <v>45627</v>
      </c>
      <c r="C8081" t="s">
        <v>318</v>
      </c>
      <c r="D8081" t="s">
        <v>269</v>
      </c>
      <c r="E8081">
        <v>44</v>
      </c>
    </row>
    <row r="8082" spans="1:7" x14ac:dyDescent="0.3">
      <c r="A8082">
        <v>108</v>
      </c>
      <c r="B8082" s="18">
        <v>45627</v>
      </c>
      <c r="C8082" t="s">
        <v>318</v>
      </c>
      <c r="D8082" t="s">
        <v>270</v>
      </c>
      <c r="E8082">
        <v>44</v>
      </c>
    </row>
    <row r="8083" spans="1:7" x14ac:dyDescent="0.3">
      <c r="A8083">
        <v>11</v>
      </c>
      <c r="B8083" s="18">
        <v>45444</v>
      </c>
      <c r="C8083" t="s">
        <v>318</v>
      </c>
      <c r="D8083" t="s">
        <v>281</v>
      </c>
      <c r="E8083">
        <v>0.39444444444444443</v>
      </c>
      <c r="F8083">
        <v>142</v>
      </c>
      <c r="G8083">
        <v>360</v>
      </c>
    </row>
    <row r="8084" spans="1:7" x14ac:dyDescent="0.3">
      <c r="A8084">
        <v>11</v>
      </c>
      <c r="B8084" s="18">
        <v>45352</v>
      </c>
      <c r="C8084" t="s">
        <v>318</v>
      </c>
      <c r="D8084" t="s">
        <v>281</v>
      </c>
      <c r="E8084">
        <v>3.8567493112947659E-2</v>
      </c>
      <c r="F8084">
        <v>14</v>
      </c>
      <c r="G8084">
        <v>363</v>
      </c>
    </row>
    <row r="8085" spans="1:7" x14ac:dyDescent="0.3">
      <c r="A8085">
        <v>3</v>
      </c>
      <c r="B8085" s="18">
        <v>45627</v>
      </c>
      <c r="C8085" t="s">
        <v>318</v>
      </c>
      <c r="D8085" t="s">
        <v>302</v>
      </c>
      <c r="E8085">
        <v>1.0143061516452074</v>
      </c>
      <c r="F8085">
        <v>709</v>
      </c>
      <c r="G8085">
        <v>699</v>
      </c>
    </row>
    <row r="8086" spans="1:7" x14ac:dyDescent="0.3">
      <c r="A8086">
        <v>11</v>
      </c>
      <c r="B8086" s="18">
        <v>45566</v>
      </c>
      <c r="C8086" t="s">
        <v>318</v>
      </c>
      <c r="D8086" t="s">
        <v>281</v>
      </c>
      <c r="E8086">
        <v>0.52830188679245282</v>
      </c>
      <c r="F8086">
        <v>196</v>
      </c>
      <c r="G8086">
        <v>371</v>
      </c>
    </row>
    <row r="8087" spans="1:7" x14ac:dyDescent="0.3">
      <c r="A8087">
        <v>11</v>
      </c>
      <c r="B8087" s="18">
        <v>45474</v>
      </c>
      <c r="C8087" t="s">
        <v>318</v>
      </c>
      <c r="D8087" t="s">
        <v>281</v>
      </c>
      <c r="E8087">
        <v>0.40170940170940173</v>
      </c>
      <c r="F8087">
        <v>141</v>
      </c>
      <c r="G8087">
        <v>351</v>
      </c>
    </row>
    <row r="8088" spans="1:7" x14ac:dyDescent="0.3">
      <c r="A8088">
        <v>4</v>
      </c>
      <c r="B8088" s="18">
        <v>45627</v>
      </c>
      <c r="C8088" t="s">
        <v>318</v>
      </c>
      <c r="D8088" t="s">
        <v>300</v>
      </c>
      <c r="E8088">
        <v>0.9508928571428571</v>
      </c>
      <c r="F8088">
        <v>213</v>
      </c>
      <c r="G8088">
        <v>224</v>
      </c>
    </row>
    <row r="8089" spans="1:7" x14ac:dyDescent="0.3">
      <c r="A8089">
        <v>5</v>
      </c>
      <c r="B8089" s="18">
        <v>45627</v>
      </c>
      <c r="C8089" t="s">
        <v>318</v>
      </c>
      <c r="D8089" t="s">
        <v>301</v>
      </c>
      <c r="E8089">
        <v>17.142857142857142</v>
      </c>
      <c r="F8089">
        <v>360</v>
      </c>
      <c r="G8089">
        <v>21</v>
      </c>
    </row>
    <row r="8090" spans="1:7" x14ac:dyDescent="0.3">
      <c r="A8090">
        <v>107</v>
      </c>
      <c r="B8090" s="18">
        <v>45627</v>
      </c>
      <c r="C8090" t="s">
        <v>318</v>
      </c>
      <c r="D8090" t="s">
        <v>268</v>
      </c>
      <c r="E8090">
        <v>120</v>
      </c>
    </row>
    <row r="8091" spans="1:7" x14ac:dyDescent="0.3">
      <c r="A8091">
        <v>10</v>
      </c>
      <c r="B8091" s="18">
        <v>45413</v>
      </c>
      <c r="C8091" t="s">
        <v>318</v>
      </c>
      <c r="D8091" t="s">
        <v>295</v>
      </c>
      <c r="E8091">
        <v>0.22950819672131148</v>
      </c>
      <c r="F8091">
        <v>42</v>
      </c>
      <c r="G8091">
        <v>183</v>
      </c>
    </row>
    <row r="8092" spans="1:7" x14ac:dyDescent="0.3">
      <c r="A8092">
        <v>6</v>
      </c>
      <c r="B8092" s="18">
        <v>45627</v>
      </c>
      <c r="C8092" t="s">
        <v>318</v>
      </c>
      <c r="D8092" t="s">
        <v>274</v>
      </c>
      <c r="E8092">
        <v>1</v>
      </c>
      <c r="F8092">
        <v>5</v>
      </c>
      <c r="G8092">
        <v>5</v>
      </c>
    </row>
    <row r="8093" spans="1:7" x14ac:dyDescent="0.3">
      <c r="A8093">
        <v>10</v>
      </c>
      <c r="B8093" s="18">
        <v>45323</v>
      </c>
      <c r="C8093" t="s">
        <v>318</v>
      </c>
      <c r="D8093" t="s">
        <v>295</v>
      </c>
      <c r="E8093">
        <v>1.282051282051282E-2</v>
      </c>
      <c r="F8093">
        <v>2</v>
      </c>
      <c r="G8093">
        <v>156</v>
      </c>
    </row>
    <row r="8094" spans="1:7" x14ac:dyDescent="0.3">
      <c r="A8094">
        <v>10</v>
      </c>
      <c r="B8094" s="18">
        <v>45505</v>
      </c>
      <c r="C8094" t="s">
        <v>318</v>
      </c>
      <c r="D8094" t="s">
        <v>295</v>
      </c>
      <c r="E8094">
        <v>0.25405405405405407</v>
      </c>
      <c r="F8094">
        <v>47</v>
      </c>
      <c r="G8094">
        <v>185</v>
      </c>
    </row>
    <row r="8095" spans="1:7" x14ac:dyDescent="0.3">
      <c r="A8095">
        <v>7</v>
      </c>
      <c r="B8095" s="18">
        <v>45627</v>
      </c>
      <c r="C8095" t="s">
        <v>318</v>
      </c>
      <c r="D8095" t="s">
        <v>277</v>
      </c>
      <c r="E8095">
        <v>0.8</v>
      </c>
      <c r="F8095">
        <v>4</v>
      </c>
      <c r="G8095">
        <v>5</v>
      </c>
    </row>
    <row r="8096" spans="1:7" x14ac:dyDescent="0.3">
      <c r="A8096">
        <v>10</v>
      </c>
      <c r="B8096" s="18">
        <v>45536</v>
      </c>
      <c r="C8096" t="s">
        <v>318</v>
      </c>
      <c r="D8096" t="s">
        <v>295</v>
      </c>
      <c r="E8096">
        <v>0.37222222222222223</v>
      </c>
      <c r="F8096">
        <v>67</v>
      </c>
      <c r="G8096">
        <v>180</v>
      </c>
    </row>
    <row r="8097" spans="1:7" x14ac:dyDescent="0.3">
      <c r="A8097">
        <v>10</v>
      </c>
      <c r="B8097" s="18">
        <v>45566</v>
      </c>
      <c r="C8097" t="s">
        <v>318</v>
      </c>
      <c r="D8097" t="s">
        <v>295</v>
      </c>
      <c r="E8097">
        <v>0.36363636363636365</v>
      </c>
      <c r="F8097">
        <v>68</v>
      </c>
      <c r="G8097">
        <v>187</v>
      </c>
    </row>
    <row r="8098" spans="1:7" x14ac:dyDescent="0.3">
      <c r="A8098">
        <v>10</v>
      </c>
      <c r="B8098" s="18">
        <v>45474</v>
      </c>
      <c r="C8098" t="s">
        <v>318</v>
      </c>
      <c r="D8098" t="s">
        <v>295</v>
      </c>
      <c r="E8098">
        <v>0.25</v>
      </c>
      <c r="F8098">
        <v>47</v>
      </c>
      <c r="G8098">
        <v>188</v>
      </c>
    </row>
    <row r="8099" spans="1:7" x14ac:dyDescent="0.3">
      <c r="A8099">
        <v>10</v>
      </c>
      <c r="B8099" s="18">
        <v>45383</v>
      </c>
      <c r="C8099" t="s">
        <v>318</v>
      </c>
      <c r="D8099" t="s">
        <v>295</v>
      </c>
      <c r="E8099">
        <v>0.17112299465240641</v>
      </c>
      <c r="F8099">
        <v>32</v>
      </c>
      <c r="G8099">
        <v>187</v>
      </c>
    </row>
    <row r="8100" spans="1:7" x14ac:dyDescent="0.3">
      <c r="A8100">
        <v>10</v>
      </c>
      <c r="B8100" s="18">
        <v>45352</v>
      </c>
      <c r="C8100" t="s">
        <v>318</v>
      </c>
      <c r="D8100" t="s">
        <v>295</v>
      </c>
      <c r="E8100">
        <v>5.6818181818181816E-2</v>
      </c>
      <c r="F8100">
        <v>10</v>
      </c>
      <c r="G8100">
        <v>176</v>
      </c>
    </row>
    <row r="8101" spans="1:7" x14ac:dyDescent="0.3">
      <c r="A8101">
        <v>10</v>
      </c>
      <c r="B8101" s="18">
        <v>45444</v>
      </c>
      <c r="C8101" t="s">
        <v>318</v>
      </c>
      <c r="D8101" t="s">
        <v>295</v>
      </c>
      <c r="E8101">
        <v>0.30158730158730157</v>
      </c>
      <c r="F8101">
        <v>57</v>
      </c>
      <c r="G8101">
        <v>189</v>
      </c>
    </row>
    <row r="8102" spans="1:7" x14ac:dyDescent="0.3">
      <c r="A8102">
        <v>100</v>
      </c>
      <c r="B8102" s="18">
        <v>45627</v>
      </c>
      <c r="C8102" t="s">
        <v>318</v>
      </c>
      <c r="D8102" t="s">
        <v>271</v>
      </c>
      <c r="E8102">
        <v>1</v>
      </c>
    </row>
    <row r="8103" spans="1:7" x14ac:dyDescent="0.3">
      <c r="A8103">
        <v>101</v>
      </c>
      <c r="B8103" s="18">
        <v>45627</v>
      </c>
      <c r="C8103" t="s">
        <v>318</v>
      </c>
      <c r="D8103" t="s">
        <v>272</v>
      </c>
      <c r="E8103">
        <v>1</v>
      </c>
    </row>
    <row r="8104" spans="1:7" x14ac:dyDescent="0.3">
      <c r="A8104">
        <v>102</v>
      </c>
      <c r="B8104" s="18">
        <v>45627</v>
      </c>
      <c r="C8104" t="s">
        <v>318</v>
      </c>
      <c r="D8104" t="s">
        <v>273</v>
      </c>
      <c r="E8104">
        <v>0</v>
      </c>
    </row>
    <row r="8105" spans="1:7" x14ac:dyDescent="0.3">
      <c r="A8105">
        <v>103</v>
      </c>
      <c r="B8105" s="18">
        <v>45627</v>
      </c>
      <c r="C8105" t="s">
        <v>318</v>
      </c>
      <c r="D8105" t="s">
        <v>285</v>
      </c>
      <c r="E8105">
        <v>0</v>
      </c>
    </row>
    <row r="8106" spans="1:7" x14ac:dyDescent="0.3">
      <c r="A8106">
        <v>114</v>
      </c>
      <c r="B8106" s="18">
        <v>45627</v>
      </c>
      <c r="C8106" t="s">
        <v>318</v>
      </c>
      <c r="D8106" t="s">
        <v>292</v>
      </c>
      <c r="E8106">
        <v>392</v>
      </c>
    </row>
    <row r="8107" spans="1:7" x14ac:dyDescent="0.3">
      <c r="A8107">
        <v>115</v>
      </c>
      <c r="B8107" s="18">
        <v>45627</v>
      </c>
      <c r="C8107" t="s">
        <v>318</v>
      </c>
      <c r="D8107" t="s">
        <v>293</v>
      </c>
      <c r="E8107">
        <v>58</v>
      </c>
    </row>
    <row r="8108" spans="1:7" x14ac:dyDescent="0.3">
      <c r="A8108">
        <v>16</v>
      </c>
      <c r="B8108" s="18">
        <v>45413</v>
      </c>
      <c r="C8108" t="s">
        <v>318</v>
      </c>
      <c r="D8108" t="s">
        <v>297</v>
      </c>
      <c r="E8108">
        <v>0.36507936507936506</v>
      </c>
      <c r="F8108">
        <v>46</v>
      </c>
      <c r="G8108">
        <v>126</v>
      </c>
    </row>
    <row r="8109" spans="1:7" x14ac:dyDescent="0.3">
      <c r="A8109">
        <v>16</v>
      </c>
      <c r="B8109" s="18">
        <v>45474</v>
      </c>
      <c r="C8109" t="s">
        <v>318</v>
      </c>
      <c r="D8109" t="s">
        <v>297</v>
      </c>
      <c r="E8109">
        <v>0.5859375</v>
      </c>
      <c r="F8109">
        <v>75</v>
      </c>
      <c r="G8109">
        <v>128</v>
      </c>
    </row>
    <row r="8110" spans="1:7" x14ac:dyDescent="0.3">
      <c r="A8110">
        <v>16</v>
      </c>
      <c r="B8110" s="18">
        <v>45383</v>
      </c>
      <c r="C8110" t="s">
        <v>318</v>
      </c>
      <c r="D8110" t="s">
        <v>297</v>
      </c>
      <c r="E8110">
        <v>0.2857142857142857</v>
      </c>
      <c r="F8110">
        <v>36</v>
      </c>
      <c r="G8110">
        <v>126</v>
      </c>
    </row>
    <row r="8111" spans="1:7" x14ac:dyDescent="0.3">
      <c r="A8111">
        <v>16</v>
      </c>
      <c r="B8111" s="18">
        <v>45505</v>
      </c>
      <c r="C8111" t="s">
        <v>318</v>
      </c>
      <c r="D8111" t="s">
        <v>297</v>
      </c>
      <c r="E8111">
        <v>0.65891472868217049</v>
      </c>
      <c r="F8111">
        <v>85</v>
      </c>
      <c r="G8111">
        <v>129</v>
      </c>
    </row>
    <row r="8112" spans="1:7" x14ac:dyDescent="0.3">
      <c r="A8112">
        <v>116</v>
      </c>
      <c r="B8112" s="18">
        <v>45627</v>
      </c>
      <c r="C8112" t="s">
        <v>318</v>
      </c>
      <c r="D8112" t="s">
        <v>294</v>
      </c>
      <c r="E8112">
        <v>100</v>
      </c>
    </row>
    <row r="8113" spans="1:7" x14ac:dyDescent="0.3">
      <c r="A8113">
        <v>16</v>
      </c>
      <c r="B8113" s="18">
        <v>45444</v>
      </c>
      <c r="C8113" t="s">
        <v>318</v>
      </c>
      <c r="D8113" t="s">
        <v>297</v>
      </c>
      <c r="E8113">
        <v>0.50393700787401574</v>
      </c>
      <c r="F8113">
        <v>64</v>
      </c>
      <c r="G8113">
        <v>127</v>
      </c>
    </row>
    <row r="8114" spans="1:7" x14ac:dyDescent="0.3">
      <c r="A8114">
        <v>17</v>
      </c>
      <c r="B8114" s="18">
        <v>45352</v>
      </c>
      <c r="C8114" t="s">
        <v>318</v>
      </c>
      <c r="D8114" t="s">
        <v>276</v>
      </c>
      <c r="E8114">
        <v>0.08</v>
      </c>
      <c r="F8114">
        <v>2</v>
      </c>
      <c r="G8114">
        <v>25</v>
      </c>
    </row>
    <row r="8115" spans="1:7" x14ac:dyDescent="0.3">
      <c r="A8115">
        <v>17</v>
      </c>
      <c r="B8115" s="18">
        <v>45323</v>
      </c>
      <c r="C8115" t="s">
        <v>318</v>
      </c>
      <c r="D8115" t="s">
        <v>276</v>
      </c>
      <c r="E8115">
        <v>0.13333333333333333</v>
      </c>
      <c r="F8115">
        <v>2</v>
      </c>
      <c r="G8115">
        <v>15</v>
      </c>
    </row>
    <row r="8116" spans="1:7" x14ac:dyDescent="0.3">
      <c r="A8116">
        <v>17</v>
      </c>
      <c r="B8116" s="18">
        <v>45505</v>
      </c>
      <c r="C8116" t="s">
        <v>318</v>
      </c>
      <c r="D8116" t="s">
        <v>276</v>
      </c>
      <c r="E8116">
        <v>2.3529411764705882E-2</v>
      </c>
      <c r="F8116">
        <v>2</v>
      </c>
      <c r="G8116">
        <v>85</v>
      </c>
    </row>
    <row r="8117" spans="1:7" x14ac:dyDescent="0.3">
      <c r="A8117">
        <v>17</v>
      </c>
      <c r="B8117" s="18">
        <v>45383</v>
      </c>
      <c r="C8117" t="s">
        <v>318</v>
      </c>
      <c r="D8117" t="s">
        <v>276</v>
      </c>
      <c r="E8117">
        <v>5.5555555555555552E-2</v>
      </c>
      <c r="F8117">
        <v>2</v>
      </c>
      <c r="G8117">
        <v>36</v>
      </c>
    </row>
    <row r="8118" spans="1:7" x14ac:dyDescent="0.3">
      <c r="A8118">
        <v>17</v>
      </c>
      <c r="B8118" s="18">
        <v>45474</v>
      </c>
      <c r="C8118" t="s">
        <v>318</v>
      </c>
      <c r="D8118" t="s">
        <v>276</v>
      </c>
      <c r="E8118">
        <v>2.6666666666666668E-2</v>
      </c>
      <c r="F8118">
        <v>2</v>
      </c>
      <c r="G8118">
        <v>75</v>
      </c>
    </row>
    <row r="8119" spans="1:7" x14ac:dyDescent="0.3">
      <c r="A8119">
        <v>17</v>
      </c>
      <c r="B8119" s="18">
        <v>45444</v>
      </c>
      <c r="C8119" t="s">
        <v>318</v>
      </c>
      <c r="D8119" t="s">
        <v>276</v>
      </c>
      <c r="E8119">
        <v>3.125E-2</v>
      </c>
      <c r="F8119">
        <v>2</v>
      </c>
      <c r="G8119">
        <v>64</v>
      </c>
    </row>
    <row r="8120" spans="1:7" x14ac:dyDescent="0.3">
      <c r="A8120">
        <v>17</v>
      </c>
      <c r="B8120" s="18">
        <v>45536</v>
      </c>
      <c r="C8120" t="s">
        <v>318</v>
      </c>
      <c r="D8120" t="s">
        <v>276</v>
      </c>
      <c r="E8120">
        <v>1.1235955056179775E-2</v>
      </c>
      <c r="F8120">
        <v>1</v>
      </c>
      <c r="G8120">
        <v>89</v>
      </c>
    </row>
    <row r="8121" spans="1:7" x14ac:dyDescent="0.3">
      <c r="A8121">
        <v>17</v>
      </c>
      <c r="B8121" s="18">
        <v>45413</v>
      </c>
      <c r="C8121" t="s">
        <v>318</v>
      </c>
      <c r="D8121" t="s">
        <v>276</v>
      </c>
      <c r="E8121">
        <v>4.3478260869565216E-2</v>
      </c>
      <c r="F8121">
        <v>2</v>
      </c>
      <c r="G8121">
        <v>46</v>
      </c>
    </row>
    <row r="8122" spans="1:7" x14ac:dyDescent="0.3">
      <c r="A8122">
        <v>17</v>
      </c>
      <c r="B8122" s="18">
        <v>45566</v>
      </c>
      <c r="C8122" t="s">
        <v>318</v>
      </c>
      <c r="D8122" t="s">
        <v>276</v>
      </c>
      <c r="E8122">
        <v>1.1235955056179775E-2</v>
      </c>
      <c r="F8122">
        <v>1</v>
      </c>
      <c r="G8122">
        <v>89</v>
      </c>
    </row>
    <row r="8123" spans="1:7" x14ac:dyDescent="0.3">
      <c r="A8123">
        <v>120</v>
      </c>
      <c r="B8123" s="18">
        <v>45627</v>
      </c>
      <c r="C8123" t="s">
        <v>318</v>
      </c>
      <c r="D8123" t="s">
        <v>20</v>
      </c>
      <c r="E8123">
        <v>392</v>
      </c>
    </row>
    <row r="8124" spans="1:7" x14ac:dyDescent="0.3">
      <c r="A8124">
        <v>127</v>
      </c>
      <c r="B8124" s="18">
        <v>45323</v>
      </c>
      <c r="C8124" t="s">
        <v>318</v>
      </c>
      <c r="D8124" t="s">
        <v>286</v>
      </c>
      <c r="E8124">
        <v>95</v>
      </c>
    </row>
    <row r="8125" spans="1:7" x14ac:dyDescent="0.3">
      <c r="A8125">
        <v>127</v>
      </c>
      <c r="B8125" s="18">
        <v>45352</v>
      </c>
      <c r="C8125" t="s">
        <v>318</v>
      </c>
      <c r="D8125" t="s">
        <v>286</v>
      </c>
      <c r="E8125">
        <v>61</v>
      </c>
    </row>
    <row r="8126" spans="1:7" x14ac:dyDescent="0.3">
      <c r="A8126">
        <v>127</v>
      </c>
      <c r="B8126" s="18">
        <v>45383</v>
      </c>
      <c r="C8126" t="s">
        <v>318</v>
      </c>
      <c r="D8126" t="s">
        <v>286</v>
      </c>
      <c r="E8126">
        <v>141</v>
      </c>
    </row>
    <row r="8127" spans="1:7" x14ac:dyDescent="0.3">
      <c r="A8127">
        <v>127</v>
      </c>
      <c r="B8127" s="18">
        <v>45413</v>
      </c>
      <c r="C8127" t="s">
        <v>318</v>
      </c>
      <c r="D8127" t="s">
        <v>286</v>
      </c>
      <c r="E8127">
        <v>149</v>
      </c>
    </row>
    <row r="8128" spans="1:7" x14ac:dyDescent="0.3">
      <c r="A8128">
        <v>127</v>
      </c>
      <c r="B8128" s="18">
        <v>45444</v>
      </c>
      <c r="C8128" t="s">
        <v>318</v>
      </c>
      <c r="D8128" t="s">
        <v>286</v>
      </c>
      <c r="E8128">
        <v>128</v>
      </c>
    </row>
    <row r="8129" spans="1:5" x14ac:dyDescent="0.3">
      <c r="A8129">
        <v>127</v>
      </c>
      <c r="B8129" s="18">
        <v>45474</v>
      </c>
      <c r="C8129" t="s">
        <v>318</v>
      </c>
      <c r="D8129" t="s">
        <v>286</v>
      </c>
      <c r="E8129">
        <v>102</v>
      </c>
    </row>
    <row r="8130" spans="1:5" x14ac:dyDescent="0.3">
      <c r="A8130">
        <v>127</v>
      </c>
      <c r="B8130" s="18">
        <v>45505</v>
      </c>
      <c r="C8130" t="s">
        <v>318</v>
      </c>
      <c r="D8130" t="s">
        <v>286</v>
      </c>
      <c r="E8130">
        <v>118</v>
      </c>
    </row>
    <row r="8131" spans="1:5" x14ac:dyDescent="0.3">
      <c r="A8131">
        <v>127</v>
      </c>
      <c r="B8131" s="18">
        <v>45536</v>
      </c>
      <c r="C8131" t="s">
        <v>318</v>
      </c>
      <c r="D8131" t="s">
        <v>286</v>
      </c>
      <c r="E8131">
        <v>124</v>
      </c>
    </row>
    <row r="8132" spans="1:5" x14ac:dyDescent="0.3">
      <c r="A8132">
        <v>127</v>
      </c>
      <c r="B8132" s="18">
        <v>45566</v>
      </c>
      <c r="C8132" t="s">
        <v>318</v>
      </c>
      <c r="D8132" t="s">
        <v>286</v>
      </c>
      <c r="E8132">
        <v>37</v>
      </c>
    </row>
    <row r="8133" spans="1:5" x14ac:dyDescent="0.3">
      <c r="A8133">
        <v>128</v>
      </c>
      <c r="B8133" s="18">
        <v>45323</v>
      </c>
      <c r="C8133" t="s">
        <v>318</v>
      </c>
      <c r="D8133" t="s">
        <v>287</v>
      </c>
      <c r="E8133">
        <v>39</v>
      </c>
    </row>
    <row r="8134" spans="1:5" x14ac:dyDescent="0.3">
      <c r="A8134">
        <v>128</v>
      </c>
      <c r="B8134" s="18">
        <v>45352</v>
      </c>
      <c r="C8134" t="s">
        <v>318</v>
      </c>
      <c r="D8134" t="s">
        <v>287</v>
      </c>
      <c r="E8134">
        <v>32</v>
      </c>
    </row>
    <row r="8135" spans="1:5" x14ac:dyDescent="0.3">
      <c r="A8135">
        <v>128</v>
      </c>
      <c r="B8135" s="18">
        <v>45383</v>
      </c>
      <c r="C8135" t="s">
        <v>318</v>
      </c>
      <c r="D8135" t="s">
        <v>287</v>
      </c>
      <c r="E8135">
        <v>74</v>
      </c>
    </row>
    <row r="8136" spans="1:5" x14ac:dyDescent="0.3">
      <c r="A8136">
        <v>128</v>
      </c>
      <c r="B8136" s="18">
        <v>45413</v>
      </c>
      <c r="C8136" t="s">
        <v>318</v>
      </c>
      <c r="D8136" t="s">
        <v>287</v>
      </c>
      <c r="E8136">
        <v>64</v>
      </c>
    </row>
    <row r="8137" spans="1:5" x14ac:dyDescent="0.3">
      <c r="A8137">
        <v>128</v>
      </c>
      <c r="B8137" s="18">
        <v>45444</v>
      </c>
      <c r="C8137" t="s">
        <v>318</v>
      </c>
      <c r="D8137" t="s">
        <v>287</v>
      </c>
      <c r="E8137">
        <v>76</v>
      </c>
    </row>
    <row r="8138" spans="1:5" x14ac:dyDescent="0.3">
      <c r="A8138">
        <v>128</v>
      </c>
      <c r="B8138" s="18">
        <v>45474</v>
      </c>
      <c r="C8138" t="s">
        <v>318</v>
      </c>
      <c r="D8138" t="s">
        <v>287</v>
      </c>
      <c r="E8138">
        <v>52</v>
      </c>
    </row>
    <row r="8139" spans="1:5" x14ac:dyDescent="0.3">
      <c r="A8139">
        <v>128</v>
      </c>
      <c r="B8139" s="18">
        <v>45505</v>
      </c>
      <c r="C8139" t="s">
        <v>318</v>
      </c>
      <c r="D8139" t="s">
        <v>287</v>
      </c>
      <c r="E8139">
        <v>55</v>
      </c>
    </row>
    <row r="8140" spans="1:5" x14ac:dyDescent="0.3">
      <c r="A8140">
        <v>128</v>
      </c>
      <c r="B8140" s="18">
        <v>45536</v>
      </c>
      <c r="C8140" t="s">
        <v>318</v>
      </c>
      <c r="D8140" t="s">
        <v>287</v>
      </c>
      <c r="E8140">
        <v>67</v>
      </c>
    </row>
    <row r="8141" spans="1:5" x14ac:dyDescent="0.3">
      <c r="A8141">
        <v>128</v>
      </c>
      <c r="B8141" s="18">
        <v>45566</v>
      </c>
      <c r="C8141" t="s">
        <v>318</v>
      </c>
      <c r="D8141" t="s">
        <v>287</v>
      </c>
      <c r="E8141">
        <v>10</v>
      </c>
    </row>
    <row r="8142" spans="1:5" x14ac:dyDescent="0.3">
      <c r="A8142">
        <v>129</v>
      </c>
      <c r="B8142" s="18">
        <v>45323</v>
      </c>
      <c r="C8142" t="s">
        <v>318</v>
      </c>
      <c r="D8142" t="s">
        <v>288</v>
      </c>
      <c r="E8142">
        <v>31</v>
      </c>
    </row>
    <row r="8143" spans="1:5" x14ac:dyDescent="0.3">
      <c r="A8143">
        <v>129</v>
      </c>
      <c r="B8143" s="18">
        <v>45352</v>
      </c>
      <c r="C8143" t="s">
        <v>318</v>
      </c>
      <c r="D8143" t="s">
        <v>288</v>
      </c>
      <c r="E8143">
        <v>25</v>
      </c>
    </row>
    <row r="8144" spans="1:5" x14ac:dyDescent="0.3">
      <c r="A8144">
        <v>129</v>
      </c>
      <c r="B8144" s="18">
        <v>45383</v>
      </c>
      <c r="C8144" t="s">
        <v>318</v>
      </c>
      <c r="D8144" t="s">
        <v>288</v>
      </c>
      <c r="E8144">
        <v>40</v>
      </c>
    </row>
    <row r="8145" spans="1:5" x14ac:dyDescent="0.3">
      <c r="A8145">
        <v>129</v>
      </c>
      <c r="B8145" s="18">
        <v>45413</v>
      </c>
      <c r="C8145" t="s">
        <v>318</v>
      </c>
      <c r="D8145" t="s">
        <v>288</v>
      </c>
      <c r="E8145">
        <v>51</v>
      </c>
    </row>
    <row r="8146" spans="1:5" x14ac:dyDescent="0.3">
      <c r="A8146">
        <v>129</v>
      </c>
      <c r="B8146" s="18">
        <v>45444</v>
      </c>
      <c r="C8146" t="s">
        <v>318</v>
      </c>
      <c r="D8146" t="s">
        <v>288</v>
      </c>
      <c r="E8146">
        <v>28</v>
      </c>
    </row>
    <row r="8147" spans="1:5" x14ac:dyDescent="0.3">
      <c r="A8147">
        <v>129</v>
      </c>
      <c r="B8147" s="18">
        <v>45474</v>
      </c>
      <c r="C8147" t="s">
        <v>318</v>
      </c>
      <c r="D8147" t="s">
        <v>288</v>
      </c>
      <c r="E8147">
        <v>32</v>
      </c>
    </row>
    <row r="8148" spans="1:5" x14ac:dyDescent="0.3">
      <c r="A8148">
        <v>129</v>
      </c>
      <c r="B8148" s="18">
        <v>45505</v>
      </c>
      <c r="C8148" t="s">
        <v>318</v>
      </c>
      <c r="D8148" t="s">
        <v>288</v>
      </c>
      <c r="E8148">
        <v>23</v>
      </c>
    </row>
    <row r="8149" spans="1:5" x14ac:dyDescent="0.3">
      <c r="A8149">
        <v>129</v>
      </c>
      <c r="B8149" s="18">
        <v>45536</v>
      </c>
      <c r="C8149" t="s">
        <v>318</v>
      </c>
      <c r="D8149" t="s">
        <v>288</v>
      </c>
      <c r="E8149">
        <v>36</v>
      </c>
    </row>
    <row r="8150" spans="1:5" x14ac:dyDescent="0.3">
      <c r="A8150">
        <v>129</v>
      </c>
      <c r="B8150" s="18">
        <v>45566</v>
      </c>
      <c r="C8150" t="s">
        <v>318</v>
      </c>
      <c r="D8150" t="s">
        <v>288</v>
      </c>
      <c r="E8150">
        <v>17</v>
      </c>
    </row>
    <row r="8151" spans="1:5" x14ac:dyDescent="0.3">
      <c r="A8151">
        <v>130</v>
      </c>
      <c r="B8151" s="18">
        <v>45323</v>
      </c>
      <c r="C8151" t="s">
        <v>318</v>
      </c>
      <c r="D8151" t="s">
        <v>289</v>
      </c>
      <c r="E8151">
        <v>20</v>
      </c>
    </row>
    <row r="8152" spans="1:5" x14ac:dyDescent="0.3">
      <c r="A8152">
        <v>130</v>
      </c>
      <c r="B8152" s="18">
        <v>45352</v>
      </c>
      <c r="C8152" t="s">
        <v>318</v>
      </c>
      <c r="D8152" t="s">
        <v>289</v>
      </c>
      <c r="E8152">
        <v>4</v>
      </c>
    </row>
    <row r="8153" spans="1:5" x14ac:dyDescent="0.3">
      <c r="A8153">
        <v>130</v>
      </c>
      <c r="B8153" s="18">
        <v>45383</v>
      </c>
      <c r="C8153" t="s">
        <v>318</v>
      </c>
      <c r="D8153" t="s">
        <v>289</v>
      </c>
      <c r="E8153">
        <v>27</v>
      </c>
    </row>
    <row r="8154" spans="1:5" x14ac:dyDescent="0.3">
      <c r="A8154">
        <v>130</v>
      </c>
      <c r="B8154" s="18">
        <v>45413</v>
      </c>
      <c r="C8154" t="s">
        <v>318</v>
      </c>
      <c r="D8154" t="s">
        <v>289</v>
      </c>
      <c r="E8154">
        <v>32</v>
      </c>
    </row>
    <row r="8155" spans="1:5" x14ac:dyDescent="0.3">
      <c r="A8155">
        <v>130</v>
      </c>
      <c r="B8155" s="18">
        <v>45444</v>
      </c>
      <c r="C8155" t="s">
        <v>318</v>
      </c>
      <c r="D8155" t="s">
        <v>289</v>
      </c>
      <c r="E8155">
        <v>21</v>
      </c>
    </row>
    <row r="8156" spans="1:5" x14ac:dyDescent="0.3">
      <c r="A8156">
        <v>130</v>
      </c>
      <c r="B8156" s="18">
        <v>45474</v>
      </c>
      <c r="C8156" t="s">
        <v>318</v>
      </c>
      <c r="D8156" t="s">
        <v>289</v>
      </c>
      <c r="E8156">
        <v>14</v>
      </c>
    </row>
    <row r="8157" spans="1:5" x14ac:dyDescent="0.3">
      <c r="A8157">
        <v>130</v>
      </c>
      <c r="B8157" s="18">
        <v>45505</v>
      </c>
      <c r="C8157" t="s">
        <v>318</v>
      </c>
      <c r="D8157" t="s">
        <v>289</v>
      </c>
      <c r="E8157">
        <v>39</v>
      </c>
    </row>
    <row r="8158" spans="1:5" x14ac:dyDescent="0.3">
      <c r="A8158">
        <v>130</v>
      </c>
      <c r="B8158" s="18">
        <v>45536</v>
      </c>
      <c r="C8158" t="s">
        <v>318</v>
      </c>
      <c r="D8158" t="s">
        <v>289</v>
      </c>
      <c r="E8158">
        <v>17</v>
      </c>
    </row>
    <row r="8159" spans="1:5" x14ac:dyDescent="0.3">
      <c r="A8159">
        <v>130</v>
      </c>
      <c r="B8159" s="18">
        <v>45566</v>
      </c>
      <c r="C8159" t="s">
        <v>318</v>
      </c>
      <c r="D8159" t="s">
        <v>289</v>
      </c>
      <c r="E8159">
        <v>6</v>
      </c>
    </row>
    <row r="8160" spans="1:5" x14ac:dyDescent="0.3">
      <c r="A8160">
        <v>131</v>
      </c>
      <c r="B8160" s="18">
        <v>45323</v>
      </c>
      <c r="C8160" t="s">
        <v>318</v>
      </c>
      <c r="D8160" t="s">
        <v>290</v>
      </c>
      <c r="E8160">
        <v>3</v>
      </c>
    </row>
    <row r="8161" spans="1:5" x14ac:dyDescent="0.3">
      <c r="A8161">
        <v>131</v>
      </c>
      <c r="B8161" s="18">
        <v>45413</v>
      </c>
      <c r="C8161" t="s">
        <v>318</v>
      </c>
      <c r="D8161" t="s">
        <v>290</v>
      </c>
      <c r="E8161">
        <v>2</v>
      </c>
    </row>
    <row r="8162" spans="1:5" x14ac:dyDescent="0.3">
      <c r="A8162">
        <v>131</v>
      </c>
      <c r="B8162" s="18">
        <v>45444</v>
      </c>
      <c r="C8162" t="s">
        <v>318</v>
      </c>
      <c r="D8162" t="s">
        <v>290</v>
      </c>
      <c r="E8162">
        <v>3</v>
      </c>
    </row>
    <row r="8163" spans="1:5" x14ac:dyDescent="0.3">
      <c r="A8163">
        <v>131</v>
      </c>
      <c r="B8163" s="18">
        <v>45474</v>
      </c>
      <c r="C8163" t="s">
        <v>318</v>
      </c>
      <c r="D8163" t="s">
        <v>290</v>
      </c>
      <c r="E8163">
        <v>4</v>
      </c>
    </row>
    <row r="8164" spans="1:5" x14ac:dyDescent="0.3">
      <c r="A8164">
        <v>131</v>
      </c>
      <c r="B8164" s="18">
        <v>45505</v>
      </c>
      <c r="C8164" t="s">
        <v>318</v>
      </c>
      <c r="D8164" t="s">
        <v>290</v>
      </c>
      <c r="E8164">
        <v>1</v>
      </c>
    </row>
    <row r="8165" spans="1:5" x14ac:dyDescent="0.3">
      <c r="A8165">
        <v>131</v>
      </c>
      <c r="B8165" s="18">
        <v>45536</v>
      </c>
      <c r="C8165" t="s">
        <v>318</v>
      </c>
      <c r="D8165" t="s">
        <v>290</v>
      </c>
      <c r="E8165">
        <v>4</v>
      </c>
    </row>
    <row r="8166" spans="1:5" x14ac:dyDescent="0.3">
      <c r="A8166">
        <v>131</v>
      </c>
      <c r="B8166" s="18">
        <v>45566</v>
      </c>
      <c r="C8166" t="s">
        <v>318</v>
      </c>
      <c r="D8166" t="s">
        <v>290</v>
      </c>
      <c r="E8166">
        <v>3</v>
      </c>
    </row>
    <row r="8167" spans="1:5" x14ac:dyDescent="0.3">
      <c r="A8167">
        <v>134</v>
      </c>
      <c r="B8167" s="18">
        <v>45323</v>
      </c>
      <c r="C8167" t="s">
        <v>318</v>
      </c>
      <c r="D8167" t="s">
        <v>260</v>
      </c>
      <c r="E8167">
        <v>2</v>
      </c>
    </row>
    <row r="8168" spans="1:5" x14ac:dyDescent="0.3">
      <c r="A8168">
        <v>134</v>
      </c>
      <c r="B8168" s="18">
        <v>45566</v>
      </c>
      <c r="C8168" t="s">
        <v>318</v>
      </c>
      <c r="D8168" t="s">
        <v>260</v>
      </c>
      <c r="E8168">
        <v>1</v>
      </c>
    </row>
    <row r="8169" spans="1:5" x14ac:dyDescent="0.3">
      <c r="A8169">
        <v>114</v>
      </c>
      <c r="B8169" s="18">
        <v>45323</v>
      </c>
      <c r="C8169" t="s">
        <v>318</v>
      </c>
      <c r="D8169" t="s">
        <v>292</v>
      </c>
      <c r="E8169">
        <v>388</v>
      </c>
    </row>
    <row r="8170" spans="1:5" x14ac:dyDescent="0.3">
      <c r="A8170">
        <v>114</v>
      </c>
      <c r="B8170" s="18">
        <v>45352</v>
      </c>
      <c r="C8170" t="s">
        <v>318</v>
      </c>
      <c r="D8170" t="s">
        <v>292</v>
      </c>
      <c r="E8170">
        <v>367</v>
      </c>
    </row>
    <row r="8171" spans="1:5" x14ac:dyDescent="0.3">
      <c r="A8171">
        <v>114</v>
      </c>
      <c r="B8171" s="18">
        <v>45383</v>
      </c>
      <c r="C8171" t="s">
        <v>318</v>
      </c>
      <c r="D8171" t="s">
        <v>292</v>
      </c>
      <c r="E8171">
        <v>434</v>
      </c>
    </row>
    <row r="8172" spans="1:5" x14ac:dyDescent="0.3">
      <c r="A8172">
        <v>114</v>
      </c>
      <c r="B8172" s="18">
        <v>45413</v>
      </c>
      <c r="C8172" t="s">
        <v>318</v>
      </c>
      <c r="D8172" t="s">
        <v>292</v>
      </c>
      <c r="E8172">
        <v>455</v>
      </c>
    </row>
    <row r="8173" spans="1:5" x14ac:dyDescent="0.3">
      <c r="A8173">
        <v>114</v>
      </c>
      <c r="B8173" s="18">
        <v>45444</v>
      </c>
      <c r="C8173" t="s">
        <v>318</v>
      </c>
      <c r="D8173" t="s">
        <v>292</v>
      </c>
      <c r="E8173">
        <v>412</v>
      </c>
    </row>
    <row r="8174" spans="1:5" x14ac:dyDescent="0.3">
      <c r="A8174">
        <v>114</v>
      </c>
      <c r="B8174" s="18">
        <v>45474</v>
      </c>
      <c r="C8174" t="s">
        <v>318</v>
      </c>
      <c r="D8174" t="s">
        <v>292</v>
      </c>
      <c r="E8174">
        <v>360</v>
      </c>
    </row>
    <row r="8175" spans="1:5" x14ac:dyDescent="0.3">
      <c r="A8175">
        <v>114</v>
      </c>
      <c r="B8175" s="18">
        <v>45505</v>
      </c>
      <c r="C8175" t="s">
        <v>318</v>
      </c>
      <c r="D8175" t="s">
        <v>292</v>
      </c>
      <c r="E8175">
        <v>344</v>
      </c>
    </row>
    <row r="8176" spans="1:5" x14ac:dyDescent="0.3">
      <c r="A8176">
        <v>114</v>
      </c>
      <c r="B8176" s="18">
        <v>45536</v>
      </c>
      <c r="C8176" t="s">
        <v>318</v>
      </c>
      <c r="D8176" t="s">
        <v>292</v>
      </c>
      <c r="E8176">
        <v>429</v>
      </c>
    </row>
    <row r="8177" spans="1:5" x14ac:dyDescent="0.3">
      <c r="A8177">
        <v>114</v>
      </c>
      <c r="B8177" s="18">
        <v>45566</v>
      </c>
      <c r="C8177" t="s">
        <v>318</v>
      </c>
      <c r="D8177" t="s">
        <v>292</v>
      </c>
      <c r="E8177">
        <v>349</v>
      </c>
    </row>
    <row r="8178" spans="1:5" x14ac:dyDescent="0.3">
      <c r="A8178">
        <v>115</v>
      </c>
      <c r="B8178" s="18">
        <v>45323</v>
      </c>
      <c r="C8178" t="s">
        <v>318</v>
      </c>
      <c r="D8178" t="s">
        <v>293</v>
      </c>
      <c r="E8178">
        <v>98</v>
      </c>
    </row>
    <row r="8179" spans="1:5" x14ac:dyDescent="0.3">
      <c r="A8179">
        <v>115</v>
      </c>
      <c r="B8179" s="18">
        <v>45352</v>
      </c>
      <c r="C8179" t="s">
        <v>318</v>
      </c>
      <c r="D8179" t="s">
        <v>293</v>
      </c>
      <c r="E8179">
        <v>103</v>
      </c>
    </row>
    <row r="8180" spans="1:5" x14ac:dyDescent="0.3">
      <c r="A8180">
        <v>115</v>
      </c>
      <c r="B8180" s="18">
        <v>45383</v>
      </c>
      <c r="C8180" t="s">
        <v>318</v>
      </c>
      <c r="D8180" t="s">
        <v>293</v>
      </c>
      <c r="E8180">
        <v>63</v>
      </c>
    </row>
    <row r="8181" spans="1:5" x14ac:dyDescent="0.3">
      <c r="A8181">
        <v>115</v>
      </c>
      <c r="B8181" s="18">
        <v>45413</v>
      </c>
      <c r="C8181" t="s">
        <v>318</v>
      </c>
      <c r="D8181" t="s">
        <v>293</v>
      </c>
      <c r="E8181">
        <v>42</v>
      </c>
    </row>
    <row r="8182" spans="1:5" x14ac:dyDescent="0.3">
      <c r="A8182">
        <v>115</v>
      </c>
      <c r="B8182" s="18">
        <v>45444</v>
      </c>
      <c r="C8182" t="s">
        <v>318</v>
      </c>
      <c r="D8182" t="s">
        <v>293</v>
      </c>
      <c r="E8182">
        <v>30</v>
      </c>
    </row>
    <row r="8183" spans="1:5" x14ac:dyDescent="0.3">
      <c r="A8183">
        <v>115</v>
      </c>
      <c r="B8183" s="18">
        <v>45474</v>
      </c>
      <c r="C8183" t="s">
        <v>318</v>
      </c>
      <c r="D8183" t="s">
        <v>293</v>
      </c>
      <c r="E8183">
        <v>44</v>
      </c>
    </row>
    <row r="8184" spans="1:5" x14ac:dyDescent="0.3">
      <c r="A8184">
        <v>115</v>
      </c>
      <c r="B8184" s="18">
        <v>45505</v>
      </c>
      <c r="C8184" t="s">
        <v>318</v>
      </c>
      <c r="D8184" t="s">
        <v>293</v>
      </c>
      <c r="E8184">
        <v>48</v>
      </c>
    </row>
    <row r="8185" spans="1:5" x14ac:dyDescent="0.3">
      <c r="A8185">
        <v>115</v>
      </c>
      <c r="B8185" s="18">
        <v>45536</v>
      </c>
      <c r="C8185" t="s">
        <v>318</v>
      </c>
      <c r="D8185" t="s">
        <v>293</v>
      </c>
      <c r="E8185">
        <v>122</v>
      </c>
    </row>
    <row r="8186" spans="1:5" x14ac:dyDescent="0.3">
      <c r="A8186">
        <v>115</v>
      </c>
      <c r="B8186" s="18">
        <v>45566</v>
      </c>
      <c r="C8186" t="s">
        <v>318</v>
      </c>
      <c r="D8186" t="s">
        <v>293</v>
      </c>
      <c r="E8186">
        <v>96</v>
      </c>
    </row>
    <row r="8187" spans="1:5" x14ac:dyDescent="0.3">
      <c r="A8187">
        <v>116</v>
      </c>
      <c r="B8187" s="18">
        <v>45323</v>
      </c>
      <c r="C8187" t="s">
        <v>318</v>
      </c>
      <c r="D8187" t="s">
        <v>294</v>
      </c>
      <c r="E8187">
        <v>33</v>
      </c>
    </row>
    <row r="8188" spans="1:5" x14ac:dyDescent="0.3">
      <c r="A8188">
        <v>116</v>
      </c>
      <c r="B8188" s="18">
        <v>45352</v>
      </c>
      <c r="C8188" t="s">
        <v>318</v>
      </c>
      <c r="D8188" t="s">
        <v>294</v>
      </c>
      <c r="E8188">
        <v>53</v>
      </c>
    </row>
    <row r="8189" spans="1:5" x14ac:dyDescent="0.3">
      <c r="A8189">
        <v>116</v>
      </c>
      <c r="B8189" s="18">
        <v>45383</v>
      </c>
      <c r="C8189" t="s">
        <v>318</v>
      </c>
      <c r="D8189" t="s">
        <v>294</v>
      </c>
      <c r="E8189">
        <v>88</v>
      </c>
    </row>
    <row r="8190" spans="1:5" x14ac:dyDescent="0.3">
      <c r="A8190">
        <v>116</v>
      </c>
      <c r="B8190" s="18">
        <v>45413</v>
      </c>
      <c r="C8190" t="s">
        <v>318</v>
      </c>
      <c r="D8190" t="s">
        <v>294</v>
      </c>
      <c r="E8190">
        <v>108</v>
      </c>
    </row>
    <row r="8191" spans="1:5" x14ac:dyDescent="0.3">
      <c r="A8191">
        <v>116</v>
      </c>
      <c r="B8191" s="18">
        <v>45444</v>
      </c>
      <c r="C8191" t="s">
        <v>318</v>
      </c>
      <c r="D8191" t="s">
        <v>294</v>
      </c>
      <c r="E8191">
        <v>138</v>
      </c>
    </row>
    <row r="8192" spans="1:5" x14ac:dyDescent="0.3">
      <c r="A8192">
        <v>116</v>
      </c>
      <c r="B8192" s="18">
        <v>45474</v>
      </c>
      <c r="C8192" t="s">
        <v>318</v>
      </c>
      <c r="D8192" t="s">
        <v>294</v>
      </c>
      <c r="E8192">
        <v>106</v>
      </c>
    </row>
    <row r="8193" spans="1:5" x14ac:dyDescent="0.3">
      <c r="A8193">
        <v>116</v>
      </c>
      <c r="B8193" s="18">
        <v>45505</v>
      </c>
      <c r="C8193" t="s">
        <v>318</v>
      </c>
      <c r="D8193" t="s">
        <v>294</v>
      </c>
      <c r="E8193">
        <v>109</v>
      </c>
    </row>
    <row r="8194" spans="1:5" x14ac:dyDescent="0.3">
      <c r="A8194">
        <v>116</v>
      </c>
      <c r="B8194" s="18">
        <v>45536</v>
      </c>
      <c r="C8194" t="s">
        <v>318</v>
      </c>
      <c r="D8194" t="s">
        <v>294</v>
      </c>
      <c r="E8194">
        <v>73</v>
      </c>
    </row>
    <row r="8195" spans="1:5" x14ac:dyDescent="0.3">
      <c r="A8195">
        <v>116</v>
      </c>
      <c r="B8195" s="18">
        <v>45566</v>
      </c>
      <c r="C8195" t="s">
        <v>318</v>
      </c>
      <c r="D8195" t="s">
        <v>294</v>
      </c>
      <c r="E8195">
        <v>90</v>
      </c>
    </row>
    <row r="8196" spans="1:5" x14ac:dyDescent="0.3">
      <c r="A8196">
        <v>120</v>
      </c>
      <c r="B8196" s="18">
        <v>45323</v>
      </c>
      <c r="C8196" t="s">
        <v>318</v>
      </c>
      <c r="D8196" t="s">
        <v>20</v>
      </c>
      <c r="E8196">
        <v>388</v>
      </c>
    </row>
    <row r="8197" spans="1:5" x14ac:dyDescent="0.3">
      <c r="A8197">
        <v>120</v>
      </c>
      <c r="B8197" s="18">
        <v>45352</v>
      </c>
      <c r="C8197" t="s">
        <v>318</v>
      </c>
      <c r="D8197" t="s">
        <v>20</v>
      </c>
      <c r="E8197">
        <v>367</v>
      </c>
    </row>
    <row r="8198" spans="1:5" x14ac:dyDescent="0.3">
      <c r="A8198">
        <v>120</v>
      </c>
      <c r="B8198" s="18">
        <v>45383</v>
      </c>
      <c r="C8198" t="s">
        <v>318</v>
      </c>
      <c r="D8198" t="s">
        <v>20</v>
      </c>
      <c r="E8198">
        <v>415</v>
      </c>
    </row>
    <row r="8199" spans="1:5" x14ac:dyDescent="0.3">
      <c r="A8199">
        <v>120</v>
      </c>
      <c r="B8199" s="18">
        <v>45413</v>
      </c>
      <c r="C8199" t="s">
        <v>318</v>
      </c>
      <c r="D8199" t="s">
        <v>20</v>
      </c>
      <c r="E8199">
        <v>446</v>
      </c>
    </row>
    <row r="8200" spans="1:5" x14ac:dyDescent="0.3">
      <c r="A8200">
        <v>120</v>
      </c>
      <c r="B8200" s="18">
        <v>45444</v>
      </c>
      <c r="C8200" t="s">
        <v>318</v>
      </c>
      <c r="D8200" t="s">
        <v>20</v>
      </c>
      <c r="E8200">
        <v>412</v>
      </c>
    </row>
    <row r="8201" spans="1:5" x14ac:dyDescent="0.3">
      <c r="A8201">
        <v>120</v>
      </c>
      <c r="B8201" s="18">
        <v>45474</v>
      </c>
      <c r="C8201" t="s">
        <v>318</v>
      </c>
      <c r="D8201" t="s">
        <v>20</v>
      </c>
      <c r="E8201">
        <v>360</v>
      </c>
    </row>
    <row r="8202" spans="1:5" x14ac:dyDescent="0.3">
      <c r="A8202">
        <v>120</v>
      </c>
      <c r="B8202" s="18">
        <v>45505</v>
      </c>
      <c r="C8202" t="s">
        <v>318</v>
      </c>
      <c r="D8202" t="s">
        <v>20</v>
      </c>
      <c r="E8202">
        <v>344</v>
      </c>
    </row>
    <row r="8203" spans="1:5" x14ac:dyDescent="0.3">
      <c r="A8203">
        <v>120</v>
      </c>
      <c r="B8203" s="18">
        <v>45536</v>
      </c>
      <c r="C8203" t="s">
        <v>318</v>
      </c>
      <c r="D8203" t="s">
        <v>20</v>
      </c>
      <c r="E8203">
        <v>429</v>
      </c>
    </row>
    <row r="8204" spans="1:5" x14ac:dyDescent="0.3">
      <c r="A8204">
        <v>120</v>
      </c>
      <c r="B8204" s="18">
        <v>45566</v>
      </c>
      <c r="C8204" t="s">
        <v>318</v>
      </c>
      <c r="D8204" t="s">
        <v>20</v>
      </c>
      <c r="E8204">
        <v>349</v>
      </c>
    </row>
    <row r="8205" spans="1:5" x14ac:dyDescent="0.3">
      <c r="A8205">
        <v>122</v>
      </c>
      <c r="B8205" s="18">
        <v>45383</v>
      </c>
      <c r="C8205" t="s">
        <v>318</v>
      </c>
      <c r="D8205" t="s">
        <v>22</v>
      </c>
      <c r="E8205">
        <v>19</v>
      </c>
    </row>
    <row r="8206" spans="1:5" x14ac:dyDescent="0.3">
      <c r="A8206">
        <v>122</v>
      </c>
      <c r="B8206" s="18">
        <v>45413</v>
      </c>
      <c r="C8206" t="s">
        <v>318</v>
      </c>
      <c r="D8206" t="s">
        <v>22</v>
      </c>
      <c r="E8206">
        <v>9</v>
      </c>
    </row>
    <row r="8207" spans="1:5" x14ac:dyDescent="0.3">
      <c r="A8207">
        <v>126</v>
      </c>
      <c r="B8207" s="18">
        <v>45323</v>
      </c>
      <c r="C8207" t="s">
        <v>318</v>
      </c>
      <c r="D8207" t="s">
        <v>26</v>
      </c>
      <c r="E8207">
        <v>2</v>
      </c>
    </row>
    <row r="8208" spans="1:5" x14ac:dyDescent="0.3">
      <c r="A8208">
        <v>126</v>
      </c>
      <c r="B8208" s="18">
        <v>45352</v>
      </c>
      <c r="C8208" t="s">
        <v>318</v>
      </c>
      <c r="D8208" t="s">
        <v>26</v>
      </c>
      <c r="E8208">
        <v>7</v>
      </c>
    </row>
    <row r="8209" spans="1:5" x14ac:dyDescent="0.3">
      <c r="A8209">
        <v>126</v>
      </c>
      <c r="B8209" s="18">
        <v>45383</v>
      </c>
      <c r="C8209" t="s">
        <v>318</v>
      </c>
      <c r="D8209" t="s">
        <v>26</v>
      </c>
      <c r="E8209">
        <v>9</v>
      </c>
    </row>
    <row r="8210" spans="1:5" x14ac:dyDescent="0.3">
      <c r="A8210">
        <v>126</v>
      </c>
      <c r="B8210" s="18">
        <v>45413</v>
      </c>
      <c r="C8210" t="s">
        <v>318</v>
      </c>
      <c r="D8210" t="s">
        <v>26</v>
      </c>
      <c r="E8210">
        <v>5</v>
      </c>
    </row>
    <row r="8211" spans="1:5" x14ac:dyDescent="0.3">
      <c r="A8211">
        <v>126</v>
      </c>
      <c r="B8211" s="18">
        <v>45444</v>
      </c>
      <c r="C8211" t="s">
        <v>318</v>
      </c>
      <c r="D8211" t="s">
        <v>26</v>
      </c>
      <c r="E8211">
        <v>10</v>
      </c>
    </row>
    <row r="8212" spans="1:5" x14ac:dyDescent="0.3">
      <c r="A8212">
        <v>126</v>
      </c>
      <c r="B8212" s="18">
        <v>45474</v>
      </c>
      <c r="C8212" t="s">
        <v>318</v>
      </c>
      <c r="D8212" t="s">
        <v>26</v>
      </c>
      <c r="E8212">
        <v>4</v>
      </c>
    </row>
    <row r="8213" spans="1:5" x14ac:dyDescent="0.3">
      <c r="A8213">
        <v>126</v>
      </c>
      <c r="B8213" s="18">
        <v>45505</v>
      </c>
      <c r="C8213" t="s">
        <v>318</v>
      </c>
      <c r="D8213" t="s">
        <v>26</v>
      </c>
      <c r="E8213">
        <v>4</v>
      </c>
    </row>
    <row r="8214" spans="1:5" x14ac:dyDescent="0.3">
      <c r="A8214">
        <v>126</v>
      </c>
      <c r="B8214" s="18">
        <v>45536</v>
      </c>
      <c r="C8214" t="s">
        <v>318</v>
      </c>
      <c r="D8214" t="s">
        <v>26</v>
      </c>
      <c r="E8214">
        <v>3</v>
      </c>
    </row>
    <row r="8215" spans="1:5" x14ac:dyDescent="0.3">
      <c r="A8215">
        <v>126</v>
      </c>
      <c r="B8215" s="18">
        <v>45566</v>
      </c>
      <c r="C8215" t="s">
        <v>318</v>
      </c>
      <c r="D8215" t="s">
        <v>26</v>
      </c>
      <c r="E8215">
        <v>3</v>
      </c>
    </row>
    <row r="8216" spans="1:5" x14ac:dyDescent="0.3">
      <c r="A8216">
        <v>121</v>
      </c>
      <c r="B8216" s="18">
        <v>45627</v>
      </c>
      <c r="C8216" t="s">
        <v>318</v>
      </c>
      <c r="D8216" t="s">
        <v>21</v>
      </c>
      <c r="E8216">
        <v>0</v>
      </c>
    </row>
    <row r="8217" spans="1:5" x14ac:dyDescent="0.3">
      <c r="A8217">
        <v>122</v>
      </c>
      <c r="B8217" s="18">
        <v>45627</v>
      </c>
      <c r="C8217" t="s">
        <v>318</v>
      </c>
      <c r="D8217" t="s">
        <v>22</v>
      </c>
      <c r="E8217">
        <v>0</v>
      </c>
    </row>
    <row r="8218" spans="1:5" x14ac:dyDescent="0.3">
      <c r="A8218">
        <v>123</v>
      </c>
      <c r="B8218" s="18">
        <v>45627</v>
      </c>
      <c r="C8218" t="s">
        <v>318</v>
      </c>
      <c r="D8218" t="s">
        <v>23</v>
      </c>
      <c r="E8218">
        <v>0</v>
      </c>
    </row>
    <row r="8219" spans="1:5" x14ac:dyDescent="0.3">
      <c r="A8219">
        <v>124</v>
      </c>
      <c r="B8219" s="18">
        <v>45627</v>
      </c>
      <c r="C8219" t="s">
        <v>318</v>
      </c>
      <c r="D8219" t="s">
        <v>24</v>
      </c>
      <c r="E8219">
        <v>0</v>
      </c>
    </row>
    <row r="8220" spans="1:5" x14ac:dyDescent="0.3">
      <c r="A8220">
        <v>125</v>
      </c>
      <c r="B8220" s="18">
        <v>45627</v>
      </c>
      <c r="C8220" t="s">
        <v>318</v>
      </c>
      <c r="D8220" t="s">
        <v>25</v>
      </c>
      <c r="E8220">
        <v>0</v>
      </c>
    </row>
    <row r="8221" spans="1:5" x14ac:dyDescent="0.3">
      <c r="A8221">
        <v>126</v>
      </c>
      <c r="B8221" s="18">
        <v>45627</v>
      </c>
      <c r="C8221" t="s">
        <v>318</v>
      </c>
      <c r="D8221" t="s">
        <v>26</v>
      </c>
      <c r="E8221">
        <v>0</v>
      </c>
    </row>
    <row r="8222" spans="1:5" x14ac:dyDescent="0.3">
      <c r="A8222">
        <v>127</v>
      </c>
      <c r="B8222" s="18">
        <v>45627</v>
      </c>
      <c r="C8222" t="s">
        <v>318</v>
      </c>
      <c r="D8222" t="s">
        <v>286</v>
      </c>
      <c r="E8222">
        <v>44</v>
      </c>
    </row>
    <row r="8223" spans="1:5" x14ac:dyDescent="0.3">
      <c r="A8223">
        <v>128</v>
      </c>
      <c r="B8223" s="18">
        <v>45627</v>
      </c>
      <c r="C8223" t="s">
        <v>318</v>
      </c>
      <c r="D8223" t="s">
        <v>287</v>
      </c>
      <c r="E8223">
        <v>6</v>
      </c>
    </row>
    <row r="8224" spans="1:5" x14ac:dyDescent="0.3">
      <c r="A8224">
        <v>129</v>
      </c>
      <c r="B8224" s="18">
        <v>45627</v>
      </c>
      <c r="C8224" t="s">
        <v>318</v>
      </c>
      <c r="D8224" t="s">
        <v>288</v>
      </c>
      <c r="E8224">
        <v>25</v>
      </c>
    </row>
    <row r="8225" spans="1:7" x14ac:dyDescent="0.3">
      <c r="A8225">
        <v>130</v>
      </c>
      <c r="B8225" s="18">
        <v>45627</v>
      </c>
      <c r="C8225" t="s">
        <v>318</v>
      </c>
      <c r="D8225" t="s">
        <v>289</v>
      </c>
      <c r="E8225">
        <v>13</v>
      </c>
    </row>
    <row r="8226" spans="1:7" x14ac:dyDescent="0.3">
      <c r="A8226">
        <v>131</v>
      </c>
      <c r="B8226" s="18">
        <v>45627</v>
      </c>
      <c r="C8226" t="s">
        <v>318</v>
      </c>
      <c r="D8226" t="s">
        <v>290</v>
      </c>
      <c r="E8226">
        <v>0</v>
      </c>
    </row>
    <row r="8227" spans="1:7" x14ac:dyDescent="0.3">
      <c r="A8227">
        <v>132</v>
      </c>
      <c r="B8227" s="18">
        <v>45627</v>
      </c>
      <c r="C8227" t="s">
        <v>318</v>
      </c>
      <c r="D8227" t="s">
        <v>291</v>
      </c>
      <c r="E8227">
        <v>0</v>
      </c>
    </row>
    <row r="8228" spans="1:7" x14ac:dyDescent="0.3">
      <c r="A8228">
        <v>133</v>
      </c>
      <c r="B8228" s="18">
        <v>45627</v>
      </c>
      <c r="C8228" t="s">
        <v>318</v>
      </c>
      <c r="D8228" t="s">
        <v>259</v>
      </c>
      <c r="E8228">
        <v>0</v>
      </c>
    </row>
    <row r="8229" spans="1:7" x14ac:dyDescent="0.3">
      <c r="A8229">
        <v>134</v>
      </c>
      <c r="B8229" s="18">
        <v>45627</v>
      </c>
      <c r="C8229" t="s">
        <v>318</v>
      </c>
      <c r="D8229" t="s">
        <v>260</v>
      </c>
      <c r="E8229">
        <v>0</v>
      </c>
    </row>
    <row r="8230" spans="1:7" x14ac:dyDescent="0.3">
      <c r="A8230">
        <v>8</v>
      </c>
      <c r="B8230" s="18">
        <v>45627</v>
      </c>
      <c r="C8230" t="s">
        <v>318</v>
      </c>
      <c r="D8230" t="s">
        <v>278</v>
      </c>
      <c r="E8230">
        <v>0.62857142857142856</v>
      </c>
      <c r="F8230">
        <v>22</v>
      </c>
      <c r="G8230">
        <v>35</v>
      </c>
    </row>
    <row r="8231" spans="1:7" x14ac:dyDescent="0.3">
      <c r="A8231">
        <v>9</v>
      </c>
      <c r="B8231" s="18">
        <v>45627</v>
      </c>
      <c r="C8231" t="s">
        <v>318</v>
      </c>
      <c r="D8231" t="s">
        <v>280</v>
      </c>
      <c r="E8231">
        <v>0.54430379746835444</v>
      </c>
      <c r="F8231">
        <v>86</v>
      </c>
      <c r="G8231">
        <v>158</v>
      </c>
    </row>
    <row r="8232" spans="1:7" x14ac:dyDescent="0.3">
      <c r="A8232">
        <v>10</v>
      </c>
      <c r="B8232" s="18">
        <v>45627</v>
      </c>
      <c r="C8232" t="s">
        <v>318</v>
      </c>
      <c r="D8232" t="s">
        <v>295</v>
      </c>
      <c r="E8232">
        <v>0.3891625615763547</v>
      </c>
      <c r="F8232">
        <v>79</v>
      </c>
      <c r="G8232">
        <v>203</v>
      </c>
    </row>
    <row r="8233" spans="1:7" x14ac:dyDescent="0.3">
      <c r="A8233">
        <v>11</v>
      </c>
      <c r="B8233" s="18">
        <v>45627</v>
      </c>
      <c r="C8233" t="s">
        <v>318</v>
      </c>
      <c r="D8233" t="s">
        <v>281</v>
      </c>
      <c r="E8233">
        <v>0.60762942779291551</v>
      </c>
      <c r="F8233">
        <v>223</v>
      </c>
      <c r="G8233">
        <v>367</v>
      </c>
    </row>
    <row r="8234" spans="1:7" x14ac:dyDescent="0.3">
      <c r="A8234">
        <v>12</v>
      </c>
      <c r="B8234" s="18">
        <v>45627</v>
      </c>
      <c r="C8234" t="s">
        <v>318</v>
      </c>
      <c r="D8234" t="s">
        <v>296</v>
      </c>
      <c r="E8234">
        <v>0.75182481751824815</v>
      </c>
      <c r="F8234">
        <v>103</v>
      </c>
      <c r="G8234">
        <v>137</v>
      </c>
    </row>
    <row r="8235" spans="1:7" x14ac:dyDescent="0.3">
      <c r="A8235">
        <v>13</v>
      </c>
      <c r="B8235" s="18">
        <v>45627</v>
      </c>
      <c r="C8235" t="s">
        <v>318</v>
      </c>
      <c r="D8235" t="s">
        <v>275</v>
      </c>
      <c r="E8235">
        <v>9.7087378640776691E-3</v>
      </c>
      <c r="F8235">
        <v>1</v>
      </c>
      <c r="G8235">
        <v>103</v>
      </c>
    </row>
    <row r="8236" spans="1:7" x14ac:dyDescent="0.3">
      <c r="A8236">
        <v>14</v>
      </c>
      <c r="B8236" s="18">
        <v>45627</v>
      </c>
      <c r="C8236" t="s">
        <v>318</v>
      </c>
      <c r="D8236" t="s">
        <v>279</v>
      </c>
      <c r="E8236">
        <v>0</v>
      </c>
      <c r="F8236">
        <v>0</v>
      </c>
      <c r="G8236">
        <v>266</v>
      </c>
    </row>
    <row r="8237" spans="1:7" x14ac:dyDescent="0.3">
      <c r="A8237">
        <v>16</v>
      </c>
      <c r="B8237" s="18">
        <v>45627</v>
      </c>
      <c r="C8237" t="s">
        <v>318</v>
      </c>
      <c r="D8237" t="s">
        <v>297</v>
      </c>
      <c r="E8237">
        <v>0.7857142857142857</v>
      </c>
      <c r="F8237">
        <v>99</v>
      </c>
      <c r="G8237">
        <v>126</v>
      </c>
    </row>
    <row r="8238" spans="1:7" x14ac:dyDescent="0.3">
      <c r="A8238">
        <v>17</v>
      </c>
      <c r="B8238" s="18">
        <v>45627</v>
      </c>
      <c r="C8238" t="s">
        <v>318</v>
      </c>
      <c r="D8238" t="s">
        <v>276</v>
      </c>
      <c r="E8238">
        <v>0</v>
      </c>
      <c r="F8238">
        <v>0</v>
      </c>
      <c r="G8238">
        <v>99</v>
      </c>
    </row>
    <row r="8239" spans="1:7" x14ac:dyDescent="0.3">
      <c r="A8239">
        <v>18</v>
      </c>
      <c r="B8239" s="18">
        <v>45627</v>
      </c>
      <c r="C8239" t="s">
        <v>318</v>
      </c>
      <c r="D8239" t="s">
        <v>282</v>
      </c>
      <c r="E8239">
        <v>0</v>
      </c>
      <c r="F8239">
        <v>0</v>
      </c>
      <c r="G8239">
        <v>1</v>
      </c>
    </row>
    <row r="8240" spans="1:7" x14ac:dyDescent="0.3">
      <c r="A8240">
        <v>23</v>
      </c>
      <c r="B8240" s="18">
        <v>45627</v>
      </c>
      <c r="C8240" t="s">
        <v>318</v>
      </c>
      <c r="D8240" t="s">
        <v>298</v>
      </c>
      <c r="E8240">
        <v>0.18715083798882681</v>
      </c>
      <c r="F8240">
        <v>134</v>
      </c>
      <c r="G8240">
        <v>716</v>
      </c>
    </row>
    <row r="8241" spans="1:7" x14ac:dyDescent="0.3">
      <c r="A8241">
        <v>24</v>
      </c>
      <c r="B8241" s="18">
        <v>45627</v>
      </c>
      <c r="C8241" t="s">
        <v>318</v>
      </c>
      <c r="D8241" t="s">
        <v>299</v>
      </c>
      <c r="E8241">
        <v>0.42537313432835822</v>
      </c>
      <c r="F8241">
        <v>57</v>
      </c>
      <c r="G8241">
        <v>134</v>
      </c>
    </row>
    <row r="8242" spans="1:7" x14ac:dyDescent="0.3">
      <c r="A8242">
        <v>26</v>
      </c>
      <c r="B8242" s="18">
        <v>45627</v>
      </c>
      <c r="C8242" t="s">
        <v>318</v>
      </c>
      <c r="D8242" t="s">
        <v>146</v>
      </c>
      <c r="E8242">
        <v>0.64876033057851235</v>
      </c>
      <c r="F8242">
        <v>157</v>
      </c>
      <c r="G8242">
        <v>242</v>
      </c>
    </row>
    <row r="8243" spans="1:7" x14ac:dyDescent="0.3">
      <c r="A8243">
        <v>27</v>
      </c>
      <c r="B8243" s="18">
        <v>45627</v>
      </c>
      <c r="C8243" t="s">
        <v>318</v>
      </c>
      <c r="D8243" t="s">
        <v>147</v>
      </c>
      <c r="E8243">
        <v>0.58227848101265822</v>
      </c>
      <c r="F8243">
        <v>92</v>
      </c>
      <c r="G8243">
        <v>158</v>
      </c>
    </row>
    <row r="8244" spans="1:7" x14ac:dyDescent="0.3">
      <c r="A8244">
        <v>4</v>
      </c>
      <c r="B8244" s="18">
        <v>45658</v>
      </c>
      <c r="C8244" t="s">
        <v>318</v>
      </c>
      <c r="D8244" t="s">
        <v>300</v>
      </c>
      <c r="E8244">
        <v>0.92086330935251803</v>
      </c>
      <c r="F8244">
        <v>128</v>
      </c>
      <c r="G8244">
        <v>139</v>
      </c>
    </row>
    <row r="8245" spans="1:7" x14ac:dyDescent="0.3">
      <c r="A8245">
        <v>5</v>
      </c>
      <c r="B8245" s="18">
        <v>45658</v>
      </c>
      <c r="C8245" t="s">
        <v>318</v>
      </c>
      <c r="D8245" t="s">
        <v>301</v>
      </c>
      <c r="E8245">
        <v>16</v>
      </c>
      <c r="F8245">
        <v>176</v>
      </c>
      <c r="G8245">
        <v>11</v>
      </c>
    </row>
    <row r="8246" spans="1:7" x14ac:dyDescent="0.3">
      <c r="A8246">
        <v>6</v>
      </c>
      <c r="B8246" s="18">
        <v>45658</v>
      </c>
      <c r="C8246" t="s">
        <v>318</v>
      </c>
      <c r="D8246" t="s">
        <v>274</v>
      </c>
      <c r="E8246">
        <v>1</v>
      </c>
      <c r="F8246">
        <v>4</v>
      </c>
      <c r="G8246">
        <v>4</v>
      </c>
    </row>
    <row r="8247" spans="1:7" x14ac:dyDescent="0.3">
      <c r="A8247">
        <v>7</v>
      </c>
      <c r="B8247" s="18">
        <v>45658</v>
      </c>
      <c r="C8247" t="s">
        <v>318</v>
      </c>
      <c r="D8247" t="s">
        <v>277</v>
      </c>
      <c r="E8247">
        <v>0.5</v>
      </c>
      <c r="F8247">
        <v>2</v>
      </c>
      <c r="G8247">
        <v>4</v>
      </c>
    </row>
    <row r="8248" spans="1:7" x14ac:dyDescent="0.3">
      <c r="A8248">
        <v>8</v>
      </c>
      <c r="B8248" s="18">
        <v>45658</v>
      </c>
      <c r="C8248" t="s">
        <v>318</v>
      </c>
      <c r="D8248" t="s">
        <v>278</v>
      </c>
      <c r="E8248">
        <v>0.51515151515151514</v>
      </c>
      <c r="F8248">
        <v>17</v>
      </c>
      <c r="G8248">
        <v>33</v>
      </c>
    </row>
    <row r="8249" spans="1:7" x14ac:dyDescent="0.3">
      <c r="A8249">
        <v>9</v>
      </c>
      <c r="B8249" s="18">
        <v>45658</v>
      </c>
      <c r="C8249" t="s">
        <v>318</v>
      </c>
      <c r="D8249" t="s">
        <v>280</v>
      </c>
      <c r="E8249">
        <v>0.54777070063694266</v>
      </c>
      <c r="F8249">
        <v>86</v>
      </c>
      <c r="G8249">
        <v>157</v>
      </c>
    </row>
    <row r="8250" spans="1:7" x14ac:dyDescent="0.3">
      <c r="A8250">
        <v>10</v>
      </c>
      <c r="B8250" s="18">
        <v>45658</v>
      </c>
      <c r="C8250" t="s">
        <v>318</v>
      </c>
      <c r="D8250" t="s">
        <v>295</v>
      </c>
      <c r="E8250">
        <v>0.39593908629441626</v>
      </c>
      <c r="F8250">
        <v>78</v>
      </c>
      <c r="G8250">
        <v>197</v>
      </c>
    </row>
    <row r="8251" spans="1:7" x14ac:dyDescent="0.3">
      <c r="A8251">
        <v>11</v>
      </c>
      <c r="B8251" s="18">
        <v>45658</v>
      </c>
      <c r="C8251" t="s">
        <v>318</v>
      </c>
      <c r="D8251" t="s">
        <v>281</v>
      </c>
      <c r="E8251">
        <v>0.60762942779291551</v>
      </c>
      <c r="F8251">
        <v>223</v>
      </c>
      <c r="G8251">
        <v>367</v>
      </c>
    </row>
    <row r="8252" spans="1:7" x14ac:dyDescent="0.3">
      <c r="A8252">
        <v>12</v>
      </c>
      <c r="B8252" s="18">
        <v>45658</v>
      </c>
      <c r="C8252" t="s">
        <v>318</v>
      </c>
      <c r="D8252" t="s">
        <v>296</v>
      </c>
      <c r="E8252">
        <v>0.75182481751824815</v>
      </c>
      <c r="F8252">
        <v>103</v>
      </c>
      <c r="G8252">
        <v>137</v>
      </c>
    </row>
    <row r="8253" spans="1:7" x14ac:dyDescent="0.3">
      <c r="A8253">
        <v>13</v>
      </c>
      <c r="B8253" s="18">
        <v>45658</v>
      </c>
      <c r="C8253" t="s">
        <v>318</v>
      </c>
      <c r="D8253" t="s">
        <v>275</v>
      </c>
      <c r="E8253">
        <v>9.7087378640776691E-3</v>
      </c>
      <c r="F8253">
        <v>1</v>
      </c>
      <c r="G8253">
        <v>103</v>
      </c>
    </row>
    <row r="8254" spans="1:7" x14ac:dyDescent="0.3">
      <c r="A8254">
        <v>14</v>
      </c>
      <c r="B8254" s="18">
        <v>45658</v>
      </c>
      <c r="C8254" t="s">
        <v>318</v>
      </c>
      <c r="D8254" t="s">
        <v>279</v>
      </c>
      <c r="E8254">
        <v>0</v>
      </c>
      <c r="F8254">
        <v>0</v>
      </c>
      <c r="G8254">
        <v>265</v>
      </c>
    </row>
    <row r="8255" spans="1:7" x14ac:dyDescent="0.3">
      <c r="A8255">
        <v>16</v>
      </c>
      <c r="B8255" s="18">
        <v>45658</v>
      </c>
      <c r="C8255" t="s">
        <v>318</v>
      </c>
      <c r="D8255" t="s">
        <v>297</v>
      </c>
      <c r="E8255">
        <v>0.79200000000000004</v>
      </c>
      <c r="F8255">
        <v>99</v>
      </c>
      <c r="G8255">
        <v>125</v>
      </c>
    </row>
    <row r="8256" spans="1:7" x14ac:dyDescent="0.3">
      <c r="A8256">
        <v>17</v>
      </c>
      <c r="B8256" s="18">
        <v>45658</v>
      </c>
      <c r="C8256" t="s">
        <v>318</v>
      </c>
      <c r="D8256" t="s">
        <v>276</v>
      </c>
      <c r="E8256">
        <v>0</v>
      </c>
      <c r="F8256">
        <v>0</v>
      </c>
      <c r="G8256">
        <v>99</v>
      </c>
    </row>
    <row r="8257" spans="1:7" x14ac:dyDescent="0.3">
      <c r="A8257">
        <v>18</v>
      </c>
      <c r="B8257" s="18">
        <v>45658</v>
      </c>
      <c r="C8257" t="s">
        <v>318</v>
      </c>
      <c r="D8257" t="s">
        <v>282</v>
      </c>
      <c r="E8257">
        <v>0</v>
      </c>
      <c r="F8257">
        <v>0</v>
      </c>
      <c r="G8257">
        <v>1</v>
      </c>
    </row>
    <row r="8258" spans="1:7" x14ac:dyDescent="0.3">
      <c r="A8258">
        <v>23</v>
      </c>
      <c r="B8258" s="18">
        <v>45658</v>
      </c>
      <c r="C8258" t="s">
        <v>318</v>
      </c>
      <c r="D8258" t="s">
        <v>298</v>
      </c>
      <c r="E8258">
        <v>0.18258426966292135</v>
      </c>
      <c r="F8258">
        <v>130</v>
      </c>
      <c r="G8258">
        <v>712</v>
      </c>
    </row>
    <row r="8259" spans="1:7" x14ac:dyDescent="0.3">
      <c r="A8259">
        <v>24</v>
      </c>
      <c r="B8259" s="18">
        <v>45658</v>
      </c>
      <c r="C8259" t="s">
        <v>318</v>
      </c>
      <c r="D8259" t="s">
        <v>299</v>
      </c>
      <c r="E8259">
        <v>0.43076923076923079</v>
      </c>
      <c r="F8259">
        <v>56</v>
      </c>
      <c r="G8259">
        <v>130</v>
      </c>
    </row>
    <row r="8260" spans="1:7" x14ac:dyDescent="0.3">
      <c r="A8260">
        <v>3</v>
      </c>
      <c r="B8260" s="18">
        <v>45658</v>
      </c>
      <c r="C8260" t="s">
        <v>318</v>
      </c>
      <c r="D8260" t="s">
        <v>302</v>
      </c>
      <c r="E8260">
        <v>1.014367816091954</v>
      </c>
      <c r="F8260">
        <v>706</v>
      </c>
      <c r="G8260">
        <v>696</v>
      </c>
    </row>
    <row r="8261" spans="1:7" x14ac:dyDescent="0.3">
      <c r="A8261">
        <v>2</v>
      </c>
      <c r="B8261" s="18">
        <v>45658</v>
      </c>
      <c r="C8261" t="s">
        <v>318</v>
      </c>
      <c r="D8261" t="s">
        <v>303</v>
      </c>
      <c r="E8261">
        <v>0.38666666666666666</v>
      </c>
      <c r="F8261">
        <v>696</v>
      </c>
      <c r="G8261">
        <v>1800</v>
      </c>
    </row>
    <row r="8262" spans="1:7" x14ac:dyDescent="0.3">
      <c r="A8262">
        <v>109</v>
      </c>
      <c r="B8262" s="18">
        <v>45658</v>
      </c>
      <c r="C8262" t="s">
        <v>318</v>
      </c>
      <c r="D8262" t="s">
        <v>261</v>
      </c>
      <c r="E8262">
        <v>12</v>
      </c>
    </row>
    <row r="8263" spans="1:7" x14ac:dyDescent="0.3">
      <c r="A8263">
        <v>111</v>
      </c>
      <c r="B8263" s="18">
        <v>45658</v>
      </c>
      <c r="C8263" t="s">
        <v>318</v>
      </c>
      <c r="D8263" t="s">
        <v>262</v>
      </c>
      <c r="E8263">
        <v>82</v>
      </c>
    </row>
    <row r="8264" spans="1:7" x14ac:dyDescent="0.3">
      <c r="A8264">
        <v>112</v>
      </c>
      <c r="B8264" s="18">
        <v>45658</v>
      </c>
      <c r="C8264" t="s">
        <v>318</v>
      </c>
      <c r="D8264" t="s">
        <v>263</v>
      </c>
      <c r="E8264">
        <v>118</v>
      </c>
    </row>
    <row r="8265" spans="1:7" x14ac:dyDescent="0.3">
      <c r="A8265">
        <v>110</v>
      </c>
      <c r="B8265" s="18">
        <v>45658</v>
      </c>
      <c r="C8265" t="s">
        <v>318</v>
      </c>
      <c r="D8265" t="s">
        <v>264</v>
      </c>
      <c r="E8265">
        <v>55</v>
      </c>
    </row>
    <row r="8266" spans="1:7" x14ac:dyDescent="0.3">
      <c r="A8266">
        <v>113</v>
      </c>
      <c r="B8266" s="18">
        <v>45658</v>
      </c>
      <c r="C8266" t="s">
        <v>318</v>
      </c>
      <c r="D8266" t="s">
        <v>265</v>
      </c>
      <c r="E8266">
        <v>123</v>
      </c>
    </row>
    <row r="8267" spans="1:7" x14ac:dyDescent="0.3">
      <c r="A8267">
        <v>104</v>
      </c>
      <c r="B8267" s="18">
        <v>45658</v>
      </c>
      <c r="C8267" t="s">
        <v>318</v>
      </c>
      <c r="D8267" t="s">
        <v>266</v>
      </c>
      <c r="E8267">
        <v>11</v>
      </c>
    </row>
    <row r="8268" spans="1:7" x14ac:dyDescent="0.3">
      <c r="A8268">
        <v>106</v>
      </c>
      <c r="B8268" s="18">
        <v>45658</v>
      </c>
      <c r="C8268" t="s">
        <v>318</v>
      </c>
      <c r="D8268" t="s">
        <v>267</v>
      </c>
      <c r="E8268">
        <v>87</v>
      </c>
    </row>
    <row r="8269" spans="1:7" x14ac:dyDescent="0.3">
      <c r="A8269">
        <v>107</v>
      </c>
      <c r="B8269" s="18">
        <v>45658</v>
      </c>
      <c r="C8269" t="s">
        <v>318</v>
      </c>
      <c r="D8269" t="s">
        <v>268</v>
      </c>
      <c r="E8269">
        <v>120</v>
      </c>
    </row>
    <row r="8270" spans="1:7" x14ac:dyDescent="0.3">
      <c r="A8270">
        <v>105</v>
      </c>
      <c r="B8270" s="18">
        <v>45658</v>
      </c>
      <c r="C8270" t="s">
        <v>318</v>
      </c>
      <c r="D8270" t="s">
        <v>269</v>
      </c>
      <c r="E8270">
        <v>44</v>
      </c>
    </row>
    <row r="8271" spans="1:7" x14ac:dyDescent="0.3">
      <c r="A8271">
        <v>108</v>
      </c>
      <c r="B8271" s="18">
        <v>45658</v>
      </c>
      <c r="C8271" t="s">
        <v>318</v>
      </c>
      <c r="D8271" t="s">
        <v>270</v>
      </c>
      <c r="E8271">
        <v>44</v>
      </c>
    </row>
    <row r="8272" spans="1:7" x14ac:dyDescent="0.3">
      <c r="A8272">
        <v>100</v>
      </c>
      <c r="B8272" s="18">
        <v>45658</v>
      </c>
      <c r="C8272" t="s">
        <v>318</v>
      </c>
      <c r="D8272" t="s">
        <v>271</v>
      </c>
      <c r="E8272">
        <v>1</v>
      </c>
    </row>
    <row r="8273" spans="1:7" x14ac:dyDescent="0.3">
      <c r="A8273">
        <v>101</v>
      </c>
      <c r="B8273" s="18">
        <v>45658</v>
      </c>
      <c r="C8273" t="s">
        <v>318</v>
      </c>
      <c r="D8273" t="s">
        <v>272</v>
      </c>
      <c r="E8273">
        <v>1</v>
      </c>
    </row>
    <row r="8274" spans="1:7" x14ac:dyDescent="0.3">
      <c r="A8274">
        <v>102</v>
      </c>
      <c r="B8274" s="18">
        <v>45658</v>
      </c>
      <c r="C8274" t="s">
        <v>318</v>
      </c>
      <c r="D8274" t="s">
        <v>273</v>
      </c>
      <c r="E8274">
        <v>0</v>
      </c>
    </row>
    <row r="8275" spans="1:7" x14ac:dyDescent="0.3">
      <c r="A8275">
        <v>13</v>
      </c>
      <c r="B8275" s="18">
        <v>45505</v>
      </c>
      <c r="C8275" t="s">
        <v>318</v>
      </c>
      <c r="D8275" t="s">
        <v>275</v>
      </c>
      <c r="E8275">
        <v>0</v>
      </c>
      <c r="F8275">
        <v>0</v>
      </c>
      <c r="G8275">
        <v>78</v>
      </c>
    </row>
    <row r="8276" spans="1:7" x14ac:dyDescent="0.3">
      <c r="A8276">
        <v>13</v>
      </c>
      <c r="B8276" s="18">
        <v>45474</v>
      </c>
      <c r="C8276" t="s">
        <v>318</v>
      </c>
      <c r="D8276" t="s">
        <v>275</v>
      </c>
      <c r="E8276">
        <v>0</v>
      </c>
      <c r="F8276">
        <v>0</v>
      </c>
      <c r="G8276">
        <v>60</v>
      </c>
    </row>
    <row r="8277" spans="1:7" x14ac:dyDescent="0.3">
      <c r="A8277">
        <v>13</v>
      </c>
      <c r="B8277" s="18">
        <v>45536</v>
      </c>
      <c r="C8277" t="s">
        <v>318</v>
      </c>
      <c r="D8277" t="s">
        <v>275</v>
      </c>
      <c r="E8277">
        <v>0</v>
      </c>
      <c r="F8277">
        <v>0</v>
      </c>
      <c r="G8277">
        <v>91</v>
      </c>
    </row>
    <row r="8278" spans="1:7" x14ac:dyDescent="0.3">
      <c r="A8278">
        <v>13</v>
      </c>
      <c r="B8278" s="18">
        <v>45352</v>
      </c>
      <c r="C8278" t="s">
        <v>318</v>
      </c>
      <c r="D8278" t="s">
        <v>275</v>
      </c>
      <c r="E8278">
        <v>0</v>
      </c>
      <c r="F8278">
        <v>0</v>
      </c>
      <c r="G8278">
        <v>1</v>
      </c>
    </row>
    <row r="8279" spans="1:7" x14ac:dyDescent="0.3">
      <c r="A8279">
        <v>13</v>
      </c>
      <c r="B8279" s="18">
        <v>45444</v>
      </c>
      <c r="C8279" t="s">
        <v>318</v>
      </c>
      <c r="D8279" t="s">
        <v>275</v>
      </c>
      <c r="E8279">
        <v>0</v>
      </c>
      <c r="F8279">
        <v>0</v>
      </c>
      <c r="G8279">
        <v>50</v>
      </c>
    </row>
    <row r="8280" spans="1:7" x14ac:dyDescent="0.3">
      <c r="A8280">
        <v>13</v>
      </c>
      <c r="B8280" s="18">
        <v>45383</v>
      </c>
      <c r="C8280" t="s">
        <v>318</v>
      </c>
      <c r="D8280" t="s">
        <v>275</v>
      </c>
      <c r="E8280">
        <v>0</v>
      </c>
      <c r="F8280">
        <v>0</v>
      </c>
      <c r="G8280">
        <v>18</v>
      </c>
    </row>
    <row r="8281" spans="1:7" x14ac:dyDescent="0.3">
      <c r="A8281">
        <v>13</v>
      </c>
      <c r="B8281" s="18">
        <v>45323</v>
      </c>
      <c r="C8281" t="s">
        <v>318</v>
      </c>
      <c r="D8281" t="s">
        <v>275</v>
      </c>
      <c r="E8281">
        <v>0</v>
      </c>
      <c r="F8281">
        <v>0</v>
      </c>
      <c r="G8281">
        <v>1</v>
      </c>
    </row>
    <row r="8282" spans="1:7" x14ac:dyDescent="0.3">
      <c r="A8282">
        <v>13</v>
      </c>
      <c r="B8282" s="18">
        <v>45566</v>
      </c>
      <c r="C8282" t="s">
        <v>318</v>
      </c>
      <c r="D8282" t="s">
        <v>275</v>
      </c>
      <c r="E8282">
        <v>0</v>
      </c>
      <c r="F8282">
        <v>0</v>
      </c>
      <c r="G8282">
        <v>92</v>
      </c>
    </row>
    <row r="8283" spans="1:7" x14ac:dyDescent="0.3">
      <c r="A8283">
        <v>13</v>
      </c>
      <c r="B8283" s="18">
        <v>45413</v>
      </c>
      <c r="C8283" t="s">
        <v>318</v>
      </c>
      <c r="D8283" t="s">
        <v>275</v>
      </c>
      <c r="E8283">
        <v>0</v>
      </c>
      <c r="F8283">
        <v>0</v>
      </c>
      <c r="G8283">
        <v>38</v>
      </c>
    </row>
    <row r="8284" spans="1:7" x14ac:dyDescent="0.3">
      <c r="A8284">
        <v>14</v>
      </c>
      <c r="B8284" s="18">
        <v>45444</v>
      </c>
      <c r="C8284" t="s">
        <v>318</v>
      </c>
      <c r="D8284" t="s">
        <v>279</v>
      </c>
      <c r="E8284">
        <v>0</v>
      </c>
      <c r="F8284">
        <v>0</v>
      </c>
      <c r="G8284">
        <v>265</v>
      </c>
    </row>
    <row r="8285" spans="1:7" x14ac:dyDescent="0.3">
      <c r="A8285">
        <v>14</v>
      </c>
      <c r="B8285" s="18">
        <v>45352</v>
      </c>
      <c r="C8285" t="s">
        <v>318</v>
      </c>
      <c r="D8285" t="s">
        <v>279</v>
      </c>
      <c r="E8285">
        <v>0</v>
      </c>
      <c r="F8285">
        <v>0</v>
      </c>
      <c r="G8285">
        <v>267</v>
      </c>
    </row>
    <row r="8286" spans="1:7" x14ac:dyDescent="0.3">
      <c r="A8286">
        <v>14</v>
      </c>
      <c r="B8286" s="18">
        <v>45505</v>
      </c>
      <c r="C8286" t="s">
        <v>318</v>
      </c>
      <c r="D8286" t="s">
        <v>279</v>
      </c>
      <c r="E8286">
        <v>0</v>
      </c>
      <c r="F8286">
        <v>0</v>
      </c>
      <c r="G8286">
        <v>267</v>
      </c>
    </row>
    <row r="8287" spans="1:7" x14ac:dyDescent="0.3">
      <c r="A8287">
        <v>14</v>
      </c>
      <c r="B8287" s="18">
        <v>45383</v>
      </c>
      <c r="C8287" t="s">
        <v>318</v>
      </c>
      <c r="D8287" t="s">
        <v>279</v>
      </c>
      <c r="E8287">
        <v>0</v>
      </c>
      <c r="F8287">
        <v>0</v>
      </c>
      <c r="G8287">
        <v>263</v>
      </c>
    </row>
    <row r="8288" spans="1:7" x14ac:dyDescent="0.3">
      <c r="A8288">
        <v>14</v>
      </c>
      <c r="B8288" s="18">
        <v>45323</v>
      </c>
      <c r="C8288" t="s">
        <v>318</v>
      </c>
      <c r="D8288" t="s">
        <v>279</v>
      </c>
      <c r="E8288">
        <v>0</v>
      </c>
      <c r="F8288">
        <v>0</v>
      </c>
      <c r="G8288">
        <v>265</v>
      </c>
    </row>
    <row r="8289" spans="1:7" x14ac:dyDescent="0.3">
      <c r="A8289">
        <v>14</v>
      </c>
      <c r="B8289" s="18">
        <v>45474</v>
      </c>
      <c r="C8289" t="s">
        <v>318</v>
      </c>
      <c r="D8289" t="s">
        <v>279</v>
      </c>
      <c r="E8289">
        <v>0</v>
      </c>
      <c r="F8289">
        <v>0</v>
      </c>
      <c r="G8289">
        <v>265</v>
      </c>
    </row>
    <row r="8290" spans="1:7" x14ac:dyDescent="0.3">
      <c r="A8290">
        <v>14</v>
      </c>
      <c r="B8290" s="18">
        <v>45536</v>
      </c>
      <c r="C8290" t="s">
        <v>318</v>
      </c>
      <c r="D8290" t="s">
        <v>279</v>
      </c>
      <c r="E8290">
        <v>0</v>
      </c>
      <c r="F8290">
        <v>0</v>
      </c>
      <c r="G8290">
        <v>268</v>
      </c>
    </row>
    <row r="8291" spans="1:7" x14ac:dyDescent="0.3">
      <c r="A8291">
        <v>14</v>
      </c>
      <c r="B8291" s="18">
        <v>45566</v>
      </c>
      <c r="C8291" t="s">
        <v>318</v>
      </c>
      <c r="D8291" t="s">
        <v>279</v>
      </c>
      <c r="E8291">
        <v>0</v>
      </c>
      <c r="F8291">
        <v>0</v>
      </c>
      <c r="G8291">
        <v>265</v>
      </c>
    </row>
    <row r="8292" spans="1:7" x14ac:dyDescent="0.3">
      <c r="A8292">
        <v>14</v>
      </c>
      <c r="B8292" s="18">
        <v>45413</v>
      </c>
      <c r="C8292" t="s">
        <v>318</v>
      </c>
      <c r="D8292" t="s">
        <v>279</v>
      </c>
      <c r="E8292">
        <v>0</v>
      </c>
      <c r="F8292">
        <v>0</v>
      </c>
      <c r="G8292">
        <v>264</v>
      </c>
    </row>
    <row r="8293" spans="1:7" x14ac:dyDescent="0.3">
      <c r="A8293">
        <v>18</v>
      </c>
      <c r="B8293" s="18">
        <v>45444</v>
      </c>
      <c r="C8293" t="s">
        <v>318</v>
      </c>
      <c r="D8293" t="s">
        <v>282</v>
      </c>
      <c r="E8293">
        <v>0</v>
      </c>
      <c r="F8293">
        <v>0</v>
      </c>
      <c r="G8293">
        <v>4</v>
      </c>
    </row>
    <row r="8294" spans="1:7" x14ac:dyDescent="0.3">
      <c r="A8294">
        <v>18</v>
      </c>
      <c r="B8294" s="18">
        <v>45566</v>
      </c>
      <c r="C8294" t="s">
        <v>318</v>
      </c>
      <c r="D8294" t="s">
        <v>282</v>
      </c>
      <c r="E8294">
        <v>0</v>
      </c>
      <c r="F8294">
        <v>0</v>
      </c>
      <c r="G8294">
        <v>1</v>
      </c>
    </row>
    <row r="8295" spans="1:7" x14ac:dyDescent="0.3">
      <c r="A8295">
        <v>18</v>
      </c>
      <c r="B8295" s="18">
        <v>45413</v>
      </c>
      <c r="C8295" t="s">
        <v>318</v>
      </c>
      <c r="D8295" t="s">
        <v>282</v>
      </c>
      <c r="E8295">
        <v>0</v>
      </c>
      <c r="F8295">
        <v>0</v>
      </c>
      <c r="G8295">
        <v>2</v>
      </c>
    </row>
    <row r="8296" spans="1:7" x14ac:dyDescent="0.3">
      <c r="A8296">
        <v>18</v>
      </c>
      <c r="B8296" s="18">
        <v>45352</v>
      </c>
      <c r="C8296" t="s">
        <v>318</v>
      </c>
      <c r="D8296" t="s">
        <v>282</v>
      </c>
      <c r="E8296">
        <v>0</v>
      </c>
      <c r="F8296">
        <v>0</v>
      </c>
      <c r="G8296">
        <v>4</v>
      </c>
    </row>
    <row r="8297" spans="1:7" x14ac:dyDescent="0.3">
      <c r="A8297">
        <v>18</v>
      </c>
      <c r="B8297" s="18">
        <v>45505</v>
      </c>
      <c r="C8297" t="s">
        <v>318</v>
      </c>
      <c r="D8297" t="s">
        <v>282</v>
      </c>
      <c r="E8297">
        <v>0</v>
      </c>
      <c r="F8297">
        <v>0</v>
      </c>
      <c r="G8297">
        <v>2</v>
      </c>
    </row>
    <row r="8298" spans="1:7" x14ac:dyDescent="0.3">
      <c r="A8298">
        <v>18</v>
      </c>
      <c r="B8298" s="18">
        <v>45474</v>
      </c>
      <c r="C8298" t="s">
        <v>318</v>
      </c>
      <c r="D8298" t="s">
        <v>282</v>
      </c>
      <c r="E8298">
        <v>0</v>
      </c>
      <c r="F8298">
        <v>0</v>
      </c>
      <c r="G8298">
        <v>3</v>
      </c>
    </row>
    <row r="8299" spans="1:7" x14ac:dyDescent="0.3">
      <c r="A8299">
        <v>18</v>
      </c>
      <c r="B8299" s="18">
        <v>45536</v>
      </c>
      <c r="C8299" t="s">
        <v>318</v>
      </c>
      <c r="D8299" t="s">
        <v>282</v>
      </c>
      <c r="E8299">
        <v>0</v>
      </c>
      <c r="F8299">
        <v>0</v>
      </c>
      <c r="G8299">
        <v>1</v>
      </c>
    </row>
    <row r="8300" spans="1:7" x14ac:dyDescent="0.3">
      <c r="A8300">
        <v>18</v>
      </c>
      <c r="B8300" s="18">
        <v>45383</v>
      </c>
      <c r="C8300" t="s">
        <v>318</v>
      </c>
      <c r="D8300" t="s">
        <v>282</v>
      </c>
      <c r="E8300">
        <v>0</v>
      </c>
      <c r="F8300">
        <v>0</v>
      </c>
      <c r="G8300">
        <v>2</v>
      </c>
    </row>
    <row r="8301" spans="1:7" x14ac:dyDescent="0.3">
      <c r="A8301">
        <v>18</v>
      </c>
      <c r="B8301" s="18">
        <v>45323</v>
      </c>
      <c r="C8301" t="s">
        <v>318</v>
      </c>
      <c r="D8301" t="s">
        <v>282</v>
      </c>
      <c r="E8301">
        <v>0</v>
      </c>
      <c r="F8301">
        <v>0</v>
      </c>
      <c r="G8301">
        <v>4</v>
      </c>
    </row>
    <row r="8302" spans="1:7" x14ac:dyDescent="0.3">
      <c r="A8302">
        <v>20</v>
      </c>
      <c r="B8302" s="18">
        <v>45413</v>
      </c>
      <c r="C8302" t="s">
        <v>318</v>
      </c>
      <c r="D8302" t="s">
        <v>283</v>
      </c>
      <c r="E8302">
        <v>0</v>
      </c>
      <c r="F8302">
        <v>0</v>
      </c>
      <c r="G8302">
        <v>1</v>
      </c>
    </row>
    <row r="8303" spans="1:7" x14ac:dyDescent="0.3">
      <c r="A8303">
        <v>20</v>
      </c>
      <c r="B8303" s="18">
        <v>45474</v>
      </c>
      <c r="C8303" t="s">
        <v>318</v>
      </c>
      <c r="D8303" t="s">
        <v>283</v>
      </c>
      <c r="E8303">
        <v>0</v>
      </c>
      <c r="F8303">
        <v>0</v>
      </c>
      <c r="G8303">
        <v>1</v>
      </c>
    </row>
    <row r="8304" spans="1:7" x14ac:dyDescent="0.3">
      <c r="A8304">
        <v>20</v>
      </c>
      <c r="B8304" s="18">
        <v>45323</v>
      </c>
      <c r="C8304" t="s">
        <v>318</v>
      </c>
      <c r="D8304" t="s">
        <v>283</v>
      </c>
      <c r="E8304">
        <v>0</v>
      </c>
      <c r="F8304">
        <v>0</v>
      </c>
      <c r="G8304">
        <v>1</v>
      </c>
    </row>
    <row r="8305" spans="1:7" x14ac:dyDescent="0.3">
      <c r="A8305">
        <v>20</v>
      </c>
      <c r="B8305" s="18">
        <v>45352</v>
      </c>
      <c r="C8305" t="s">
        <v>318</v>
      </c>
      <c r="D8305" t="s">
        <v>283</v>
      </c>
      <c r="E8305">
        <v>0</v>
      </c>
      <c r="F8305">
        <v>0</v>
      </c>
      <c r="G8305">
        <v>2</v>
      </c>
    </row>
    <row r="8306" spans="1:7" x14ac:dyDescent="0.3">
      <c r="A8306">
        <v>20</v>
      </c>
      <c r="B8306" s="18">
        <v>45444</v>
      </c>
      <c r="C8306" t="s">
        <v>318</v>
      </c>
      <c r="D8306" t="s">
        <v>283</v>
      </c>
      <c r="E8306">
        <v>0</v>
      </c>
      <c r="F8306">
        <v>0</v>
      </c>
      <c r="G8306">
        <v>1</v>
      </c>
    </row>
    <row r="8307" spans="1:7" x14ac:dyDescent="0.3">
      <c r="A8307">
        <v>103</v>
      </c>
      <c r="B8307" s="18">
        <v>45658</v>
      </c>
      <c r="C8307" t="s">
        <v>318</v>
      </c>
      <c r="D8307" t="s">
        <v>285</v>
      </c>
      <c r="E8307">
        <v>0</v>
      </c>
    </row>
    <row r="8308" spans="1:7" x14ac:dyDescent="0.3">
      <c r="A8308">
        <v>127</v>
      </c>
      <c r="B8308" s="18">
        <v>45658</v>
      </c>
      <c r="C8308" t="s">
        <v>318</v>
      </c>
      <c r="D8308" t="s">
        <v>286</v>
      </c>
      <c r="E8308">
        <v>15</v>
      </c>
    </row>
    <row r="8309" spans="1:7" x14ac:dyDescent="0.3">
      <c r="A8309">
        <v>128</v>
      </c>
      <c r="B8309" s="18">
        <v>45658</v>
      </c>
      <c r="C8309" t="s">
        <v>318</v>
      </c>
      <c r="D8309" t="s">
        <v>287</v>
      </c>
      <c r="E8309">
        <v>0</v>
      </c>
    </row>
    <row r="8310" spans="1:7" x14ac:dyDescent="0.3">
      <c r="A8310">
        <v>129</v>
      </c>
      <c r="B8310" s="18">
        <v>45658</v>
      </c>
      <c r="C8310" t="s">
        <v>318</v>
      </c>
      <c r="D8310" t="s">
        <v>288</v>
      </c>
      <c r="E8310">
        <v>15</v>
      </c>
    </row>
    <row r="8311" spans="1:7" x14ac:dyDescent="0.3">
      <c r="A8311">
        <v>130</v>
      </c>
      <c r="B8311" s="18">
        <v>45658</v>
      </c>
      <c r="C8311" t="s">
        <v>318</v>
      </c>
      <c r="D8311" t="s">
        <v>289</v>
      </c>
      <c r="E8311">
        <v>0</v>
      </c>
    </row>
    <row r="8312" spans="1:7" x14ac:dyDescent="0.3">
      <c r="A8312">
        <v>131</v>
      </c>
      <c r="B8312" s="18">
        <v>45658</v>
      </c>
      <c r="C8312" t="s">
        <v>318</v>
      </c>
      <c r="D8312" t="s">
        <v>290</v>
      </c>
      <c r="E8312">
        <v>0</v>
      </c>
    </row>
    <row r="8313" spans="1:7" x14ac:dyDescent="0.3">
      <c r="A8313">
        <v>132</v>
      </c>
      <c r="B8313" s="18">
        <v>45658</v>
      </c>
      <c r="C8313" t="s">
        <v>318</v>
      </c>
      <c r="D8313" t="s">
        <v>291</v>
      </c>
      <c r="E8313">
        <v>0</v>
      </c>
    </row>
    <row r="8314" spans="1:7" x14ac:dyDescent="0.3">
      <c r="A8314">
        <v>133</v>
      </c>
      <c r="B8314" s="18">
        <v>45658</v>
      </c>
      <c r="C8314" t="s">
        <v>318</v>
      </c>
      <c r="D8314" t="s">
        <v>259</v>
      </c>
      <c r="E8314">
        <v>0</v>
      </c>
    </row>
    <row r="8315" spans="1:7" x14ac:dyDescent="0.3">
      <c r="A8315">
        <v>134</v>
      </c>
      <c r="B8315" s="18">
        <v>45658</v>
      </c>
      <c r="C8315" t="s">
        <v>318</v>
      </c>
      <c r="D8315" t="s">
        <v>260</v>
      </c>
      <c r="E8315">
        <v>0</v>
      </c>
    </row>
    <row r="8316" spans="1:7" x14ac:dyDescent="0.3">
      <c r="A8316">
        <v>26</v>
      </c>
      <c r="B8316" s="18">
        <v>45658</v>
      </c>
      <c r="C8316" t="s">
        <v>318</v>
      </c>
      <c r="D8316" t="s">
        <v>146</v>
      </c>
      <c r="E8316">
        <v>0.64876033057851235</v>
      </c>
      <c r="F8316">
        <v>157</v>
      </c>
      <c r="G8316">
        <v>242</v>
      </c>
    </row>
    <row r="8317" spans="1:7" x14ac:dyDescent="0.3">
      <c r="A8317">
        <v>27</v>
      </c>
      <c r="B8317" s="18">
        <v>45658</v>
      </c>
      <c r="C8317" t="s">
        <v>319</v>
      </c>
      <c r="D8317" t="s">
        <v>147</v>
      </c>
      <c r="E8317">
        <v>0.46688741721854304</v>
      </c>
      <c r="F8317">
        <v>141</v>
      </c>
      <c r="G8317">
        <v>302</v>
      </c>
    </row>
    <row r="8318" spans="1:7" x14ac:dyDescent="0.3">
      <c r="A8318">
        <v>114</v>
      </c>
      <c r="B8318" s="18">
        <v>45658</v>
      </c>
      <c r="C8318" t="s">
        <v>319</v>
      </c>
      <c r="D8318" t="s">
        <v>292</v>
      </c>
      <c r="E8318">
        <v>361</v>
      </c>
    </row>
    <row r="8319" spans="1:7" x14ac:dyDescent="0.3">
      <c r="A8319">
        <v>115</v>
      </c>
      <c r="B8319" s="18">
        <v>45658</v>
      </c>
      <c r="C8319" t="s">
        <v>319</v>
      </c>
      <c r="D8319" t="s">
        <v>293</v>
      </c>
      <c r="E8319">
        <v>97</v>
      </c>
    </row>
    <row r="8320" spans="1:7" x14ac:dyDescent="0.3">
      <c r="A8320">
        <v>116</v>
      </c>
      <c r="B8320" s="18">
        <v>45658</v>
      </c>
      <c r="C8320" t="s">
        <v>319</v>
      </c>
      <c r="D8320" t="s">
        <v>294</v>
      </c>
      <c r="E8320">
        <v>24</v>
      </c>
    </row>
    <row r="8321" spans="1:7" x14ac:dyDescent="0.3">
      <c r="A8321">
        <v>120</v>
      </c>
      <c r="B8321" s="18">
        <v>45658</v>
      </c>
      <c r="C8321" t="s">
        <v>319</v>
      </c>
      <c r="D8321" t="s">
        <v>20</v>
      </c>
      <c r="E8321">
        <v>312</v>
      </c>
    </row>
    <row r="8322" spans="1:7" x14ac:dyDescent="0.3">
      <c r="A8322">
        <v>121</v>
      </c>
      <c r="B8322" s="18">
        <v>45658</v>
      </c>
      <c r="C8322" t="s">
        <v>319</v>
      </c>
      <c r="D8322" t="s">
        <v>21</v>
      </c>
      <c r="E8322">
        <v>0</v>
      </c>
    </row>
    <row r="8323" spans="1:7" x14ac:dyDescent="0.3">
      <c r="A8323">
        <v>122</v>
      </c>
      <c r="B8323" s="18">
        <v>45658</v>
      </c>
      <c r="C8323" t="s">
        <v>319</v>
      </c>
      <c r="D8323" t="s">
        <v>22</v>
      </c>
      <c r="E8323">
        <v>0</v>
      </c>
    </row>
    <row r="8324" spans="1:7" x14ac:dyDescent="0.3">
      <c r="A8324">
        <v>123</v>
      </c>
      <c r="B8324" s="18">
        <v>45658</v>
      </c>
      <c r="C8324" t="s">
        <v>319</v>
      </c>
      <c r="D8324" t="s">
        <v>23</v>
      </c>
      <c r="E8324">
        <v>0</v>
      </c>
    </row>
    <row r="8325" spans="1:7" x14ac:dyDescent="0.3">
      <c r="A8325">
        <v>124</v>
      </c>
      <c r="B8325" s="18">
        <v>45658</v>
      </c>
      <c r="C8325" t="s">
        <v>319</v>
      </c>
      <c r="D8325" t="s">
        <v>24</v>
      </c>
      <c r="E8325">
        <v>0</v>
      </c>
    </row>
    <row r="8326" spans="1:7" x14ac:dyDescent="0.3">
      <c r="A8326">
        <v>125</v>
      </c>
      <c r="B8326" s="18">
        <v>45658</v>
      </c>
      <c r="C8326" t="s">
        <v>319</v>
      </c>
      <c r="D8326" t="s">
        <v>25</v>
      </c>
      <c r="E8326">
        <v>49</v>
      </c>
    </row>
    <row r="8327" spans="1:7" x14ac:dyDescent="0.3">
      <c r="A8327">
        <v>126</v>
      </c>
      <c r="B8327" s="18">
        <v>45658</v>
      </c>
      <c r="C8327" t="s">
        <v>319</v>
      </c>
      <c r="D8327" t="s">
        <v>26</v>
      </c>
      <c r="E8327">
        <v>2</v>
      </c>
    </row>
    <row r="8328" spans="1:7" x14ac:dyDescent="0.3">
      <c r="A8328">
        <v>9</v>
      </c>
      <c r="B8328" s="18">
        <v>45597</v>
      </c>
      <c r="C8328" t="s">
        <v>319</v>
      </c>
      <c r="D8328" t="s">
        <v>280</v>
      </c>
      <c r="E8328">
        <v>5.0203527815468114E-2</v>
      </c>
      <c r="F8328">
        <v>37</v>
      </c>
      <c r="G8328">
        <v>737</v>
      </c>
    </row>
    <row r="8329" spans="1:7" x14ac:dyDescent="0.3">
      <c r="A8329">
        <v>100</v>
      </c>
      <c r="B8329" s="18">
        <v>45323</v>
      </c>
      <c r="C8329" t="s">
        <v>319</v>
      </c>
      <c r="D8329" t="s">
        <v>271</v>
      </c>
      <c r="E8329">
        <v>1</v>
      </c>
    </row>
    <row r="8330" spans="1:7" x14ac:dyDescent="0.3">
      <c r="A8330">
        <v>100</v>
      </c>
      <c r="B8330" s="18">
        <v>45352</v>
      </c>
      <c r="C8330" t="s">
        <v>319</v>
      </c>
      <c r="D8330" t="s">
        <v>271</v>
      </c>
      <c r="E8330">
        <v>1</v>
      </c>
    </row>
    <row r="8331" spans="1:7" x14ac:dyDescent="0.3">
      <c r="A8331">
        <v>100</v>
      </c>
      <c r="B8331" s="18">
        <v>45383</v>
      </c>
      <c r="C8331" t="s">
        <v>319</v>
      </c>
      <c r="D8331" t="s">
        <v>271</v>
      </c>
      <c r="E8331">
        <v>1</v>
      </c>
    </row>
    <row r="8332" spans="1:7" x14ac:dyDescent="0.3">
      <c r="A8332">
        <v>100</v>
      </c>
      <c r="B8332" s="18">
        <v>45413</v>
      </c>
      <c r="C8332" t="s">
        <v>319</v>
      </c>
      <c r="D8332" t="s">
        <v>271</v>
      </c>
      <c r="E8332">
        <v>1</v>
      </c>
    </row>
    <row r="8333" spans="1:7" x14ac:dyDescent="0.3">
      <c r="A8333">
        <v>100</v>
      </c>
      <c r="B8333" s="18">
        <v>45444</v>
      </c>
      <c r="C8333" t="s">
        <v>319</v>
      </c>
      <c r="D8333" t="s">
        <v>271</v>
      </c>
      <c r="E8333">
        <v>1</v>
      </c>
    </row>
    <row r="8334" spans="1:7" x14ac:dyDescent="0.3">
      <c r="A8334">
        <v>100</v>
      </c>
      <c r="B8334" s="18">
        <v>45474</v>
      </c>
      <c r="C8334" t="s">
        <v>319</v>
      </c>
      <c r="D8334" t="s">
        <v>271</v>
      </c>
      <c r="E8334">
        <v>1</v>
      </c>
    </row>
    <row r="8335" spans="1:7" x14ac:dyDescent="0.3">
      <c r="A8335">
        <v>100</v>
      </c>
      <c r="B8335" s="18">
        <v>45505</v>
      </c>
      <c r="C8335" t="s">
        <v>319</v>
      </c>
      <c r="D8335" t="s">
        <v>271</v>
      </c>
      <c r="E8335">
        <v>1</v>
      </c>
    </row>
    <row r="8336" spans="1:7" x14ac:dyDescent="0.3">
      <c r="A8336">
        <v>100</v>
      </c>
      <c r="B8336" s="18">
        <v>45536</v>
      </c>
      <c r="C8336" t="s">
        <v>319</v>
      </c>
      <c r="D8336" t="s">
        <v>271</v>
      </c>
      <c r="E8336">
        <v>1</v>
      </c>
    </row>
    <row r="8337" spans="1:5" x14ac:dyDescent="0.3">
      <c r="A8337">
        <v>100</v>
      </c>
      <c r="B8337" s="18">
        <v>45566</v>
      </c>
      <c r="C8337" t="s">
        <v>319</v>
      </c>
      <c r="D8337" t="s">
        <v>271</v>
      </c>
      <c r="E8337">
        <v>1</v>
      </c>
    </row>
    <row r="8338" spans="1:5" x14ac:dyDescent="0.3">
      <c r="A8338">
        <v>101</v>
      </c>
      <c r="B8338" s="18">
        <v>45323</v>
      </c>
      <c r="C8338" t="s">
        <v>319</v>
      </c>
      <c r="D8338" t="s">
        <v>272</v>
      </c>
      <c r="E8338">
        <v>1</v>
      </c>
    </row>
    <row r="8339" spans="1:5" x14ac:dyDescent="0.3">
      <c r="A8339">
        <v>101</v>
      </c>
      <c r="B8339" s="18">
        <v>45352</v>
      </c>
      <c r="C8339" t="s">
        <v>319</v>
      </c>
      <c r="D8339" t="s">
        <v>272</v>
      </c>
      <c r="E8339">
        <v>1</v>
      </c>
    </row>
    <row r="8340" spans="1:5" x14ac:dyDescent="0.3">
      <c r="A8340">
        <v>101</v>
      </c>
      <c r="B8340" s="18">
        <v>45383</v>
      </c>
      <c r="C8340" t="s">
        <v>319</v>
      </c>
      <c r="D8340" t="s">
        <v>272</v>
      </c>
      <c r="E8340">
        <v>1</v>
      </c>
    </row>
    <row r="8341" spans="1:5" x14ac:dyDescent="0.3">
      <c r="A8341">
        <v>101</v>
      </c>
      <c r="B8341" s="18">
        <v>45413</v>
      </c>
      <c r="C8341" t="s">
        <v>319</v>
      </c>
      <c r="D8341" t="s">
        <v>272</v>
      </c>
      <c r="E8341">
        <v>1</v>
      </c>
    </row>
    <row r="8342" spans="1:5" x14ac:dyDescent="0.3">
      <c r="A8342">
        <v>101</v>
      </c>
      <c r="B8342" s="18">
        <v>45444</v>
      </c>
      <c r="C8342" t="s">
        <v>319</v>
      </c>
      <c r="D8342" t="s">
        <v>272</v>
      </c>
      <c r="E8342">
        <v>1</v>
      </c>
    </row>
    <row r="8343" spans="1:5" x14ac:dyDescent="0.3">
      <c r="A8343">
        <v>101</v>
      </c>
      <c r="B8343" s="18">
        <v>45474</v>
      </c>
      <c r="C8343" t="s">
        <v>319</v>
      </c>
      <c r="D8343" t="s">
        <v>272</v>
      </c>
      <c r="E8343">
        <v>1</v>
      </c>
    </row>
    <row r="8344" spans="1:5" x14ac:dyDescent="0.3">
      <c r="A8344">
        <v>101</v>
      </c>
      <c r="B8344" s="18">
        <v>45505</v>
      </c>
      <c r="C8344" t="s">
        <v>319</v>
      </c>
      <c r="D8344" t="s">
        <v>272</v>
      </c>
      <c r="E8344">
        <v>1</v>
      </c>
    </row>
    <row r="8345" spans="1:5" x14ac:dyDescent="0.3">
      <c r="A8345">
        <v>101</v>
      </c>
      <c r="B8345" s="18">
        <v>45536</v>
      </c>
      <c r="C8345" t="s">
        <v>319</v>
      </c>
      <c r="D8345" t="s">
        <v>272</v>
      </c>
      <c r="E8345">
        <v>1</v>
      </c>
    </row>
    <row r="8346" spans="1:5" x14ac:dyDescent="0.3">
      <c r="A8346">
        <v>101</v>
      </c>
      <c r="B8346" s="18">
        <v>45566</v>
      </c>
      <c r="C8346" t="s">
        <v>319</v>
      </c>
      <c r="D8346" t="s">
        <v>272</v>
      </c>
      <c r="E8346">
        <v>1</v>
      </c>
    </row>
    <row r="8347" spans="1:5" x14ac:dyDescent="0.3">
      <c r="A8347">
        <v>102</v>
      </c>
      <c r="B8347" s="18">
        <v>45323</v>
      </c>
      <c r="C8347" t="s">
        <v>319</v>
      </c>
      <c r="D8347" t="s">
        <v>273</v>
      </c>
      <c r="E8347">
        <v>0</v>
      </c>
    </row>
    <row r="8348" spans="1:5" x14ac:dyDescent="0.3">
      <c r="A8348">
        <v>102</v>
      </c>
      <c r="B8348" s="18">
        <v>45352</v>
      </c>
      <c r="C8348" t="s">
        <v>319</v>
      </c>
      <c r="D8348" t="s">
        <v>273</v>
      </c>
      <c r="E8348">
        <v>0</v>
      </c>
    </row>
    <row r="8349" spans="1:5" x14ac:dyDescent="0.3">
      <c r="A8349">
        <v>102</v>
      </c>
      <c r="B8349" s="18">
        <v>45383</v>
      </c>
      <c r="C8349" t="s">
        <v>319</v>
      </c>
      <c r="D8349" t="s">
        <v>273</v>
      </c>
      <c r="E8349">
        <v>0</v>
      </c>
    </row>
    <row r="8350" spans="1:5" x14ac:dyDescent="0.3">
      <c r="A8350">
        <v>102</v>
      </c>
      <c r="B8350" s="18">
        <v>45413</v>
      </c>
      <c r="C8350" t="s">
        <v>319</v>
      </c>
      <c r="D8350" t="s">
        <v>273</v>
      </c>
      <c r="E8350">
        <v>0</v>
      </c>
    </row>
    <row r="8351" spans="1:5" x14ac:dyDescent="0.3">
      <c r="A8351">
        <v>102</v>
      </c>
      <c r="B8351" s="18">
        <v>45444</v>
      </c>
      <c r="C8351" t="s">
        <v>319</v>
      </c>
      <c r="D8351" t="s">
        <v>273</v>
      </c>
      <c r="E8351">
        <v>0</v>
      </c>
    </row>
    <row r="8352" spans="1:5" x14ac:dyDescent="0.3">
      <c r="A8352">
        <v>102</v>
      </c>
      <c r="B8352" s="18">
        <v>45474</v>
      </c>
      <c r="C8352" t="s">
        <v>319</v>
      </c>
      <c r="D8352" t="s">
        <v>273</v>
      </c>
      <c r="E8352">
        <v>0</v>
      </c>
    </row>
    <row r="8353" spans="1:7" x14ac:dyDescent="0.3">
      <c r="A8353">
        <v>102</v>
      </c>
      <c r="B8353" s="18">
        <v>45505</v>
      </c>
      <c r="C8353" t="s">
        <v>319</v>
      </c>
      <c r="D8353" t="s">
        <v>273</v>
      </c>
      <c r="E8353">
        <v>0</v>
      </c>
    </row>
    <row r="8354" spans="1:7" x14ac:dyDescent="0.3">
      <c r="A8354">
        <v>102</v>
      </c>
      <c r="B8354" s="18">
        <v>45536</v>
      </c>
      <c r="C8354" t="s">
        <v>319</v>
      </c>
      <c r="D8354" t="s">
        <v>273</v>
      </c>
      <c r="E8354">
        <v>0</v>
      </c>
    </row>
    <row r="8355" spans="1:7" x14ac:dyDescent="0.3">
      <c r="A8355">
        <v>102</v>
      </c>
      <c r="B8355" s="18">
        <v>45566</v>
      </c>
      <c r="C8355" t="s">
        <v>319</v>
      </c>
      <c r="D8355" t="s">
        <v>273</v>
      </c>
      <c r="E8355">
        <v>0</v>
      </c>
    </row>
    <row r="8356" spans="1:7" x14ac:dyDescent="0.3">
      <c r="A8356">
        <v>103</v>
      </c>
      <c r="B8356" s="18">
        <v>45323</v>
      </c>
      <c r="C8356" t="s">
        <v>319</v>
      </c>
      <c r="D8356" t="s">
        <v>285</v>
      </c>
      <c r="E8356">
        <v>0</v>
      </c>
    </row>
    <row r="8357" spans="1:7" x14ac:dyDescent="0.3">
      <c r="A8357">
        <v>103</v>
      </c>
      <c r="B8357" s="18">
        <v>45352</v>
      </c>
      <c r="C8357" t="s">
        <v>319</v>
      </c>
      <c r="D8357" t="s">
        <v>285</v>
      </c>
      <c r="E8357">
        <v>0</v>
      </c>
    </row>
    <row r="8358" spans="1:7" x14ac:dyDescent="0.3">
      <c r="A8358">
        <v>103</v>
      </c>
      <c r="B8358" s="18">
        <v>45383</v>
      </c>
      <c r="C8358" t="s">
        <v>319</v>
      </c>
      <c r="D8358" t="s">
        <v>285</v>
      </c>
      <c r="E8358">
        <v>0</v>
      </c>
    </row>
    <row r="8359" spans="1:7" x14ac:dyDescent="0.3">
      <c r="A8359">
        <v>103</v>
      </c>
      <c r="B8359" s="18">
        <v>45413</v>
      </c>
      <c r="C8359" t="s">
        <v>319</v>
      </c>
      <c r="D8359" t="s">
        <v>285</v>
      </c>
      <c r="E8359">
        <v>0</v>
      </c>
    </row>
    <row r="8360" spans="1:7" x14ac:dyDescent="0.3">
      <c r="A8360">
        <v>103</v>
      </c>
      <c r="B8360" s="18">
        <v>45444</v>
      </c>
      <c r="C8360" t="s">
        <v>319</v>
      </c>
      <c r="D8360" t="s">
        <v>285</v>
      </c>
      <c r="E8360">
        <v>0</v>
      </c>
    </row>
    <row r="8361" spans="1:7" x14ac:dyDescent="0.3">
      <c r="A8361">
        <v>103</v>
      </c>
      <c r="B8361" s="18">
        <v>45474</v>
      </c>
      <c r="C8361" t="s">
        <v>319</v>
      </c>
      <c r="D8361" t="s">
        <v>285</v>
      </c>
      <c r="E8361">
        <v>0</v>
      </c>
    </row>
    <row r="8362" spans="1:7" x14ac:dyDescent="0.3">
      <c r="A8362">
        <v>103</v>
      </c>
      <c r="B8362" s="18">
        <v>45505</v>
      </c>
      <c r="C8362" t="s">
        <v>319</v>
      </c>
      <c r="D8362" t="s">
        <v>285</v>
      </c>
      <c r="E8362">
        <v>0</v>
      </c>
    </row>
    <row r="8363" spans="1:7" x14ac:dyDescent="0.3">
      <c r="A8363">
        <v>103</v>
      </c>
      <c r="B8363" s="18">
        <v>45536</v>
      </c>
      <c r="C8363" t="s">
        <v>319</v>
      </c>
      <c r="D8363" t="s">
        <v>285</v>
      </c>
      <c r="E8363">
        <v>0</v>
      </c>
    </row>
    <row r="8364" spans="1:7" x14ac:dyDescent="0.3">
      <c r="A8364">
        <v>103</v>
      </c>
      <c r="B8364" s="18">
        <v>45566</v>
      </c>
      <c r="C8364" t="s">
        <v>319</v>
      </c>
      <c r="D8364" t="s">
        <v>285</v>
      </c>
      <c r="E8364">
        <v>0</v>
      </c>
    </row>
    <row r="8365" spans="1:7" x14ac:dyDescent="0.3">
      <c r="A8365">
        <v>2</v>
      </c>
      <c r="B8365" s="18">
        <v>45323</v>
      </c>
      <c r="C8365" t="s">
        <v>319</v>
      </c>
      <c r="D8365" t="s">
        <v>303</v>
      </c>
      <c r="E8365">
        <v>1.0066666666666666</v>
      </c>
      <c r="F8365">
        <v>1812</v>
      </c>
      <c r="G8365">
        <v>1800</v>
      </c>
    </row>
    <row r="8366" spans="1:7" x14ac:dyDescent="0.3">
      <c r="A8366">
        <v>2</v>
      </c>
      <c r="B8366" s="18">
        <v>45352</v>
      </c>
      <c r="C8366" t="s">
        <v>319</v>
      </c>
      <c r="D8366" t="s">
        <v>303</v>
      </c>
      <c r="E8366">
        <v>1.0088888888888889</v>
      </c>
      <c r="F8366">
        <v>1816</v>
      </c>
      <c r="G8366">
        <v>1800</v>
      </c>
    </row>
    <row r="8367" spans="1:7" x14ac:dyDescent="0.3">
      <c r="A8367">
        <v>2</v>
      </c>
      <c r="B8367" s="18">
        <v>45383</v>
      </c>
      <c r="C8367" t="s">
        <v>319</v>
      </c>
      <c r="D8367" t="s">
        <v>303</v>
      </c>
      <c r="E8367">
        <v>1.0088888888888889</v>
      </c>
      <c r="F8367">
        <v>1816</v>
      </c>
      <c r="G8367">
        <v>1800</v>
      </c>
    </row>
    <row r="8368" spans="1:7" x14ac:dyDescent="0.3">
      <c r="A8368">
        <v>2</v>
      </c>
      <c r="B8368" s="18">
        <v>45413</v>
      </c>
      <c r="C8368" t="s">
        <v>319</v>
      </c>
      <c r="D8368" t="s">
        <v>303</v>
      </c>
      <c r="E8368">
        <v>1.0044444444444445</v>
      </c>
      <c r="F8368">
        <v>1808</v>
      </c>
      <c r="G8368">
        <v>1800</v>
      </c>
    </row>
    <row r="8369" spans="1:7" x14ac:dyDescent="0.3">
      <c r="A8369">
        <v>2</v>
      </c>
      <c r="B8369" s="18">
        <v>45444</v>
      </c>
      <c r="C8369" t="s">
        <v>319</v>
      </c>
      <c r="D8369" t="s">
        <v>303</v>
      </c>
      <c r="E8369">
        <v>1.0033333333333334</v>
      </c>
      <c r="F8369">
        <v>1806</v>
      </c>
      <c r="G8369">
        <v>1800</v>
      </c>
    </row>
    <row r="8370" spans="1:7" x14ac:dyDescent="0.3">
      <c r="A8370">
        <v>2</v>
      </c>
      <c r="B8370" s="18">
        <v>45474</v>
      </c>
      <c r="C8370" t="s">
        <v>319</v>
      </c>
      <c r="D8370" t="s">
        <v>303</v>
      </c>
      <c r="E8370">
        <v>1.0038888888888888</v>
      </c>
      <c r="F8370">
        <v>1807</v>
      </c>
      <c r="G8370">
        <v>1800</v>
      </c>
    </row>
    <row r="8371" spans="1:7" x14ac:dyDescent="0.3">
      <c r="A8371">
        <v>2</v>
      </c>
      <c r="B8371" s="18">
        <v>45505</v>
      </c>
      <c r="C8371" t="s">
        <v>319</v>
      </c>
      <c r="D8371" t="s">
        <v>303</v>
      </c>
      <c r="E8371">
        <v>1.0038888888888888</v>
      </c>
      <c r="F8371">
        <v>1807</v>
      </c>
      <c r="G8371">
        <v>1800</v>
      </c>
    </row>
    <row r="8372" spans="1:7" x14ac:dyDescent="0.3">
      <c r="A8372">
        <v>2</v>
      </c>
      <c r="B8372" s="18">
        <v>45536</v>
      </c>
      <c r="C8372" t="s">
        <v>319</v>
      </c>
      <c r="D8372" t="s">
        <v>303</v>
      </c>
      <c r="E8372">
        <v>1.0022222222222221</v>
      </c>
      <c r="F8372">
        <v>1804</v>
      </c>
      <c r="G8372">
        <v>1800</v>
      </c>
    </row>
    <row r="8373" spans="1:7" x14ac:dyDescent="0.3">
      <c r="A8373">
        <v>2</v>
      </c>
      <c r="B8373" s="18">
        <v>45566</v>
      </c>
      <c r="C8373" t="s">
        <v>319</v>
      </c>
      <c r="D8373" t="s">
        <v>303</v>
      </c>
      <c r="E8373">
        <v>1.0049999999999999</v>
      </c>
      <c r="F8373">
        <v>1809</v>
      </c>
      <c r="G8373">
        <v>1800</v>
      </c>
    </row>
    <row r="8374" spans="1:7" x14ac:dyDescent="0.3">
      <c r="A8374">
        <v>109</v>
      </c>
      <c r="B8374" s="18">
        <v>45323</v>
      </c>
      <c r="C8374" t="s">
        <v>319</v>
      </c>
      <c r="D8374" t="s">
        <v>261</v>
      </c>
      <c r="E8374">
        <v>3</v>
      </c>
    </row>
    <row r="8375" spans="1:7" x14ac:dyDescent="0.3">
      <c r="A8375">
        <v>109</v>
      </c>
      <c r="B8375" s="18">
        <v>45352</v>
      </c>
      <c r="C8375" t="s">
        <v>319</v>
      </c>
      <c r="D8375" t="s">
        <v>261</v>
      </c>
      <c r="E8375">
        <v>3</v>
      </c>
    </row>
    <row r="8376" spans="1:7" x14ac:dyDescent="0.3">
      <c r="A8376">
        <v>109</v>
      </c>
      <c r="B8376" s="18">
        <v>45383</v>
      </c>
      <c r="C8376" t="s">
        <v>319</v>
      </c>
      <c r="D8376" t="s">
        <v>261</v>
      </c>
      <c r="E8376">
        <v>3</v>
      </c>
    </row>
    <row r="8377" spans="1:7" x14ac:dyDescent="0.3">
      <c r="A8377">
        <v>109</v>
      </c>
      <c r="B8377" s="18">
        <v>45413</v>
      </c>
      <c r="C8377" t="s">
        <v>319</v>
      </c>
      <c r="D8377" t="s">
        <v>261</v>
      </c>
      <c r="E8377">
        <v>3</v>
      </c>
    </row>
    <row r="8378" spans="1:7" x14ac:dyDescent="0.3">
      <c r="A8378">
        <v>109</v>
      </c>
      <c r="B8378" s="18">
        <v>45444</v>
      </c>
      <c r="C8378" t="s">
        <v>319</v>
      </c>
      <c r="D8378" t="s">
        <v>261</v>
      </c>
      <c r="E8378">
        <v>3</v>
      </c>
    </row>
    <row r="8379" spans="1:7" x14ac:dyDescent="0.3">
      <c r="A8379">
        <v>109</v>
      </c>
      <c r="B8379" s="18">
        <v>45474</v>
      </c>
      <c r="C8379" t="s">
        <v>319</v>
      </c>
      <c r="D8379" t="s">
        <v>261</v>
      </c>
      <c r="E8379">
        <v>3</v>
      </c>
    </row>
    <row r="8380" spans="1:7" x14ac:dyDescent="0.3">
      <c r="A8380">
        <v>109</v>
      </c>
      <c r="B8380" s="18">
        <v>45505</v>
      </c>
      <c r="C8380" t="s">
        <v>319</v>
      </c>
      <c r="D8380" t="s">
        <v>261</v>
      </c>
      <c r="E8380">
        <v>3</v>
      </c>
    </row>
    <row r="8381" spans="1:7" x14ac:dyDescent="0.3">
      <c r="A8381">
        <v>111</v>
      </c>
      <c r="B8381" s="18">
        <v>45323</v>
      </c>
      <c r="C8381" t="s">
        <v>319</v>
      </c>
      <c r="D8381" t="s">
        <v>262</v>
      </c>
      <c r="E8381">
        <v>232</v>
      </c>
    </row>
    <row r="8382" spans="1:7" x14ac:dyDescent="0.3">
      <c r="A8382">
        <v>111</v>
      </c>
      <c r="B8382" s="18">
        <v>45352</v>
      </c>
      <c r="C8382" t="s">
        <v>319</v>
      </c>
      <c r="D8382" t="s">
        <v>262</v>
      </c>
      <c r="E8382">
        <v>229</v>
      </c>
    </row>
    <row r="8383" spans="1:7" x14ac:dyDescent="0.3">
      <c r="A8383">
        <v>111</v>
      </c>
      <c r="B8383" s="18">
        <v>45383</v>
      </c>
      <c r="C8383" t="s">
        <v>319</v>
      </c>
      <c r="D8383" t="s">
        <v>262</v>
      </c>
      <c r="E8383">
        <v>229</v>
      </c>
    </row>
    <row r="8384" spans="1:7" x14ac:dyDescent="0.3">
      <c r="A8384">
        <v>111</v>
      </c>
      <c r="B8384" s="18">
        <v>45413</v>
      </c>
      <c r="C8384" t="s">
        <v>319</v>
      </c>
      <c r="D8384" t="s">
        <v>262</v>
      </c>
      <c r="E8384">
        <v>226</v>
      </c>
    </row>
    <row r="8385" spans="1:5" x14ac:dyDescent="0.3">
      <c r="A8385">
        <v>111</v>
      </c>
      <c r="B8385" s="18">
        <v>45444</v>
      </c>
      <c r="C8385" t="s">
        <v>319</v>
      </c>
      <c r="D8385" t="s">
        <v>262</v>
      </c>
      <c r="E8385">
        <v>222</v>
      </c>
    </row>
    <row r="8386" spans="1:5" x14ac:dyDescent="0.3">
      <c r="A8386">
        <v>111</v>
      </c>
      <c r="B8386" s="18">
        <v>45474</v>
      </c>
      <c r="C8386" t="s">
        <v>319</v>
      </c>
      <c r="D8386" t="s">
        <v>262</v>
      </c>
      <c r="E8386">
        <v>224</v>
      </c>
    </row>
    <row r="8387" spans="1:5" x14ac:dyDescent="0.3">
      <c r="A8387">
        <v>111</v>
      </c>
      <c r="B8387" s="18">
        <v>45505</v>
      </c>
      <c r="C8387" t="s">
        <v>319</v>
      </c>
      <c r="D8387" t="s">
        <v>262</v>
      </c>
      <c r="E8387">
        <v>225</v>
      </c>
    </row>
    <row r="8388" spans="1:5" x14ac:dyDescent="0.3">
      <c r="A8388">
        <v>111</v>
      </c>
      <c r="B8388" s="18">
        <v>45536</v>
      </c>
      <c r="C8388" t="s">
        <v>319</v>
      </c>
      <c r="D8388" t="s">
        <v>262</v>
      </c>
      <c r="E8388">
        <v>224</v>
      </c>
    </row>
    <row r="8389" spans="1:5" x14ac:dyDescent="0.3">
      <c r="A8389">
        <v>111</v>
      </c>
      <c r="B8389" s="18">
        <v>45566</v>
      </c>
      <c r="C8389" t="s">
        <v>319</v>
      </c>
      <c r="D8389" t="s">
        <v>262</v>
      </c>
      <c r="E8389">
        <v>227</v>
      </c>
    </row>
    <row r="8390" spans="1:5" x14ac:dyDescent="0.3">
      <c r="A8390">
        <v>112</v>
      </c>
      <c r="B8390" s="18">
        <v>45323</v>
      </c>
      <c r="C8390" t="s">
        <v>319</v>
      </c>
      <c r="D8390" t="s">
        <v>263</v>
      </c>
      <c r="E8390">
        <v>408</v>
      </c>
    </row>
    <row r="8391" spans="1:5" x14ac:dyDescent="0.3">
      <c r="A8391">
        <v>112</v>
      </c>
      <c r="B8391" s="18">
        <v>45352</v>
      </c>
      <c r="C8391" t="s">
        <v>319</v>
      </c>
      <c r="D8391" t="s">
        <v>263</v>
      </c>
      <c r="E8391">
        <v>410</v>
      </c>
    </row>
    <row r="8392" spans="1:5" x14ac:dyDescent="0.3">
      <c r="A8392">
        <v>112</v>
      </c>
      <c r="B8392" s="18">
        <v>45383</v>
      </c>
      <c r="C8392" t="s">
        <v>319</v>
      </c>
      <c r="D8392" t="s">
        <v>263</v>
      </c>
      <c r="E8392">
        <v>409</v>
      </c>
    </row>
    <row r="8393" spans="1:5" x14ac:dyDescent="0.3">
      <c r="A8393">
        <v>112</v>
      </c>
      <c r="B8393" s="18">
        <v>45413</v>
      </c>
      <c r="C8393" t="s">
        <v>319</v>
      </c>
      <c r="D8393" t="s">
        <v>263</v>
      </c>
      <c r="E8393">
        <v>411</v>
      </c>
    </row>
    <row r="8394" spans="1:5" x14ac:dyDescent="0.3">
      <c r="A8394">
        <v>112</v>
      </c>
      <c r="B8394" s="18">
        <v>45444</v>
      </c>
      <c r="C8394" t="s">
        <v>319</v>
      </c>
      <c r="D8394" t="s">
        <v>263</v>
      </c>
      <c r="E8394">
        <v>412</v>
      </c>
    </row>
    <row r="8395" spans="1:5" x14ac:dyDescent="0.3">
      <c r="A8395">
        <v>112</v>
      </c>
      <c r="B8395" s="18">
        <v>45474</v>
      </c>
      <c r="C8395" t="s">
        <v>319</v>
      </c>
      <c r="D8395" t="s">
        <v>263</v>
      </c>
      <c r="E8395">
        <v>415</v>
      </c>
    </row>
    <row r="8396" spans="1:5" x14ac:dyDescent="0.3">
      <c r="A8396">
        <v>112</v>
      </c>
      <c r="B8396" s="18">
        <v>45505</v>
      </c>
      <c r="C8396" t="s">
        <v>319</v>
      </c>
      <c r="D8396" t="s">
        <v>263</v>
      </c>
      <c r="E8396">
        <v>414</v>
      </c>
    </row>
    <row r="8397" spans="1:5" x14ac:dyDescent="0.3">
      <c r="A8397">
        <v>112</v>
      </c>
      <c r="B8397" s="18">
        <v>45536</v>
      </c>
      <c r="C8397" t="s">
        <v>319</v>
      </c>
      <c r="D8397" t="s">
        <v>263</v>
      </c>
      <c r="E8397">
        <v>415</v>
      </c>
    </row>
    <row r="8398" spans="1:5" x14ac:dyDescent="0.3">
      <c r="A8398">
        <v>112</v>
      </c>
      <c r="B8398" s="18">
        <v>45566</v>
      </c>
      <c r="C8398" t="s">
        <v>319</v>
      </c>
      <c r="D8398" t="s">
        <v>263</v>
      </c>
      <c r="E8398">
        <v>420</v>
      </c>
    </row>
    <row r="8399" spans="1:5" x14ac:dyDescent="0.3">
      <c r="A8399">
        <v>110</v>
      </c>
      <c r="B8399" s="18">
        <v>45323</v>
      </c>
      <c r="C8399" t="s">
        <v>319</v>
      </c>
      <c r="D8399" t="s">
        <v>264</v>
      </c>
      <c r="E8399">
        <v>118</v>
      </c>
    </row>
    <row r="8400" spans="1:5" x14ac:dyDescent="0.3">
      <c r="A8400">
        <v>110</v>
      </c>
      <c r="B8400" s="18">
        <v>45352</v>
      </c>
      <c r="C8400" t="s">
        <v>319</v>
      </c>
      <c r="D8400" t="s">
        <v>264</v>
      </c>
      <c r="E8400">
        <v>118</v>
      </c>
    </row>
    <row r="8401" spans="1:5" x14ac:dyDescent="0.3">
      <c r="A8401">
        <v>110</v>
      </c>
      <c r="B8401" s="18">
        <v>45383</v>
      </c>
      <c r="C8401" t="s">
        <v>319</v>
      </c>
      <c r="D8401" t="s">
        <v>264</v>
      </c>
      <c r="E8401">
        <v>118</v>
      </c>
    </row>
    <row r="8402" spans="1:5" x14ac:dyDescent="0.3">
      <c r="A8402">
        <v>110</v>
      </c>
      <c r="B8402" s="18">
        <v>45413</v>
      </c>
      <c r="C8402" t="s">
        <v>319</v>
      </c>
      <c r="D8402" t="s">
        <v>264</v>
      </c>
      <c r="E8402">
        <v>116</v>
      </c>
    </row>
    <row r="8403" spans="1:5" x14ac:dyDescent="0.3">
      <c r="A8403">
        <v>110</v>
      </c>
      <c r="B8403" s="18">
        <v>45444</v>
      </c>
      <c r="C8403" t="s">
        <v>319</v>
      </c>
      <c r="D8403" t="s">
        <v>264</v>
      </c>
      <c r="E8403">
        <v>116</v>
      </c>
    </row>
    <row r="8404" spans="1:5" x14ac:dyDescent="0.3">
      <c r="A8404">
        <v>110</v>
      </c>
      <c r="B8404" s="18">
        <v>45474</v>
      </c>
      <c r="C8404" t="s">
        <v>319</v>
      </c>
      <c r="D8404" t="s">
        <v>264</v>
      </c>
      <c r="E8404">
        <v>115</v>
      </c>
    </row>
    <row r="8405" spans="1:5" x14ac:dyDescent="0.3">
      <c r="A8405">
        <v>110</v>
      </c>
      <c r="B8405" s="18">
        <v>45505</v>
      </c>
      <c r="C8405" t="s">
        <v>319</v>
      </c>
      <c r="D8405" t="s">
        <v>264</v>
      </c>
      <c r="E8405">
        <v>114</v>
      </c>
    </row>
    <row r="8406" spans="1:5" x14ac:dyDescent="0.3">
      <c r="A8406">
        <v>110</v>
      </c>
      <c r="B8406" s="18">
        <v>45536</v>
      </c>
      <c r="C8406" t="s">
        <v>319</v>
      </c>
      <c r="D8406" t="s">
        <v>264</v>
      </c>
      <c r="E8406">
        <v>116</v>
      </c>
    </row>
    <row r="8407" spans="1:5" x14ac:dyDescent="0.3">
      <c r="A8407">
        <v>110</v>
      </c>
      <c r="B8407" s="18">
        <v>45566</v>
      </c>
      <c r="C8407" t="s">
        <v>319</v>
      </c>
      <c r="D8407" t="s">
        <v>264</v>
      </c>
      <c r="E8407">
        <v>114</v>
      </c>
    </row>
    <row r="8408" spans="1:5" x14ac:dyDescent="0.3">
      <c r="A8408">
        <v>113</v>
      </c>
      <c r="B8408" s="18">
        <v>45323</v>
      </c>
      <c r="C8408" t="s">
        <v>319</v>
      </c>
      <c r="D8408" t="s">
        <v>265</v>
      </c>
      <c r="E8408">
        <v>241</v>
      </c>
    </row>
    <row r="8409" spans="1:5" x14ac:dyDescent="0.3">
      <c r="A8409">
        <v>113</v>
      </c>
      <c r="B8409" s="18">
        <v>45352</v>
      </c>
      <c r="C8409" t="s">
        <v>319</v>
      </c>
      <c r="D8409" t="s">
        <v>265</v>
      </c>
      <c r="E8409">
        <v>243</v>
      </c>
    </row>
    <row r="8410" spans="1:5" x14ac:dyDescent="0.3">
      <c r="A8410">
        <v>113</v>
      </c>
      <c r="B8410" s="18">
        <v>45383</v>
      </c>
      <c r="C8410" t="s">
        <v>319</v>
      </c>
      <c r="D8410" t="s">
        <v>265</v>
      </c>
      <c r="E8410">
        <v>244</v>
      </c>
    </row>
    <row r="8411" spans="1:5" x14ac:dyDescent="0.3">
      <c r="A8411">
        <v>113</v>
      </c>
      <c r="B8411" s="18">
        <v>45413</v>
      </c>
      <c r="C8411" t="s">
        <v>319</v>
      </c>
      <c r="D8411" t="s">
        <v>265</v>
      </c>
      <c r="E8411">
        <v>241</v>
      </c>
    </row>
    <row r="8412" spans="1:5" x14ac:dyDescent="0.3">
      <c r="A8412">
        <v>113</v>
      </c>
      <c r="B8412" s="18">
        <v>45444</v>
      </c>
      <c r="C8412" t="s">
        <v>319</v>
      </c>
      <c r="D8412" t="s">
        <v>265</v>
      </c>
      <c r="E8412">
        <v>243</v>
      </c>
    </row>
    <row r="8413" spans="1:5" x14ac:dyDescent="0.3">
      <c r="A8413">
        <v>113</v>
      </c>
      <c r="B8413" s="18">
        <v>45474</v>
      </c>
      <c r="C8413" t="s">
        <v>319</v>
      </c>
      <c r="D8413" t="s">
        <v>265</v>
      </c>
      <c r="E8413">
        <v>241</v>
      </c>
    </row>
    <row r="8414" spans="1:5" x14ac:dyDescent="0.3">
      <c r="A8414">
        <v>113</v>
      </c>
      <c r="B8414" s="18">
        <v>45505</v>
      </c>
      <c r="C8414" t="s">
        <v>319</v>
      </c>
      <c r="D8414" t="s">
        <v>265</v>
      </c>
      <c r="E8414">
        <v>243</v>
      </c>
    </row>
    <row r="8415" spans="1:5" x14ac:dyDescent="0.3">
      <c r="A8415">
        <v>113</v>
      </c>
      <c r="B8415" s="18">
        <v>45536</v>
      </c>
      <c r="C8415" t="s">
        <v>319</v>
      </c>
      <c r="D8415" t="s">
        <v>265</v>
      </c>
      <c r="E8415">
        <v>244</v>
      </c>
    </row>
    <row r="8416" spans="1:5" x14ac:dyDescent="0.3">
      <c r="A8416">
        <v>113</v>
      </c>
      <c r="B8416" s="18">
        <v>45566</v>
      </c>
      <c r="C8416" t="s">
        <v>319</v>
      </c>
      <c r="D8416" t="s">
        <v>265</v>
      </c>
      <c r="E8416">
        <v>244</v>
      </c>
    </row>
    <row r="8417" spans="1:5" x14ac:dyDescent="0.3">
      <c r="A8417">
        <v>104</v>
      </c>
      <c r="B8417" s="18">
        <v>45323</v>
      </c>
      <c r="C8417" t="s">
        <v>319</v>
      </c>
      <c r="D8417" t="s">
        <v>266</v>
      </c>
      <c r="E8417">
        <v>4</v>
      </c>
    </row>
    <row r="8418" spans="1:5" x14ac:dyDescent="0.3">
      <c r="A8418">
        <v>104</v>
      </c>
      <c r="B8418" s="18">
        <v>45352</v>
      </c>
      <c r="C8418" t="s">
        <v>319</v>
      </c>
      <c r="D8418" t="s">
        <v>266</v>
      </c>
      <c r="E8418">
        <v>4</v>
      </c>
    </row>
    <row r="8419" spans="1:5" x14ac:dyDescent="0.3">
      <c r="A8419">
        <v>104</v>
      </c>
      <c r="B8419" s="18">
        <v>45383</v>
      </c>
      <c r="C8419" t="s">
        <v>319</v>
      </c>
      <c r="D8419" t="s">
        <v>266</v>
      </c>
      <c r="E8419">
        <v>3</v>
      </c>
    </row>
    <row r="8420" spans="1:5" x14ac:dyDescent="0.3">
      <c r="A8420">
        <v>104</v>
      </c>
      <c r="B8420" s="18">
        <v>45413</v>
      </c>
      <c r="C8420" t="s">
        <v>319</v>
      </c>
      <c r="D8420" t="s">
        <v>266</v>
      </c>
      <c r="E8420">
        <v>1</v>
      </c>
    </row>
    <row r="8421" spans="1:5" x14ac:dyDescent="0.3">
      <c r="A8421">
        <v>104</v>
      </c>
      <c r="B8421" s="18">
        <v>45444</v>
      </c>
      <c r="C8421" t="s">
        <v>319</v>
      </c>
      <c r="D8421" t="s">
        <v>266</v>
      </c>
      <c r="E8421">
        <v>1</v>
      </c>
    </row>
    <row r="8422" spans="1:5" x14ac:dyDescent="0.3">
      <c r="A8422">
        <v>104</v>
      </c>
      <c r="B8422" s="18">
        <v>45474</v>
      </c>
      <c r="C8422" t="s">
        <v>319</v>
      </c>
      <c r="D8422" t="s">
        <v>266</v>
      </c>
      <c r="E8422">
        <v>1</v>
      </c>
    </row>
    <row r="8423" spans="1:5" x14ac:dyDescent="0.3">
      <c r="A8423">
        <v>104</v>
      </c>
      <c r="B8423" s="18">
        <v>45505</v>
      </c>
      <c r="C8423" t="s">
        <v>319</v>
      </c>
      <c r="D8423" t="s">
        <v>266</v>
      </c>
      <c r="E8423">
        <v>1</v>
      </c>
    </row>
    <row r="8424" spans="1:5" x14ac:dyDescent="0.3">
      <c r="A8424">
        <v>104</v>
      </c>
      <c r="B8424" s="18">
        <v>45536</v>
      </c>
      <c r="C8424" t="s">
        <v>319</v>
      </c>
      <c r="D8424" t="s">
        <v>266</v>
      </c>
      <c r="E8424">
        <v>1</v>
      </c>
    </row>
    <row r="8425" spans="1:5" x14ac:dyDescent="0.3">
      <c r="A8425">
        <v>106</v>
      </c>
      <c r="B8425" s="18">
        <v>45323</v>
      </c>
      <c r="C8425" t="s">
        <v>319</v>
      </c>
      <c r="D8425" t="s">
        <v>267</v>
      </c>
      <c r="E8425">
        <v>243</v>
      </c>
    </row>
    <row r="8426" spans="1:5" x14ac:dyDescent="0.3">
      <c r="A8426">
        <v>106</v>
      </c>
      <c r="B8426" s="18">
        <v>45352</v>
      </c>
      <c r="C8426" t="s">
        <v>319</v>
      </c>
      <c r="D8426" t="s">
        <v>267</v>
      </c>
      <c r="E8426">
        <v>243</v>
      </c>
    </row>
    <row r="8427" spans="1:5" x14ac:dyDescent="0.3">
      <c r="A8427">
        <v>106</v>
      </c>
      <c r="B8427" s="18">
        <v>45383</v>
      </c>
      <c r="C8427" t="s">
        <v>319</v>
      </c>
      <c r="D8427" t="s">
        <v>267</v>
      </c>
      <c r="E8427">
        <v>242</v>
      </c>
    </row>
    <row r="8428" spans="1:5" x14ac:dyDescent="0.3">
      <c r="A8428">
        <v>106</v>
      </c>
      <c r="B8428" s="18">
        <v>45413</v>
      </c>
      <c r="C8428" t="s">
        <v>319</v>
      </c>
      <c r="D8428" t="s">
        <v>267</v>
      </c>
      <c r="E8428">
        <v>241</v>
      </c>
    </row>
    <row r="8429" spans="1:5" x14ac:dyDescent="0.3">
      <c r="A8429">
        <v>106</v>
      </c>
      <c r="B8429" s="18">
        <v>45444</v>
      </c>
      <c r="C8429" t="s">
        <v>319</v>
      </c>
      <c r="D8429" t="s">
        <v>267</v>
      </c>
      <c r="E8429">
        <v>241</v>
      </c>
    </row>
    <row r="8430" spans="1:5" x14ac:dyDescent="0.3">
      <c r="A8430">
        <v>106</v>
      </c>
      <c r="B8430" s="18">
        <v>45474</v>
      </c>
      <c r="C8430" t="s">
        <v>319</v>
      </c>
      <c r="D8430" t="s">
        <v>267</v>
      </c>
      <c r="E8430">
        <v>240</v>
      </c>
    </row>
    <row r="8431" spans="1:5" x14ac:dyDescent="0.3">
      <c r="A8431">
        <v>106</v>
      </c>
      <c r="B8431" s="18">
        <v>45505</v>
      </c>
      <c r="C8431" t="s">
        <v>319</v>
      </c>
      <c r="D8431" t="s">
        <v>267</v>
      </c>
      <c r="E8431">
        <v>240</v>
      </c>
    </row>
    <row r="8432" spans="1:5" x14ac:dyDescent="0.3">
      <c r="A8432">
        <v>106</v>
      </c>
      <c r="B8432" s="18">
        <v>45536</v>
      </c>
      <c r="C8432" t="s">
        <v>319</v>
      </c>
      <c r="D8432" t="s">
        <v>267</v>
      </c>
      <c r="E8432">
        <v>241</v>
      </c>
    </row>
    <row r="8433" spans="1:5" x14ac:dyDescent="0.3">
      <c r="A8433">
        <v>106</v>
      </c>
      <c r="B8433" s="18">
        <v>45566</v>
      </c>
      <c r="C8433" t="s">
        <v>319</v>
      </c>
      <c r="D8433" t="s">
        <v>267</v>
      </c>
      <c r="E8433">
        <v>239</v>
      </c>
    </row>
    <row r="8434" spans="1:5" x14ac:dyDescent="0.3">
      <c r="A8434">
        <v>107</v>
      </c>
      <c r="B8434" s="18">
        <v>45323</v>
      </c>
      <c r="C8434" t="s">
        <v>319</v>
      </c>
      <c r="D8434" t="s">
        <v>268</v>
      </c>
      <c r="E8434">
        <v>314</v>
      </c>
    </row>
    <row r="8435" spans="1:5" x14ac:dyDescent="0.3">
      <c r="A8435">
        <v>107</v>
      </c>
      <c r="B8435" s="18">
        <v>45352</v>
      </c>
      <c r="C8435" t="s">
        <v>319</v>
      </c>
      <c r="D8435" t="s">
        <v>268</v>
      </c>
      <c r="E8435">
        <v>319</v>
      </c>
    </row>
    <row r="8436" spans="1:5" x14ac:dyDescent="0.3">
      <c r="A8436">
        <v>107</v>
      </c>
      <c r="B8436" s="18">
        <v>45383</v>
      </c>
      <c r="C8436" t="s">
        <v>319</v>
      </c>
      <c r="D8436" t="s">
        <v>268</v>
      </c>
      <c r="E8436">
        <v>317</v>
      </c>
    </row>
    <row r="8437" spans="1:5" x14ac:dyDescent="0.3">
      <c r="A8437">
        <v>107</v>
      </c>
      <c r="B8437" s="18">
        <v>45413</v>
      </c>
      <c r="C8437" t="s">
        <v>319</v>
      </c>
      <c r="D8437" t="s">
        <v>268</v>
      </c>
      <c r="E8437">
        <v>316</v>
      </c>
    </row>
    <row r="8438" spans="1:5" x14ac:dyDescent="0.3">
      <c r="A8438">
        <v>107</v>
      </c>
      <c r="B8438" s="18">
        <v>45444</v>
      </c>
      <c r="C8438" t="s">
        <v>319</v>
      </c>
      <c r="D8438" t="s">
        <v>268</v>
      </c>
      <c r="E8438">
        <v>315</v>
      </c>
    </row>
    <row r="8439" spans="1:5" x14ac:dyDescent="0.3">
      <c r="A8439">
        <v>107</v>
      </c>
      <c r="B8439" s="18">
        <v>45474</v>
      </c>
      <c r="C8439" t="s">
        <v>319</v>
      </c>
      <c r="D8439" t="s">
        <v>268</v>
      </c>
      <c r="E8439">
        <v>317</v>
      </c>
    </row>
    <row r="8440" spans="1:5" x14ac:dyDescent="0.3">
      <c r="A8440">
        <v>107</v>
      </c>
      <c r="B8440" s="18">
        <v>45505</v>
      </c>
      <c r="C8440" t="s">
        <v>319</v>
      </c>
      <c r="D8440" t="s">
        <v>268</v>
      </c>
      <c r="E8440">
        <v>319</v>
      </c>
    </row>
    <row r="8441" spans="1:5" x14ac:dyDescent="0.3">
      <c r="A8441">
        <v>107</v>
      </c>
      <c r="B8441" s="18">
        <v>45536</v>
      </c>
      <c r="C8441" t="s">
        <v>319</v>
      </c>
      <c r="D8441" t="s">
        <v>268</v>
      </c>
      <c r="E8441">
        <v>317</v>
      </c>
    </row>
    <row r="8442" spans="1:5" x14ac:dyDescent="0.3">
      <c r="A8442">
        <v>107</v>
      </c>
      <c r="B8442" s="18">
        <v>45566</v>
      </c>
      <c r="C8442" t="s">
        <v>319</v>
      </c>
      <c r="D8442" t="s">
        <v>268</v>
      </c>
      <c r="E8442">
        <v>319</v>
      </c>
    </row>
    <row r="8443" spans="1:5" x14ac:dyDescent="0.3">
      <c r="A8443">
        <v>105</v>
      </c>
      <c r="B8443" s="18">
        <v>45323</v>
      </c>
      <c r="C8443" t="s">
        <v>319</v>
      </c>
      <c r="D8443" t="s">
        <v>269</v>
      </c>
      <c r="E8443">
        <v>116</v>
      </c>
    </row>
    <row r="8444" spans="1:5" x14ac:dyDescent="0.3">
      <c r="A8444">
        <v>105</v>
      </c>
      <c r="B8444" s="18">
        <v>45352</v>
      </c>
      <c r="C8444" t="s">
        <v>319</v>
      </c>
      <c r="D8444" t="s">
        <v>269</v>
      </c>
      <c r="E8444">
        <v>115</v>
      </c>
    </row>
    <row r="8445" spans="1:5" x14ac:dyDescent="0.3">
      <c r="A8445">
        <v>105</v>
      </c>
      <c r="B8445" s="18">
        <v>45383</v>
      </c>
      <c r="C8445" t="s">
        <v>319</v>
      </c>
      <c r="D8445" t="s">
        <v>269</v>
      </c>
      <c r="E8445">
        <v>116</v>
      </c>
    </row>
    <row r="8446" spans="1:5" x14ac:dyDescent="0.3">
      <c r="A8446">
        <v>105</v>
      </c>
      <c r="B8446" s="18">
        <v>45413</v>
      </c>
      <c r="C8446" t="s">
        <v>319</v>
      </c>
      <c r="D8446" t="s">
        <v>269</v>
      </c>
      <c r="E8446">
        <v>118</v>
      </c>
    </row>
    <row r="8447" spans="1:5" x14ac:dyDescent="0.3">
      <c r="A8447">
        <v>105</v>
      </c>
      <c r="B8447" s="18">
        <v>45444</v>
      </c>
      <c r="C8447" t="s">
        <v>319</v>
      </c>
      <c r="D8447" t="s">
        <v>269</v>
      </c>
      <c r="E8447">
        <v>117</v>
      </c>
    </row>
    <row r="8448" spans="1:5" x14ac:dyDescent="0.3">
      <c r="A8448">
        <v>105</v>
      </c>
      <c r="B8448" s="18">
        <v>45474</v>
      </c>
      <c r="C8448" t="s">
        <v>319</v>
      </c>
      <c r="D8448" t="s">
        <v>269</v>
      </c>
      <c r="E8448">
        <v>116</v>
      </c>
    </row>
    <row r="8449" spans="1:7" x14ac:dyDescent="0.3">
      <c r="A8449">
        <v>105</v>
      </c>
      <c r="B8449" s="18">
        <v>45505</v>
      </c>
      <c r="C8449" t="s">
        <v>319</v>
      </c>
      <c r="D8449" t="s">
        <v>269</v>
      </c>
      <c r="E8449">
        <v>115</v>
      </c>
    </row>
    <row r="8450" spans="1:7" x14ac:dyDescent="0.3">
      <c r="A8450">
        <v>105</v>
      </c>
      <c r="B8450" s="18">
        <v>45536</v>
      </c>
      <c r="C8450" t="s">
        <v>319</v>
      </c>
      <c r="D8450" t="s">
        <v>269</v>
      </c>
      <c r="E8450">
        <v>112</v>
      </c>
    </row>
    <row r="8451" spans="1:7" x14ac:dyDescent="0.3">
      <c r="A8451">
        <v>105</v>
      </c>
      <c r="B8451" s="18">
        <v>45566</v>
      </c>
      <c r="C8451" t="s">
        <v>319</v>
      </c>
      <c r="D8451" t="s">
        <v>269</v>
      </c>
      <c r="E8451">
        <v>114</v>
      </c>
    </row>
    <row r="8452" spans="1:7" x14ac:dyDescent="0.3">
      <c r="A8452">
        <v>108</v>
      </c>
      <c r="B8452" s="18">
        <v>45323</v>
      </c>
      <c r="C8452" t="s">
        <v>319</v>
      </c>
      <c r="D8452" t="s">
        <v>270</v>
      </c>
      <c r="E8452">
        <v>133</v>
      </c>
    </row>
    <row r="8453" spans="1:7" x14ac:dyDescent="0.3">
      <c r="A8453">
        <v>108</v>
      </c>
      <c r="B8453" s="18">
        <v>45352</v>
      </c>
      <c r="C8453" t="s">
        <v>319</v>
      </c>
      <c r="D8453" t="s">
        <v>270</v>
      </c>
      <c r="E8453">
        <v>132</v>
      </c>
    </row>
    <row r="8454" spans="1:7" x14ac:dyDescent="0.3">
      <c r="A8454">
        <v>108</v>
      </c>
      <c r="B8454" s="18">
        <v>45383</v>
      </c>
      <c r="C8454" t="s">
        <v>319</v>
      </c>
      <c r="D8454" t="s">
        <v>270</v>
      </c>
      <c r="E8454">
        <v>135</v>
      </c>
    </row>
    <row r="8455" spans="1:7" x14ac:dyDescent="0.3">
      <c r="A8455">
        <v>108</v>
      </c>
      <c r="B8455" s="18">
        <v>45413</v>
      </c>
      <c r="C8455" t="s">
        <v>319</v>
      </c>
      <c r="D8455" t="s">
        <v>270</v>
      </c>
      <c r="E8455">
        <v>135</v>
      </c>
    </row>
    <row r="8456" spans="1:7" x14ac:dyDescent="0.3">
      <c r="A8456">
        <v>108</v>
      </c>
      <c r="B8456" s="18">
        <v>45444</v>
      </c>
      <c r="C8456" t="s">
        <v>319</v>
      </c>
      <c r="D8456" t="s">
        <v>270</v>
      </c>
      <c r="E8456">
        <v>136</v>
      </c>
    </row>
    <row r="8457" spans="1:7" x14ac:dyDescent="0.3">
      <c r="A8457">
        <v>108</v>
      </c>
      <c r="B8457" s="18">
        <v>45474</v>
      </c>
      <c r="C8457" t="s">
        <v>319</v>
      </c>
      <c r="D8457" t="s">
        <v>270</v>
      </c>
      <c r="E8457">
        <v>135</v>
      </c>
    </row>
    <row r="8458" spans="1:7" x14ac:dyDescent="0.3">
      <c r="A8458">
        <v>108</v>
      </c>
      <c r="B8458" s="18">
        <v>45505</v>
      </c>
      <c r="C8458" t="s">
        <v>319</v>
      </c>
      <c r="D8458" t="s">
        <v>270</v>
      </c>
      <c r="E8458">
        <v>133</v>
      </c>
    </row>
    <row r="8459" spans="1:7" x14ac:dyDescent="0.3">
      <c r="A8459">
        <v>108</v>
      </c>
      <c r="B8459" s="18">
        <v>45536</v>
      </c>
      <c r="C8459" t="s">
        <v>319</v>
      </c>
      <c r="D8459" t="s">
        <v>270</v>
      </c>
      <c r="E8459">
        <v>134</v>
      </c>
    </row>
    <row r="8460" spans="1:7" x14ac:dyDescent="0.3">
      <c r="A8460">
        <v>108</v>
      </c>
      <c r="B8460" s="18">
        <v>45566</v>
      </c>
      <c r="C8460" t="s">
        <v>319</v>
      </c>
      <c r="D8460" t="s">
        <v>270</v>
      </c>
      <c r="E8460">
        <v>132</v>
      </c>
    </row>
    <row r="8461" spans="1:7" x14ac:dyDescent="0.3">
      <c r="A8461">
        <v>12</v>
      </c>
      <c r="B8461" s="18">
        <v>45597</v>
      </c>
      <c r="C8461" t="s">
        <v>319</v>
      </c>
      <c r="D8461" t="s">
        <v>296</v>
      </c>
      <c r="E8461">
        <v>0.33874709976798145</v>
      </c>
      <c r="F8461">
        <v>146</v>
      </c>
      <c r="G8461">
        <v>431</v>
      </c>
    </row>
    <row r="8462" spans="1:7" x14ac:dyDescent="0.3">
      <c r="A8462">
        <v>13</v>
      </c>
      <c r="B8462" s="18">
        <v>45597</v>
      </c>
      <c r="C8462" t="s">
        <v>319</v>
      </c>
      <c r="D8462" t="s">
        <v>275</v>
      </c>
      <c r="E8462">
        <v>0</v>
      </c>
      <c r="F8462">
        <v>0</v>
      </c>
      <c r="G8462">
        <v>146</v>
      </c>
    </row>
    <row r="8463" spans="1:7" x14ac:dyDescent="0.3">
      <c r="A8463">
        <v>14</v>
      </c>
      <c r="B8463" s="18">
        <v>45597</v>
      </c>
      <c r="C8463" t="s">
        <v>319</v>
      </c>
      <c r="D8463" t="s">
        <v>279</v>
      </c>
      <c r="E8463">
        <v>1.0893246187363835E-3</v>
      </c>
      <c r="F8463">
        <v>1</v>
      </c>
      <c r="G8463">
        <v>918</v>
      </c>
    </row>
    <row r="8464" spans="1:7" x14ac:dyDescent="0.3">
      <c r="A8464">
        <v>15</v>
      </c>
      <c r="B8464" s="18">
        <v>45597</v>
      </c>
      <c r="C8464" t="s">
        <v>319</v>
      </c>
      <c r="D8464" t="s">
        <v>306</v>
      </c>
      <c r="E8464">
        <v>1</v>
      </c>
      <c r="F8464">
        <v>1</v>
      </c>
      <c r="G8464">
        <v>1</v>
      </c>
    </row>
    <row r="8465" spans="1:7" x14ac:dyDescent="0.3">
      <c r="A8465">
        <v>16</v>
      </c>
      <c r="B8465" s="18">
        <v>45597</v>
      </c>
      <c r="C8465" t="s">
        <v>319</v>
      </c>
      <c r="D8465" t="s">
        <v>297</v>
      </c>
      <c r="E8465">
        <v>0.36404494382022473</v>
      </c>
      <c r="F8465">
        <v>162</v>
      </c>
      <c r="G8465">
        <v>445</v>
      </c>
    </row>
    <row r="8466" spans="1:7" x14ac:dyDescent="0.3">
      <c r="A8466">
        <v>17</v>
      </c>
      <c r="B8466" s="18">
        <v>45597</v>
      </c>
      <c r="C8466" t="s">
        <v>319</v>
      </c>
      <c r="D8466" t="s">
        <v>276</v>
      </c>
      <c r="E8466">
        <v>6.1728395061728392E-3</v>
      </c>
      <c r="F8466">
        <v>1</v>
      </c>
      <c r="G8466">
        <v>162</v>
      </c>
    </row>
    <row r="8467" spans="1:7" x14ac:dyDescent="0.3">
      <c r="A8467">
        <v>18</v>
      </c>
      <c r="B8467" s="18">
        <v>45597</v>
      </c>
      <c r="C8467" t="s">
        <v>319</v>
      </c>
      <c r="D8467" t="s">
        <v>282</v>
      </c>
      <c r="E8467">
        <v>0</v>
      </c>
      <c r="F8467">
        <v>0</v>
      </c>
      <c r="G8467">
        <v>3</v>
      </c>
    </row>
    <row r="8468" spans="1:7" x14ac:dyDescent="0.3">
      <c r="A8468">
        <v>20</v>
      </c>
      <c r="B8468" s="18">
        <v>45597</v>
      </c>
      <c r="C8468" t="s">
        <v>319</v>
      </c>
      <c r="D8468" t="s">
        <v>283</v>
      </c>
      <c r="E8468">
        <v>0</v>
      </c>
      <c r="F8468">
        <v>0</v>
      </c>
      <c r="G8468">
        <v>1</v>
      </c>
    </row>
    <row r="8469" spans="1:7" x14ac:dyDescent="0.3">
      <c r="A8469">
        <v>8</v>
      </c>
      <c r="B8469" s="18">
        <v>45597</v>
      </c>
      <c r="C8469" t="s">
        <v>319</v>
      </c>
      <c r="D8469" t="s">
        <v>278</v>
      </c>
      <c r="E8469">
        <v>0.1</v>
      </c>
      <c r="F8469">
        <v>1</v>
      </c>
      <c r="G8469">
        <v>10</v>
      </c>
    </row>
    <row r="8470" spans="1:7" x14ac:dyDescent="0.3">
      <c r="A8470">
        <v>10</v>
      </c>
      <c r="B8470" s="18">
        <v>45597</v>
      </c>
      <c r="C8470" t="s">
        <v>319</v>
      </c>
      <c r="D8470" t="s">
        <v>295</v>
      </c>
      <c r="E8470">
        <v>0.18411552346570398</v>
      </c>
      <c r="F8470">
        <v>51</v>
      </c>
      <c r="G8470">
        <v>277</v>
      </c>
    </row>
    <row r="8471" spans="1:7" x14ac:dyDescent="0.3">
      <c r="A8471">
        <v>11</v>
      </c>
      <c r="B8471" s="18">
        <v>45597</v>
      </c>
      <c r="C8471" t="s">
        <v>319</v>
      </c>
      <c r="D8471" t="s">
        <v>281</v>
      </c>
      <c r="E8471">
        <v>8.0139372822299645E-2</v>
      </c>
      <c r="F8471">
        <v>69</v>
      </c>
      <c r="G8471">
        <v>861</v>
      </c>
    </row>
    <row r="8472" spans="1:7" x14ac:dyDescent="0.3">
      <c r="A8472">
        <v>23</v>
      </c>
      <c r="B8472" s="18">
        <v>45597</v>
      </c>
      <c r="C8472" t="s">
        <v>319</v>
      </c>
      <c r="D8472" t="s">
        <v>298</v>
      </c>
      <c r="E8472">
        <v>6.9945355191256831E-2</v>
      </c>
      <c r="F8472">
        <v>128</v>
      </c>
      <c r="G8472">
        <v>1830</v>
      </c>
    </row>
    <row r="8473" spans="1:7" x14ac:dyDescent="0.3">
      <c r="A8473">
        <v>24</v>
      </c>
      <c r="B8473" s="18">
        <v>45597</v>
      </c>
      <c r="C8473" t="s">
        <v>319</v>
      </c>
      <c r="D8473" t="s">
        <v>299</v>
      </c>
      <c r="E8473">
        <v>0.921875</v>
      </c>
      <c r="F8473">
        <v>118</v>
      </c>
      <c r="G8473">
        <v>128</v>
      </c>
    </row>
    <row r="8474" spans="1:7" x14ac:dyDescent="0.3">
      <c r="A8474">
        <v>3</v>
      </c>
      <c r="B8474" s="18">
        <v>45597</v>
      </c>
      <c r="C8474" t="s">
        <v>319</v>
      </c>
      <c r="D8474" t="s">
        <v>302</v>
      </c>
      <c r="E8474">
        <v>1.0359513274336283</v>
      </c>
      <c r="F8474">
        <v>1873</v>
      </c>
      <c r="G8474">
        <v>1808</v>
      </c>
    </row>
    <row r="8475" spans="1:7" x14ac:dyDescent="0.3">
      <c r="A8475">
        <v>5</v>
      </c>
      <c r="B8475" s="18">
        <v>45597</v>
      </c>
      <c r="C8475" t="s">
        <v>319</v>
      </c>
      <c r="D8475" t="s">
        <v>301</v>
      </c>
      <c r="E8475">
        <v>15.125</v>
      </c>
      <c r="F8475">
        <v>363</v>
      </c>
      <c r="G8475">
        <v>24</v>
      </c>
    </row>
    <row r="8476" spans="1:7" x14ac:dyDescent="0.3">
      <c r="A8476">
        <v>114</v>
      </c>
      <c r="B8476" s="18">
        <v>45597</v>
      </c>
      <c r="C8476" t="s">
        <v>319</v>
      </c>
      <c r="D8476" t="s">
        <v>292</v>
      </c>
      <c r="E8476">
        <v>393</v>
      </c>
    </row>
    <row r="8477" spans="1:7" x14ac:dyDescent="0.3">
      <c r="A8477">
        <v>4</v>
      </c>
      <c r="B8477" s="18">
        <v>45597</v>
      </c>
      <c r="C8477" t="s">
        <v>319</v>
      </c>
      <c r="D8477" t="s">
        <v>300</v>
      </c>
      <c r="E8477">
        <v>0.66403162055335974</v>
      </c>
      <c r="F8477">
        <v>168</v>
      </c>
      <c r="G8477">
        <v>253</v>
      </c>
    </row>
    <row r="8478" spans="1:7" x14ac:dyDescent="0.3">
      <c r="A8478">
        <v>100</v>
      </c>
      <c r="B8478" s="18">
        <v>45597</v>
      </c>
      <c r="C8478" t="s">
        <v>319</v>
      </c>
      <c r="D8478" t="s">
        <v>271</v>
      </c>
      <c r="E8478">
        <v>1</v>
      </c>
    </row>
    <row r="8479" spans="1:7" x14ac:dyDescent="0.3">
      <c r="A8479">
        <v>101</v>
      </c>
      <c r="B8479" s="18">
        <v>45597</v>
      </c>
      <c r="C8479" t="s">
        <v>319</v>
      </c>
      <c r="D8479" t="s">
        <v>272</v>
      </c>
      <c r="E8479">
        <v>1</v>
      </c>
    </row>
    <row r="8480" spans="1:7" x14ac:dyDescent="0.3">
      <c r="A8480">
        <v>102</v>
      </c>
      <c r="B8480" s="18">
        <v>45597</v>
      </c>
      <c r="C8480" t="s">
        <v>319</v>
      </c>
      <c r="D8480" t="s">
        <v>273</v>
      </c>
      <c r="E8480">
        <v>0</v>
      </c>
    </row>
    <row r="8481" spans="1:7" x14ac:dyDescent="0.3">
      <c r="A8481">
        <v>103</v>
      </c>
      <c r="B8481" s="18">
        <v>45597</v>
      </c>
      <c r="C8481" t="s">
        <v>319</v>
      </c>
      <c r="D8481" t="s">
        <v>285</v>
      </c>
      <c r="E8481">
        <v>0</v>
      </c>
    </row>
    <row r="8482" spans="1:7" x14ac:dyDescent="0.3">
      <c r="A8482">
        <v>2</v>
      </c>
      <c r="B8482" s="18">
        <v>45597</v>
      </c>
      <c r="C8482" t="s">
        <v>319</v>
      </c>
      <c r="D8482" t="s">
        <v>303</v>
      </c>
      <c r="E8482">
        <v>1.0044444444444445</v>
      </c>
      <c r="F8482">
        <v>1808</v>
      </c>
      <c r="G8482">
        <v>1800</v>
      </c>
    </row>
    <row r="8483" spans="1:7" x14ac:dyDescent="0.3">
      <c r="A8483">
        <v>111</v>
      </c>
      <c r="B8483" s="18">
        <v>45597</v>
      </c>
      <c r="C8483" t="s">
        <v>319</v>
      </c>
      <c r="D8483" t="s">
        <v>262</v>
      </c>
      <c r="E8483">
        <v>226</v>
      </c>
    </row>
    <row r="8484" spans="1:7" x14ac:dyDescent="0.3">
      <c r="A8484">
        <v>112</v>
      </c>
      <c r="B8484" s="18">
        <v>45597</v>
      </c>
      <c r="C8484" t="s">
        <v>319</v>
      </c>
      <c r="D8484" t="s">
        <v>263</v>
      </c>
      <c r="E8484">
        <v>417</v>
      </c>
    </row>
    <row r="8485" spans="1:7" x14ac:dyDescent="0.3">
      <c r="A8485">
        <v>110</v>
      </c>
      <c r="B8485" s="18">
        <v>45597</v>
      </c>
      <c r="C8485" t="s">
        <v>319</v>
      </c>
      <c r="D8485" t="s">
        <v>264</v>
      </c>
      <c r="E8485">
        <v>109</v>
      </c>
    </row>
    <row r="8486" spans="1:7" x14ac:dyDescent="0.3">
      <c r="A8486">
        <v>113</v>
      </c>
      <c r="B8486" s="18">
        <v>45597</v>
      </c>
      <c r="C8486" t="s">
        <v>319</v>
      </c>
      <c r="D8486" t="s">
        <v>265</v>
      </c>
      <c r="E8486">
        <v>248</v>
      </c>
    </row>
    <row r="8487" spans="1:7" x14ac:dyDescent="0.3">
      <c r="A8487">
        <v>106</v>
      </c>
      <c r="B8487" s="18">
        <v>45597</v>
      </c>
      <c r="C8487" t="s">
        <v>319</v>
      </c>
      <c r="D8487" t="s">
        <v>267</v>
      </c>
      <c r="E8487">
        <v>240</v>
      </c>
    </row>
    <row r="8488" spans="1:7" x14ac:dyDescent="0.3">
      <c r="A8488">
        <v>107</v>
      </c>
      <c r="B8488" s="18">
        <v>45597</v>
      </c>
      <c r="C8488" t="s">
        <v>319</v>
      </c>
      <c r="D8488" t="s">
        <v>268</v>
      </c>
      <c r="E8488">
        <v>321</v>
      </c>
    </row>
    <row r="8489" spans="1:7" x14ac:dyDescent="0.3">
      <c r="A8489">
        <v>105</v>
      </c>
      <c r="B8489" s="18">
        <v>45597</v>
      </c>
      <c r="C8489" t="s">
        <v>319</v>
      </c>
      <c r="D8489" t="s">
        <v>269</v>
      </c>
      <c r="E8489">
        <v>114</v>
      </c>
    </row>
    <row r="8490" spans="1:7" x14ac:dyDescent="0.3">
      <c r="A8490">
        <v>108</v>
      </c>
      <c r="B8490" s="18">
        <v>45597</v>
      </c>
      <c r="C8490" t="s">
        <v>319</v>
      </c>
      <c r="D8490" t="s">
        <v>270</v>
      </c>
      <c r="E8490">
        <v>133</v>
      </c>
    </row>
    <row r="8491" spans="1:7" x14ac:dyDescent="0.3">
      <c r="A8491">
        <v>115</v>
      </c>
      <c r="B8491" s="18">
        <v>45597</v>
      </c>
      <c r="C8491" t="s">
        <v>319</v>
      </c>
      <c r="D8491" t="s">
        <v>293</v>
      </c>
      <c r="E8491">
        <v>53</v>
      </c>
    </row>
    <row r="8492" spans="1:7" x14ac:dyDescent="0.3">
      <c r="A8492">
        <v>116</v>
      </c>
      <c r="B8492" s="18">
        <v>45597</v>
      </c>
      <c r="C8492" t="s">
        <v>319</v>
      </c>
      <c r="D8492" t="s">
        <v>294</v>
      </c>
      <c r="E8492">
        <v>27</v>
      </c>
    </row>
    <row r="8493" spans="1:7" x14ac:dyDescent="0.3">
      <c r="A8493">
        <v>120</v>
      </c>
      <c r="B8493" s="18">
        <v>45597</v>
      </c>
      <c r="C8493" t="s">
        <v>319</v>
      </c>
      <c r="D8493" t="s">
        <v>20</v>
      </c>
      <c r="E8493">
        <v>339</v>
      </c>
    </row>
    <row r="8494" spans="1:7" x14ac:dyDescent="0.3">
      <c r="A8494">
        <v>121</v>
      </c>
      <c r="B8494" s="18">
        <v>45597</v>
      </c>
      <c r="C8494" t="s">
        <v>319</v>
      </c>
      <c r="D8494" t="s">
        <v>21</v>
      </c>
      <c r="E8494">
        <v>0</v>
      </c>
    </row>
    <row r="8495" spans="1:7" x14ac:dyDescent="0.3">
      <c r="A8495">
        <v>122</v>
      </c>
      <c r="B8495" s="18">
        <v>45597</v>
      </c>
      <c r="C8495" t="s">
        <v>319</v>
      </c>
      <c r="D8495" t="s">
        <v>22</v>
      </c>
      <c r="E8495">
        <v>0</v>
      </c>
    </row>
    <row r="8496" spans="1:7" x14ac:dyDescent="0.3">
      <c r="A8496">
        <v>123</v>
      </c>
      <c r="B8496" s="18">
        <v>45597</v>
      </c>
      <c r="C8496" t="s">
        <v>319</v>
      </c>
      <c r="D8496" t="s">
        <v>23</v>
      </c>
      <c r="E8496">
        <v>0</v>
      </c>
    </row>
    <row r="8497" spans="1:7" x14ac:dyDescent="0.3">
      <c r="A8497">
        <v>124</v>
      </c>
      <c r="B8497" s="18">
        <v>45597</v>
      </c>
      <c r="C8497" t="s">
        <v>319</v>
      </c>
      <c r="D8497" t="s">
        <v>24</v>
      </c>
      <c r="E8497">
        <v>0</v>
      </c>
    </row>
    <row r="8498" spans="1:7" x14ac:dyDescent="0.3">
      <c r="A8498">
        <v>125</v>
      </c>
      <c r="B8498" s="18">
        <v>45597</v>
      </c>
      <c r="C8498" t="s">
        <v>319</v>
      </c>
      <c r="D8498" t="s">
        <v>25</v>
      </c>
      <c r="E8498">
        <v>54</v>
      </c>
    </row>
    <row r="8499" spans="1:7" x14ac:dyDescent="0.3">
      <c r="A8499">
        <v>126</v>
      </c>
      <c r="B8499" s="18">
        <v>45597</v>
      </c>
      <c r="C8499" t="s">
        <v>319</v>
      </c>
      <c r="D8499" t="s">
        <v>26</v>
      </c>
      <c r="E8499">
        <v>3</v>
      </c>
    </row>
    <row r="8500" spans="1:7" x14ac:dyDescent="0.3">
      <c r="A8500">
        <v>127</v>
      </c>
      <c r="B8500" s="18">
        <v>45597</v>
      </c>
      <c r="C8500" t="s">
        <v>319</v>
      </c>
      <c r="D8500" t="s">
        <v>286</v>
      </c>
      <c r="E8500">
        <v>160</v>
      </c>
    </row>
    <row r="8501" spans="1:7" x14ac:dyDescent="0.3">
      <c r="A8501">
        <v>128</v>
      </c>
      <c r="B8501" s="18">
        <v>45597</v>
      </c>
      <c r="C8501" t="s">
        <v>319</v>
      </c>
      <c r="D8501" t="s">
        <v>287</v>
      </c>
      <c r="E8501">
        <v>17</v>
      </c>
    </row>
    <row r="8502" spans="1:7" x14ac:dyDescent="0.3">
      <c r="A8502">
        <v>129</v>
      </c>
      <c r="B8502" s="18">
        <v>45597</v>
      </c>
      <c r="C8502" t="s">
        <v>319</v>
      </c>
      <c r="D8502" t="s">
        <v>288</v>
      </c>
      <c r="E8502">
        <v>129</v>
      </c>
    </row>
    <row r="8503" spans="1:7" x14ac:dyDescent="0.3">
      <c r="A8503">
        <v>130</v>
      </c>
      <c r="B8503" s="18">
        <v>45597</v>
      </c>
      <c r="C8503" t="s">
        <v>319</v>
      </c>
      <c r="D8503" t="s">
        <v>289</v>
      </c>
      <c r="E8503">
        <v>11</v>
      </c>
    </row>
    <row r="8504" spans="1:7" x14ac:dyDescent="0.3">
      <c r="A8504">
        <v>3</v>
      </c>
      <c r="B8504" s="18">
        <v>45383</v>
      </c>
      <c r="C8504" t="s">
        <v>319</v>
      </c>
      <c r="D8504" t="s">
        <v>302</v>
      </c>
      <c r="E8504">
        <v>1.0781938325991189</v>
      </c>
      <c r="F8504">
        <v>1958</v>
      </c>
      <c r="G8504">
        <v>1816</v>
      </c>
    </row>
    <row r="8505" spans="1:7" x14ac:dyDescent="0.3">
      <c r="A8505">
        <v>3</v>
      </c>
      <c r="B8505" s="18">
        <v>45413</v>
      </c>
      <c r="C8505" t="s">
        <v>319</v>
      </c>
      <c r="D8505" t="s">
        <v>302</v>
      </c>
      <c r="E8505">
        <v>1.0768805309734513</v>
      </c>
      <c r="F8505">
        <v>1947</v>
      </c>
      <c r="G8505">
        <v>1808</v>
      </c>
    </row>
    <row r="8506" spans="1:7" x14ac:dyDescent="0.3">
      <c r="A8506">
        <v>3</v>
      </c>
      <c r="B8506" s="18">
        <v>45323</v>
      </c>
      <c r="C8506" t="s">
        <v>319</v>
      </c>
      <c r="D8506" t="s">
        <v>302</v>
      </c>
      <c r="E8506">
        <v>1.1363134657836644</v>
      </c>
      <c r="F8506">
        <v>2059</v>
      </c>
      <c r="G8506">
        <v>1812</v>
      </c>
    </row>
    <row r="8507" spans="1:7" x14ac:dyDescent="0.3">
      <c r="A8507">
        <v>3</v>
      </c>
      <c r="B8507" s="18">
        <v>45566</v>
      </c>
      <c r="C8507" t="s">
        <v>319</v>
      </c>
      <c r="D8507" t="s">
        <v>302</v>
      </c>
      <c r="E8507">
        <v>1.099502487562189</v>
      </c>
      <c r="F8507">
        <v>1989</v>
      </c>
      <c r="G8507">
        <v>1809</v>
      </c>
    </row>
    <row r="8508" spans="1:7" x14ac:dyDescent="0.3">
      <c r="A8508">
        <v>3</v>
      </c>
      <c r="B8508" s="18">
        <v>45352</v>
      </c>
      <c r="C8508" t="s">
        <v>319</v>
      </c>
      <c r="D8508" t="s">
        <v>302</v>
      </c>
      <c r="E8508">
        <v>1.1106828193832599</v>
      </c>
      <c r="F8508">
        <v>2017</v>
      </c>
      <c r="G8508">
        <v>1816</v>
      </c>
    </row>
    <row r="8509" spans="1:7" x14ac:dyDescent="0.3">
      <c r="A8509">
        <v>3</v>
      </c>
      <c r="B8509" s="18">
        <v>45505</v>
      </c>
      <c r="C8509" t="s">
        <v>319</v>
      </c>
      <c r="D8509" t="s">
        <v>302</v>
      </c>
      <c r="E8509">
        <v>0.9811842833425567</v>
      </c>
      <c r="F8509">
        <v>1773</v>
      </c>
      <c r="G8509">
        <v>1807</v>
      </c>
    </row>
    <row r="8510" spans="1:7" x14ac:dyDescent="0.3">
      <c r="A8510">
        <v>3</v>
      </c>
      <c r="B8510" s="18">
        <v>45474</v>
      </c>
      <c r="C8510" t="s">
        <v>319</v>
      </c>
      <c r="D8510" t="s">
        <v>302</v>
      </c>
      <c r="E8510">
        <v>0.95572772551189822</v>
      </c>
      <c r="F8510">
        <v>1727</v>
      </c>
      <c r="G8510">
        <v>1807</v>
      </c>
    </row>
    <row r="8511" spans="1:7" x14ac:dyDescent="0.3">
      <c r="A8511">
        <v>3</v>
      </c>
      <c r="B8511" s="18">
        <v>45536</v>
      </c>
      <c r="C8511" t="s">
        <v>319</v>
      </c>
      <c r="D8511" t="s">
        <v>302</v>
      </c>
      <c r="E8511">
        <v>1.0521064301552105</v>
      </c>
      <c r="F8511">
        <v>1898</v>
      </c>
      <c r="G8511">
        <v>1804</v>
      </c>
    </row>
    <row r="8512" spans="1:7" x14ac:dyDescent="0.3">
      <c r="A8512">
        <v>3</v>
      </c>
      <c r="B8512" s="18">
        <v>45444</v>
      </c>
      <c r="C8512" t="s">
        <v>319</v>
      </c>
      <c r="D8512" t="s">
        <v>302</v>
      </c>
      <c r="E8512">
        <v>1.0321151716500554</v>
      </c>
      <c r="F8512">
        <v>1864</v>
      </c>
      <c r="G8512">
        <v>1806</v>
      </c>
    </row>
    <row r="8513" spans="1:7" x14ac:dyDescent="0.3">
      <c r="A8513">
        <v>4</v>
      </c>
      <c r="B8513" s="18">
        <v>45323</v>
      </c>
      <c r="C8513" t="s">
        <v>319</v>
      </c>
      <c r="D8513" t="s">
        <v>300</v>
      </c>
      <c r="E8513">
        <v>0.90049751243781095</v>
      </c>
      <c r="F8513">
        <v>362</v>
      </c>
      <c r="G8513">
        <v>402</v>
      </c>
    </row>
    <row r="8514" spans="1:7" x14ac:dyDescent="0.3">
      <c r="A8514">
        <v>4</v>
      </c>
      <c r="B8514" s="18">
        <v>45352</v>
      </c>
      <c r="C8514" t="s">
        <v>319</v>
      </c>
      <c r="D8514" t="s">
        <v>300</v>
      </c>
      <c r="E8514">
        <v>0.83112582781457001</v>
      </c>
      <c r="F8514">
        <v>251</v>
      </c>
      <c r="G8514">
        <v>302</v>
      </c>
    </row>
    <row r="8515" spans="1:7" x14ac:dyDescent="0.3">
      <c r="A8515">
        <v>4</v>
      </c>
      <c r="B8515" s="18">
        <v>45383</v>
      </c>
      <c r="C8515" t="s">
        <v>319</v>
      </c>
      <c r="D8515" t="s">
        <v>300</v>
      </c>
      <c r="E8515">
        <v>0.82222222222222197</v>
      </c>
      <c r="F8515">
        <v>259</v>
      </c>
      <c r="G8515">
        <v>315</v>
      </c>
    </row>
    <row r="8516" spans="1:7" x14ac:dyDescent="0.3">
      <c r="A8516">
        <v>4</v>
      </c>
      <c r="B8516" s="18">
        <v>45413</v>
      </c>
      <c r="C8516" t="s">
        <v>319</v>
      </c>
      <c r="D8516" t="s">
        <v>300</v>
      </c>
      <c r="E8516">
        <v>0.69257950530035295</v>
      </c>
      <c r="F8516">
        <v>196</v>
      </c>
      <c r="G8516">
        <v>283</v>
      </c>
    </row>
    <row r="8517" spans="1:7" x14ac:dyDescent="0.3">
      <c r="A8517">
        <v>4</v>
      </c>
      <c r="B8517" s="18">
        <v>45444</v>
      </c>
      <c r="C8517" t="s">
        <v>319</v>
      </c>
      <c r="D8517" t="s">
        <v>300</v>
      </c>
      <c r="E8517">
        <v>0.71052631578947401</v>
      </c>
      <c r="F8517">
        <v>27</v>
      </c>
      <c r="G8517">
        <v>38</v>
      </c>
    </row>
    <row r="8518" spans="1:7" x14ac:dyDescent="0.3">
      <c r="A8518">
        <v>4</v>
      </c>
      <c r="B8518" s="18">
        <v>45474</v>
      </c>
      <c r="C8518" t="s">
        <v>319</v>
      </c>
      <c r="D8518" t="s">
        <v>300</v>
      </c>
      <c r="E8518">
        <v>0.4921875</v>
      </c>
      <c r="F8518">
        <v>63</v>
      </c>
      <c r="G8518">
        <v>128</v>
      </c>
    </row>
    <row r="8519" spans="1:7" x14ac:dyDescent="0.3">
      <c r="A8519">
        <v>4</v>
      </c>
      <c r="B8519" s="18">
        <v>45505</v>
      </c>
      <c r="C8519" t="s">
        <v>319</v>
      </c>
      <c r="D8519" t="s">
        <v>300</v>
      </c>
      <c r="E8519">
        <v>0.53968253968253999</v>
      </c>
      <c r="F8519">
        <v>170</v>
      </c>
      <c r="G8519">
        <v>315</v>
      </c>
    </row>
    <row r="8520" spans="1:7" x14ac:dyDescent="0.3">
      <c r="A8520">
        <v>4</v>
      </c>
      <c r="B8520" s="18">
        <v>45536</v>
      </c>
      <c r="C8520" t="s">
        <v>319</v>
      </c>
      <c r="D8520" t="s">
        <v>300</v>
      </c>
      <c r="E8520">
        <v>0.70934959349593496</v>
      </c>
      <c r="F8520">
        <v>349</v>
      </c>
      <c r="G8520">
        <v>492</v>
      </c>
    </row>
    <row r="8521" spans="1:7" x14ac:dyDescent="0.3">
      <c r="A8521">
        <v>4</v>
      </c>
      <c r="B8521" s="18">
        <v>45566</v>
      </c>
      <c r="C8521" t="s">
        <v>319</v>
      </c>
      <c r="D8521" t="s">
        <v>300</v>
      </c>
      <c r="E8521">
        <v>0.62622950819672096</v>
      </c>
      <c r="F8521">
        <v>191</v>
      </c>
      <c r="G8521">
        <v>305</v>
      </c>
    </row>
    <row r="8522" spans="1:7" x14ac:dyDescent="0.3">
      <c r="A8522">
        <v>5</v>
      </c>
      <c r="B8522" s="18">
        <v>45505</v>
      </c>
      <c r="C8522" t="s">
        <v>319</v>
      </c>
      <c r="D8522" t="s">
        <v>301</v>
      </c>
      <c r="E8522">
        <v>18.7826086956522</v>
      </c>
      <c r="F8522">
        <v>432</v>
      </c>
      <c r="G8522">
        <v>23</v>
      </c>
    </row>
    <row r="8523" spans="1:7" x14ac:dyDescent="0.3">
      <c r="A8523">
        <v>5</v>
      </c>
      <c r="B8523" s="18">
        <v>45352</v>
      </c>
      <c r="C8523" t="s">
        <v>319</v>
      </c>
      <c r="D8523" t="s">
        <v>301</v>
      </c>
      <c r="E8523">
        <v>19.619047619047599</v>
      </c>
      <c r="F8523">
        <v>412</v>
      </c>
      <c r="G8523">
        <v>21</v>
      </c>
    </row>
    <row r="8524" spans="1:7" x14ac:dyDescent="0.3">
      <c r="A8524">
        <v>5</v>
      </c>
      <c r="B8524" s="18">
        <v>45444</v>
      </c>
      <c r="C8524" t="s">
        <v>319</v>
      </c>
      <c r="D8524" t="s">
        <v>301</v>
      </c>
      <c r="E8524">
        <v>14</v>
      </c>
      <c r="F8524">
        <v>42</v>
      </c>
      <c r="G8524">
        <v>3</v>
      </c>
    </row>
    <row r="8525" spans="1:7" x14ac:dyDescent="0.3">
      <c r="A8525">
        <v>5</v>
      </c>
      <c r="B8525" s="18">
        <v>45413</v>
      </c>
      <c r="C8525" t="s">
        <v>319</v>
      </c>
      <c r="D8525" t="s">
        <v>301</v>
      </c>
      <c r="E8525">
        <v>17.590909090909101</v>
      </c>
      <c r="F8525">
        <v>387</v>
      </c>
      <c r="G8525">
        <v>22</v>
      </c>
    </row>
    <row r="8526" spans="1:7" x14ac:dyDescent="0.3">
      <c r="A8526">
        <v>5</v>
      </c>
      <c r="B8526" s="18">
        <v>45536</v>
      </c>
      <c r="C8526" t="s">
        <v>319</v>
      </c>
      <c r="D8526" t="s">
        <v>301</v>
      </c>
      <c r="E8526">
        <v>29.272727272727298</v>
      </c>
      <c r="F8526">
        <v>644</v>
      </c>
      <c r="G8526">
        <v>22</v>
      </c>
    </row>
    <row r="8527" spans="1:7" x14ac:dyDescent="0.3">
      <c r="A8527">
        <v>5</v>
      </c>
      <c r="B8527" s="18">
        <v>45323</v>
      </c>
      <c r="C8527" t="s">
        <v>319</v>
      </c>
      <c r="D8527" t="s">
        <v>301</v>
      </c>
      <c r="E8527">
        <v>22.7916666666667</v>
      </c>
      <c r="F8527">
        <v>547</v>
      </c>
      <c r="G8527">
        <v>24</v>
      </c>
    </row>
    <row r="8528" spans="1:7" x14ac:dyDescent="0.3">
      <c r="A8528">
        <v>5</v>
      </c>
      <c r="B8528" s="18">
        <v>45383</v>
      </c>
      <c r="C8528" t="s">
        <v>319</v>
      </c>
      <c r="D8528" t="s">
        <v>301</v>
      </c>
      <c r="E8528">
        <v>20.095238095238098</v>
      </c>
      <c r="F8528">
        <v>422</v>
      </c>
      <c r="G8528">
        <v>21</v>
      </c>
    </row>
    <row r="8529" spans="1:7" x14ac:dyDescent="0.3">
      <c r="A8529">
        <v>5</v>
      </c>
      <c r="B8529" s="18">
        <v>45566</v>
      </c>
      <c r="C8529" t="s">
        <v>319</v>
      </c>
      <c r="D8529" t="s">
        <v>301</v>
      </c>
      <c r="E8529">
        <v>20.095238095238098</v>
      </c>
      <c r="F8529">
        <v>422</v>
      </c>
      <c r="G8529">
        <v>21</v>
      </c>
    </row>
    <row r="8530" spans="1:7" x14ac:dyDescent="0.3">
      <c r="A8530">
        <v>5</v>
      </c>
      <c r="B8530" s="18">
        <v>45474</v>
      </c>
      <c r="C8530" t="s">
        <v>319</v>
      </c>
      <c r="D8530" t="s">
        <v>301</v>
      </c>
      <c r="E8530">
        <v>15.4</v>
      </c>
      <c r="F8530">
        <v>154</v>
      </c>
      <c r="G8530">
        <v>10</v>
      </c>
    </row>
    <row r="8531" spans="1:7" x14ac:dyDescent="0.3">
      <c r="A8531">
        <v>12</v>
      </c>
      <c r="B8531" s="18">
        <v>45505</v>
      </c>
      <c r="C8531" t="s">
        <v>319</v>
      </c>
      <c r="D8531" t="s">
        <v>296</v>
      </c>
      <c r="E8531">
        <v>0.3446601941747573</v>
      </c>
      <c r="F8531">
        <v>142</v>
      </c>
      <c r="G8531">
        <v>412</v>
      </c>
    </row>
    <row r="8532" spans="1:7" x14ac:dyDescent="0.3">
      <c r="A8532">
        <v>131</v>
      </c>
      <c r="B8532" s="18">
        <v>45597</v>
      </c>
      <c r="C8532" t="s">
        <v>319</v>
      </c>
      <c r="D8532" t="s">
        <v>290</v>
      </c>
      <c r="E8532">
        <v>3</v>
      </c>
    </row>
    <row r="8533" spans="1:7" x14ac:dyDescent="0.3">
      <c r="A8533">
        <v>12</v>
      </c>
      <c r="B8533" s="18">
        <v>45444</v>
      </c>
      <c r="C8533" t="s">
        <v>319</v>
      </c>
      <c r="D8533" t="s">
        <v>296</v>
      </c>
      <c r="E8533">
        <v>0.3491271820448878</v>
      </c>
      <c r="F8533">
        <v>140</v>
      </c>
      <c r="G8533">
        <v>401</v>
      </c>
    </row>
    <row r="8534" spans="1:7" x14ac:dyDescent="0.3">
      <c r="A8534">
        <v>132</v>
      </c>
      <c r="B8534" s="18">
        <v>45597</v>
      </c>
      <c r="C8534" t="s">
        <v>319</v>
      </c>
      <c r="D8534" t="s">
        <v>291</v>
      </c>
      <c r="E8534">
        <v>0</v>
      </c>
    </row>
    <row r="8535" spans="1:7" x14ac:dyDescent="0.3">
      <c r="A8535">
        <v>12</v>
      </c>
      <c r="B8535" s="18">
        <v>45413</v>
      </c>
      <c r="C8535" t="s">
        <v>319</v>
      </c>
      <c r="D8535" t="s">
        <v>296</v>
      </c>
      <c r="E8535">
        <v>0.34398034398034399</v>
      </c>
      <c r="F8535">
        <v>140</v>
      </c>
      <c r="G8535">
        <v>407</v>
      </c>
    </row>
    <row r="8536" spans="1:7" x14ac:dyDescent="0.3">
      <c r="A8536">
        <v>12</v>
      </c>
      <c r="B8536" s="18">
        <v>45383</v>
      </c>
      <c r="C8536" t="s">
        <v>319</v>
      </c>
      <c r="D8536" t="s">
        <v>296</v>
      </c>
      <c r="E8536">
        <v>0.33007334963325186</v>
      </c>
      <c r="F8536">
        <v>135</v>
      </c>
      <c r="G8536">
        <v>409</v>
      </c>
    </row>
    <row r="8537" spans="1:7" x14ac:dyDescent="0.3">
      <c r="A8537">
        <v>133</v>
      </c>
      <c r="B8537" s="18">
        <v>45597</v>
      </c>
      <c r="C8537" t="s">
        <v>319</v>
      </c>
      <c r="D8537" t="s">
        <v>259</v>
      </c>
      <c r="E8537">
        <v>0</v>
      </c>
    </row>
    <row r="8538" spans="1:7" x14ac:dyDescent="0.3">
      <c r="A8538">
        <v>12</v>
      </c>
      <c r="B8538" s="18">
        <v>45566</v>
      </c>
      <c r="C8538" t="s">
        <v>319</v>
      </c>
      <c r="D8538" t="s">
        <v>296</v>
      </c>
      <c r="E8538">
        <v>0.33333333333333331</v>
      </c>
      <c r="F8538">
        <v>143</v>
      </c>
      <c r="G8538">
        <v>429</v>
      </c>
    </row>
    <row r="8539" spans="1:7" x14ac:dyDescent="0.3">
      <c r="A8539">
        <v>134</v>
      </c>
      <c r="B8539" s="18">
        <v>45597</v>
      </c>
      <c r="C8539" t="s">
        <v>319</v>
      </c>
      <c r="D8539" t="s">
        <v>260</v>
      </c>
      <c r="E8539">
        <v>0</v>
      </c>
    </row>
    <row r="8540" spans="1:7" x14ac:dyDescent="0.3">
      <c r="A8540">
        <v>12</v>
      </c>
      <c r="B8540" s="18">
        <v>45352</v>
      </c>
      <c r="C8540" t="s">
        <v>319</v>
      </c>
      <c r="D8540" t="s">
        <v>296</v>
      </c>
      <c r="E8540">
        <v>0.30712530712530711</v>
      </c>
      <c r="F8540">
        <v>125</v>
      </c>
      <c r="G8540">
        <v>407</v>
      </c>
    </row>
    <row r="8541" spans="1:7" x14ac:dyDescent="0.3">
      <c r="A8541">
        <v>8</v>
      </c>
      <c r="B8541" s="18">
        <v>45474</v>
      </c>
      <c r="C8541" t="s">
        <v>319</v>
      </c>
      <c r="D8541" t="s">
        <v>278</v>
      </c>
      <c r="E8541">
        <v>0.35714285714285715</v>
      </c>
      <c r="F8541">
        <v>5</v>
      </c>
      <c r="G8541">
        <v>14</v>
      </c>
    </row>
    <row r="8542" spans="1:7" x14ac:dyDescent="0.3">
      <c r="A8542">
        <v>8</v>
      </c>
      <c r="B8542" s="18">
        <v>45352</v>
      </c>
      <c r="C8542" t="s">
        <v>319</v>
      </c>
      <c r="D8542" t="s">
        <v>278</v>
      </c>
      <c r="E8542">
        <v>0.3888888888888889</v>
      </c>
      <c r="F8542">
        <v>7</v>
      </c>
      <c r="G8542">
        <v>18</v>
      </c>
    </row>
    <row r="8543" spans="1:7" x14ac:dyDescent="0.3">
      <c r="A8543">
        <v>8</v>
      </c>
      <c r="B8543" s="18">
        <v>45383</v>
      </c>
      <c r="C8543" t="s">
        <v>319</v>
      </c>
      <c r="D8543" t="s">
        <v>278</v>
      </c>
      <c r="E8543">
        <v>0.3888888888888889</v>
      </c>
      <c r="F8543">
        <v>7</v>
      </c>
      <c r="G8543">
        <v>18</v>
      </c>
    </row>
    <row r="8544" spans="1:7" x14ac:dyDescent="0.3">
      <c r="A8544">
        <v>26</v>
      </c>
      <c r="B8544" s="18">
        <v>45536</v>
      </c>
      <c r="C8544" t="s">
        <v>319</v>
      </c>
      <c r="D8544" t="s">
        <v>146</v>
      </c>
      <c r="E8544">
        <v>0.19026548672566371</v>
      </c>
      <c r="F8544">
        <v>129</v>
      </c>
      <c r="G8544">
        <v>678</v>
      </c>
    </row>
    <row r="8545" spans="1:7" x14ac:dyDescent="0.3">
      <c r="A8545">
        <v>8</v>
      </c>
      <c r="B8545" s="18">
        <v>45323</v>
      </c>
      <c r="C8545" t="s">
        <v>319</v>
      </c>
      <c r="D8545" t="s">
        <v>278</v>
      </c>
      <c r="E8545">
        <v>0.45</v>
      </c>
      <c r="F8545">
        <v>9</v>
      </c>
      <c r="G8545">
        <v>20</v>
      </c>
    </row>
    <row r="8546" spans="1:7" x14ac:dyDescent="0.3">
      <c r="A8546">
        <v>26</v>
      </c>
      <c r="B8546" s="18">
        <v>45352</v>
      </c>
      <c r="C8546" t="s">
        <v>319</v>
      </c>
      <c r="D8546" t="s">
        <v>146</v>
      </c>
      <c r="E8546">
        <v>2.454780361757106E-2</v>
      </c>
      <c r="F8546">
        <v>19</v>
      </c>
      <c r="G8546">
        <v>774</v>
      </c>
    </row>
    <row r="8547" spans="1:7" x14ac:dyDescent="0.3">
      <c r="A8547">
        <v>26</v>
      </c>
      <c r="B8547" s="18">
        <v>45597</v>
      </c>
      <c r="C8547" t="s">
        <v>319</v>
      </c>
      <c r="D8547" t="s">
        <v>146</v>
      </c>
      <c r="E8547">
        <v>0.22571001494768311</v>
      </c>
      <c r="F8547">
        <v>151</v>
      </c>
      <c r="G8547">
        <v>669</v>
      </c>
    </row>
    <row r="8548" spans="1:7" x14ac:dyDescent="0.3">
      <c r="A8548">
        <v>8</v>
      </c>
      <c r="B8548" s="18">
        <v>45536</v>
      </c>
      <c r="C8548" t="s">
        <v>319</v>
      </c>
      <c r="D8548" t="s">
        <v>278</v>
      </c>
      <c r="E8548">
        <v>8.3333333333333329E-2</v>
      </c>
      <c r="F8548">
        <v>1</v>
      </c>
      <c r="G8548">
        <v>12</v>
      </c>
    </row>
    <row r="8549" spans="1:7" x14ac:dyDescent="0.3">
      <c r="A8549">
        <v>8</v>
      </c>
      <c r="B8549" s="18">
        <v>45566</v>
      </c>
      <c r="C8549" t="s">
        <v>319</v>
      </c>
      <c r="D8549" t="s">
        <v>278</v>
      </c>
      <c r="E8549">
        <v>0.1</v>
      </c>
      <c r="F8549">
        <v>1</v>
      </c>
      <c r="G8549">
        <v>10</v>
      </c>
    </row>
    <row r="8550" spans="1:7" x14ac:dyDescent="0.3">
      <c r="A8550">
        <v>26</v>
      </c>
      <c r="B8550" s="18">
        <v>45505</v>
      </c>
      <c r="C8550" t="s">
        <v>319</v>
      </c>
      <c r="D8550" t="s">
        <v>146</v>
      </c>
      <c r="E8550">
        <v>0.18601190476190477</v>
      </c>
      <c r="F8550">
        <v>125</v>
      </c>
      <c r="G8550">
        <v>672</v>
      </c>
    </row>
    <row r="8551" spans="1:7" x14ac:dyDescent="0.3">
      <c r="A8551">
        <v>8</v>
      </c>
      <c r="B8551" s="18">
        <v>45444</v>
      </c>
      <c r="C8551" t="s">
        <v>319</v>
      </c>
      <c r="D8551" t="s">
        <v>278</v>
      </c>
      <c r="E8551">
        <v>0.4</v>
      </c>
      <c r="F8551">
        <v>6</v>
      </c>
      <c r="G8551">
        <v>15</v>
      </c>
    </row>
    <row r="8552" spans="1:7" x14ac:dyDescent="0.3">
      <c r="A8552">
        <v>8</v>
      </c>
      <c r="B8552" s="18">
        <v>45413</v>
      </c>
      <c r="C8552" t="s">
        <v>319</v>
      </c>
      <c r="D8552" t="s">
        <v>278</v>
      </c>
      <c r="E8552">
        <v>0.41176470588235292</v>
      </c>
      <c r="F8552">
        <v>7</v>
      </c>
      <c r="G8552">
        <v>17</v>
      </c>
    </row>
    <row r="8553" spans="1:7" x14ac:dyDescent="0.3">
      <c r="A8553">
        <v>12</v>
      </c>
      <c r="B8553" s="18">
        <v>45474</v>
      </c>
      <c r="C8553" t="s">
        <v>319</v>
      </c>
      <c r="D8553" t="s">
        <v>296</v>
      </c>
      <c r="E8553">
        <v>0.35897435897435898</v>
      </c>
      <c r="F8553">
        <v>140</v>
      </c>
      <c r="G8553">
        <v>390</v>
      </c>
    </row>
    <row r="8554" spans="1:7" x14ac:dyDescent="0.3">
      <c r="A8554">
        <v>12</v>
      </c>
      <c r="B8554" s="18">
        <v>45536</v>
      </c>
      <c r="C8554" t="s">
        <v>319</v>
      </c>
      <c r="D8554" t="s">
        <v>296</v>
      </c>
      <c r="E8554">
        <v>0.33726415094339623</v>
      </c>
      <c r="F8554">
        <v>143</v>
      </c>
      <c r="G8554">
        <v>424</v>
      </c>
    </row>
    <row r="8555" spans="1:7" x14ac:dyDescent="0.3">
      <c r="A8555">
        <v>12</v>
      </c>
      <c r="B8555" s="18">
        <v>45323</v>
      </c>
      <c r="C8555" t="s">
        <v>319</v>
      </c>
      <c r="D8555" t="s">
        <v>296</v>
      </c>
      <c r="E8555">
        <v>0.22115384615384615</v>
      </c>
      <c r="F8555">
        <v>92</v>
      </c>
      <c r="G8555">
        <v>416</v>
      </c>
    </row>
    <row r="8556" spans="1:7" x14ac:dyDescent="0.3">
      <c r="A8556">
        <v>26</v>
      </c>
      <c r="B8556" s="18">
        <v>45474</v>
      </c>
      <c r="C8556" t="s">
        <v>319</v>
      </c>
      <c r="D8556" t="s">
        <v>146</v>
      </c>
      <c r="E8556">
        <v>0.17857142857142858</v>
      </c>
      <c r="F8556">
        <v>115</v>
      </c>
      <c r="G8556">
        <v>644</v>
      </c>
    </row>
    <row r="8557" spans="1:7" x14ac:dyDescent="0.3">
      <c r="A8557">
        <v>26</v>
      </c>
      <c r="B8557" s="18">
        <v>45383</v>
      </c>
      <c r="C8557" t="s">
        <v>319</v>
      </c>
      <c r="D8557" t="s">
        <v>146</v>
      </c>
      <c r="E8557">
        <v>0.10684931506849316</v>
      </c>
      <c r="F8557">
        <v>78</v>
      </c>
      <c r="G8557">
        <v>730</v>
      </c>
    </row>
    <row r="8558" spans="1:7" x14ac:dyDescent="0.3">
      <c r="A8558">
        <v>14</v>
      </c>
      <c r="B8558" s="18">
        <v>45505</v>
      </c>
      <c r="C8558" t="s">
        <v>319</v>
      </c>
      <c r="D8558" t="s">
        <v>279</v>
      </c>
      <c r="E8558">
        <v>1.1560693641618498E-3</v>
      </c>
      <c r="F8558">
        <v>1</v>
      </c>
      <c r="G8558">
        <v>865</v>
      </c>
    </row>
    <row r="8559" spans="1:7" x14ac:dyDescent="0.3">
      <c r="A8559">
        <v>14</v>
      </c>
      <c r="B8559" s="18">
        <v>45474</v>
      </c>
      <c r="C8559" t="s">
        <v>319</v>
      </c>
      <c r="D8559" t="s">
        <v>279</v>
      </c>
      <c r="E8559">
        <v>1.1976047904191617E-3</v>
      </c>
      <c r="F8559">
        <v>1</v>
      </c>
      <c r="G8559">
        <v>835</v>
      </c>
    </row>
    <row r="8560" spans="1:7" x14ac:dyDescent="0.3">
      <c r="A8560">
        <v>26</v>
      </c>
      <c r="B8560" s="18">
        <v>45413</v>
      </c>
      <c r="C8560" t="s">
        <v>319</v>
      </c>
      <c r="D8560" t="s">
        <v>146</v>
      </c>
      <c r="E8560">
        <v>0.1494413407821229</v>
      </c>
      <c r="F8560">
        <v>107</v>
      </c>
      <c r="G8560">
        <v>716</v>
      </c>
    </row>
    <row r="8561" spans="1:7" x14ac:dyDescent="0.3">
      <c r="A8561">
        <v>26</v>
      </c>
      <c r="B8561" s="18">
        <v>45444</v>
      </c>
      <c r="C8561" t="s">
        <v>319</v>
      </c>
      <c r="D8561" t="s">
        <v>146</v>
      </c>
      <c r="E8561">
        <v>0.16618075801749271</v>
      </c>
      <c r="F8561">
        <v>114</v>
      </c>
      <c r="G8561">
        <v>686</v>
      </c>
    </row>
    <row r="8562" spans="1:7" x14ac:dyDescent="0.3">
      <c r="A8562">
        <v>26</v>
      </c>
      <c r="B8562" s="18">
        <v>45323</v>
      </c>
      <c r="C8562" t="s">
        <v>319</v>
      </c>
      <c r="D8562" t="s">
        <v>146</v>
      </c>
      <c r="E8562">
        <v>8.9399744572158362E-3</v>
      </c>
      <c r="F8562">
        <v>7</v>
      </c>
      <c r="G8562">
        <v>783</v>
      </c>
    </row>
    <row r="8563" spans="1:7" x14ac:dyDescent="0.3">
      <c r="A8563">
        <v>14</v>
      </c>
      <c r="B8563" s="18">
        <v>45566</v>
      </c>
      <c r="C8563" t="s">
        <v>319</v>
      </c>
      <c r="D8563" t="s">
        <v>279</v>
      </c>
      <c r="E8563">
        <v>1.0917030567685589E-3</v>
      </c>
      <c r="F8563">
        <v>1</v>
      </c>
      <c r="G8563">
        <v>916</v>
      </c>
    </row>
    <row r="8564" spans="1:7" x14ac:dyDescent="0.3">
      <c r="A8564">
        <v>14</v>
      </c>
      <c r="B8564" s="18">
        <v>45323</v>
      </c>
      <c r="C8564" t="s">
        <v>319</v>
      </c>
      <c r="D8564" t="s">
        <v>279</v>
      </c>
      <c r="E8564">
        <v>1.1389521640091116E-3</v>
      </c>
      <c r="F8564">
        <v>1</v>
      </c>
      <c r="G8564">
        <v>878</v>
      </c>
    </row>
    <row r="8565" spans="1:7" x14ac:dyDescent="0.3">
      <c r="A8565">
        <v>14</v>
      </c>
      <c r="B8565" s="18">
        <v>45413</v>
      </c>
      <c r="C8565" t="s">
        <v>319</v>
      </c>
      <c r="D8565" t="s">
        <v>279</v>
      </c>
      <c r="E8565">
        <v>1.1574074074074073E-3</v>
      </c>
      <c r="F8565">
        <v>1</v>
      </c>
      <c r="G8565">
        <v>864</v>
      </c>
    </row>
    <row r="8566" spans="1:7" x14ac:dyDescent="0.3">
      <c r="A8566">
        <v>14</v>
      </c>
      <c r="B8566" s="18">
        <v>45352</v>
      </c>
      <c r="C8566" t="s">
        <v>319</v>
      </c>
      <c r="D8566" t="s">
        <v>279</v>
      </c>
      <c r="E8566">
        <v>1.1627906976744186E-3</v>
      </c>
      <c r="F8566">
        <v>1</v>
      </c>
      <c r="G8566">
        <v>860</v>
      </c>
    </row>
    <row r="8567" spans="1:7" x14ac:dyDescent="0.3">
      <c r="A8567">
        <v>26</v>
      </c>
      <c r="B8567" s="18">
        <v>45566</v>
      </c>
      <c r="C8567" t="s">
        <v>319</v>
      </c>
      <c r="D8567" t="s">
        <v>146</v>
      </c>
      <c r="E8567">
        <v>0.19630156472261737</v>
      </c>
      <c r="F8567">
        <v>138</v>
      </c>
      <c r="G8567">
        <v>703</v>
      </c>
    </row>
    <row r="8568" spans="1:7" x14ac:dyDescent="0.3">
      <c r="A8568">
        <v>14</v>
      </c>
      <c r="B8568" s="18">
        <v>45383</v>
      </c>
      <c r="C8568" t="s">
        <v>319</v>
      </c>
      <c r="D8568" t="s">
        <v>279</v>
      </c>
      <c r="E8568">
        <v>1.1574074074074073E-3</v>
      </c>
      <c r="F8568">
        <v>1</v>
      </c>
      <c r="G8568">
        <v>864</v>
      </c>
    </row>
    <row r="8569" spans="1:7" x14ac:dyDescent="0.3">
      <c r="A8569">
        <v>14</v>
      </c>
      <c r="B8569" s="18">
        <v>45536</v>
      </c>
      <c r="C8569" t="s">
        <v>319</v>
      </c>
      <c r="D8569" t="s">
        <v>279</v>
      </c>
      <c r="E8569">
        <v>1.1086474501108647E-3</v>
      </c>
      <c r="F8569">
        <v>1</v>
      </c>
      <c r="G8569">
        <v>902</v>
      </c>
    </row>
    <row r="8570" spans="1:7" x14ac:dyDescent="0.3">
      <c r="A8570">
        <v>14</v>
      </c>
      <c r="B8570" s="18">
        <v>45444</v>
      </c>
      <c r="C8570" t="s">
        <v>319</v>
      </c>
      <c r="D8570" t="s">
        <v>279</v>
      </c>
      <c r="E8570">
        <v>1.1682242990654205E-3</v>
      </c>
      <c r="F8570">
        <v>1</v>
      </c>
      <c r="G8570">
        <v>856</v>
      </c>
    </row>
    <row r="8571" spans="1:7" x14ac:dyDescent="0.3">
      <c r="A8571">
        <v>15</v>
      </c>
      <c r="B8571" s="18">
        <v>45444</v>
      </c>
      <c r="C8571" t="s">
        <v>319</v>
      </c>
      <c r="D8571" t="s">
        <v>306</v>
      </c>
      <c r="E8571">
        <v>1</v>
      </c>
      <c r="F8571">
        <v>1</v>
      </c>
      <c r="G8571">
        <v>1</v>
      </c>
    </row>
    <row r="8572" spans="1:7" x14ac:dyDescent="0.3">
      <c r="A8572">
        <v>15</v>
      </c>
      <c r="B8572" s="18">
        <v>45566</v>
      </c>
      <c r="C8572" t="s">
        <v>319</v>
      </c>
      <c r="D8572" t="s">
        <v>306</v>
      </c>
      <c r="E8572">
        <v>1</v>
      </c>
      <c r="F8572">
        <v>1</v>
      </c>
      <c r="G8572">
        <v>1</v>
      </c>
    </row>
    <row r="8573" spans="1:7" x14ac:dyDescent="0.3">
      <c r="A8573">
        <v>15</v>
      </c>
      <c r="B8573" s="18">
        <v>45536</v>
      </c>
      <c r="C8573" t="s">
        <v>319</v>
      </c>
      <c r="D8573" t="s">
        <v>306</v>
      </c>
      <c r="E8573">
        <v>1</v>
      </c>
      <c r="F8573">
        <v>1</v>
      </c>
      <c r="G8573">
        <v>1</v>
      </c>
    </row>
    <row r="8574" spans="1:7" x14ac:dyDescent="0.3">
      <c r="A8574">
        <v>15</v>
      </c>
      <c r="B8574" s="18">
        <v>45383</v>
      </c>
      <c r="C8574" t="s">
        <v>319</v>
      </c>
      <c r="D8574" t="s">
        <v>306</v>
      </c>
      <c r="E8574">
        <v>1</v>
      </c>
      <c r="F8574">
        <v>1</v>
      </c>
      <c r="G8574">
        <v>1</v>
      </c>
    </row>
    <row r="8575" spans="1:7" x14ac:dyDescent="0.3">
      <c r="A8575">
        <v>27</v>
      </c>
      <c r="B8575" s="18">
        <v>45413</v>
      </c>
      <c r="C8575" t="s">
        <v>319</v>
      </c>
      <c r="D8575" t="s">
        <v>147</v>
      </c>
      <c r="E8575">
        <v>0.20624999999999999</v>
      </c>
      <c r="F8575">
        <v>66</v>
      </c>
      <c r="G8575">
        <v>320</v>
      </c>
    </row>
    <row r="8576" spans="1:7" x14ac:dyDescent="0.3">
      <c r="A8576">
        <v>27</v>
      </c>
      <c r="B8576" s="18">
        <v>45536</v>
      </c>
      <c r="C8576" t="s">
        <v>319</v>
      </c>
      <c r="D8576" t="s">
        <v>147</v>
      </c>
      <c r="E8576">
        <v>0.24584717607973422</v>
      </c>
      <c r="F8576">
        <v>74</v>
      </c>
      <c r="G8576">
        <v>301</v>
      </c>
    </row>
    <row r="8577" spans="1:7" x14ac:dyDescent="0.3">
      <c r="A8577">
        <v>27</v>
      </c>
      <c r="B8577" s="18">
        <v>45352</v>
      </c>
      <c r="C8577" t="s">
        <v>319</v>
      </c>
      <c r="D8577" t="s">
        <v>147</v>
      </c>
      <c r="E8577">
        <v>1.5673981191222569E-2</v>
      </c>
      <c r="F8577">
        <v>5</v>
      </c>
      <c r="G8577">
        <v>319</v>
      </c>
    </row>
    <row r="8578" spans="1:7" x14ac:dyDescent="0.3">
      <c r="A8578">
        <v>15</v>
      </c>
      <c r="B8578" s="18">
        <v>45413</v>
      </c>
      <c r="C8578" t="s">
        <v>319</v>
      </c>
      <c r="D8578" t="s">
        <v>306</v>
      </c>
      <c r="E8578">
        <v>1</v>
      </c>
      <c r="F8578">
        <v>1</v>
      </c>
      <c r="G8578">
        <v>1</v>
      </c>
    </row>
    <row r="8579" spans="1:7" x14ac:dyDescent="0.3">
      <c r="A8579">
        <v>15</v>
      </c>
      <c r="B8579" s="18">
        <v>45352</v>
      </c>
      <c r="C8579" t="s">
        <v>319</v>
      </c>
      <c r="D8579" t="s">
        <v>306</v>
      </c>
      <c r="E8579">
        <v>1</v>
      </c>
      <c r="F8579">
        <v>1</v>
      </c>
      <c r="G8579">
        <v>1</v>
      </c>
    </row>
    <row r="8580" spans="1:7" x14ac:dyDescent="0.3">
      <c r="A8580">
        <v>15</v>
      </c>
      <c r="B8580" s="18">
        <v>45505</v>
      </c>
      <c r="C8580" t="s">
        <v>319</v>
      </c>
      <c r="D8580" t="s">
        <v>306</v>
      </c>
      <c r="E8580">
        <v>1</v>
      </c>
      <c r="F8580">
        <v>1</v>
      </c>
      <c r="G8580">
        <v>1</v>
      </c>
    </row>
    <row r="8581" spans="1:7" x14ac:dyDescent="0.3">
      <c r="A8581">
        <v>15</v>
      </c>
      <c r="B8581" s="18">
        <v>45474</v>
      </c>
      <c r="C8581" t="s">
        <v>319</v>
      </c>
      <c r="D8581" t="s">
        <v>306</v>
      </c>
      <c r="E8581">
        <v>1</v>
      </c>
      <c r="F8581">
        <v>1</v>
      </c>
      <c r="G8581">
        <v>1</v>
      </c>
    </row>
    <row r="8582" spans="1:7" x14ac:dyDescent="0.3">
      <c r="A8582">
        <v>15</v>
      </c>
      <c r="B8582" s="18">
        <v>45323</v>
      </c>
      <c r="C8582" t="s">
        <v>319</v>
      </c>
      <c r="D8582" t="s">
        <v>306</v>
      </c>
      <c r="E8582">
        <v>1</v>
      </c>
      <c r="F8582">
        <v>1</v>
      </c>
      <c r="G8582">
        <v>1</v>
      </c>
    </row>
    <row r="8583" spans="1:7" x14ac:dyDescent="0.3">
      <c r="A8583">
        <v>16</v>
      </c>
      <c r="B8583" s="18">
        <v>45413</v>
      </c>
      <c r="C8583" t="s">
        <v>319</v>
      </c>
      <c r="D8583" t="s">
        <v>297</v>
      </c>
      <c r="E8583">
        <v>0.38442822384428221</v>
      </c>
      <c r="F8583">
        <v>158</v>
      </c>
      <c r="G8583">
        <v>411</v>
      </c>
    </row>
    <row r="8584" spans="1:7" x14ac:dyDescent="0.3">
      <c r="A8584">
        <v>16</v>
      </c>
      <c r="B8584" s="18">
        <v>45566</v>
      </c>
      <c r="C8584" t="s">
        <v>319</v>
      </c>
      <c r="D8584" t="s">
        <v>297</v>
      </c>
      <c r="E8584">
        <v>0.36486486486486486</v>
      </c>
      <c r="F8584">
        <v>162</v>
      </c>
      <c r="G8584">
        <v>444</v>
      </c>
    </row>
    <row r="8585" spans="1:7" x14ac:dyDescent="0.3">
      <c r="A8585">
        <v>16</v>
      </c>
      <c r="B8585" s="18">
        <v>45505</v>
      </c>
      <c r="C8585" t="s">
        <v>319</v>
      </c>
      <c r="D8585" t="s">
        <v>297</v>
      </c>
      <c r="E8585">
        <v>0.39077669902912621</v>
      </c>
      <c r="F8585">
        <v>161</v>
      </c>
      <c r="G8585">
        <v>412</v>
      </c>
    </row>
    <row r="8586" spans="1:7" x14ac:dyDescent="0.3">
      <c r="A8586">
        <v>16</v>
      </c>
      <c r="B8586" s="18">
        <v>45474</v>
      </c>
      <c r="C8586" t="s">
        <v>319</v>
      </c>
      <c r="D8586" t="s">
        <v>297</v>
      </c>
      <c r="E8586">
        <v>0.4</v>
      </c>
      <c r="F8586">
        <v>160</v>
      </c>
      <c r="G8586">
        <v>400</v>
      </c>
    </row>
    <row r="8587" spans="1:7" x14ac:dyDescent="0.3">
      <c r="A8587">
        <v>16</v>
      </c>
      <c r="B8587" s="18">
        <v>45323</v>
      </c>
      <c r="C8587" t="s">
        <v>319</v>
      </c>
      <c r="D8587" t="s">
        <v>297</v>
      </c>
      <c r="E8587">
        <v>0.19518072289156627</v>
      </c>
      <c r="F8587">
        <v>81</v>
      </c>
      <c r="G8587">
        <v>415</v>
      </c>
    </row>
    <row r="8588" spans="1:7" x14ac:dyDescent="0.3">
      <c r="A8588">
        <v>27</v>
      </c>
      <c r="B8588" s="18">
        <v>45566</v>
      </c>
      <c r="C8588" t="s">
        <v>319</v>
      </c>
      <c r="D8588" t="s">
        <v>147</v>
      </c>
      <c r="E8588">
        <v>0.24600638977635783</v>
      </c>
      <c r="F8588">
        <v>77</v>
      </c>
      <c r="G8588">
        <v>313</v>
      </c>
    </row>
    <row r="8589" spans="1:7" x14ac:dyDescent="0.3">
      <c r="A8589">
        <v>23</v>
      </c>
      <c r="B8589" s="18">
        <v>45566</v>
      </c>
      <c r="C8589" t="s">
        <v>319</v>
      </c>
      <c r="D8589" t="s">
        <v>298</v>
      </c>
      <c r="E8589">
        <v>6.6301369863013701E-2</v>
      </c>
      <c r="F8589">
        <v>121</v>
      </c>
      <c r="G8589">
        <v>1825</v>
      </c>
    </row>
    <row r="8590" spans="1:7" x14ac:dyDescent="0.3">
      <c r="A8590">
        <v>27</v>
      </c>
      <c r="B8590" s="18">
        <v>45505</v>
      </c>
      <c r="C8590" t="s">
        <v>319</v>
      </c>
      <c r="D8590" t="s">
        <v>147</v>
      </c>
      <c r="E8590">
        <v>0.25084745762711863</v>
      </c>
      <c r="F8590">
        <v>74</v>
      </c>
      <c r="G8590">
        <v>295</v>
      </c>
    </row>
    <row r="8591" spans="1:7" x14ac:dyDescent="0.3">
      <c r="A8591">
        <v>23</v>
      </c>
      <c r="B8591" s="18">
        <v>45536</v>
      </c>
      <c r="C8591" t="s">
        <v>319</v>
      </c>
      <c r="D8591" t="s">
        <v>298</v>
      </c>
      <c r="E8591">
        <v>6.2122045079714132E-2</v>
      </c>
      <c r="F8591">
        <v>113</v>
      </c>
      <c r="G8591">
        <v>1819</v>
      </c>
    </row>
    <row r="8592" spans="1:7" x14ac:dyDescent="0.3">
      <c r="A8592">
        <v>23</v>
      </c>
      <c r="B8592" s="18">
        <v>45323</v>
      </c>
      <c r="C8592" t="s">
        <v>319</v>
      </c>
      <c r="D8592" t="s">
        <v>298</v>
      </c>
      <c r="E8592">
        <v>6.0855263157894739E-2</v>
      </c>
      <c r="F8592">
        <v>111</v>
      </c>
      <c r="G8592">
        <v>1824</v>
      </c>
    </row>
    <row r="8593" spans="1:7" x14ac:dyDescent="0.3">
      <c r="A8593">
        <v>23</v>
      </c>
      <c r="B8593" s="18">
        <v>45474</v>
      </c>
      <c r="C8593" t="s">
        <v>319</v>
      </c>
      <c r="D8593" t="s">
        <v>298</v>
      </c>
      <c r="E8593">
        <v>3.4463894967177243E-2</v>
      </c>
      <c r="F8593">
        <v>63</v>
      </c>
      <c r="G8593">
        <v>1828</v>
      </c>
    </row>
    <row r="8594" spans="1:7" x14ac:dyDescent="0.3">
      <c r="A8594">
        <v>23</v>
      </c>
      <c r="B8594" s="18">
        <v>45444</v>
      </c>
      <c r="C8594" t="s">
        <v>319</v>
      </c>
      <c r="D8594" t="s">
        <v>298</v>
      </c>
      <c r="E8594">
        <v>4.8272078990674712E-2</v>
      </c>
      <c r="F8594">
        <v>88</v>
      </c>
      <c r="G8594">
        <v>1823</v>
      </c>
    </row>
    <row r="8595" spans="1:7" x14ac:dyDescent="0.3">
      <c r="A8595">
        <v>27</v>
      </c>
      <c r="B8595" s="18">
        <v>45444</v>
      </c>
      <c r="C8595" t="s">
        <v>319</v>
      </c>
      <c r="D8595" t="s">
        <v>147</v>
      </c>
      <c r="E8595">
        <v>0.22875816993464052</v>
      </c>
      <c r="F8595">
        <v>70</v>
      </c>
      <c r="G8595">
        <v>306</v>
      </c>
    </row>
    <row r="8596" spans="1:7" x14ac:dyDescent="0.3">
      <c r="A8596">
        <v>23</v>
      </c>
      <c r="B8596" s="18">
        <v>45383</v>
      </c>
      <c r="C8596" t="s">
        <v>319</v>
      </c>
      <c r="D8596" t="s">
        <v>298</v>
      </c>
      <c r="E8596">
        <v>7.0801317233809002E-2</v>
      </c>
      <c r="F8596">
        <v>129</v>
      </c>
      <c r="G8596">
        <v>1822</v>
      </c>
    </row>
    <row r="8597" spans="1:7" x14ac:dyDescent="0.3">
      <c r="A8597">
        <v>23</v>
      </c>
      <c r="B8597" s="18">
        <v>45352</v>
      </c>
      <c r="C8597" t="s">
        <v>319</v>
      </c>
      <c r="D8597" t="s">
        <v>298</v>
      </c>
      <c r="E8597">
        <v>6.9589041095890411E-2</v>
      </c>
      <c r="F8597">
        <v>127</v>
      </c>
      <c r="G8597">
        <v>1825</v>
      </c>
    </row>
    <row r="8598" spans="1:7" x14ac:dyDescent="0.3">
      <c r="A8598">
        <v>23</v>
      </c>
      <c r="B8598" s="18">
        <v>45505</v>
      </c>
      <c r="C8598" t="s">
        <v>319</v>
      </c>
      <c r="D8598" t="s">
        <v>298</v>
      </c>
      <c r="E8598">
        <v>3.0286343612334801E-2</v>
      </c>
      <c r="F8598">
        <v>55</v>
      </c>
      <c r="G8598">
        <v>1816</v>
      </c>
    </row>
    <row r="8599" spans="1:7" x14ac:dyDescent="0.3">
      <c r="A8599">
        <v>23</v>
      </c>
      <c r="B8599" s="18">
        <v>45413</v>
      </c>
      <c r="C8599" t="s">
        <v>319</v>
      </c>
      <c r="D8599" t="s">
        <v>298</v>
      </c>
      <c r="E8599">
        <v>6.5717415115005479E-2</v>
      </c>
      <c r="F8599">
        <v>120</v>
      </c>
      <c r="G8599">
        <v>1826</v>
      </c>
    </row>
    <row r="8600" spans="1:7" x14ac:dyDescent="0.3">
      <c r="A8600">
        <v>27</v>
      </c>
      <c r="B8600" s="18">
        <v>45383</v>
      </c>
      <c r="C8600" t="s">
        <v>319</v>
      </c>
      <c r="D8600" t="s">
        <v>147</v>
      </c>
      <c r="E8600">
        <v>0.12618296529968454</v>
      </c>
      <c r="F8600">
        <v>40</v>
      </c>
      <c r="G8600">
        <v>317</v>
      </c>
    </row>
    <row r="8601" spans="1:7" x14ac:dyDescent="0.3">
      <c r="A8601">
        <v>24</v>
      </c>
      <c r="B8601" s="18">
        <v>45352</v>
      </c>
      <c r="C8601" t="s">
        <v>319</v>
      </c>
      <c r="D8601" t="s">
        <v>299</v>
      </c>
      <c r="E8601">
        <v>0.93700787401574803</v>
      </c>
      <c r="F8601">
        <v>119</v>
      </c>
      <c r="G8601">
        <v>127</v>
      </c>
    </row>
    <row r="8602" spans="1:7" x14ac:dyDescent="0.3">
      <c r="A8602">
        <v>24</v>
      </c>
      <c r="B8602" s="18">
        <v>45536</v>
      </c>
      <c r="C8602" t="s">
        <v>319</v>
      </c>
      <c r="D8602" t="s">
        <v>299</v>
      </c>
      <c r="E8602">
        <v>0.95575221238938057</v>
      </c>
      <c r="F8602">
        <v>108</v>
      </c>
      <c r="G8602">
        <v>113</v>
      </c>
    </row>
    <row r="8603" spans="1:7" x14ac:dyDescent="0.3">
      <c r="A8603">
        <v>24</v>
      </c>
      <c r="B8603" s="18">
        <v>45566</v>
      </c>
      <c r="C8603" t="s">
        <v>319</v>
      </c>
      <c r="D8603" t="s">
        <v>299</v>
      </c>
      <c r="E8603">
        <v>0.94214876033057848</v>
      </c>
      <c r="F8603">
        <v>114</v>
      </c>
      <c r="G8603">
        <v>121</v>
      </c>
    </row>
    <row r="8604" spans="1:7" x14ac:dyDescent="0.3">
      <c r="A8604">
        <v>24</v>
      </c>
      <c r="B8604" s="18">
        <v>45323</v>
      </c>
      <c r="C8604" t="s">
        <v>319</v>
      </c>
      <c r="D8604" t="s">
        <v>299</v>
      </c>
      <c r="E8604">
        <v>0.93693693693693691</v>
      </c>
      <c r="F8604">
        <v>104</v>
      </c>
      <c r="G8604">
        <v>111</v>
      </c>
    </row>
    <row r="8605" spans="1:7" x14ac:dyDescent="0.3">
      <c r="A8605">
        <v>24</v>
      </c>
      <c r="B8605" s="18">
        <v>45413</v>
      </c>
      <c r="C8605" t="s">
        <v>319</v>
      </c>
      <c r="D8605" t="s">
        <v>299</v>
      </c>
      <c r="E8605">
        <v>0.93333333333333335</v>
      </c>
      <c r="F8605">
        <v>112</v>
      </c>
      <c r="G8605">
        <v>120</v>
      </c>
    </row>
    <row r="8606" spans="1:7" x14ac:dyDescent="0.3">
      <c r="A8606">
        <v>24</v>
      </c>
      <c r="B8606" s="18">
        <v>45505</v>
      </c>
      <c r="C8606" t="s">
        <v>319</v>
      </c>
      <c r="D8606" t="s">
        <v>299</v>
      </c>
      <c r="E8606">
        <v>0.98181818181818181</v>
      </c>
      <c r="F8606">
        <v>54</v>
      </c>
      <c r="G8606">
        <v>55</v>
      </c>
    </row>
    <row r="8607" spans="1:7" x14ac:dyDescent="0.3">
      <c r="A8607">
        <v>24</v>
      </c>
      <c r="B8607" s="18">
        <v>45444</v>
      </c>
      <c r="C8607" t="s">
        <v>319</v>
      </c>
      <c r="D8607" t="s">
        <v>299</v>
      </c>
      <c r="E8607">
        <v>0.93181818181818177</v>
      </c>
      <c r="F8607">
        <v>82</v>
      </c>
      <c r="G8607">
        <v>88</v>
      </c>
    </row>
    <row r="8608" spans="1:7" x14ac:dyDescent="0.3">
      <c r="A8608">
        <v>24</v>
      </c>
      <c r="B8608" s="18">
        <v>45383</v>
      </c>
      <c r="C8608" t="s">
        <v>319</v>
      </c>
      <c r="D8608" t="s">
        <v>299</v>
      </c>
      <c r="E8608">
        <v>0.94573643410852715</v>
      </c>
      <c r="F8608">
        <v>122</v>
      </c>
      <c r="G8608">
        <v>129</v>
      </c>
    </row>
    <row r="8609" spans="1:7" x14ac:dyDescent="0.3">
      <c r="A8609">
        <v>24</v>
      </c>
      <c r="B8609" s="18">
        <v>45474</v>
      </c>
      <c r="C8609" t="s">
        <v>319</v>
      </c>
      <c r="D8609" t="s">
        <v>299</v>
      </c>
      <c r="E8609">
        <v>0.95238095238095233</v>
      </c>
      <c r="F8609">
        <v>60</v>
      </c>
      <c r="G8609">
        <v>63</v>
      </c>
    </row>
    <row r="8610" spans="1:7" x14ac:dyDescent="0.3">
      <c r="A8610">
        <v>27</v>
      </c>
      <c r="B8610" s="18">
        <v>45597</v>
      </c>
      <c r="C8610" t="s">
        <v>319</v>
      </c>
      <c r="D8610" t="s">
        <v>147</v>
      </c>
      <c r="E8610">
        <v>0.34459459459459457</v>
      </c>
      <c r="F8610">
        <v>102</v>
      </c>
      <c r="G8610">
        <v>296</v>
      </c>
    </row>
    <row r="8611" spans="1:7" x14ac:dyDescent="0.3">
      <c r="A8611">
        <v>27</v>
      </c>
      <c r="B8611" s="18">
        <v>45323</v>
      </c>
      <c r="C8611" t="s">
        <v>319</v>
      </c>
      <c r="D8611" t="s">
        <v>147</v>
      </c>
      <c r="E8611">
        <v>9.5846645367412137E-3</v>
      </c>
      <c r="F8611">
        <v>3</v>
      </c>
      <c r="G8611">
        <v>313</v>
      </c>
    </row>
    <row r="8612" spans="1:7" x14ac:dyDescent="0.3">
      <c r="A8612">
        <v>2</v>
      </c>
      <c r="B8612" s="18">
        <v>45627</v>
      </c>
      <c r="C8612" t="s">
        <v>319</v>
      </c>
      <c r="D8612" t="s">
        <v>303</v>
      </c>
      <c r="E8612">
        <v>1.0049999999999999</v>
      </c>
      <c r="F8612">
        <v>1809</v>
      </c>
      <c r="G8612">
        <v>1800</v>
      </c>
    </row>
    <row r="8613" spans="1:7" x14ac:dyDescent="0.3">
      <c r="A8613">
        <v>27</v>
      </c>
      <c r="B8613" s="18">
        <v>45474</v>
      </c>
      <c r="C8613" t="s">
        <v>319</v>
      </c>
      <c r="D8613" t="s">
        <v>147</v>
      </c>
      <c r="E8613">
        <v>0.25174825174825177</v>
      </c>
      <c r="F8613">
        <v>72</v>
      </c>
      <c r="G8613">
        <v>286</v>
      </c>
    </row>
    <row r="8614" spans="1:7" x14ac:dyDescent="0.3">
      <c r="A8614">
        <v>9</v>
      </c>
      <c r="B8614" s="18">
        <v>45536</v>
      </c>
      <c r="C8614" t="s">
        <v>319</v>
      </c>
      <c r="D8614" t="s">
        <v>280</v>
      </c>
      <c r="E8614">
        <v>1.3458950201884253E-2</v>
      </c>
      <c r="F8614">
        <v>10</v>
      </c>
      <c r="G8614">
        <v>743</v>
      </c>
    </row>
    <row r="8615" spans="1:7" x14ac:dyDescent="0.3">
      <c r="A8615">
        <v>111</v>
      </c>
      <c r="B8615" s="18">
        <v>45627</v>
      </c>
      <c r="C8615" t="s">
        <v>319</v>
      </c>
      <c r="D8615" t="s">
        <v>262</v>
      </c>
      <c r="E8615">
        <v>224</v>
      </c>
    </row>
    <row r="8616" spans="1:7" x14ac:dyDescent="0.3">
      <c r="A8616">
        <v>9</v>
      </c>
      <c r="B8616" s="18">
        <v>45474</v>
      </c>
      <c r="C8616" t="s">
        <v>319</v>
      </c>
      <c r="D8616" t="s">
        <v>280</v>
      </c>
      <c r="E8616">
        <v>1.3531799729364006E-3</v>
      </c>
      <c r="F8616">
        <v>1</v>
      </c>
      <c r="G8616">
        <v>739</v>
      </c>
    </row>
    <row r="8617" spans="1:7" x14ac:dyDescent="0.3">
      <c r="A8617">
        <v>112</v>
      </c>
      <c r="B8617" s="18">
        <v>45627</v>
      </c>
      <c r="C8617" t="s">
        <v>319</v>
      </c>
      <c r="D8617" t="s">
        <v>263</v>
      </c>
      <c r="E8617">
        <v>420</v>
      </c>
    </row>
    <row r="8618" spans="1:7" x14ac:dyDescent="0.3">
      <c r="A8618">
        <v>9</v>
      </c>
      <c r="B8618" s="18">
        <v>45566</v>
      </c>
      <c r="C8618" t="s">
        <v>319</v>
      </c>
      <c r="D8618" t="s">
        <v>280</v>
      </c>
      <c r="E8618">
        <v>2.5469168900804289E-2</v>
      </c>
      <c r="F8618">
        <v>19</v>
      </c>
      <c r="G8618">
        <v>746</v>
      </c>
    </row>
    <row r="8619" spans="1:7" x14ac:dyDescent="0.3">
      <c r="A8619">
        <v>110</v>
      </c>
      <c r="B8619" s="18">
        <v>45627</v>
      </c>
      <c r="C8619" t="s">
        <v>319</v>
      </c>
      <c r="D8619" t="s">
        <v>264</v>
      </c>
      <c r="E8619">
        <v>109</v>
      </c>
    </row>
    <row r="8620" spans="1:7" x14ac:dyDescent="0.3">
      <c r="A8620">
        <v>113</v>
      </c>
      <c r="B8620" s="18">
        <v>45627</v>
      </c>
      <c r="C8620" t="s">
        <v>319</v>
      </c>
      <c r="D8620" t="s">
        <v>265</v>
      </c>
      <c r="E8620">
        <v>246</v>
      </c>
    </row>
    <row r="8621" spans="1:7" x14ac:dyDescent="0.3">
      <c r="A8621">
        <v>9</v>
      </c>
      <c r="B8621" s="18">
        <v>45505</v>
      </c>
      <c r="C8621" t="s">
        <v>319</v>
      </c>
      <c r="D8621" t="s">
        <v>280</v>
      </c>
      <c r="E8621">
        <v>6.8027210884353739E-3</v>
      </c>
      <c r="F8621">
        <v>5</v>
      </c>
      <c r="G8621">
        <v>735</v>
      </c>
    </row>
    <row r="8622" spans="1:7" x14ac:dyDescent="0.3">
      <c r="A8622">
        <v>106</v>
      </c>
      <c r="B8622" s="18">
        <v>45627</v>
      </c>
      <c r="C8622" t="s">
        <v>319</v>
      </c>
      <c r="D8622" t="s">
        <v>267</v>
      </c>
      <c r="E8622">
        <v>239</v>
      </c>
    </row>
    <row r="8623" spans="1:7" x14ac:dyDescent="0.3">
      <c r="A8623">
        <v>11</v>
      </c>
      <c r="B8623" s="18">
        <v>45566</v>
      </c>
      <c r="C8623" t="s">
        <v>319</v>
      </c>
      <c r="D8623" t="s">
        <v>281</v>
      </c>
      <c r="E8623">
        <v>3.0905077262693158E-2</v>
      </c>
      <c r="F8623">
        <v>28</v>
      </c>
      <c r="G8623">
        <v>906</v>
      </c>
    </row>
    <row r="8624" spans="1:7" x14ac:dyDescent="0.3">
      <c r="A8624">
        <v>105</v>
      </c>
      <c r="B8624" s="18">
        <v>45627</v>
      </c>
      <c r="C8624" t="s">
        <v>319</v>
      </c>
      <c r="D8624" t="s">
        <v>269</v>
      </c>
      <c r="E8624">
        <v>115</v>
      </c>
    </row>
    <row r="8625" spans="1:7" x14ac:dyDescent="0.3">
      <c r="A8625">
        <v>11</v>
      </c>
      <c r="B8625" s="18">
        <v>45536</v>
      </c>
      <c r="C8625" t="s">
        <v>319</v>
      </c>
      <c r="D8625" t="s">
        <v>281</v>
      </c>
      <c r="E8625">
        <v>1.9406392694063926E-2</v>
      </c>
      <c r="F8625">
        <v>17</v>
      </c>
      <c r="G8625">
        <v>876</v>
      </c>
    </row>
    <row r="8626" spans="1:7" x14ac:dyDescent="0.3">
      <c r="A8626">
        <v>11</v>
      </c>
      <c r="B8626" s="18">
        <v>45413</v>
      </c>
      <c r="C8626" t="s">
        <v>319</v>
      </c>
      <c r="D8626" t="s">
        <v>281</v>
      </c>
      <c r="E8626">
        <v>1.0649627263045794E-3</v>
      </c>
      <c r="F8626">
        <v>1</v>
      </c>
      <c r="G8626">
        <v>939</v>
      </c>
    </row>
    <row r="8627" spans="1:7" x14ac:dyDescent="0.3">
      <c r="A8627">
        <v>108</v>
      </c>
      <c r="B8627" s="18">
        <v>45627</v>
      </c>
      <c r="C8627" t="s">
        <v>319</v>
      </c>
      <c r="D8627" t="s">
        <v>270</v>
      </c>
      <c r="E8627">
        <v>133</v>
      </c>
    </row>
    <row r="8628" spans="1:7" x14ac:dyDescent="0.3">
      <c r="A8628">
        <v>11</v>
      </c>
      <c r="B8628" s="18">
        <v>45383</v>
      </c>
      <c r="C8628" t="s">
        <v>319</v>
      </c>
      <c r="D8628" t="s">
        <v>281</v>
      </c>
      <c r="E8628">
        <v>1.0570824524312897E-3</v>
      </c>
      <c r="F8628">
        <v>1</v>
      </c>
      <c r="G8628">
        <v>946</v>
      </c>
    </row>
    <row r="8629" spans="1:7" x14ac:dyDescent="0.3">
      <c r="A8629">
        <v>11</v>
      </c>
      <c r="B8629" s="18">
        <v>45352</v>
      </c>
      <c r="C8629" t="s">
        <v>319</v>
      </c>
      <c r="D8629" t="s">
        <v>281</v>
      </c>
      <c r="E8629">
        <v>1.006036217303823E-3</v>
      </c>
      <c r="F8629">
        <v>1</v>
      </c>
      <c r="G8629">
        <v>994</v>
      </c>
    </row>
    <row r="8630" spans="1:7" x14ac:dyDescent="0.3">
      <c r="A8630">
        <v>11</v>
      </c>
      <c r="B8630" s="18">
        <v>45444</v>
      </c>
      <c r="C8630" t="s">
        <v>319</v>
      </c>
      <c r="D8630" t="s">
        <v>281</v>
      </c>
      <c r="E8630">
        <v>1.1123470522803114E-3</v>
      </c>
      <c r="F8630">
        <v>1</v>
      </c>
      <c r="G8630">
        <v>899</v>
      </c>
    </row>
    <row r="8631" spans="1:7" x14ac:dyDescent="0.3">
      <c r="A8631">
        <v>11</v>
      </c>
      <c r="B8631" s="18">
        <v>45505</v>
      </c>
      <c r="C8631" t="s">
        <v>319</v>
      </c>
      <c r="D8631" t="s">
        <v>281</v>
      </c>
      <c r="E8631">
        <v>1.3793103448275862E-2</v>
      </c>
      <c r="F8631">
        <v>12</v>
      </c>
      <c r="G8631">
        <v>870</v>
      </c>
    </row>
    <row r="8632" spans="1:7" x14ac:dyDescent="0.3">
      <c r="A8632">
        <v>3</v>
      </c>
      <c r="B8632" s="18">
        <v>45627</v>
      </c>
      <c r="C8632" t="s">
        <v>319</v>
      </c>
      <c r="D8632" t="s">
        <v>302</v>
      </c>
      <c r="E8632">
        <v>0.99778883360972914</v>
      </c>
      <c r="F8632">
        <v>1805</v>
      </c>
      <c r="G8632">
        <v>1809</v>
      </c>
    </row>
    <row r="8633" spans="1:7" x14ac:dyDescent="0.3">
      <c r="A8633">
        <v>11</v>
      </c>
      <c r="B8633" s="18">
        <v>45474</v>
      </c>
      <c r="C8633" t="s">
        <v>319</v>
      </c>
      <c r="D8633" t="s">
        <v>281</v>
      </c>
      <c r="E8633">
        <v>3.5671819262782403E-3</v>
      </c>
      <c r="F8633">
        <v>3</v>
      </c>
      <c r="G8633">
        <v>841</v>
      </c>
    </row>
    <row r="8634" spans="1:7" x14ac:dyDescent="0.3">
      <c r="A8634">
        <v>4</v>
      </c>
      <c r="B8634" s="18">
        <v>45627</v>
      </c>
      <c r="C8634" t="s">
        <v>319</v>
      </c>
      <c r="D8634" t="s">
        <v>300</v>
      </c>
      <c r="E8634">
        <v>0.6244897959183674</v>
      </c>
      <c r="F8634">
        <v>153</v>
      </c>
      <c r="G8634">
        <v>245</v>
      </c>
    </row>
    <row r="8635" spans="1:7" x14ac:dyDescent="0.3">
      <c r="A8635">
        <v>5</v>
      </c>
      <c r="B8635" s="18">
        <v>45627</v>
      </c>
      <c r="C8635" t="s">
        <v>319</v>
      </c>
      <c r="D8635" t="s">
        <v>301</v>
      </c>
      <c r="E8635">
        <v>17.904761904761905</v>
      </c>
      <c r="F8635">
        <v>376</v>
      </c>
      <c r="G8635">
        <v>21</v>
      </c>
    </row>
    <row r="8636" spans="1:7" x14ac:dyDescent="0.3">
      <c r="A8636">
        <v>107</v>
      </c>
      <c r="B8636" s="18">
        <v>45627</v>
      </c>
      <c r="C8636" t="s">
        <v>319</v>
      </c>
      <c r="D8636" t="s">
        <v>268</v>
      </c>
      <c r="E8636">
        <v>323</v>
      </c>
    </row>
    <row r="8637" spans="1:7" x14ac:dyDescent="0.3">
      <c r="A8637">
        <v>10</v>
      </c>
      <c r="B8637" s="18">
        <v>45323</v>
      </c>
      <c r="C8637" t="s">
        <v>319</v>
      </c>
      <c r="D8637" t="s">
        <v>295</v>
      </c>
      <c r="E8637">
        <v>1.276595744680851E-2</v>
      </c>
      <c r="F8637">
        <v>3</v>
      </c>
      <c r="G8637">
        <v>235</v>
      </c>
    </row>
    <row r="8638" spans="1:7" x14ac:dyDescent="0.3">
      <c r="A8638">
        <v>10</v>
      </c>
      <c r="B8638" s="18">
        <v>45505</v>
      </c>
      <c r="C8638" t="s">
        <v>319</v>
      </c>
      <c r="D8638" t="s">
        <v>295</v>
      </c>
      <c r="E8638">
        <v>8.8607594936708861E-2</v>
      </c>
      <c r="F8638">
        <v>14</v>
      </c>
      <c r="G8638">
        <v>158</v>
      </c>
    </row>
    <row r="8639" spans="1:7" x14ac:dyDescent="0.3">
      <c r="A8639">
        <v>10</v>
      </c>
      <c r="B8639" s="18">
        <v>45413</v>
      </c>
      <c r="C8639" t="s">
        <v>319</v>
      </c>
      <c r="D8639" t="s">
        <v>295</v>
      </c>
      <c r="E8639">
        <v>7.6595744680851063E-2</v>
      </c>
      <c r="F8639">
        <v>18</v>
      </c>
      <c r="G8639">
        <v>235</v>
      </c>
    </row>
    <row r="8640" spans="1:7" x14ac:dyDescent="0.3">
      <c r="A8640">
        <v>10</v>
      </c>
      <c r="B8640" s="18">
        <v>45566</v>
      </c>
      <c r="C8640" t="s">
        <v>319</v>
      </c>
      <c r="D8640" t="s">
        <v>295</v>
      </c>
      <c r="E8640">
        <v>9.285714285714286E-2</v>
      </c>
      <c r="F8640">
        <v>26</v>
      </c>
      <c r="G8640">
        <v>280</v>
      </c>
    </row>
    <row r="8641" spans="1:7" x14ac:dyDescent="0.3">
      <c r="A8641">
        <v>10</v>
      </c>
      <c r="B8641" s="18">
        <v>45474</v>
      </c>
      <c r="C8641" t="s">
        <v>319</v>
      </c>
      <c r="D8641" t="s">
        <v>295</v>
      </c>
      <c r="E8641">
        <v>8.6330935251798566E-2</v>
      </c>
      <c r="F8641">
        <v>12</v>
      </c>
      <c r="G8641">
        <v>139</v>
      </c>
    </row>
    <row r="8642" spans="1:7" x14ac:dyDescent="0.3">
      <c r="A8642">
        <v>10</v>
      </c>
      <c r="B8642" s="18">
        <v>45383</v>
      </c>
      <c r="C8642" t="s">
        <v>319</v>
      </c>
      <c r="D8642" t="s">
        <v>295</v>
      </c>
      <c r="E8642">
        <v>9.3495934959349589E-2</v>
      </c>
      <c r="F8642">
        <v>23</v>
      </c>
      <c r="G8642">
        <v>246</v>
      </c>
    </row>
    <row r="8643" spans="1:7" x14ac:dyDescent="0.3">
      <c r="A8643">
        <v>10</v>
      </c>
      <c r="B8643" s="18">
        <v>45352</v>
      </c>
      <c r="C8643" t="s">
        <v>319</v>
      </c>
      <c r="D8643" t="s">
        <v>295</v>
      </c>
      <c r="E8643">
        <v>3.4749034749034749E-2</v>
      </c>
      <c r="F8643">
        <v>9</v>
      </c>
      <c r="G8643">
        <v>259</v>
      </c>
    </row>
    <row r="8644" spans="1:7" x14ac:dyDescent="0.3">
      <c r="A8644">
        <v>103</v>
      </c>
      <c r="B8644" s="18">
        <v>45658</v>
      </c>
      <c r="C8644" t="s">
        <v>319</v>
      </c>
      <c r="D8644" t="s">
        <v>285</v>
      </c>
      <c r="E8644">
        <v>0</v>
      </c>
    </row>
    <row r="8645" spans="1:7" x14ac:dyDescent="0.3">
      <c r="A8645">
        <v>10</v>
      </c>
      <c r="B8645" s="18">
        <v>45536</v>
      </c>
      <c r="C8645" t="s">
        <v>319</v>
      </c>
      <c r="D8645" t="s">
        <v>295</v>
      </c>
      <c r="E8645">
        <v>0.13765182186234817</v>
      </c>
      <c r="F8645">
        <v>34</v>
      </c>
      <c r="G8645">
        <v>247</v>
      </c>
    </row>
    <row r="8646" spans="1:7" x14ac:dyDescent="0.3">
      <c r="A8646">
        <v>10</v>
      </c>
      <c r="B8646" s="18">
        <v>45444</v>
      </c>
      <c r="C8646" t="s">
        <v>319</v>
      </c>
      <c r="D8646" t="s">
        <v>295</v>
      </c>
      <c r="E8646">
        <v>6.4864864864864868E-2</v>
      </c>
      <c r="F8646">
        <v>12</v>
      </c>
      <c r="G8646">
        <v>185</v>
      </c>
    </row>
    <row r="8647" spans="1:7" x14ac:dyDescent="0.3">
      <c r="A8647">
        <v>18</v>
      </c>
      <c r="B8647" s="18">
        <v>45383</v>
      </c>
      <c r="C8647" t="s">
        <v>319</v>
      </c>
      <c r="D8647" t="s">
        <v>282</v>
      </c>
      <c r="E8647">
        <v>7.6923076923076927E-2</v>
      </c>
      <c r="F8647">
        <v>1</v>
      </c>
      <c r="G8647">
        <v>13</v>
      </c>
    </row>
    <row r="8648" spans="1:7" x14ac:dyDescent="0.3">
      <c r="A8648">
        <v>18</v>
      </c>
      <c r="B8648" s="18">
        <v>45413</v>
      </c>
      <c r="C8648" t="s">
        <v>319</v>
      </c>
      <c r="D8648" t="s">
        <v>282</v>
      </c>
      <c r="E8648">
        <v>0.25</v>
      </c>
      <c r="F8648">
        <v>2</v>
      </c>
      <c r="G8648">
        <v>8</v>
      </c>
    </row>
    <row r="8649" spans="1:7" x14ac:dyDescent="0.3">
      <c r="A8649">
        <v>100</v>
      </c>
      <c r="B8649" s="18">
        <v>45627</v>
      </c>
      <c r="C8649" t="s">
        <v>319</v>
      </c>
      <c r="D8649" t="s">
        <v>271</v>
      </c>
      <c r="E8649">
        <v>1</v>
      </c>
    </row>
    <row r="8650" spans="1:7" x14ac:dyDescent="0.3">
      <c r="A8650">
        <v>101</v>
      </c>
      <c r="B8650" s="18">
        <v>45627</v>
      </c>
      <c r="C8650" t="s">
        <v>319</v>
      </c>
      <c r="D8650" t="s">
        <v>272</v>
      </c>
      <c r="E8650">
        <v>1</v>
      </c>
    </row>
    <row r="8651" spans="1:7" x14ac:dyDescent="0.3">
      <c r="A8651">
        <v>102</v>
      </c>
      <c r="B8651" s="18">
        <v>45627</v>
      </c>
      <c r="C8651" t="s">
        <v>319</v>
      </c>
      <c r="D8651" t="s">
        <v>273</v>
      </c>
      <c r="E8651">
        <v>0</v>
      </c>
    </row>
    <row r="8652" spans="1:7" x14ac:dyDescent="0.3">
      <c r="A8652">
        <v>103</v>
      </c>
      <c r="B8652" s="18">
        <v>45627</v>
      </c>
      <c r="C8652" t="s">
        <v>319</v>
      </c>
      <c r="D8652" t="s">
        <v>285</v>
      </c>
      <c r="E8652">
        <v>0</v>
      </c>
    </row>
    <row r="8653" spans="1:7" x14ac:dyDescent="0.3">
      <c r="A8653">
        <v>114</v>
      </c>
      <c r="B8653" s="18">
        <v>45627</v>
      </c>
      <c r="C8653" t="s">
        <v>319</v>
      </c>
      <c r="D8653" t="s">
        <v>292</v>
      </c>
      <c r="E8653">
        <v>382</v>
      </c>
    </row>
    <row r="8654" spans="1:7" x14ac:dyDescent="0.3">
      <c r="A8654">
        <v>115</v>
      </c>
      <c r="B8654" s="18">
        <v>45627</v>
      </c>
      <c r="C8654" t="s">
        <v>319</v>
      </c>
      <c r="D8654" t="s">
        <v>293</v>
      </c>
      <c r="E8654">
        <v>78</v>
      </c>
    </row>
    <row r="8655" spans="1:7" x14ac:dyDescent="0.3">
      <c r="A8655">
        <v>16</v>
      </c>
      <c r="B8655" s="18">
        <v>45536</v>
      </c>
      <c r="C8655" t="s">
        <v>319</v>
      </c>
      <c r="D8655" t="s">
        <v>297</v>
      </c>
      <c r="E8655">
        <v>0.37268518518518517</v>
      </c>
      <c r="F8655">
        <v>161</v>
      </c>
      <c r="G8655">
        <v>432</v>
      </c>
    </row>
    <row r="8656" spans="1:7" x14ac:dyDescent="0.3">
      <c r="A8656">
        <v>16</v>
      </c>
      <c r="B8656" s="18">
        <v>45444</v>
      </c>
      <c r="C8656" t="s">
        <v>319</v>
      </c>
      <c r="D8656" t="s">
        <v>297</v>
      </c>
      <c r="E8656">
        <v>0.39119804400977998</v>
      </c>
      <c r="F8656">
        <v>160</v>
      </c>
      <c r="G8656">
        <v>409</v>
      </c>
    </row>
    <row r="8657" spans="1:7" x14ac:dyDescent="0.3">
      <c r="A8657">
        <v>116</v>
      </c>
      <c r="B8657" s="18">
        <v>45627</v>
      </c>
      <c r="C8657" t="s">
        <v>319</v>
      </c>
      <c r="D8657" t="s">
        <v>294</v>
      </c>
      <c r="E8657">
        <v>24</v>
      </c>
    </row>
    <row r="8658" spans="1:7" x14ac:dyDescent="0.3">
      <c r="A8658">
        <v>16</v>
      </c>
      <c r="B8658" s="18">
        <v>45352</v>
      </c>
      <c r="C8658" t="s">
        <v>319</v>
      </c>
      <c r="D8658" t="s">
        <v>297</v>
      </c>
      <c r="E8658">
        <v>0.31203931203931207</v>
      </c>
      <c r="F8658">
        <v>127</v>
      </c>
      <c r="G8658">
        <v>407</v>
      </c>
    </row>
    <row r="8659" spans="1:7" x14ac:dyDescent="0.3">
      <c r="A8659">
        <v>16</v>
      </c>
      <c r="B8659" s="18">
        <v>45383</v>
      </c>
      <c r="C8659" t="s">
        <v>319</v>
      </c>
      <c r="D8659" t="s">
        <v>297</v>
      </c>
      <c r="E8659">
        <v>0.35696821515892418</v>
      </c>
      <c r="F8659">
        <v>146</v>
      </c>
      <c r="G8659">
        <v>409</v>
      </c>
    </row>
    <row r="8660" spans="1:7" x14ac:dyDescent="0.3">
      <c r="A8660">
        <v>17</v>
      </c>
      <c r="B8660" s="18">
        <v>45536</v>
      </c>
      <c r="C8660" t="s">
        <v>319</v>
      </c>
      <c r="D8660" t="s">
        <v>276</v>
      </c>
      <c r="E8660">
        <v>6.2111801242236021E-3</v>
      </c>
      <c r="F8660">
        <v>1</v>
      </c>
      <c r="G8660">
        <v>161</v>
      </c>
    </row>
    <row r="8661" spans="1:7" x14ac:dyDescent="0.3">
      <c r="A8661">
        <v>17</v>
      </c>
      <c r="B8661" s="18">
        <v>45505</v>
      </c>
      <c r="C8661" t="s">
        <v>319</v>
      </c>
      <c r="D8661" t="s">
        <v>276</v>
      </c>
      <c r="E8661">
        <v>6.2111801242236021E-3</v>
      </c>
      <c r="F8661">
        <v>1</v>
      </c>
      <c r="G8661">
        <v>161</v>
      </c>
    </row>
    <row r="8662" spans="1:7" x14ac:dyDescent="0.3">
      <c r="A8662">
        <v>17</v>
      </c>
      <c r="B8662" s="18">
        <v>45566</v>
      </c>
      <c r="C8662" t="s">
        <v>319</v>
      </c>
      <c r="D8662" t="s">
        <v>276</v>
      </c>
      <c r="E8662">
        <v>6.1728395061728392E-3</v>
      </c>
      <c r="F8662">
        <v>1</v>
      </c>
      <c r="G8662">
        <v>162</v>
      </c>
    </row>
    <row r="8663" spans="1:7" x14ac:dyDescent="0.3">
      <c r="A8663">
        <v>120</v>
      </c>
      <c r="B8663" s="18">
        <v>45627</v>
      </c>
      <c r="C8663" t="s">
        <v>319</v>
      </c>
      <c r="D8663" t="s">
        <v>20</v>
      </c>
      <c r="E8663">
        <v>338</v>
      </c>
    </row>
    <row r="8664" spans="1:7" x14ac:dyDescent="0.3">
      <c r="A8664">
        <v>127</v>
      </c>
      <c r="B8664" s="18">
        <v>45323</v>
      </c>
      <c r="C8664" t="s">
        <v>319</v>
      </c>
      <c r="D8664" t="s">
        <v>286</v>
      </c>
      <c r="E8664">
        <v>404</v>
      </c>
    </row>
    <row r="8665" spans="1:7" x14ac:dyDescent="0.3">
      <c r="A8665">
        <v>127</v>
      </c>
      <c r="B8665" s="18">
        <v>45352</v>
      </c>
      <c r="C8665" t="s">
        <v>319</v>
      </c>
      <c r="D8665" t="s">
        <v>286</v>
      </c>
      <c r="E8665">
        <v>369</v>
      </c>
    </row>
    <row r="8666" spans="1:7" x14ac:dyDescent="0.3">
      <c r="A8666">
        <v>127</v>
      </c>
      <c r="B8666" s="18">
        <v>45383</v>
      </c>
      <c r="C8666" t="s">
        <v>319</v>
      </c>
      <c r="D8666" t="s">
        <v>286</v>
      </c>
      <c r="E8666">
        <v>257</v>
      </c>
    </row>
    <row r="8667" spans="1:7" x14ac:dyDescent="0.3">
      <c r="A8667">
        <v>127</v>
      </c>
      <c r="B8667" s="18">
        <v>45413</v>
      </c>
      <c r="C8667" t="s">
        <v>319</v>
      </c>
      <c r="D8667" t="s">
        <v>286</v>
      </c>
      <c r="E8667">
        <v>244</v>
      </c>
    </row>
    <row r="8668" spans="1:7" x14ac:dyDescent="0.3">
      <c r="A8668">
        <v>127</v>
      </c>
      <c r="B8668" s="18">
        <v>45444</v>
      </c>
      <c r="C8668" t="s">
        <v>319</v>
      </c>
      <c r="D8668" t="s">
        <v>286</v>
      </c>
      <c r="E8668">
        <v>29</v>
      </c>
    </row>
    <row r="8669" spans="1:7" x14ac:dyDescent="0.3">
      <c r="A8669">
        <v>127</v>
      </c>
      <c r="B8669" s="18">
        <v>45474</v>
      </c>
      <c r="C8669" t="s">
        <v>319</v>
      </c>
      <c r="D8669" t="s">
        <v>286</v>
      </c>
      <c r="E8669">
        <v>128</v>
      </c>
    </row>
    <row r="8670" spans="1:7" x14ac:dyDescent="0.3">
      <c r="A8670">
        <v>127</v>
      </c>
      <c r="B8670" s="18">
        <v>45505</v>
      </c>
      <c r="C8670" t="s">
        <v>319</v>
      </c>
      <c r="D8670" t="s">
        <v>286</v>
      </c>
      <c r="E8670">
        <v>304</v>
      </c>
    </row>
    <row r="8671" spans="1:7" x14ac:dyDescent="0.3">
      <c r="A8671">
        <v>127</v>
      </c>
      <c r="B8671" s="18">
        <v>45536</v>
      </c>
      <c r="C8671" t="s">
        <v>319</v>
      </c>
      <c r="D8671" t="s">
        <v>286</v>
      </c>
      <c r="E8671">
        <v>428</v>
      </c>
    </row>
    <row r="8672" spans="1:7" x14ac:dyDescent="0.3">
      <c r="A8672">
        <v>127</v>
      </c>
      <c r="B8672" s="18">
        <v>45566</v>
      </c>
      <c r="C8672" t="s">
        <v>319</v>
      </c>
      <c r="D8672" t="s">
        <v>286</v>
      </c>
      <c r="E8672">
        <v>266</v>
      </c>
    </row>
    <row r="8673" spans="1:5" x14ac:dyDescent="0.3">
      <c r="A8673">
        <v>128</v>
      </c>
      <c r="B8673" s="18">
        <v>45323</v>
      </c>
      <c r="C8673" t="s">
        <v>319</v>
      </c>
      <c r="D8673" t="s">
        <v>287</v>
      </c>
      <c r="E8673">
        <v>177</v>
      </c>
    </row>
    <row r="8674" spans="1:5" x14ac:dyDescent="0.3">
      <c r="A8674">
        <v>128</v>
      </c>
      <c r="B8674" s="18">
        <v>45352</v>
      </c>
      <c r="C8674" t="s">
        <v>319</v>
      </c>
      <c r="D8674" t="s">
        <v>287</v>
      </c>
      <c r="E8674">
        <v>136</v>
      </c>
    </row>
    <row r="8675" spans="1:5" x14ac:dyDescent="0.3">
      <c r="A8675">
        <v>128</v>
      </c>
      <c r="B8675" s="18">
        <v>45383</v>
      </c>
      <c r="C8675" t="s">
        <v>319</v>
      </c>
      <c r="D8675" t="s">
        <v>287</v>
      </c>
      <c r="E8675">
        <v>73</v>
      </c>
    </row>
    <row r="8676" spans="1:5" x14ac:dyDescent="0.3">
      <c r="A8676">
        <v>128</v>
      </c>
      <c r="B8676" s="18">
        <v>45413</v>
      </c>
      <c r="C8676" t="s">
        <v>319</v>
      </c>
      <c r="D8676" t="s">
        <v>287</v>
      </c>
      <c r="E8676">
        <v>51</v>
      </c>
    </row>
    <row r="8677" spans="1:5" x14ac:dyDescent="0.3">
      <c r="A8677">
        <v>128</v>
      </c>
      <c r="B8677" s="18">
        <v>45444</v>
      </c>
      <c r="C8677" t="s">
        <v>319</v>
      </c>
      <c r="D8677" t="s">
        <v>287</v>
      </c>
      <c r="E8677">
        <v>10</v>
      </c>
    </row>
    <row r="8678" spans="1:5" x14ac:dyDescent="0.3">
      <c r="A8678">
        <v>128</v>
      </c>
      <c r="B8678" s="18">
        <v>45474</v>
      </c>
      <c r="C8678" t="s">
        <v>319</v>
      </c>
      <c r="D8678" t="s">
        <v>287</v>
      </c>
      <c r="E8678">
        <v>14</v>
      </c>
    </row>
    <row r="8679" spans="1:5" x14ac:dyDescent="0.3">
      <c r="A8679">
        <v>128</v>
      </c>
      <c r="B8679" s="18">
        <v>45505</v>
      </c>
      <c r="C8679" t="s">
        <v>319</v>
      </c>
      <c r="D8679" t="s">
        <v>287</v>
      </c>
      <c r="E8679">
        <v>39</v>
      </c>
    </row>
    <row r="8680" spans="1:5" x14ac:dyDescent="0.3">
      <c r="A8680">
        <v>128</v>
      </c>
      <c r="B8680" s="18">
        <v>45536</v>
      </c>
      <c r="C8680" t="s">
        <v>319</v>
      </c>
      <c r="D8680" t="s">
        <v>287</v>
      </c>
      <c r="E8680">
        <v>57</v>
      </c>
    </row>
    <row r="8681" spans="1:5" x14ac:dyDescent="0.3">
      <c r="A8681">
        <v>128</v>
      </c>
      <c r="B8681" s="18">
        <v>45566</v>
      </c>
      <c r="C8681" t="s">
        <v>319</v>
      </c>
      <c r="D8681" t="s">
        <v>287</v>
      </c>
      <c r="E8681">
        <v>32</v>
      </c>
    </row>
    <row r="8682" spans="1:5" x14ac:dyDescent="0.3">
      <c r="A8682">
        <v>129</v>
      </c>
      <c r="B8682" s="18">
        <v>45323</v>
      </c>
      <c r="C8682" t="s">
        <v>319</v>
      </c>
      <c r="D8682" t="s">
        <v>288</v>
      </c>
      <c r="E8682">
        <v>166</v>
      </c>
    </row>
    <row r="8683" spans="1:5" x14ac:dyDescent="0.3">
      <c r="A8683">
        <v>129</v>
      </c>
      <c r="B8683" s="18">
        <v>45352</v>
      </c>
      <c r="C8683" t="s">
        <v>319</v>
      </c>
      <c r="D8683" t="s">
        <v>288</v>
      </c>
      <c r="E8683">
        <v>165</v>
      </c>
    </row>
    <row r="8684" spans="1:5" x14ac:dyDescent="0.3">
      <c r="A8684">
        <v>129</v>
      </c>
      <c r="B8684" s="18">
        <v>45383</v>
      </c>
      <c r="C8684" t="s">
        <v>319</v>
      </c>
      <c r="D8684" t="s">
        <v>288</v>
      </c>
      <c r="E8684">
        <v>145</v>
      </c>
    </row>
    <row r="8685" spans="1:5" x14ac:dyDescent="0.3">
      <c r="A8685">
        <v>129</v>
      </c>
      <c r="B8685" s="18">
        <v>45413</v>
      </c>
      <c r="C8685" t="s">
        <v>319</v>
      </c>
      <c r="D8685" t="s">
        <v>288</v>
      </c>
      <c r="E8685">
        <v>168</v>
      </c>
    </row>
    <row r="8686" spans="1:5" x14ac:dyDescent="0.3">
      <c r="A8686">
        <v>129</v>
      </c>
      <c r="B8686" s="18">
        <v>45444</v>
      </c>
      <c r="C8686" t="s">
        <v>319</v>
      </c>
      <c r="D8686" t="s">
        <v>288</v>
      </c>
      <c r="E8686">
        <v>15</v>
      </c>
    </row>
    <row r="8687" spans="1:5" x14ac:dyDescent="0.3">
      <c r="A8687">
        <v>129</v>
      </c>
      <c r="B8687" s="18">
        <v>45474</v>
      </c>
      <c r="C8687" t="s">
        <v>319</v>
      </c>
      <c r="D8687" t="s">
        <v>288</v>
      </c>
      <c r="E8687">
        <v>108</v>
      </c>
    </row>
    <row r="8688" spans="1:5" x14ac:dyDescent="0.3">
      <c r="A8688">
        <v>129</v>
      </c>
      <c r="B8688" s="18">
        <v>45505</v>
      </c>
      <c r="C8688" t="s">
        <v>319</v>
      </c>
      <c r="D8688" t="s">
        <v>288</v>
      </c>
      <c r="E8688">
        <v>246</v>
      </c>
    </row>
    <row r="8689" spans="1:5" x14ac:dyDescent="0.3">
      <c r="A8689">
        <v>129</v>
      </c>
      <c r="B8689" s="18">
        <v>45536</v>
      </c>
      <c r="C8689" t="s">
        <v>319</v>
      </c>
      <c r="D8689" t="s">
        <v>288</v>
      </c>
      <c r="E8689">
        <v>351</v>
      </c>
    </row>
    <row r="8690" spans="1:5" x14ac:dyDescent="0.3">
      <c r="A8690">
        <v>129</v>
      </c>
      <c r="B8690" s="18">
        <v>45566</v>
      </c>
      <c r="C8690" t="s">
        <v>319</v>
      </c>
      <c r="D8690" t="s">
        <v>288</v>
      </c>
      <c r="E8690">
        <v>218</v>
      </c>
    </row>
    <row r="8691" spans="1:5" x14ac:dyDescent="0.3">
      <c r="A8691">
        <v>130</v>
      </c>
      <c r="B8691" s="18">
        <v>45323</v>
      </c>
      <c r="C8691" t="s">
        <v>319</v>
      </c>
      <c r="D8691" t="s">
        <v>289</v>
      </c>
      <c r="E8691">
        <v>58</v>
      </c>
    </row>
    <row r="8692" spans="1:5" x14ac:dyDescent="0.3">
      <c r="A8692">
        <v>130</v>
      </c>
      <c r="B8692" s="18">
        <v>45352</v>
      </c>
      <c r="C8692" t="s">
        <v>319</v>
      </c>
      <c r="D8692" t="s">
        <v>289</v>
      </c>
      <c r="E8692">
        <v>60</v>
      </c>
    </row>
    <row r="8693" spans="1:5" x14ac:dyDescent="0.3">
      <c r="A8693">
        <v>130</v>
      </c>
      <c r="B8693" s="18">
        <v>45383</v>
      </c>
      <c r="C8693" t="s">
        <v>319</v>
      </c>
      <c r="D8693" t="s">
        <v>289</v>
      </c>
      <c r="E8693">
        <v>29</v>
      </c>
    </row>
    <row r="8694" spans="1:5" x14ac:dyDescent="0.3">
      <c r="A8694">
        <v>130</v>
      </c>
      <c r="B8694" s="18">
        <v>45413</v>
      </c>
      <c r="C8694" t="s">
        <v>319</v>
      </c>
      <c r="D8694" t="s">
        <v>289</v>
      </c>
      <c r="E8694">
        <v>17</v>
      </c>
    </row>
    <row r="8695" spans="1:5" x14ac:dyDescent="0.3">
      <c r="A8695">
        <v>130</v>
      </c>
      <c r="B8695" s="18">
        <v>45444</v>
      </c>
      <c r="C8695" t="s">
        <v>319</v>
      </c>
      <c r="D8695" t="s">
        <v>289</v>
      </c>
      <c r="E8695">
        <v>3</v>
      </c>
    </row>
    <row r="8696" spans="1:5" x14ac:dyDescent="0.3">
      <c r="A8696">
        <v>130</v>
      </c>
      <c r="B8696" s="18">
        <v>45474</v>
      </c>
      <c r="C8696" t="s">
        <v>319</v>
      </c>
      <c r="D8696" t="s">
        <v>289</v>
      </c>
      <c r="E8696">
        <v>1</v>
      </c>
    </row>
    <row r="8697" spans="1:5" x14ac:dyDescent="0.3">
      <c r="A8697">
        <v>130</v>
      </c>
      <c r="B8697" s="18">
        <v>45505</v>
      </c>
      <c r="C8697" t="s">
        <v>319</v>
      </c>
      <c r="D8697" t="s">
        <v>289</v>
      </c>
      <c r="E8697">
        <v>14</v>
      </c>
    </row>
    <row r="8698" spans="1:5" x14ac:dyDescent="0.3">
      <c r="A8698">
        <v>130</v>
      </c>
      <c r="B8698" s="18">
        <v>45536</v>
      </c>
      <c r="C8698" t="s">
        <v>319</v>
      </c>
      <c r="D8698" t="s">
        <v>289</v>
      </c>
      <c r="E8698">
        <v>13</v>
      </c>
    </row>
    <row r="8699" spans="1:5" x14ac:dyDescent="0.3">
      <c r="A8699">
        <v>130</v>
      </c>
      <c r="B8699" s="18">
        <v>45566</v>
      </c>
      <c r="C8699" t="s">
        <v>319</v>
      </c>
      <c r="D8699" t="s">
        <v>289</v>
      </c>
      <c r="E8699">
        <v>11</v>
      </c>
    </row>
    <row r="8700" spans="1:5" x14ac:dyDescent="0.3">
      <c r="A8700">
        <v>131</v>
      </c>
      <c r="B8700" s="18">
        <v>45323</v>
      </c>
      <c r="C8700" t="s">
        <v>319</v>
      </c>
      <c r="D8700" t="s">
        <v>290</v>
      </c>
      <c r="E8700">
        <v>1</v>
      </c>
    </row>
    <row r="8701" spans="1:5" x14ac:dyDescent="0.3">
      <c r="A8701">
        <v>131</v>
      </c>
      <c r="B8701" s="18">
        <v>45352</v>
      </c>
      <c r="C8701" t="s">
        <v>319</v>
      </c>
      <c r="D8701" t="s">
        <v>290</v>
      </c>
      <c r="E8701">
        <v>2</v>
      </c>
    </row>
    <row r="8702" spans="1:5" x14ac:dyDescent="0.3">
      <c r="A8702">
        <v>131</v>
      </c>
      <c r="B8702" s="18">
        <v>45383</v>
      </c>
      <c r="C8702" t="s">
        <v>319</v>
      </c>
      <c r="D8702" t="s">
        <v>290</v>
      </c>
      <c r="E8702">
        <v>1</v>
      </c>
    </row>
    <row r="8703" spans="1:5" x14ac:dyDescent="0.3">
      <c r="A8703">
        <v>131</v>
      </c>
      <c r="B8703" s="18">
        <v>45413</v>
      </c>
      <c r="C8703" t="s">
        <v>319</v>
      </c>
      <c r="D8703" t="s">
        <v>290</v>
      </c>
      <c r="E8703">
        <v>4</v>
      </c>
    </row>
    <row r="8704" spans="1:5" x14ac:dyDescent="0.3">
      <c r="A8704">
        <v>131</v>
      </c>
      <c r="B8704" s="18">
        <v>45444</v>
      </c>
      <c r="C8704" t="s">
        <v>319</v>
      </c>
      <c r="D8704" t="s">
        <v>290</v>
      </c>
      <c r="E8704">
        <v>1</v>
      </c>
    </row>
    <row r="8705" spans="1:5" x14ac:dyDescent="0.3">
      <c r="A8705">
        <v>131</v>
      </c>
      <c r="B8705" s="18">
        <v>45474</v>
      </c>
      <c r="C8705" t="s">
        <v>319</v>
      </c>
      <c r="D8705" t="s">
        <v>290</v>
      </c>
      <c r="E8705">
        <v>2</v>
      </c>
    </row>
    <row r="8706" spans="1:5" x14ac:dyDescent="0.3">
      <c r="A8706">
        <v>131</v>
      </c>
      <c r="B8706" s="18">
        <v>45505</v>
      </c>
      <c r="C8706" t="s">
        <v>319</v>
      </c>
      <c r="D8706" t="s">
        <v>290</v>
      </c>
      <c r="E8706">
        <v>3</v>
      </c>
    </row>
    <row r="8707" spans="1:5" x14ac:dyDescent="0.3">
      <c r="A8707">
        <v>131</v>
      </c>
      <c r="B8707" s="18">
        <v>45536</v>
      </c>
      <c r="C8707" t="s">
        <v>319</v>
      </c>
      <c r="D8707" t="s">
        <v>290</v>
      </c>
      <c r="E8707">
        <v>2</v>
      </c>
    </row>
    <row r="8708" spans="1:5" x14ac:dyDescent="0.3">
      <c r="A8708">
        <v>131</v>
      </c>
      <c r="B8708" s="18">
        <v>45566</v>
      </c>
      <c r="C8708" t="s">
        <v>319</v>
      </c>
      <c r="D8708" t="s">
        <v>290</v>
      </c>
      <c r="E8708">
        <v>2</v>
      </c>
    </row>
    <row r="8709" spans="1:5" x14ac:dyDescent="0.3">
      <c r="A8709">
        <v>132</v>
      </c>
      <c r="B8709" s="18">
        <v>45536</v>
      </c>
      <c r="C8709" t="s">
        <v>319</v>
      </c>
      <c r="D8709" t="s">
        <v>291</v>
      </c>
      <c r="E8709">
        <v>1</v>
      </c>
    </row>
    <row r="8710" spans="1:5" x14ac:dyDescent="0.3">
      <c r="A8710">
        <v>134</v>
      </c>
      <c r="B8710" s="18">
        <v>45323</v>
      </c>
      <c r="C8710" t="s">
        <v>319</v>
      </c>
      <c r="D8710" t="s">
        <v>260</v>
      </c>
      <c r="E8710">
        <v>2</v>
      </c>
    </row>
    <row r="8711" spans="1:5" x14ac:dyDescent="0.3">
      <c r="A8711">
        <v>134</v>
      </c>
      <c r="B8711" s="18">
        <v>45352</v>
      </c>
      <c r="C8711" t="s">
        <v>319</v>
      </c>
      <c r="D8711" t="s">
        <v>260</v>
      </c>
      <c r="E8711">
        <v>6</v>
      </c>
    </row>
    <row r="8712" spans="1:5" x14ac:dyDescent="0.3">
      <c r="A8712">
        <v>134</v>
      </c>
      <c r="B8712" s="18">
        <v>45383</v>
      </c>
      <c r="C8712" t="s">
        <v>319</v>
      </c>
      <c r="D8712" t="s">
        <v>260</v>
      </c>
      <c r="E8712">
        <v>6</v>
      </c>
    </row>
    <row r="8713" spans="1:5" x14ac:dyDescent="0.3">
      <c r="A8713">
        <v>134</v>
      </c>
      <c r="B8713" s="18">
        <v>45413</v>
      </c>
      <c r="C8713" t="s">
        <v>319</v>
      </c>
      <c r="D8713" t="s">
        <v>260</v>
      </c>
      <c r="E8713">
        <v>3</v>
      </c>
    </row>
    <row r="8714" spans="1:5" x14ac:dyDescent="0.3">
      <c r="A8714">
        <v>134</v>
      </c>
      <c r="B8714" s="18">
        <v>45505</v>
      </c>
      <c r="C8714" t="s">
        <v>319</v>
      </c>
      <c r="D8714" t="s">
        <v>260</v>
      </c>
      <c r="E8714">
        <v>2</v>
      </c>
    </row>
    <row r="8715" spans="1:5" x14ac:dyDescent="0.3">
      <c r="A8715">
        <v>134</v>
      </c>
      <c r="B8715" s="18">
        <v>45536</v>
      </c>
      <c r="C8715" t="s">
        <v>319</v>
      </c>
      <c r="D8715" t="s">
        <v>260</v>
      </c>
      <c r="E8715">
        <v>4</v>
      </c>
    </row>
    <row r="8716" spans="1:5" x14ac:dyDescent="0.3">
      <c r="A8716">
        <v>134</v>
      </c>
      <c r="B8716" s="18">
        <v>45566</v>
      </c>
      <c r="C8716" t="s">
        <v>319</v>
      </c>
      <c r="D8716" t="s">
        <v>260</v>
      </c>
      <c r="E8716">
        <v>1</v>
      </c>
    </row>
    <row r="8717" spans="1:5" x14ac:dyDescent="0.3">
      <c r="A8717">
        <v>114</v>
      </c>
      <c r="B8717" s="18">
        <v>45323</v>
      </c>
      <c r="C8717" t="s">
        <v>319</v>
      </c>
      <c r="D8717" t="s">
        <v>292</v>
      </c>
      <c r="E8717">
        <v>681</v>
      </c>
    </row>
    <row r="8718" spans="1:5" x14ac:dyDescent="0.3">
      <c r="A8718">
        <v>114</v>
      </c>
      <c r="B8718" s="18">
        <v>45352</v>
      </c>
      <c r="C8718" t="s">
        <v>319</v>
      </c>
      <c r="D8718" t="s">
        <v>292</v>
      </c>
      <c r="E8718">
        <v>576</v>
      </c>
    </row>
    <row r="8719" spans="1:5" x14ac:dyDescent="0.3">
      <c r="A8719">
        <v>114</v>
      </c>
      <c r="B8719" s="18">
        <v>45383</v>
      </c>
      <c r="C8719" t="s">
        <v>319</v>
      </c>
      <c r="D8719" t="s">
        <v>292</v>
      </c>
      <c r="E8719">
        <v>540</v>
      </c>
    </row>
    <row r="8720" spans="1:5" x14ac:dyDescent="0.3">
      <c r="A8720">
        <v>114</v>
      </c>
      <c r="B8720" s="18">
        <v>45413</v>
      </c>
      <c r="C8720" t="s">
        <v>319</v>
      </c>
      <c r="D8720" t="s">
        <v>292</v>
      </c>
      <c r="E8720">
        <v>444</v>
      </c>
    </row>
    <row r="8721" spans="1:5" x14ac:dyDescent="0.3">
      <c r="A8721">
        <v>114</v>
      </c>
      <c r="B8721" s="18">
        <v>45444</v>
      </c>
      <c r="C8721" t="s">
        <v>319</v>
      </c>
      <c r="D8721" t="s">
        <v>292</v>
      </c>
      <c r="E8721">
        <v>48</v>
      </c>
    </row>
    <row r="8722" spans="1:5" x14ac:dyDescent="0.3">
      <c r="A8722">
        <v>114</v>
      </c>
      <c r="B8722" s="18">
        <v>45474</v>
      </c>
      <c r="C8722" t="s">
        <v>319</v>
      </c>
      <c r="D8722" t="s">
        <v>292</v>
      </c>
      <c r="E8722">
        <v>170</v>
      </c>
    </row>
    <row r="8723" spans="1:5" x14ac:dyDescent="0.3">
      <c r="A8723">
        <v>114</v>
      </c>
      <c r="B8723" s="18">
        <v>45505</v>
      </c>
      <c r="C8723" t="s">
        <v>319</v>
      </c>
      <c r="D8723" t="s">
        <v>292</v>
      </c>
      <c r="E8723">
        <v>467</v>
      </c>
    </row>
    <row r="8724" spans="1:5" x14ac:dyDescent="0.3">
      <c r="A8724">
        <v>114</v>
      </c>
      <c r="B8724" s="18">
        <v>45536</v>
      </c>
      <c r="C8724" t="s">
        <v>319</v>
      </c>
      <c r="D8724" t="s">
        <v>292</v>
      </c>
      <c r="E8724">
        <v>689</v>
      </c>
    </row>
    <row r="8725" spans="1:5" x14ac:dyDescent="0.3">
      <c r="A8725">
        <v>114</v>
      </c>
      <c r="B8725" s="18">
        <v>45566</v>
      </c>
      <c r="C8725" t="s">
        <v>319</v>
      </c>
      <c r="D8725" t="s">
        <v>292</v>
      </c>
      <c r="E8725">
        <v>457</v>
      </c>
    </row>
    <row r="8726" spans="1:5" x14ac:dyDescent="0.3">
      <c r="A8726">
        <v>115</v>
      </c>
      <c r="B8726" s="18">
        <v>45323</v>
      </c>
      <c r="C8726" t="s">
        <v>319</v>
      </c>
      <c r="D8726" t="s">
        <v>293</v>
      </c>
      <c r="E8726">
        <v>112</v>
      </c>
    </row>
    <row r="8727" spans="1:5" x14ac:dyDescent="0.3">
      <c r="A8727">
        <v>115</v>
      </c>
      <c r="B8727" s="18">
        <v>45352</v>
      </c>
      <c r="C8727" t="s">
        <v>319</v>
      </c>
      <c r="D8727" t="s">
        <v>293</v>
      </c>
      <c r="E8727">
        <v>43</v>
      </c>
    </row>
    <row r="8728" spans="1:5" x14ac:dyDescent="0.3">
      <c r="A8728">
        <v>115</v>
      </c>
      <c r="B8728" s="18">
        <v>45383</v>
      </c>
      <c r="C8728" t="s">
        <v>319</v>
      </c>
      <c r="D8728" t="s">
        <v>293</v>
      </c>
      <c r="E8728">
        <v>73</v>
      </c>
    </row>
    <row r="8729" spans="1:5" x14ac:dyDescent="0.3">
      <c r="A8729">
        <v>115</v>
      </c>
      <c r="B8729" s="18">
        <v>45413</v>
      </c>
      <c r="C8729" t="s">
        <v>319</v>
      </c>
      <c r="D8729" t="s">
        <v>293</v>
      </c>
      <c r="E8729">
        <v>78</v>
      </c>
    </row>
    <row r="8730" spans="1:5" x14ac:dyDescent="0.3">
      <c r="A8730">
        <v>115</v>
      </c>
      <c r="B8730" s="18">
        <v>45444</v>
      </c>
      <c r="C8730" t="s">
        <v>319</v>
      </c>
      <c r="D8730" t="s">
        <v>293</v>
      </c>
      <c r="E8730">
        <v>11</v>
      </c>
    </row>
    <row r="8731" spans="1:5" x14ac:dyDescent="0.3">
      <c r="A8731">
        <v>115</v>
      </c>
      <c r="B8731" s="18">
        <v>45474</v>
      </c>
      <c r="C8731" t="s">
        <v>319</v>
      </c>
      <c r="D8731" t="s">
        <v>293</v>
      </c>
      <c r="E8731">
        <v>32</v>
      </c>
    </row>
    <row r="8732" spans="1:5" x14ac:dyDescent="0.3">
      <c r="A8732">
        <v>115</v>
      </c>
      <c r="B8732" s="18">
        <v>45505</v>
      </c>
      <c r="C8732" t="s">
        <v>319</v>
      </c>
      <c r="D8732" t="s">
        <v>293</v>
      </c>
      <c r="E8732">
        <v>81</v>
      </c>
    </row>
    <row r="8733" spans="1:5" x14ac:dyDescent="0.3">
      <c r="A8733">
        <v>115</v>
      </c>
      <c r="B8733" s="18">
        <v>45536</v>
      </c>
      <c r="C8733" t="s">
        <v>319</v>
      </c>
      <c r="D8733" t="s">
        <v>293</v>
      </c>
      <c r="E8733">
        <v>113</v>
      </c>
    </row>
    <row r="8734" spans="1:5" x14ac:dyDescent="0.3">
      <c r="A8734">
        <v>115</v>
      </c>
      <c r="B8734" s="18">
        <v>45566</v>
      </c>
      <c r="C8734" t="s">
        <v>319</v>
      </c>
      <c r="D8734" t="s">
        <v>293</v>
      </c>
      <c r="E8734">
        <v>76</v>
      </c>
    </row>
    <row r="8735" spans="1:5" x14ac:dyDescent="0.3">
      <c r="A8735">
        <v>116</v>
      </c>
      <c r="B8735" s="18">
        <v>45323</v>
      </c>
      <c r="C8735" t="s">
        <v>319</v>
      </c>
      <c r="D8735" t="s">
        <v>294</v>
      </c>
      <c r="E8735">
        <v>19</v>
      </c>
    </row>
    <row r="8736" spans="1:5" x14ac:dyDescent="0.3">
      <c r="A8736">
        <v>116</v>
      </c>
      <c r="B8736" s="18">
        <v>45352</v>
      </c>
      <c r="C8736" t="s">
        <v>319</v>
      </c>
      <c r="D8736" t="s">
        <v>294</v>
      </c>
      <c r="E8736">
        <v>20</v>
      </c>
    </row>
    <row r="8737" spans="1:5" x14ac:dyDescent="0.3">
      <c r="A8737">
        <v>116</v>
      </c>
      <c r="B8737" s="18">
        <v>45383</v>
      </c>
      <c r="C8737" t="s">
        <v>319</v>
      </c>
      <c r="D8737" t="s">
        <v>294</v>
      </c>
      <c r="E8737">
        <v>23</v>
      </c>
    </row>
    <row r="8738" spans="1:5" x14ac:dyDescent="0.3">
      <c r="A8738">
        <v>116</v>
      </c>
      <c r="B8738" s="18">
        <v>45413</v>
      </c>
      <c r="C8738" t="s">
        <v>319</v>
      </c>
      <c r="D8738" t="s">
        <v>294</v>
      </c>
      <c r="E8738">
        <v>15</v>
      </c>
    </row>
    <row r="8739" spans="1:5" x14ac:dyDescent="0.3">
      <c r="A8739">
        <v>116</v>
      </c>
      <c r="B8739" s="18">
        <v>45444</v>
      </c>
      <c r="C8739" t="s">
        <v>319</v>
      </c>
      <c r="D8739" t="s">
        <v>294</v>
      </c>
      <c r="E8739">
        <v>3</v>
      </c>
    </row>
    <row r="8740" spans="1:5" x14ac:dyDescent="0.3">
      <c r="A8740">
        <v>116</v>
      </c>
      <c r="B8740" s="18">
        <v>45474</v>
      </c>
      <c r="C8740" t="s">
        <v>319</v>
      </c>
      <c r="D8740" t="s">
        <v>294</v>
      </c>
      <c r="E8740">
        <v>14</v>
      </c>
    </row>
    <row r="8741" spans="1:5" x14ac:dyDescent="0.3">
      <c r="A8741">
        <v>116</v>
      </c>
      <c r="B8741" s="18">
        <v>45505</v>
      </c>
      <c r="C8741" t="s">
        <v>319</v>
      </c>
      <c r="D8741" t="s">
        <v>294</v>
      </c>
      <c r="E8741">
        <v>45</v>
      </c>
    </row>
    <row r="8742" spans="1:5" x14ac:dyDescent="0.3">
      <c r="A8742">
        <v>116</v>
      </c>
      <c r="B8742" s="18">
        <v>45536</v>
      </c>
      <c r="C8742" t="s">
        <v>319</v>
      </c>
      <c r="D8742" t="s">
        <v>294</v>
      </c>
      <c r="E8742">
        <v>47</v>
      </c>
    </row>
    <row r="8743" spans="1:5" x14ac:dyDescent="0.3">
      <c r="A8743">
        <v>116</v>
      </c>
      <c r="B8743" s="18">
        <v>45566</v>
      </c>
      <c r="C8743" t="s">
        <v>319</v>
      </c>
      <c r="D8743" t="s">
        <v>294</v>
      </c>
      <c r="E8743">
        <v>41</v>
      </c>
    </row>
    <row r="8744" spans="1:5" x14ac:dyDescent="0.3">
      <c r="A8744">
        <v>120</v>
      </c>
      <c r="B8744" s="18">
        <v>45323</v>
      </c>
      <c r="C8744" t="s">
        <v>319</v>
      </c>
      <c r="D8744" t="s">
        <v>20</v>
      </c>
      <c r="E8744">
        <v>633</v>
      </c>
    </row>
    <row r="8745" spans="1:5" x14ac:dyDescent="0.3">
      <c r="A8745">
        <v>120</v>
      </c>
      <c r="B8745" s="18">
        <v>45352</v>
      </c>
      <c r="C8745" t="s">
        <v>319</v>
      </c>
      <c r="D8745" t="s">
        <v>20</v>
      </c>
      <c r="E8745">
        <v>532</v>
      </c>
    </row>
    <row r="8746" spans="1:5" x14ac:dyDescent="0.3">
      <c r="A8746">
        <v>120</v>
      </c>
      <c r="B8746" s="18">
        <v>45383</v>
      </c>
      <c r="C8746" t="s">
        <v>319</v>
      </c>
      <c r="D8746" t="s">
        <v>20</v>
      </c>
      <c r="E8746">
        <v>477</v>
      </c>
    </row>
    <row r="8747" spans="1:5" x14ac:dyDescent="0.3">
      <c r="A8747">
        <v>120</v>
      </c>
      <c r="B8747" s="18">
        <v>45413</v>
      </c>
      <c r="C8747" t="s">
        <v>319</v>
      </c>
      <c r="D8747" t="s">
        <v>20</v>
      </c>
      <c r="E8747">
        <v>388</v>
      </c>
    </row>
    <row r="8748" spans="1:5" x14ac:dyDescent="0.3">
      <c r="A8748">
        <v>120</v>
      </c>
      <c r="B8748" s="18">
        <v>45444</v>
      </c>
      <c r="C8748" t="s">
        <v>319</v>
      </c>
      <c r="D8748" t="s">
        <v>20</v>
      </c>
      <c r="E8748">
        <v>42</v>
      </c>
    </row>
    <row r="8749" spans="1:5" x14ac:dyDescent="0.3">
      <c r="A8749">
        <v>120</v>
      </c>
      <c r="B8749" s="18">
        <v>45474</v>
      </c>
      <c r="C8749" t="s">
        <v>319</v>
      </c>
      <c r="D8749" t="s">
        <v>20</v>
      </c>
      <c r="E8749">
        <v>148</v>
      </c>
    </row>
    <row r="8750" spans="1:5" x14ac:dyDescent="0.3">
      <c r="A8750">
        <v>120</v>
      </c>
      <c r="B8750" s="18">
        <v>45505</v>
      </c>
      <c r="C8750" t="s">
        <v>319</v>
      </c>
      <c r="D8750" t="s">
        <v>20</v>
      </c>
      <c r="E8750">
        <v>391</v>
      </c>
    </row>
    <row r="8751" spans="1:5" x14ac:dyDescent="0.3">
      <c r="A8751">
        <v>120</v>
      </c>
      <c r="B8751" s="18">
        <v>45536</v>
      </c>
      <c r="C8751" t="s">
        <v>319</v>
      </c>
      <c r="D8751" t="s">
        <v>20</v>
      </c>
      <c r="E8751">
        <v>597</v>
      </c>
    </row>
    <row r="8752" spans="1:5" x14ac:dyDescent="0.3">
      <c r="A8752">
        <v>120</v>
      </c>
      <c r="B8752" s="18">
        <v>45566</v>
      </c>
      <c r="C8752" t="s">
        <v>319</v>
      </c>
      <c r="D8752" t="s">
        <v>20</v>
      </c>
      <c r="E8752">
        <v>383</v>
      </c>
    </row>
    <row r="8753" spans="1:5" x14ac:dyDescent="0.3">
      <c r="A8753">
        <v>122</v>
      </c>
      <c r="B8753" s="18">
        <v>45383</v>
      </c>
      <c r="C8753" t="s">
        <v>319</v>
      </c>
      <c r="D8753" t="s">
        <v>22</v>
      </c>
      <c r="E8753">
        <v>19</v>
      </c>
    </row>
    <row r="8754" spans="1:5" x14ac:dyDescent="0.3">
      <c r="A8754">
        <v>122</v>
      </c>
      <c r="B8754" s="18">
        <v>45413</v>
      </c>
      <c r="C8754" t="s">
        <v>319</v>
      </c>
      <c r="D8754" t="s">
        <v>22</v>
      </c>
      <c r="E8754">
        <v>18</v>
      </c>
    </row>
    <row r="8755" spans="1:5" x14ac:dyDescent="0.3">
      <c r="A8755">
        <v>125</v>
      </c>
      <c r="B8755" s="18">
        <v>45323</v>
      </c>
      <c r="C8755" t="s">
        <v>319</v>
      </c>
      <c r="D8755" t="s">
        <v>25</v>
      </c>
      <c r="E8755">
        <v>48</v>
      </c>
    </row>
    <row r="8756" spans="1:5" x14ac:dyDescent="0.3">
      <c r="A8756">
        <v>125</v>
      </c>
      <c r="B8756" s="18">
        <v>45352</v>
      </c>
      <c r="C8756" t="s">
        <v>319</v>
      </c>
      <c r="D8756" t="s">
        <v>25</v>
      </c>
      <c r="E8756">
        <v>44</v>
      </c>
    </row>
    <row r="8757" spans="1:5" x14ac:dyDescent="0.3">
      <c r="A8757">
        <v>125</v>
      </c>
      <c r="B8757" s="18">
        <v>45383</v>
      </c>
      <c r="C8757" t="s">
        <v>319</v>
      </c>
      <c r="D8757" t="s">
        <v>25</v>
      </c>
      <c r="E8757">
        <v>44</v>
      </c>
    </row>
    <row r="8758" spans="1:5" x14ac:dyDescent="0.3">
      <c r="A8758">
        <v>125</v>
      </c>
      <c r="B8758" s="18">
        <v>45413</v>
      </c>
      <c r="C8758" t="s">
        <v>319</v>
      </c>
      <c r="D8758" t="s">
        <v>25</v>
      </c>
      <c r="E8758">
        <v>38</v>
      </c>
    </row>
    <row r="8759" spans="1:5" x14ac:dyDescent="0.3">
      <c r="A8759">
        <v>125</v>
      </c>
      <c r="B8759" s="18">
        <v>45444</v>
      </c>
      <c r="C8759" t="s">
        <v>319</v>
      </c>
      <c r="D8759" t="s">
        <v>25</v>
      </c>
      <c r="E8759">
        <v>6</v>
      </c>
    </row>
    <row r="8760" spans="1:5" x14ac:dyDescent="0.3">
      <c r="A8760">
        <v>125</v>
      </c>
      <c r="B8760" s="18">
        <v>45474</v>
      </c>
      <c r="C8760" t="s">
        <v>319</v>
      </c>
      <c r="D8760" t="s">
        <v>25</v>
      </c>
      <c r="E8760">
        <v>22</v>
      </c>
    </row>
    <row r="8761" spans="1:5" x14ac:dyDescent="0.3">
      <c r="A8761">
        <v>125</v>
      </c>
      <c r="B8761" s="18">
        <v>45505</v>
      </c>
      <c r="C8761" t="s">
        <v>319</v>
      </c>
      <c r="D8761" t="s">
        <v>25</v>
      </c>
      <c r="E8761">
        <v>76</v>
      </c>
    </row>
    <row r="8762" spans="1:5" x14ac:dyDescent="0.3">
      <c r="A8762">
        <v>125</v>
      </c>
      <c r="B8762" s="18">
        <v>45536</v>
      </c>
      <c r="C8762" t="s">
        <v>319</v>
      </c>
      <c r="D8762" t="s">
        <v>25</v>
      </c>
      <c r="E8762">
        <v>92</v>
      </c>
    </row>
    <row r="8763" spans="1:5" x14ac:dyDescent="0.3">
      <c r="A8763">
        <v>125</v>
      </c>
      <c r="B8763" s="18">
        <v>45566</v>
      </c>
      <c r="C8763" t="s">
        <v>319</v>
      </c>
      <c r="D8763" t="s">
        <v>25</v>
      </c>
      <c r="E8763">
        <v>74</v>
      </c>
    </row>
    <row r="8764" spans="1:5" x14ac:dyDescent="0.3">
      <c r="A8764">
        <v>126</v>
      </c>
      <c r="B8764" s="18">
        <v>45323</v>
      </c>
      <c r="C8764" t="s">
        <v>319</v>
      </c>
      <c r="D8764" t="s">
        <v>26</v>
      </c>
      <c r="E8764">
        <v>2</v>
      </c>
    </row>
    <row r="8765" spans="1:5" x14ac:dyDescent="0.3">
      <c r="A8765">
        <v>126</v>
      </c>
      <c r="B8765" s="18">
        <v>45352</v>
      </c>
      <c r="C8765" t="s">
        <v>319</v>
      </c>
      <c r="D8765" t="s">
        <v>26</v>
      </c>
      <c r="E8765">
        <v>5</v>
      </c>
    </row>
    <row r="8766" spans="1:5" x14ac:dyDescent="0.3">
      <c r="A8766">
        <v>126</v>
      </c>
      <c r="B8766" s="18">
        <v>45383</v>
      </c>
      <c r="C8766" t="s">
        <v>319</v>
      </c>
      <c r="D8766" t="s">
        <v>26</v>
      </c>
      <c r="E8766">
        <v>4</v>
      </c>
    </row>
    <row r="8767" spans="1:5" x14ac:dyDescent="0.3">
      <c r="A8767">
        <v>126</v>
      </c>
      <c r="B8767" s="18">
        <v>45444</v>
      </c>
      <c r="C8767" t="s">
        <v>319</v>
      </c>
      <c r="D8767" t="s">
        <v>26</v>
      </c>
      <c r="E8767">
        <v>1</v>
      </c>
    </row>
    <row r="8768" spans="1:5" x14ac:dyDescent="0.3">
      <c r="A8768">
        <v>126</v>
      </c>
      <c r="B8768" s="18">
        <v>45474</v>
      </c>
      <c r="C8768" t="s">
        <v>319</v>
      </c>
      <c r="D8768" t="s">
        <v>26</v>
      </c>
      <c r="E8768">
        <v>2</v>
      </c>
    </row>
    <row r="8769" spans="1:5" x14ac:dyDescent="0.3">
      <c r="A8769">
        <v>126</v>
      </c>
      <c r="B8769" s="18">
        <v>45505</v>
      </c>
      <c r="C8769" t="s">
        <v>319</v>
      </c>
      <c r="D8769" t="s">
        <v>26</v>
      </c>
      <c r="E8769">
        <v>3</v>
      </c>
    </row>
    <row r="8770" spans="1:5" x14ac:dyDescent="0.3">
      <c r="A8770">
        <v>126</v>
      </c>
      <c r="B8770" s="18">
        <v>45536</v>
      </c>
      <c r="C8770" t="s">
        <v>319</v>
      </c>
      <c r="D8770" t="s">
        <v>26</v>
      </c>
      <c r="E8770">
        <v>8</v>
      </c>
    </row>
    <row r="8771" spans="1:5" x14ac:dyDescent="0.3">
      <c r="A8771">
        <v>126</v>
      </c>
      <c r="B8771" s="18">
        <v>45566</v>
      </c>
      <c r="C8771" t="s">
        <v>319</v>
      </c>
      <c r="D8771" t="s">
        <v>26</v>
      </c>
      <c r="E8771">
        <v>2</v>
      </c>
    </row>
    <row r="8772" spans="1:5" x14ac:dyDescent="0.3">
      <c r="A8772">
        <v>121</v>
      </c>
      <c r="B8772" s="18">
        <v>45627</v>
      </c>
      <c r="C8772" t="s">
        <v>319</v>
      </c>
      <c r="D8772" t="s">
        <v>21</v>
      </c>
      <c r="E8772">
        <v>0</v>
      </c>
    </row>
    <row r="8773" spans="1:5" x14ac:dyDescent="0.3">
      <c r="A8773">
        <v>122</v>
      </c>
      <c r="B8773" s="18">
        <v>45627</v>
      </c>
      <c r="C8773" t="s">
        <v>319</v>
      </c>
      <c r="D8773" t="s">
        <v>22</v>
      </c>
      <c r="E8773">
        <v>0</v>
      </c>
    </row>
    <row r="8774" spans="1:5" x14ac:dyDescent="0.3">
      <c r="A8774">
        <v>123</v>
      </c>
      <c r="B8774" s="18">
        <v>45627</v>
      </c>
      <c r="C8774" t="s">
        <v>319</v>
      </c>
      <c r="D8774" t="s">
        <v>23</v>
      </c>
      <c r="E8774">
        <v>0</v>
      </c>
    </row>
    <row r="8775" spans="1:5" x14ac:dyDescent="0.3">
      <c r="A8775">
        <v>124</v>
      </c>
      <c r="B8775" s="18">
        <v>45627</v>
      </c>
      <c r="C8775" t="s">
        <v>319</v>
      </c>
      <c r="D8775" t="s">
        <v>24</v>
      </c>
      <c r="E8775">
        <v>0</v>
      </c>
    </row>
    <row r="8776" spans="1:5" x14ac:dyDescent="0.3">
      <c r="A8776">
        <v>125</v>
      </c>
      <c r="B8776" s="18">
        <v>45627</v>
      </c>
      <c r="C8776" t="s">
        <v>319</v>
      </c>
      <c r="D8776" t="s">
        <v>25</v>
      </c>
      <c r="E8776">
        <v>44</v>
      </c>
    </row>
    <row r="8777" spans="1:5" x14ac:dyDescent="0.3">
      <c r="A8777">
        <v>126</v>
      </c>
      <c r="B8777" s="18">
        <v>45627</v>
      </c>
      <c r="C8777" t="s">
        <v>319</v>
      </c>
      <c r="D8777" t="s">
        <v>26</v>
      </c>
      <c r="E8777">
        <v>3</v>
      </c>
    </row>
    <row r="8778" spans="1:5" x14ac:dyDescent="0.3">
      <c r="A8778">
        <v>127</v>
      </c>
      <c r="B8778" s="18">
        <v>45627</v>
      </c>
      <c r="C8778" t="s">
        <v>319</v>
      </c>
      <c r="D8778" t="s">
        <v>286</v>
      </c>
      <c r="E8778">
        <v>167</v>
      </c>
    </row>
    <row r="8779" spans="1:5" x14ac:dyDescent="0.3">
      <c r="A8779">
        <v>128</v>
      </c>
      <c r="B8779" s="18">
        <v>45627</v>
      </c>
      <c r="C8779" t="s">
        <v>319</v>
      </c>
      <c r="D8779" t="s">
        <v>287</v>
      </c>
      <c r="E8779">
        <v>11</v>
      </c>
    </row>
    <row r="8780" spans="1:5" x14ac:dyDescent="0.3">
      <c r="A8780">
        <v>129</v>
      </c>
      <c r="B8780" s="18">
        <v>45627</v>
      </c>
      <c r="C8780" t="s">
        <v>319</v>
      </c>
      <c r="D8780" t="s">
        <v>288</v>
      </c>
      <c r="E8780">
        <v>143</v>
      </c>
    </row>
    <row r="8781" spans="1:5" x14ac:dyDescent="0.3">
      <c r="A8781">
        <v>130</v>
      </c>
      <c r="B8781" s="18">
        <v>45627</v>
      </c>
      <c r="C8781" t="s">
        <v>319</v>
      </c>
      <c r="D8781" t="s">
        <v>289</v>
      </c>
      <c r="E8781">
        <v>9</v>
      </c>
    </row>
    <row r="8782" spans="1:5" x14ac:dyDescent="0.3">
      <c r="A8782">
        <v>131</v>
      </c>
      <c r="B8782" s="18">
        <v>45627</v>
      </c>
      <c r="C8782" t="s">
        <v>319</v>
      </c>
      <c r="D8782" t="s">
        <v>290</v>
      </c>
      <c r="E8782">
        <v>3</v>
      </c>
    </row>
    <row r="8783" spans="1:5" x14ac:dyDescent="0.3">
      <c r="A8783">
        <v>132</v>
      </c>
      <c r="B8783" s="18">
        <v>45627</v>
      </c>
      <c r="C8783" t="s">
        <v>319</v>
      </c>
      <c r="D8783" t="s">
        <v>291</v>
      </c>
      <c r="E8783">
        <v>0</v>
      </c>
    </row>
    <row r="8784" spans="1:5" x14ac:dyDescent="0.3">
      <c r="A8784">
        <v>133</v>
      </c>
      <c r="B8784" s="18">
        <v>45627</v>
      </c>
      <c r="C8784" t="s">
        <v>319</v>
      </c>
      <c r="D8784" t="s">
        <v>259</v>
      </c>
      <c r="E8784">
        <v>0</v>
      </c>
    </row>
    <row r="8785" spans="1:7" x14ac:dyDescent="0.3">
      <c r="A8785">
        <v>134</v>
      </c>
      <c r="B8785" s="18">
        <v>45627</v>
      </c>
      <c r="C8785" t="s">
        <v>319</v>
      </c>
      <c r="D8785" t="s">
        <v>260</v>
      </c>
      <c r="E8785">
        <v>1</v>
      </c>
    </row>
    <row r="8786" spans="1:7" x14ac:dyDescent="0.3">
      <c r="A8786">
        <v>8</v>
      </c>
      <c r="B8786" s="18">
        <v>45627</v>
      </c>
      <c r="C8786" t="s">
        <v>319</v>
      </c>
      <c r="D8786" t="s">
        <v>278</v>
      </c>
      <c r="E8786">
        <v>0</v>
      </c>
      <c r="F8786">
        <v>0</v>
      </c>
      <c r="G8786">
        <v>9</v>
      </c>
    </row>
    <row r="8787" spans="1:7" x14ac:dyDescent="0.3">
      <c r="A8787">
        <v>9</v>
      </c>
      <c r="B8787" s="18">
        <v>45627</v>
      </c>
      <c r="C8787" t="s">
        <v>319</v>
      </c>
      <c r="D8787" t="s">
        <v>280</v>
      </c>
      <c r="E8787">
        <v>6.1391541609822645E-2</v>
      </c>
      <c r="F8787">
        <v>45</v>
      </c>
      <c r="G8787">
        <v>733</v>
      </c>
    </row>
    <row r="8788" spans="1:7" x14ac:dyDescent="0.3">
      <c r="A8788">
        <v>10</v>
      </c>
      <c r="B8788" s="18">
        <v>45627</v>
      </c>
      <c r="C8788" t="s">
        <v>319</v>
      </c>
      <c r="D8788" t="s">
        <v>295</v>
      </c>
      <c r="E8788">
        <v>0.28925619834710742</v>
      </c>
      <c r="F8788">
        <v>70</v>
      </c>
      <c r="G8788">
        <v>242</v>
      </c>
    </row>
    <row r="8789" spans="1:7" x14ac:dyDescent="0.3">
      <c r="A8789">
        <v>11</v>
      </c>
      <c r="B8789" s="18">
        <v>45627</v>
      </c>
      <c r="C8789" t="s">
        <v>319</v>
      </c>
      <c r="D8789" t="s">
        <v>281</v>
      </c>
      <c r="E8789">
        <v>0.1076555023923445</v>
      </c>
      <c r="F8789">
        <v>90</v>
      </c>
      <c r="G8789">
        <v>836</v>
      </c>
    </row>
    <row r="8790" spans="1:7" x14ac:dyDescent="0.3">
      <c r="A8790">
        <v>12</v>
      </c>
      <c r="B8790" s="18">
        <v>45627</v>
      </c>
      <c r="C8790" t="s">
        <v>319</v>
      </c>
      <c r="D8790" t="s">
        <v>296</v>
      </c>
      <c r="E8790">
        <v>0.33796296296296297</v>
      </c>
      <c r="F8790">
        <v>146</v>
      </c>
      <c r="G8790">
        <v>432</v>
      </c>
    </row>
    <row r="8791" spans="1:7" x14ac:dyDescent="0.3">
      <c r="A8791">
        <v>13</v>
      </c>
      <c r="B8791" s="18">
        <v>45627</v>
      </c>
      <c r="C8791" t="s">
        <v>319</v>
      </c>
      <c r="D8791" t="s">
        <v>275</v>
      </c>
      <c r="E8791">
        <v>0</v>
      </c>
      <c r="F8791">
        <v>0</v>
      </c>
      <c r="G8791">
        <v>146</v>
      </c>
    </row>
    <row r="8792" spans="1:7" x14ac:dyDescent="0.3">
      <c r="A8792">
        <v>14</v>
      </c>
      <c r="B8792" s="18">
        <v>45627</v>
      </c>
      <c r="C8792" t="s">
        <v>319</v>
      </c>
      <c r="D8792" t="s">
        <v>279</v>
      </c>
      <c r="E8792">
        <v>1.088139281828074E-3</v>
      </c>
      <c r="F8792">
        <v>1</v>
      </c>
      <c r="G8792">
        <v>919</v>
      </c>
    </row>
    <row r="8793" spans="1:7" x14ac:dyDescent="0.3">
      <c r="A8793">
        <v>15</v>
      </c>
      <c r="B8793" s="18">
        <v>45627</v>
      </c>
      <c r="C8793" t="s">
        <v>319</v>
      </c>
      <c r="D8793" t="s">
        <v>306</v>
      </c>
      <c r="E8793">
        <v>1</v>
      </c>
      <c r="F8793">
        <v>1</v>
      </c>
      <c r="G8793">
        <v>1</v>
      </c>
    </row>
    <row r="8794" spans="1:7" x14ac:dyDescent="0.3">
      <c r="A8794">
        <v>16</v>
      </c>
      <c r="B8794" s="18">
        <v>45627</v>
      </c>
      <c r="C8794" t="s">
        <v>319</v>
      </c>
      <c r="D8794" t="s">
        <v>297</v>
      </c>
      <c r="E8794">
        <v>0.3632286995515695</v>
      </c>
      <c r="F8794">
        <v>162</v>
      </c>
      <c r="G8794">
        <v>446</v>
      </c>
    </row>
    <row r="8795" spans="1:7" x14ac:dyDescent="0.3">
      <c r="A8795">
        <v>17</v>
      </c>
      <c r="B8795" s="18">
        <v>45627</v>
      </c>
      <c r="C8795" t="s">
        <v>319</v>
      </c>
      <c r="D8795" t="s">
        <v>276</v>
      </c>
      <c r="E8795">
        <v>6.1728395061728392E-3</v>
      </c>
      <c r="F8795">
        <v>1</v>
      </c>
      <c r="G8795">
        <v>162</v>
      </c>
    </row>
    <row r="8796" spans="1:7" x14ac:dyDescent="0.3">
      <c r="A8796">
        <v>18</v>
      </c>
      <c r="B8796" s="18">
        <v>45627</v>
      </c>
      <c r="C8796" t="s">
        <v>319</v>
      </c>
      <c r="D8796" t="s">
        <v>282</v>
      </c>
      <c r="E8796">
        <v>0</v>
      </c>
      <c r="F8796">
        <v>0</v>
      </c>
      <c r="G8796">
        <v>9</v>
      </c>
    </row>
    <row r="8797" spans="1:7" x14ac:dyDescent="0.3">
      <c r="A8797">
        <v>23</v>
      </c>
      <c r="B8797" s="18">
        <v>45627</v>
      </c>
      <c r="C8797" t="s">
        <v>319</v>
      </c>
      <c r="D8797" t="s">
        <v>298</v>
      </c>
      <c r="E8797">
        <v>5.7314410480349347E-2</v>
      </c>
      <c r="F8797">
        <v>105</v>
      </c>
      <c r="G8797">
        <v>1832</v>
      </c>
    </row>
    <row r="8798" spans="1:7" x14ac:dyDescent="0.3">
      <c r="A8798">
        <v>24</v>
      </c>
      <c r="B8798" s="18">
        <v>45627</v>
      </c>
      <c r="C8798" t="s">
        <v>319</v>
      </c>
      <c r="D8798" t="s">
        <v>299</v>
      </c>
      <c r="E8798">
        <v>0.90476190476190477</v>
      </c>
      <c r="F8798">
        <v>95</v>
      </c>
      <c r="G8798">
        <v>105</v>
      </c>
    </row>
    <row r="8799" spans="1:7" x14ac:dyDescent="0.3">
      <c r="A8799">
        <v>26</v>
      </c>
      <c r="B8799" s="18">
        <v>45627</v>
      </c>
      <c r="C8799" t="s">
        <v>319</v>
      </c>
      <c r="D8799" t="s">
        <v>146</v>
      </c>
      <c r="E8799">
        <v>0.24111282843894899</v>
      </c>
      <c r="F8799">
        <v>156</v>
      </c>
      <c r="G8799">
        <v>647</v>
      </c>
    </row>
    <row r="8800" spans="1:7" x14ac:dyDescent="0.3">
      <c r="A8800">
        <v>27</v>
      </c>
      <c r="B8800" s="18">
        <v>45627</v>
      </c>
      <c r="C8800" t="s">
        <v>319</v>
      </c>
      <c r="D8800" t="s">
        <v>147</v>
      </c>
      <c r="E8800">
        <v>0.37541528239202659</v>
      </c>
      <c r="F8800">
        <v>113</v>
      </c>
      <c r="G8800">
        <v>301</v>
      </c>
    </row>
    <row r="8801" spans="1:7" x14ac:dyDescent="0.3">
      <c r="A8801">
        <v>4</v>
      </c>
      <c r="B8801" s="18">
        <v>45658</v>
      </c>
      <c r="C8801" t="s">
        <v>319</v>
      </c>
      <c r="D8801" t="s">
        <v>300</v>
      </c>
      <c r="E8801">
        <v>0.65234375</v>
      </c>
      <c r="F8801">
        <v>167</v>
      </c>
      <c r="G8801">
        <v>256</v>
      </c>
    </row>
    <row r="8802" spans="1:7" x14ac:dyDescent="0.3">
      <c r="A8802">
        <v>5</v>
      </c>
      <c r="B8802" s="18">
        <v>45658</v>
      </c>
      <c r="C8802" t="s">
        <v>319</v>
      </c>
      <c r="D8802" t="s">
        <v>301</v>
      </c>
      <c r="E8802">
        <v>16.318181818181817</v>
      </c>
      <c r="F8802">
        <v>359</v>
      </c>
      <c r="G8802">
        <v>22</v>
      </c>
    </row>
    <row r="8803" spans="1:7" x14ac:dyDescent="0.3">
      <c r="A8803">
        <v>8</v>
      </c>
      <c r="B8803" s="18">
        <v>45658</v>
      </c>
      <c r="C8803" t="s">
        <v>319</v>
      </c>
      <c r="D8803" t="s">
        <v>278</v>
      </c>
      <c r="E8803">
        <v>0</v>
      </c>
      <c r="F8803">
        <v>0</v>
      </c>
      <c r="G8803">
        <v>10</v>
      </c>
    </row>
    <row r="8804" spans="1:7" x14ac:dyDescent="0.3">
      <c r="A8804">
        <v>9</v>
      </c>
      <c r="B8804" s="18">
        <v>45658</v>
      </c>
      <c r="C8804" t="s">
        <v>319</v>
      </c>
      <c r="D8804" t="s">
        <v>280</v>
      </c>
      <c r="E8804">
        <v>8.7671232876712329E-2</v>
      </c>
      <c r="F8804">
        <v>64</v>
      </c>
      <c r="G8804">
        <v>730</v>
      </c>
    </row>
    <row r="8805" spans="1:7" x14ac:dyDescent="0.3">
      <c r="A8805">
        <v>10</v>
      </c>
      <c r="B8805" s="18">
        <v>45658</v>
      </c>
      <c r="C8805" t="s">
        <v>319</v>
      </c>
      <c r="D8805" t="s">
        <v>295</v>
      </c>
      <c r="E8805">
        <v>0.31531531531531531</v>
      </c>
      <c r="F8805">
        <v>70</v>
      </c>
      <c r="G8805">
        <v>222</v>
      </c>
    </row>
    <row r="8806" spans="1:7" x14ac:dyDescent="0.3">
      <c r="A8806">
        <v>11</v>
      </c>
      <c r="B8806" s="18">
        <v>45658</v>
      </c>
      <c r="C8806" t="s">
        <v>319</v>
      </c>
      <c r="D8806" t="s">
        <v>281</v>
      </c>
      <c r="E8806">
        <v>0.17310252996005326</v>
      </c>
      <c r="F8806">
        <v>130</v>
      </c>
      <c r="G8806">
        <v>751</v>
      </c>
    </row>
    <row r="8807" spans="1:7" x14ac:dyDescent="0.3">
      <c r="A8807">
        <v>12</v>
      </c>
      <c r="B8807" s="18">
        <v>45658</v>
      </c>
      <c r="C8807" t="s">
        <v>319</v>
      </c>
      <c r="D8807" t="s">
        <v>296</v>
      </c>
      <c r="E8807">
        <v>0.33796296296296297</v>
      </c>
      <c r="F8807">
        <v>146</v>
      </c>
      <c r="G8807">
        <v>432</v>
      </c>
    </row>
    <row r="8808" spans="1:7" x14ac:dyDescent="0.3">
      <c r="A8808">
        <v>13</v>
      </c>
      <c r="B8808" s="18">
        <v>45658</v>
      </c>
      <c r="C8808" t="s">
        <v>319</v>
      </c>
      <c r="D8808" t="s">
        <v>275</v>
      </c>
      <c r="E8808">
        <v>0</v>
      </c>
      <c r="F8808">
        <v>0</v>
      </c>
      <c r="G8808">
        <v>146</v>
      </c>
    </row>
    <row r="8809" spans="1:7" x14ac:dyDescent="0.3">
      <c r="A8809">
        <v>14</v>
      </c>
      <c r="B8809" s="18">
        <v>45658</v>
      </c>
      <c r="C8809" t="s">
        <v>319</v>
      </c>
      <c r="D8809" t="s">
        <v>279</v>
      </c>
      <c r="E8809">
        <v>1.0857763300760044E-3</v>
      </c>
      <c r="F8809">
        <v>1</v>
      </c>
      <c r="G8809">
        <v>921</v>
      </c>
    </row>
    <row r="8810" spans="1:7" x14ac:dyDescent="0.3">
      <c r="A8810">
        <v>15</v>
      </c>
      <c r="B8810" s="18">
        <v>45658</v>
      </c>
      <c r="C8810" t="s">
        <v>319</v>
      </c>
      <c r="D8810" t="s">
        <v>306</v>
      </c>
      <c r="E8810">
        <v>1</v>
      </c>
      <c r="F8810">
        <v>1</v>
      </c>
      <c r="G8810">
        <v>1</v>
      </c>
    </row>
    <row r="8811" spans="1:7" x14ac:dyDescent="0.3">
      <c r="A8811">
        <v>16</v>
      </c>
      <c r="B8811" s="18">
        <v>45658</v>
      </c>
      <c r="C8811" t="s">
        <v>319</v>
      </c>
      <c r="D8811" t="s">
        <v>297</v>
      </c>
      <c r="E8811">
        <v>0.36547085201793722</v>
      </c>
      <c r="F8811">
        <v>163</v>
      </c>
      <c r="G8811">
        <v>446</v>
      </c>
    </row>
    <row r="8812" spans="1:7" x14ac:dyDescent="0.3">
      <c r="A8812">
        <v>17</v>
      </c>
      <c r="B8812" s="18">
        <v>45658</v>
      </c>
      <c r="C8812" t="s">
        <v>319</v>
      </c>
      <c r="D8812" t="s">
        <v>276</v>
      </c>
      <c r="E8812">
        <v>6.1349693251533744E-3</v>
      </c>
      <c r="F8812">
        <v>1</v>
      </c>
      <c r="G8812">
        <v>163</v>
      </c>
    </row>
    <row r="8813" spans="1:7" x14ac:dyDescent="0.3">
      <c r="A8813">
        <v>18</v>
      </c>
      <c r="B8813" s="18">
        <v>45658</v>
      </c>
      <c r="C8813" t="s">
        <v>319</v>
      </c>
      <c r="D8813" t="s">
        <v>282</v>
      </c>
      <c r="E8813">
        <v>0</v>
      </c>
      <c r="F8813">
        <v>0</v>
      </c>
      <c r="G8813">
        <v>4</v>
      </c>
    </row>
    <row r="8814" spans="1:7" x14ac:dyDescent="0.3">
      <c r="A8814">
        <v>20</v>
      </c>
      <c r="B8814" s="18">
        <v>45658</v>
      </c>
      <c r="C8814" t="s">
        <v>319</v>
      </c>
      <c r="D8814" t="s">
        <v>283</v>
      </c>
      <c r="E8814">
        <v>0</v>
      </c>
      <c r="F8814">
        <v>0</v>
      </c>
      <c r="G8814">
        <v>1</v>
      </c>
    </row>
    <row r="8815" spans="1:7" x14ac:dyDescent="0.3">
      <c r="A8815">
        <v>23</v>
      </c>
      <c r="B8815" s="18">
        <v>45658</v>
      </c>
      <c r="C8815" t="s">
        <v>319</v>
      </c>
      <c r="D8815" t="s">
        <v>298</v>
      </c>
      <c r="E8815">
        <v>6.0722100656455141E-2</v>
      </c>
      <c r="F8815">
        <v>111</v>
      </c>
      <c r="G8815">
        <v>1828</v>
      </c>
    </row>
    <row r="8816" spans="1:7" x14ac:dyDescent="0.3">
      <c r="A8816">
        <v>24</v>
      </c>
      <c r="B8816" s="18">
        <v>45658</v>
      </c>
      <c r="C8816" t="s">
        <v>319</v>
      </c>
      <c r="D8816" t="s">
        <v>299</v>
      </c>
      <c r="E8816">
        <v>0.92792792792792789</v>
      </c>
      <c r="F8816">
        <v>103</v>
      </c>
      <c r="G8816">
        <v>111</v>
      </c>
    </row>
    <row r="8817" spans="1:7" x14ac:dyDescent="0.3">
      <c r="A8817">
        <v>3</v>
      </c>
      <c r="B8817" s="18">
        <v>45658</v>
      </c>
      <c r="C8817" t="s">
        <v>319</v>
      </c>
      <c r="D8817" t="s">
        <v>302</v>
      </c>
      <c r="E8817">
        <v>0.86479028697571747</v>
      </c>
      <c r="F8817">
        <v>1567</v>
      </c>
      <c r="G8817">
        <v>1812</v>
      </c>
    </row>
    <row r="8818" spans="1:7" x14ac:dyDescent="0.3">
      <c r="A8818">
        <v>2</v>
      </c>
      <c r="B8818" s="18">
        <v>45658</v>
      </c>
      <c r="C8818" t="s">
        <v>319</v>
      </c>
      <c r="D8818" t="s">
        <v>303</v>
      </c>
      <c r="E8818">
        <v>1.0066666666666666</v>
      </c>
      <c r="F8818">
        <v>1812</v>
      </c>
      <c r="G8818">
        <v>1800</v>
      </c>
    </row>
    <row r="8819" spans="1:7" x14ac:dyDescent="0.3">
      <c r="A8819">
        <v>111</v>
      </c>
      <c r="B8819" s="18">
        <v>45658</v>
      </c>
      <c r="C8819" t="s">
        <v>319</v>
      </c>
      <c r="D8819" t="s">
        <v>262</v>
      </c>
      <c r="E8819">
        <v>224</v>
      </c>
    </row>
    <row r="8820" spans="1:7" x14ac:dyDescent="0.3">
      <c r="A8820">
        <v>112</v>
      </c>
      <c r="B8820" s="18">
        <v>45658</v>
      </c>
      <c r="C8820" t="s">
        <v>319</v>
      </c>
      <c r="D8820" t="s">
        <v>263</v>
      </c>
      <c r="E8820">
        <v>420</v>
      </c>
    </row>
    <row r="8821" spans="1:7" x14ac:dyDescent="0.3">
      <c r="A8821">
        <v>110</v>
      </c>
      <c r="B8821" s="18">
        <v>45658</v>
      </c>
      <c r="C8821" t="s">
        <v>319</v>
      </c>
      <c r="D8821" t="s">
        <v>264</v>
      </c>
      <c r="E8821">
        <v>109</v>
      </c>
    </row>
    <row r="8822" spans="1:7" x14ac:dyDescent="0.3">
      <c r="A8822">
        <v>113</v>
      </c>
      <c r="B8822" s="18">
        <v>45658</v>
      </c>
      <c r="C8822" t="s">
        <v>319</v>
      </c>
      <c r="D8822" t="s">
        <v>265</v>
      </c>
      <c r="E8822">
        <v>247</v>
      </c>
    </row>
    <row r="8823" spans="1:7" x14ac:dyDescent="0.3">
      <c r="A8823">
        <v>106</v>
      </c>
      <c r="B8823" s="18">
        <v>45658</v>
      </c>
      <c r="C8823" t="s">
        <v>319</v>
      </c>
      <c r="D8823" t="s">
        <v>267</v>
      </c>
      <c r="E8823">
        <v>239</v>
      </c>
    </row>
    <row r="8824" spans="1:7" x14ac:dyDescent="0.3">
      <c r="A8824">
        <v>107</v>
      </c>
      <c r="B8824" s="18">
        <v>45658</v>
      </c>
      <c r="C8824" t="s">
        <v>319</v>
      </c>
      <c r="D8824" t="s">
        <v>268</v>
      </c>
      <c r="E8824">
        <v>325</v>
      </c>
    </row>
    <row r="8825" spans="1:7" x14ac:dyDescent="0.3">
      <c r="A8825">
        <v>105</v>
      </c>
      <c r="B8825" s="18">
        <v>45658</v>
      </c>
      <c r="C8825" t="s">
        <v>319</v>
      </c>
      <c r="D8825" t="s">
        <v>269</v>
      </c>
      <c r="E8825">
        <v>115</v>
      </c>
    </row>
    <row r="8826" spans="1:7" x14ac:dyDescent="0.3">
      <c r="A8826">
        <v>108</v>
      </c>
      <c r="B8826" s="18">
        <v>45658</v>
      </c>
      <c r="C8826" t="s">
        <v>319</v>
      </c>
      <c r="D8826" t="s">
        <v>270</v>
      </c>
      <c r="E8826">
        <v>133</v>
      </c>
    </row>
    <row r="8827" spans="1:7" x14ac:dyDescent="0.3">
      <c r="A8827">
        <v>100</v>
      </c>
      <c r="B8827" s="18">
        <v>45658</v>
      </c>
      <c r="C8827" t="s">
        <v>319</v>
      </c>
      <c r="D8827" t="s">
        <v>271</v>
      </c>
      <c r="E8827">
        <v>1</v>
      </c>
    </row>
    <row r="8828" spans="1:7" x14ac:dyDescent="0.3">
      <c r="A8828">
        <v>101</v>
      </c>
      <c r="B8828" s="18">
        <v>45658</v>
      </c>
      <c r="C8828" t="s">
        <v>319</v>
      </c>
      <c r="D8828" t="s">
        <v>272</v>
      </c>
      <c r="E8828">
        <v>1</v>
      </c>
    </row>
    <row r="8829" spans="1:7" x14ac:dyDescent="0.3">
      <c r="A8829">
        <v>13</v>
      </c>
      <c r="B8829" s="18">
        <v>45352</v>
      </c>
      <c r="C8829" t="s">
        <v>319</v>
      </c>
      <c r="D8829" t="s">
        <v>275</v>
      </c>
      <c r="E8829">
        <v>0</v>
      </c>
      <c r="F8829">
        <v>0</v>
      </c>
      <c r="G8829">
        <v>125</v>
      </c>
    </row>
    <row r="8830" spans="1:7" x14ac:dyDescent="0.3">
      <c r="A8830">
        <v>13</v>
      </c>
      <c r="B8830" s="18">
        <v>45323</v>
      </c>
      <c r="C8830" t="s">
        <v>319</v>
      </c>
      <c r="D8830" t="s">
        <v>275</v>
      </c>
      <c r="E8830">
        <v>0</v>
      </c>
      <c r="F8830">
        <v>0</v>
      </c>
      <c r="G8830">
        <v>92</v>
      </c>
    </row>
    <row r="8831" spans="1:7" x14ac:dyDescent="0.3">
      <c r="A8831">
        <v>13</v>
      </c>
      <c r="B8831" s="18">
        <v>45383</v>
      </c>
      <c r="C8831" t="s">
        <v>319</v>
      </c>
      <c r="D8831" t="s">
        <v>275</v>
      </c>
      <c r="E8831">
        <v>0</v>
      </c>
      <c r="F8831">
        <v>0</v>
      </c>
      <c r="G8831">
        <v>135</v>
      </c>
    </row>
    <row r="8832" spans="1:7" x14ac:dyDescent="0.3">
      <c r="A8832">
        <v>13</v>
      </c>
      <c r="B8832" s="18">
        <v>45505</v>
      </c>
      <c r="C8832" t="s">
        <v>319</v>
      </c>
      <c r="D8832" t="s">
        <v>275</v>
      </c>
      <c r="E8832">
        <v>0</v>
      </c>
      <c r="F8832">
        <v>0</v>
      </c>
      <c r="G8832">
        <v>142</v>
      </c>
    </row>
    <row r="8833" spans="1:7" x14ac:dyDescent="0.3">
      <c r="A8833">
        <v>13</v>
      </c>
      <c r="B8833" s="18">
        <v>45413</v>
      </c>
      <c r="C8833" t="s">
        <v>319</v>
      </c>
      <c r="D8833" t="s">
        <v>275</v>
      </c>
      <c r="E8833">
        <v>0</v>
      </c>
      <c r="F8833">
        <v>0</v>
      </c>
      <c r="G8833">
        <v>140</v>
      </c>
    </row>
    <row r="8834" spans="1:7" x14ac:dyDescent="0.3">
      <c r="A8834">
        <v>13</v>
      </c>
      <c r="B8834" s="18">
        <v>45474</v>
      </c>
      <c r="C8834" t="s">
        <v>319</v>
      </c>
      <c r="D8834" t="s">
        <v>275</v>
      </c>
      <c r="E8834">
        <v>0</v>
      </c>
      <c r="F8834">
        <v>0</v>
      </c>
      <c r="G8834">
        <v>140</v>
      </c>
    </row>
    <row r="8835" spans="1:7" x14ac:dyDescent="0.3">
      <c r="A8835">
        <v>13</v>
      </c>
      <c r="B8835" s="18">
        <v>45444</v>
      </c>
      <c r="C8835" t="s">
        <v>319</v>
      </c>
      <c r="D8835" t="s">
        <v>275</v>
      </c>
      <c r="E8835">
        <v>0</v>
      </c>
      <c r="F8835">
        <v>0</v>
      </c>
      <c r="G8835">
        <v>140</v>
      </c>
    </row>
    <row r="8836" spans="1:7" x14ac:dyDescent="0.3">
      <c r="A8836">
        <v>13</v>
      </c>
      <c r="B8836" s="18">
        <v>45536</v>
      </c>
      <c r="C8836" t="s">
        <v>319</v>
      </c>
      <c r="D8836" t="s">
        <v>275</v>
      </c>
      <c r="E8836">
        <v>0</v>
      </c>
      <c r="F8836">
        <v>0</v>
      </c>
      <c r="G8836">
        <v>143</v>
      </c>
    </row>
    <row r="8837" spans="1:7" x14ac:dyDescent="0.3">
      <c r="A8837">
        <v>13</v>
      </c>
      <c r="B8837" s="18">
        <v>45566</v>
      </c>
      <c r="C8837" t="s">
        <v>319</v>
      </c>
      <c r="D8837" t="s">
        <v>275</v>
      </c>
      <c r="E8837">
        <v>0</v>
      </c>
      <c r="F8837">
        <v>0</v>
      </c>
      <c r="G8837">
        <v>143</v>
      </c>
    </row>
    <row r="8838" spans="1:7" x14ac:dyDescent="0.3">
      <c r="A8838">
        <v>17</v>
      </c>
      <c r="B8838" s="18">
        <v>45413</v>
      </c>
      <c r="C8838" t="s">
        <v>319</v>
      </c>
      <c r="D8838" t="s">
        <v>276</v>
      </c>
      <c r="E8838">
        <v>0</v>
      </c>
      <c r="F8838">
        <v>0</v>
      </c>
      <c r="G8838">
        <v>158</v>
      </c>
    </row>
    <row r="8839" spans="1:7" x14ac:dyDescent="0.3">
      <c r="A8839">
        <v>17</v>
      </c>
      <c r="B8839" s="18">
        <v>45352</v>
      </c>
      <c r="C8839" t="s">
        <v>319</v>
      </c>
      <c r="D8839" t="s">
        <v>276</v>
      </c>
      <c r="E8839">
        <v>0</v>
      </c>
      <c r="F8839">
        <v>0</v>
      </c>
      <c r="G8839">
        <v>127</v>
      </c>
    </row>
    <row r="8840" spans="1:7" x14ac:dyDescent="0.3">
      <c r="A8840">
        <v>17</v>
      </c>
      <c r="B8840" s="18">
        <v>45383</v>
      </c>
      <c r="C8840" t="s">
        <v>319</v>
      </c>
      <c r="D8840" t="s">
        <v>276</v>
      </c>
      <c r="E8840">
        <v>0</v>
      </c>
      <c r="F8840">
        <v>0</v>
      </c>
      <c r="G8840">
        <v>146</v>
      </c>
    </row>
    <row r="8841" spans="1:7" x14ac:dyDescent="0.3">
      <c r="A8841">
        <v>17</v>
      </c>
      <c r="B8841" s="18">
        <v>45323</v>
      </c>
      <c r="C8841" t="s">
        <v>319</v>
      </c>
      <c r="D8841" t="s">
        <v>276</v>
      </c>
      <c r="E8841">
        <v>0</v>
      </c>
      <c r="F8841">
        <v>0</v>
      </c>
      <c r="G8841">
        <v>81</v>
      </c>
    </row>
    <row r="8842" spans="1:7" x14ac:dyDescent="0.3">
      <c r="A8842">
        <v>17</v>
      </c>
      <c r="B8842" s="18">
        <v>45444</v>
      </c>
      <c r="C8842" t="s">
        <v>319</v>
      </c>
      <c r="D8842" t="s">
        <v>276</v>
      </c>
      <c r="E8842">
        <v>0</v>
      </c>
      <c r="F8842">
        <v>0</v>
      </c>
      <c r="G8842">
        <v>160</v>
      </c>
    </row>
    <row r="8843" spans="1:7" x14ac:dyDescent="0.3">
      <c r="A8843">
        <v>17</v>
      </c>
      <c r="B8843" s="18">
        <v>45474</v>
      </c>
      <c r="C8843" t="s">
        <v>319</v>
      </c>
      <c r="D8843" t="s">
        <v>276</v>
      </c>
      <c r="E8843">
        <v>0</v>
      </c>
      <c r="F8843">
        <v>0</v>
      </c>
      <c r="G8843">
        <v>160</v>
      </c>
    </row>
    <row r="8844" spans="1:7" x14ac:dyDescent="0.3">
      <c r="A8844">
        <v>8</v>
      </c>
      <c r="B8844" s="18">
        <v>45505</v>
      </c>
      <c r="C8844" t="s">
        <v>319</v>
      </c>
      <c r="D8844" t="s">
        <v>278</v>
      </c>
      <c r="E8844">
        <v>0</v>
      </c>
      <c r="F8844">
        <v>0</v>
      </c>
      <c r="G8844">
        <v>13</v>
      </c>
    </row>
    <row r="8845" spans="1:7" x14ac:dyDescent="0.3">
      <c r="A8845">
        <v>102</v>
      </c>
      <c r="B8845" s="18">
        <v>45658</v>
      </c>
      <c r="C8845" t="s">
        <v>319</v>
      </c>
      <c r="D8845" t="s">
        <v>273</v>
      </c>
      <c r="E8845">
        <v>0</v>
      </c>
    </row>
    <row r="8846" spans="1:7" x14ac:dyDescent="0.3">
      <c r="A8846">
        <v>9</v>
      </c>
      <c r="B8846" s="18">
        <v>45323</v>
      </c>
      <c r="C8846" t="s">
        <v>319</v>
      </c>
      <c r="D8846" t="s">
        <v>280</v>
      </c>
      <c r="E8846">
        <v>0</v>
      </c>
      <c r="F8846">
        <v>0</v>
      </c>
      <c r="G8846">
        <v>826</v>
      </c>
    </row>
    <row r="8847" spans="1:7" x14ac:dyDescent="0.3">
      <c r="A8847">
        <v>9</v>
      </c>
      <c r="B8847" s="18">
        <v>45444</v>
      </c>
      <c r="C8847" t="s">
        <v>319</v>
      </c>
      <c r="D8847" t="s">
        <v>280</v>
      </c>
      <c r="E8847">
        <v>0</v>
      </c>
      <c r="F8847">
        <v>0</v>
      </c>
      <c r="G8847">
        <v>768</v>
      </c>
    </row>
    <row r="8848" spans="1:7" x14ac:dyDescent="0.3">
      <c r="A8848">
        <v>9</v>
      </c>
      <c r="B8848" s="18">
        <v>45413</v>
      </c>
      <c r="C8848" t="s">
        <v>319</v>
      </c>
      <c r="D8848" t="s">
        <v>280</v>
      </c>
      <c r="E8848">
        <v>0</v>
      </c>
      <c r="F8848">
        <v>0</v>
      </c>
      <c r="G8848">
        <v>792</v>
      </c>
    </row>
    <row r="8849" spans="1:7" x14ac:dyDescent="0.3">
      <c r="A8849">
        <v>9</v>
      </c>
      <c r="B8849" s="18">
        <v>45352</v>
      </c>
      <c r="C8849" t="s">
        <v>319</v>
      </c>
      <c r="D8849" t="s">
        <v>280</v>
      </c>
      <c r="E8849">
        <v>0</v>
      </c>
      <c r="F8849">
        <v>0</v>
      </c>
      <c r="G8849">
        <v>801</v>
      </c>
    </row>
    <row r="8850" spans="1:7" x14ac:dyDescent="0.3">
      <c r="A8850">
        <v>9</v>
      </c>
      <c r="B8850" s="18">
        <v>45383</v>
      </c>
      <c r="C8850" t="s">
        <v>319</v>
      </c>
      <c r="D8850" t="s">
        <v>280</v>
      </c>
      <c r="E8850">
        <v>0</v>
      </c>
      <c r="F8850">
        <v>0</v>
      </c>
      <c r="G8850">
        <v>798</v>
      </c>
    </row>
    <row r="8851" spans="1:7" x14ac:dyDescent="0.3">
      <c r="A8851">
        <v>11</v>
      </c>
      <c r="B8851" s="18">
        <v>45323</v>
      </c>
      <c r="C8851" t="s">
        <v>319</v>
      </c>
      <c r="D8851" t="s">
        <v>281</v>
      </c>
      <c r="E8851">
        <v>0</v>
      </c>
      <c r="F8851">
        <v>0</v>
      </c>
      <c r="G8851">
        <v>1006</v>
      </c>
    </row>
    <row r="8852" spans="1:7" x14ac:dyDescent="0.3">
      <c r="A8852">
        <v>18</v>
      </c>
      <c r="B8852" s="18">
        <v>45536</v>
      </c>
      <c r="C8852" t="s">
        <v>319</v>
      </c>
      <c r="D8852" t="s">
        <v>282</v>
      </c>
      <c r="E8852">
        <v>0</v>
      </c>
      <c r="F8852">
        <v>0</v>
      </c>
      <c r="G8852">
        <v>10</v>
      </c>
    </row>
    <row r="8853" spans="1:7" x14ac:dyDescent="0.3">
      <c r="A8853">
        <v>18</v>
      </c>
      <c r="B8853" s="18">
        <v>45352</v>
      </c>
      <c r="C8853" t="s">
        <v>319</v>
      </c>
      <c r="D8853" t="s">
        <v>282</v>
      </c>
      <c r="E8853">
        <v>0</v>
      </c>
      <c r="F8853">
        <v>0</v>
      </c>
      <c r="G8853">
        <v>6</v>
      </c>
    </row>
    <row r="8854" spans="1:7" x14ac:dyDescent="0.3">
      <c r="A8854">
        <v>18</v>
      </c>
      <c r="B8854" s="18">
        <v>45566</v>
      </c>
      <c r="C8854" t="s">
        <v>319</v>
      </c>
      <c r="D8854" t="s">
        <v>282</v>
      </c>
      <c r="E8854">
        <v>0</v>
      </c>
      <c r="F8854">
        <v>0</v>
      </c>
      <c r="G8854">
        <v>5</v>
      </c>
    </row>
    <row r="8855" spans="1:7" x14ac:dyDescent="0.3">
      <c r="A8855">
        <v>18</v>
      </c>
      <c r="B8855" s="18">
        <v>45474</v>
      </c>
      <c r="C8855" t="s">
        <v>319</v>
      </c>
      <c r="D8855" t="s">
        <v>282</v>
      </c>
      <c r="E8855">
        <v>0</v>
      </c>
      <c r="F8855">
        <v>0</v>
      </c>
      <c r="G8855">
        <v>4</v>
      </c>
    </row>
    <row r="8856" spans="1:7" x14ac:dyDescent="0.3">
      <c r="A8856">
        <v>18</v>
      </c>
      <c r="B8856" s="18">
        <v>45323</v>
      </c>
      <c r="C8856" t="s">
        <v>319</v>
      </c>
      <c r="D8856" t="s">
        <v>282</v>
      </c>
      <c r="E8856">
        <v>0</v>
      </c>
      <c r="F8856">
        <v>0</v>
      </c>
      <c r="G8856">
        <v>5</v>
      </c>
    </row>
    <row r="8857" spans="1:7" x14ac:dyDescent="0.3">
      <c r="A8857">
        <v>18</v>
      </c>
      <c r="B8857" s="18">
        <v>45444</v>
      </c>
      <c r="C8857" t="s">
        <v>319</v>
      </c>
      <c r="D8857" t="s">
        <v>282</v>
      </c>
      <c r="E8857">
        <v>0</v>
      </c>
      <c r="F8857">
        <v>0</v>
      </c>
      <c r="G8857">
        <v>1</v>
      </c>
    </row>
    <row r="8858" spans="1:7" x14ac:dyDescent="0.3">
      <c r="A8858">
        <v>18</v>
      </c>
      <c r="B8858" s="18">
        <v>45505</v>
      </c>
      <c r="C8858" t="s">
        <v>319</v>
      </c>
      <c r="D8858" t="s">
        <v>282</v>
      </c>
      <c r="E8858">
        <v>0</v>
      </c>
      <c r="F8858">
        <v>0</v>
      </c>
      <c r="G8858">
        <v>12</v>
      </c>
    </row>
    <row r="8859" spans="1:7" x14ac:dyDescent="0.3">
      <c r="A8859">
        <v>20</v>
      </c>
      <c r="B8859" s="18">
        <v>45383</v>
      </c>
      <c r="C8859" t="s">
        <v>319</v>
      </c>
      <c r="D8859" t="s">
        <v>283</v>
      </c>
      <c r="E8859">
        <v>0</v>
      </c>
      <c r="F8859">
        <v>0</v>
      </c>
      <c r="G8859">
        <v>1</v>
      </c>
    </row>
    <row r="8860" spans="1:7" x14ac:dyDescent="0.3">
      <c r="A8860">
        <v>20</v>
      </c>
      <c r="B8860" s="18">
        <v>45505</v>
      </c>
      <c r="C8860" t="s">
        <v>319</v>
      </c>
      <c r="D8860" t="s">
        <v>283</v>
      </c>
      <c r="E8860">
        <v>0</v>
      </c>
      <c r="F8860">
        <v>0</v>
      </c>
      <c r="G8860">
        <v>1</v>
      </c>
    </row>
    <row r="8861" spans="1:7" x14ac:dyDescent="0.3">
      <c r="A8861">
        <v>20</v>
      </c>
      <c r="B8861" s="18">
        <v>45566</v>
      </c>
      <c r="C8861" t="s">
        <v>319</v>
      </c>
      <c r="D8861" t="s">
        <v>283</v>
      </c>
      <c r="E8861">
        <v>0</v>
      </c>
      <c r="F8861">
        <v>0</v>
      </c>
      <c r="G8861">
        <v>1</v>
      </c>
    </row>
    <row r="8862" spans="1:7" x14ac:dyDescent="0.3">
      <c r="A8862">
        <v>20</v>
      </c>
      <c r="B8862" s="18">
        <v>45536</v>
      </c>
      <c r="C8862" t="s">
        <v>319</v>
      </c>
      <c r="D8862" t="s">
        <v>283</v>
      </c>
      <c r="E8862">
        <v>0</v>
      </c>
      <c r="F8862">
        <v>0</v>
      </c>
      <c r="G8862">
        <v>2</v>
      </c>
    </row>
    <row r="8863" spans="1:7" x14ac:dyDescent="0.3">
      <c r="A8863">
        <v>127</v>
      </c>
      <c r="B8863" s="18">
        <v>45658</v>
      </c>
      <c r="C8863" t="s">
        <v>319</v>
      </c>
      <c r="D8863" t="s">
        <v>286</v>
      </c>
      <c r="E8863">
        <v>155</v>
      </c>
    </row>
    <row r="8864" spans="1:7" x14ac:dyDescent="0.3">
      <c r="A8864">
        <v>128</v>
      </c>
      <c r="B8864" s="18">
        <v>45658</v>
      </c>
      <c r="C8864" t="s">
        <v>319</v>
      </c>
      <c r="D8864" t="s">
        <v>287</v>
      </c>
      <c r="E8864">
        <v>10</v>
      </c>
    </row>
    <row r="8865" spans="1:7" x14ac:dyDescent="0.3">
      <c r="A8865">
        <v>129</v>
      </c>
      <c r="B8865" s="18">
        <v>45658</v>
      </c>
      <c r="C8865" t="s">
        <v>319</v>
      </c>
      <c r="D8865" t="s">
        <v>288</v>
      </c>
      <c r="E8865">
        <v>138</v>
      </c>
    </row>
    <row r="8866" spans="1:7" x14ac:dyDescent="0.3">
      <c r="A8866">
        <v>130</v>
      </c>
      <c r="B8866" s="18">
        <v>45658</v>
      </c>
      <c r="C8866" t="s">
        <v>319</v>
      </c>
      <c r="D8866" t="s">
        <v>289</v>
      </c>
      <c r="E8866">
        <v>0</v>
      </c>
    </row>
    <row r="8867" spans="1:7" x14ac:dyDescent="0.3">
      <c r="A8867">
        <v>131</v>
      </c>
      <c r="B8867" s="18">
        <v>45658</v>
      </c>
      <c r="C8867" t="s">
        <v>319</v>
      </c>
      <c r="D8867" t="s">
        <v>290</v>
      </c>
      <c r="E8867">
        <v>3</v>
      </c>
    </row>
    <row r="8868" spans="1:7" x14ac:dyDescent="0.3">
      <c r="A8868">
        <v>132</v>
      </c>
      <c r="B8868" s="18">
        <v>45658</v>
      </c>
      <c r="C8868" t="s">
        <v>319</v>
      </c>
      <c r="D8868" t="s">
        <v>291</v>
      </c>
      <c r="E8868">
        <v>0</v>
      </c>
    </row>
    <row r="8869" spans="1:7" x14ac:dyDescent="0.3">
      <c r="A8869">
        <v>133</v>
      </c>
      <c r="B8869" s="18">
        <v>45658</v>
      </c>
      <c r="C8869" t="s">
        <v>319</v>
      </c>
      <c r="D8869" t="s">
        <v>259</v>
      </c>
      <c r="E8869">
        <v>0</v>
      </c>
    </row>
    <row r="8870" spans="1:7" x14ac:dyDescent="0.3">
      <c r="A8870">
        <v>134</v>
      </c>
      <c r="B8870" s="18">
        <v>45658</v>
      </c>
      <c r="C8870" t="s">
        <v>319</v>
      </c>
      <c r="D8870" t="s">
        <v>260</v>
      </c>
      <c r="E8870">
        <v>4</v>
      </c>
    </row>
    <row r="8871" spans="1:7" x14ac:dyDescent="0.3">
      <c r="A8871">
        <v>26</v>
      </c>
      <c r="B8871" s="18">
        <v>45658</v>
      </c>
      <c r="C8871" t="s">
        <v>319</v>
      </c>
      <c r="D8871" t="s">
        <v>146</v>
      </c>
      <c r="E8871">
        <v>0.28063943161634103</v>
      </c>
      <c r="F8871">
        <v>158</v>
      </c>
      <c r="G8871">
        <v>563</v>
      </c>
    </row>
    <row r="8872" spans="1:7" x14ac:dyDescent="0.3">
      <c r="A8872">
        <v>27</v>
      </c>
      <c r="B8872" s="18">
        <v>45658</v>
      </c>
      <c r="C8872" t="s">
        <v>320</v>
      </c>
      <c r="D8872" t="s">
        <v>147</v>
      </c>
      <c r="E8872">
        <v>0.76666666666666672</v>
      </c>
      <c r="F8872">
        <v>230</v>
      </c>
      <c r="G8872">
        <v>300</v>
      </c>
    </row>
    <row r="8873" spans="1:7" x14ac:dyDescent="0.3">
      <c r="A8873">
        <v>114</v>
      </c>
      <c r="B8873" s="18">
        <v>45658</v>
      </c>
      <c r="C8873" t="s">
        <v>320</v>
      </c>
      <c r="D8873" t="s">
        <v>292</v>
      </c>
      <c r="E8873">
        <v>540</v>
      </c>
    </row>
    <row r="8874" spans="1:7" x14ac:dyDescent="0.3">
      <c r="A8874">
        <v>115</v>
      </c>
      <c r="B8874" s="18">
        <v>45658</v>
      </c>
      <c r="C8874" t="s">
        <v>320</v>
      </c>
      <c r="D8874" t="s">
        <v>293</v>
      </c>
      <c r="E8874">
        <v>123</v>
      </c>
    </row>
    <row r="8875" spans="1:7" x14ac:dyDescent="0.3">
      <c r="A8875">
        <v>116</v>
      </c>
      <c r="B8875" s="18">
        <v>45658</v>
      </c>
      <c r="C8875" t="s">
        <v>320</v>
      </c>
      <c r="D8875" t="s">
        <v>294</v>
      </c>
      <c r="E8875">
        <v>46</v>
      </c>
    </row>
    <row r="8876" spans="1:7" x14ac:dyDescent="0.3">
      <c r="A8876">
        <v>120</v>
      </c>
      <c r="B8876" s="18">
        <v>45658</v>
      </c>
      <c r="C8876" t="s">
        <v>320</v>
      </c>
      <c r="D8876" t="s">
        <v>20</v>
      </c>
      <c r="E8876">
        <v>454</v>
      </c>
    </row>
    <row r="8877" spans="1:7" x14ac:dyDescent="0.3">
      <c r="A8877">
        <v>121</v>
      </c>
      <c r="B8877" s="18">
        <v>45658</v>
      </c>
      <c r="C8877" t="s">
        <v>320</v>
      </c>
      <c r="D8877" t="s">
        <v>21</v>
      </c>
      <c r="E8877">
        <v>0</v>
      </c>
    </row>
    <row r="8878" spans="1:7" x14ac:dyDescent="0.3">
      <c r="A8878">
        <v>122</v>
      </c>
      <c r="B8878" s="18">
        <v>45658</v>
      </c>
      <c r="C8878" t="s">
        <v>320</v>
      </c>
      <c r="D8878" t="s">
        <v>22</v>
      </c>
      <c r="E8878">
        <v>22</v>
      </c>
    </row>
    <row r="8879" spans="1:7" x14ac:dyDescent="0.3">
      <c r="A8879">
        <v>123</v>
      </c>
      <c r="B8879" s="18">
        <v>45658</v>
      </c>
      <c r="C8879" t="s">
        <v>320</v>
      </c>
      <c r="D8879" t="s">
        <v>23</v>
      </c>
      <c r="E8879">
        <v>0</v>
      </c>
    </row>
    <row r="8880" spans="1:7" x14ac:dyDescent="0.3">
      <c r="A8880">
        <v>124</v>
      </c>
      <c r="B8880" s="18">
        <v>45658</v>
      </c>
      <c r="C8880" t="s">
        <v>320</v>
      </c>
      <c r="D8880" t="s">
        <v>24</v>
      </c>
      <c r="E8880">
        <v>0</v>
      </c>
    </row>
    <row r="8881" spans="1:7" x14ac:dyDescent="0.3">
      <c r="A8881">
        <v>125</v>
      </c>
      <c r="B8881" s="18">
        <v>45658</v>
      </c>
      <c r="C8881" t="s">
        <v>320</v>
      </c>
      <c r="D8881" t="s">
        <v>25</v>
      </c>
      <c r="E8881">
        <v>64</v>
      </c>
    </row>
    <row r="8882" spans="1:7" x14ac:dyDescent="0.3">
      <c r="A8882">
        <v>126</v>
      </c>
      <c r="B8882" s="18">
        <v>45658</v>
      </c>
      <c r="C8882" t="s">
        <v>320</v>
      </c>
      <c r="D8882" t="s">
        <v>26</v>
      </c>
      <c r="E8882">
        <v>3</v>
      </c>
    </row>
    <row r="8883" spans="1:7" x14ac:dyDescent="0.3">
      <c r="A8883">
        <v>9</v>
      </c>
      <c r="B8883" s="18">
        <v>45597</v>
      </c>
      <c r="C8883" t="s">
        <v>320</v>
      </c>
      <c r="D8883" t="s">
        <v>280</v>
      </c>
      <c r="E8883">
        <v>0.25137614678899084</v>
      </c>
      <c r="F8883">
        <v>137</v>
      </c>
      <c r="G8883">
        <v>545</v>
      </c>
    </row>
    <row r="8884" spans="1:7" x14ac:dyDescent="0.3">
      <c r="A8884">
        <v>100</v>
      </c>
      <c r="B8884" s="18">
        <v>45323</v>
      </c>
      <c r="C8884" t="s">
        <v>320</v>
      </c>
      <c r="D8884" t="s">
        <v>271</v>
      </c>
      <c r="E8884">
        <v>1</v>
      </c>
    </row>
    <row r="8885" spans="1:7" x14ac:dyDescent="0.3">
      <c r="A8885">
        <v>100</v>
      </c>
      <c r="B8885" s="18">
        <v>45352</v>
      </c>
      <c r="C8885" t="s">
        <v>320</v>
      </c>
      <c r="D8885" t="s">
        <v>271</v>
      </c>
      <c r="E8885">
        <v>1</v>
      </c>
    </row>
    <row r="8886" spans="1:7" x14ac:dyDescent="0.3">
      <c r="A8886">
        <v>100</v>
      </c>
      <c r="B8886" s="18">
        <v>45383</v>
      </c>
      <c r="C8886" t="s">
        <v>320</v>
      </c>
      <c r="D8886" t="s">
        <v>271</v>
      </c>
      <c r="E8886">
        <v>1</v>
      </c>
    </row>
    <row r="8887" spans="1:7" x14ac:dyDescent="0.3">
      <c r="A8887">
        <v>100</v>
      </c>
      <c r="B8887" s="18">
        <v>45413</v>
      </c>
      <c r="C8887" t="s">
        <v>320</v>
      </c>
      <c r="D8887" t="s">
        <v>271</v>
      </c>
      <c r="E8887">
        <v>1</v>
      </c>
    </row>
    <row r="8888" spans="1:7" x14ac:dyDescent="0.3">
      <c r="A8888">
        <v>100</v>
      </c>
      <c r="B8888" s="18">
        <v>45444</v>
      </c>
      <c r="C8888" t="s">
        <v>320</v>
      </c>
      <c r="D8888" t="s">
        <v>271</v>
      </c>
      <c r="E8888">
        <v>1</v>
      </c>
    </row>
    <row r="8889" spans="1:7" x14ac:dyDescent="0.3">
      <c r="A8889">
        <v>100</v>
      </c>
      <c r="B8889" s="18">
        <v>45474</v>
      </c>
      <c r="C8889" t="s">
        <v>320</v>
      </c>
      <c r="D8889" t="s">
        <v>271</v>
      </c>
      <c r="E8889">
        <v>1</v>
      </c>
    </row>
    <row r="8890" spans="1:7" x14ac:dyDescent="0.3">
      <c r="A8890">
        <v>100</v>
      </c>
      <c r="B8890" s="18">
        <v>45505</v>
      </c>
      <c r="C8890" t="s">
        <v>320</v>
      </c>
      <c r="D8890" t="s">
        <v>271</v>
      </c>
      <c r="E8890">
        <v>1</v>
      </c>
    </row>
    <row r="8891" spans="1:7" x14ac:dyDescent="0.3">
      <c r="A8891">
        <v>100</v>
      </c>
      <c r="B8891" s="18">
        <v>45536</v>
      </c>
      <c r="C8891" t="s">
        <v>320</v>
      </c>
      <c r="D8891" t="s">
        <v>271</v>
      </c>
      <c r="E8891">
        <v>1</v>
      </c>
    </row>
    <row r="8892" spans="1:7" x14ac:dyDescent="0.3">
      <c r="A8892">
        <v>100</v>
      </c>
      <c r="B8892" s="18">
        <v>45566</v>
      </c>
      <c r="C8892" t="s">
        <v>320</v>
      </c>
      <c r="D8892" t="s">
        <v>271</v>
      </c>
      <c r="E8892">
        <v>1</v>
      </c>
    </row>
    <row r="8893" spans="1:7" x14ac:dyDescent="0.3">
      <c r="A8893">
        <v>101</v>
      </c>
      <c r="B8893" s="18">
        <v>45323</v>
      </c>
      <c r="C8893" t="s">
        <v>320</v>
      </c>
      <c r="D8893" t="s">
        <v>272</v>
      </c>
      <c r="E8893">
        <v>1</v>
      </c>
    </row>
    <row r="8894" spans="1:7" x14ac:dyDescent="0.3">
      <c r="A8894">
        <v>101</v>
      </c>
      <c r="B8894" s="18">
        <v>45352</v>
      </c>
      <c r="C8894" t="s">
        <v>320</v>
      </c>
      <c r="D8894" t="s">
        <v>272</v>
      </c>
      <c r="E8894">
        <v>1</v>
      </c>
    </row>
    <row r="8895" spans="1:7" x14ac:dyDescent="0.3">
      <c r="A8895">
        <v>101</v>
      </c>
      <c r="B8895" s="18">
        <v>45383</v>
      </c>
      <c r="C8895" t="s">
        <v>320</v>
      </c>
      <c r="D8895" t="s">
        <v>272</v>
      </c>
      <c r="E8895">
        <v>1</v>
      </c>
    </row>
    <row r="8896" spans="1:7" x14ac:dyDescent="0.3">
      <c r="A8896">
        <v>101</v>
      </c>
      <c r="B8896" s="18">
        <v>45413</v>
      </c>
      <c r="C8896" t="s">
        <v>320</v>
      </c>
      <c r="D8896" t="s">
        <v>272</v>
      </c>
      <c r="E8896">
        <v>1</v>
      </c>
    </row>
    <row r="8897" spans="1:5" x14ac:dyDescent="0.3">
      <c r="A8897">
        <v>101</v>
      </c>
      <c r="B8897" s="18">
        <v>45444</v>
      </c>
      <c r="C8897" t="s">
        <v>320</v>
      </c>
      <c r="D8897" t="s">
        <v>272</v>
      </c>
      <c r="E8897">
        <v>1</v>
      </c>
    </row>
    <row r="8898" spans="1:5" x14ac:dyDescent="0.3">
      <c r="A8898">
        <v>101</v>
      </c>
      <c r="B8898" s="18">
        <v>45474</v>
      </c>
      <c r="C8898" t="s">
        <v>320</v>
      </c>
      <c r="D8898" t="s">
        <v>272</v>
      </c>
      <c r="E8898">
        <v>1</v>
      </c>
    </row>
    <row r="8899" spans="1:5" x14ac:dyDescent="0.3">
      <c r="A8899">
        <v>101</v>
      </c>
      <c r="B8899" s="18">
        <v>45505</v>
      </c>
      <c r="C8899" t="s">
        <v>320</v>
      </c>
      <c r="D8899" t="s">
        <v>272</v>
      </c>
      <c r="E8899">
        <v>1</v>
      </c>
    </row>
    <row r="8900" spans="1:5" x14ac:dyDescent="0.3">
      <c r="A8900">
        <v>101</v>
      </c>
      <c r="B8900" s="18">
        <v>45536</v>
      </c>
      <c r="C8900" t="s">
        <v>320</v>
      </c>
      <c r="D8900" t="s">
        <v>272</v>
      </c>
      <c r="E8900">
        <v>1</v>
      </c>
    </row>
    <row r="8901" spans="1:5" x14ac:dyDescent="0.3">
      <c r="A8901">
        <v>101</v>
      </c>
      <c r="B8901" s="18">
        <v>45566</v>
      </c>
      <c r="C8901" t="s">
        <v>320</v>
      </c>
      <c r="D8901" t="s">
        <v>272</v>
      </c>
      <c r="E8901">
        <v>1</v>
      </c>
    </row>
    <row r="8902" spans="1:5" x14ac:dyDescent="0.3">
      <c r="A8902">
        <v>102</v>
      </c>
      <c r="B8902" s="18">
        <v>45323</v>
      </c>
      <c r="C8902" t="s">
        <v>320</v>
      </c>
      <c r="D8902" t="s">
        <v>273</v>
      </c>
      <c r="E8902">
        <v>0</v>
      </c>
    </row>
    <row r="8903" spans="1:5" x14ac:dyDescent="0.3">
      <c r="A8903">
        <v>102</v>
      </c>
      <c r="B8903" s="18">
        <v>45352</v>
      </c>
      <c r="C8903" t="s">
        <v>320</v>
      </c>
      <c r="D8903" t="s">
        <v>273</v>
      </c>
      <c r="E8903">
        <v>0</v>
      </c>
    </row>
    <row r="8904" spans="1:5" x14ac:dyDescent="0.3">
      <c r="A8904">
        <v>102</v>
      </c>
      <c r="B8904" s="18">
        <v>45383</v>
      </c>
      <c r="C8904" t="s">
        <v>320</v>
      </c>
      <c r="D8904" t="s">
        <v>273</v>
      </c>
      <c r="E8904">
        <v>0</v>
      </c>
    </row>
    <row r="8905" spans="1:5" x14ac:dyDescent="0.3">
      <c r="A8905">
        <v>102</v>
      </c>
      <c r="B8905" s="18">
        <v>45413</v>
      </c>
      <c r="C8905" t="s">
        <v>320</v>
      </c>
      <c r="D8905" t="s">
        <v>273</v>
      </c>
      <c r="E8905">
        <v>0</v>
      </c>
    </row>
    <row r="8906" spans="1:5" x14ac:dyDescent="0.3">
      <c r="A8906">
        <v>102</v>
      </c>
      <c r="B8906" s="18">
        <v>45444</v>
      </c>
      <c r="C8906" t="s">
        <v>320</v>
      </c>
      <c r="D8906" t="s">
        <v>273</v>
      </c>
      <c r="E8906">
        <v>0</v>
      </c>
    </row>
    <row r="8907" spans="1:5" x14ac:dyDescent="0.3">
      <c r="A8907">
        <v>102</v>
      </c>
      <c r="B8907" s="18">
        <v>45474</v>
      </c>
      <c r="C8907" t="s">
        <v>320</v>
      </c>
      <c r="D8907" t="s">
        <v>273</v>
      </c>
      <c r="E8907">
        <v>0</v>
      </c>
    </row>
    <row r="8908" spans="1:5" x14ac:dyDescent="0.3">
      <c r="A8908">
        <v>102</v>
      </c>
      <c r="B8908" s="18">
        <v>45505</v>
      </c>
      <c r="C8908" t="s">
        <v>320</v>
      </c>
      <c r="D8908" t="s">
        <v>273</v>
      </c>
      <c r="E8908">
        <v>0</v>
      </c>
    </row>
    <row r="8909" spans="1:5" x14ac:dyDescent="0.3">
      <c r="A8909">
        <v>102</v>
      </c>
      <c r="B8909" s="18">
        <v>45536</v>
      </c>
      <c r="C8909" t="s">
        <v>320</v>
      </c>
      <c r="D8909" t="s">
        <v>273</v>
      </c>
      <c r="E8909">
        <v>0</v>
      </c>
    </row>
    <row r="8910" spans="1:5" x14ac:dyDescent="0.3">
      <c r="A8910">
        <v>102</v>
      </c>
      <c r="B8910" s="18">
        <v>45566</v>
      </c>
      <c r="C8910" t="s">
        <v>320</v>
      </c>
      <c r="D8910" t="s">
        <v>273</v>
      </c>
      <c r="E8910">
        <v>0</v>
      </c>
    </row>
    <row r="8911" spans="1:5" x14ac:dyDescent="0.3">
      <c r="A8911">
        <v>103</v>
      </c>
      <c r="B8911" s="18">
        <v>45323</v>
      </c>
      <c r="C8911" t="s">
        <v>320</v>
      </c>
      <c r="D8911" t="s">
        <v>285</v>
      </c>
      <c r="E8911">
        <v>0</v>
      </c>
    </row>
    <row r="8912" spans="1:5" x14ac:dyDescent="0.3">
      <c r="A8912">
        <v>103</v>
      </c>
      <c r="B8912" s="18">
        <v>45352</v>
      </c>
      <c r="C8912" t="s">
        <v>320</v>
      </c>
      <c r="D8912" t="s">
        <v>285</v>
      </c>
      <c r="E8912">
        <v>0</v>
      </c>
    </row>
    <row r="8913" spans="1:7" x14ac:dyDescent="0.3">
      <c r="A8913">
        <v>103</v>
      </c>
      <c r="B8913" s="18">
        <v>45383</v>
      </c>
      <c r="C8913" t="s">
        <v>320</v>
      </c>
      <c r="D8913" t="s">
        <v>285</v>
      </c>
      <c r="E8913">
        <v>0</v>
      </c>
    </row>
    <row r="8914" spans="1:7" x14ac:dyDescent="0.3">
      <c r="A8914">
        <v>103</v>
      </c>
      <c r="B8914" s="18">
        <v>45413</v>
      </c>
      <c r="C8914" t="s">
        <v>320</v>
      </c>
      <c r="D8914" t="s">
        <v>285</v>
      </c>
      <c r="E8914">
        <v>0</v>
      </c>
    </row>
    <row r="8915" spans="1:7" x14ac:dyDescent="0.3">
      <c r="A8915">
        <v>103</v>
      </c>
      <c r="B8915" s="18">
        <v>45444</v>
      </c>
      <c r="C8915" t="s">
        <v>320</v>
      </c>
      <c r="D8915" t="s">
        <v>285</v>
      </c>
      <c r="E8915">
        <v>0</v>
      </c>
    </row>
    <row r="8916" spans="1:7" x14ac:dyDescent="0.3">
      <c r="A8916">
        <v>103</v>
      </c>
      <c r="B8916" s="18">
        <v>45474</v>
      </c>
      <c r="C8916" t="s">
        <v>320</v>
      </c>
      <c r="D8916" t="s">
        <v>285</v>
      </c>
      <c r="E8916">
        <v>0</v>
      </c>
    </row>
    <row r="8917" spans="1:7" x14ac:dyDescent="0.3">
      <c r="A8917">
        <v>103</v>
      </c>
      <c r="B8917" s="18">
        <v>45505</v>
      </c>
      <c r="C8917" t="s">
        <v>320</v>
      </c>
      <c r="D8917" t="s">
        <v>285</v>
      </c>
      <c r="E8917">
        <v>0</v>
      </c>
    </row>
    <row r="8918" spans="1:7" x14ac:dyDescent="0.3">
      <c r="A8918">
        <v>103</v>
      </c>
      <c r="B8918" s="18">
        <v>45536</v>
      </c>
      <c r="C8918" t="s">
        <v>320</v>
      </c>
      <c r="D8918" t="s">
        <v>285</v>
      </c>
      <c r="E8918">
        <v>0</v>
      </c>
    </row>
    <row r="8919" spans="1:7" x14ac:dyDescent="0.3">
      <c r="A8919">
        <v>103</v>
      </c>
      <c r="B8919" s="18">
        <v>45566</v>
      </c>
      <c r="C8919" t="s">
        <v>320</v>
      </c>
      <c r="D8919" t="s">
        <v>285</v>
      </c>
      <c r="E8919">
        <v>0</v>
      </c>
    </row>
    <row r="8920" spans="1:7" x14ac:dyDescent="0.3">
      <c r="A8920">
        <v>2</v>
      </c>
      <c r="B8920" s="18">
        <v>45323</v>
      </c>
      <c r="C8920" t="s">
        <v>320</v>
      </c>
      <c r="D8920" t="s">
        <v>303</v>
      </c>
      <c r="E8920">
        <v>1.0177777777777779</v>
      </c>
      <c r="F8920">
        <v>1832</v>
      </c>
      <c r="G8920">
        <v>1800</v>
      </c>
    </row>
    <row r="8921" spans="1:7" x14ac:dyDescent="0.3">
      <c r="A8921">
        <v>2</v>
      </c>
      <c r="B8921" s="18">
        <v>45352</v>
      </c>
      <c r="C8921" t="s">
        <v>320</v>
      </c>
      <c r="D8921" t="s">
        <v>303</v>
      </c>
      <c r="E8921">
        <v>1.018888888888889</v>
      </c>
      <c r="F8921">
        <v>1834</v>
      </c>
      <c r="G8921">
        <v>1800</v>
      </c>
    </row>
    <row r="8922" spans="1:7" x14ac:dyDescent="0.3">
      <c r="A8922">
        <v>2</v>
      </c>
      <c r="B8922" s="18">
        <v>45383</v>
      </c>
      <c r="C8922" t="s">
        <v>320</v>
      </c>
      <c r="D8922" t="s">
        <v>303</v>
      </c>
      <c r="E8922">
        <v>1.018888888888889</v>
      </c>
      <c r="F8922">
        <v>1834</v>
      </c>
      <c r="G8922">
        <v>1800</v>
      </c>
    </row>
    <row r="8923" spans="1:7" x14ac:dyDescent="0.3">
      <c r="A8923">
        <v>2</v>
      </c>
      <c r="B8923" s="18">
        <v>45413</v>
      </c>
      <c r="C8923" t="s">
        <v>320</v>
      </c>
      <c r="D8923" t="s">
        <v>303</v>
      </c>
      <c r="E8923">
        <v>1.0172222222222222</v>
      </c>
      <c r="F8923">
        <v>1831</v>
      </c>
      <c r="G8923">
        <v>1800</v>
      </c>
    </row>
    <row r="8924" spans="1:7" x14ac:dyDescent="0.3">
      <c r="A8924">
        <v>2</v>
      </c>
      <c r="B8924" s="18">
        <v>45444</v>
      </c>
      <c r="C8924" t="s">
        <v>320</v>
      </c>
      <c r="D8924" t="s">
        <v>303</v>
      </c>
      <c r="E8924">
        <v>1.018888888888889</v>
      </c>
      <c r="F8924">
        <v>1834</v>
      </c>
      <c r="G8924">
        <v>1800</v>
      </c>
    </row>
    <row r="8925" spans="1:7" x14ac:dyDescent="0.3">
      <c r="A8925">
        <v>2</v>
      </c>
      <c r="B8925" s="18">
        <v>45474</v>
      </c>
      <c r="C8925" t="s">
        <v>320</v>
      </c>
      <c r="D8925" t="s">
        <v>303</v>
      </c>
      <c r="E8925">
        <v>1.0172222222222222</v>
      </c>
      <c r="F8925">
        <v>1831</v>
      </c>
      <c r="G8925">
        <v>1800</v>
      </c>
    </row>
    <row r="8926" spans="1:7" x14ac:dyDescent="0.3">
      <c r="A8926">
        <v>2</v>
      </c>
      <c r="B8926" s="18">
        <v>45505</v>
      </c>
      <c r="C8926" t="s">
        <v>320</v>
      </c>
      <c r="D8926" t="s">
        <v>303</v>
      </c>
      <c r="E8926">
        <v>1.0161111111111112</v>
      </c>
      <c r="F8926">
        <v>1829</v>
      </c>
      <c r="G8926">
        <v>1800</v>
      </c>
    </row>
    <row r="8927" spans="1:7" x14ac:dyDescent="0.3">
      <c r="A8927">
        <v>2</v>
      </c>
      <c r="B8927" s="18">
        <v>45536</v>
      </c>
      <c r="C8927" t="s">
        <v>320</v>
      </c>
      <c r="D8927" t="s">
        <v>303</v>
      </c>
      <c r="E8927">
        <v>1.0177777777777779</v>
      </c>
      <c r="F8927">
        <v>1832</v>
      </c>
      <c r="G8927">
        <v>1800</v>
      </c>
    </row>
    <row r="8928" spans="1:7" x14ac:dyDescent="0.3">
      <c r="A8928">
        <v>2</v>
      </c>
      <c r="B8928" s="18">
        <v>45566</v>
      </c>
      <c r="C8928" t="s">
        <v>320</v>
      </c>
      <c r="D8928" t="s">
        <v>303</v>
      </c>
      <c r="E8928">
        <v>1.0116666666666667</v>
      </c>
      <c r="F8928">
        <v>1821</v>
      </c>
      <c r="G8928">
        <v>1800</v>
      </c>
    </row>
    <row r="8929" spans="1:5" x14ac:dyDescent="0.3">
      <c r="A8929">
        <v>109</v>
      </c>
      <c r="B8929" s="18">
        <v>45323</v>
      </c>
      <c r="C8929" t="s">
        <v>320</v>
      </c>
      <c r="D8929" t="s">
        <v>261</v>
      </c>
      <c r="E8929">
        <v>45</v>
      </c>
    </row>
    <row r="8930" spans="1:5" x14ac:dyDescent="0.3">
      <c r="A8930">
        <v>109</v>
      </c>
      <c r="B8930" s="18">
        <v>45352</v>
      </c>
      <c r="C8930" t="s">
        <v>320</v>
      </c>
      <c r="D8930" t="s">
        <v>261</v>
      </c>
      <c r="E8930">
        <v>45</v>
      </c>
    </row>
    <row r="8931" spans="1:5" x14ac:dyDescent="0.3">
      <c r="A8931">
        <v>109</v>
      </c>
      <c r="B8931" s="18">
        <v>45383</v>
      </c>
      <c r="C8931" t="s">
        <v>320</v>
      </c>
      <c r="D8931" t="s">
        <v>261</v>
      </c>
      <c r="E8931">
        <v>43</v>
      </c>
    </row>
    <row r="8932" spans="1:5" x14ac:dyDescent="0.3">
      <c r="A8932">
        <v>109</v>
      </c>
      <c r="B8932" s="18">
        <v>45413</v>
      </c>
      <c r="C8932" t="s">
        <v>320</v>
      </c>
      <c r="D8932" t="s">
        <v>261</v>
      </c>
      <c r="E8932">
        <v>43</v>
      </c>
    </row>
    <row r="8933" spans="1:5" x14ac:dyDescent="0.3">
      <c r="A8933">
        <v>109</v>
      </c>
      <c r="B8933" s="18">
        <v>45444</v>
      </c>
      <c r="C8933" t="s">
        <v>320</v>
      </c>
      <c r="D8933" t="s">
        <v>261</v>
      </c>
      <c r="E8933">
        <v>44</v>
      </c>
    </row>
    <row r="8934" spans="1:5" x14ac:dyDescent="0.3">
      <c r="A8934">
        <v>109</v>
      </c>
      <c r="B8934" s="18">
        <v>45474</v>
      </c>
      <c r="C8934" t="s">
        <v>320</v>
      </c>
      <c r="D8934" t="s">
        <v>261</v>
      </c>
      <c r="E8934">
        <v>43</v>
      </c>
    </row>
    <row r="8935" spans="1:5" x14ac:dyDescent="0.3">
      <c r="A8935">
        <v>109</v>
      </c>
      <c r="B8935" s="18">
        <v>45505</v>
      </c>
      <c r="C8935" t="s">
        <v>320</v>
      </c>
      <c r="D8935" t="s">
        <v>261</v>
      </c>
      <c r="E8935">
        <v>44</v>
      </c>
    </row>
    <row r="8936" spans="1:5" x14ac:dyDescent="0.3">
      <c r="A8936">
        <v>109</v>
      </c>
      <c r="B8936" s="18">
        <v>45536</v>
      </c>
      <c r="C8936" t="s">
        <v>320</v>
      </c>
      <c r="D8936" t="s">
        <v>261</v>
      </c>
      <c r="E8936">
        <v>43</v>
      </c>
    </row>
    <row r="8937" spans="1:5" x14ac:dyDescent="0.3">
      <c r="A8937">
        <v>109</v>
      </c>
      <c r="B8937" s="18">
        <v>45566</v>
      </c>
      <c r="C8937" t="s">
        <v>320</v>
      </c>
      <c r="D8937" t="s">
        <v>261</v>
      </c>
      <c r="E8937">
        <v>42</v>
      </c>
    </row>
    <row r="8938" spans="1:5" x14ac:dyDescent="0.3">
      <c r="A8938">
        <v>111</v>
      </c>
      <c r="B8938" s="18">
        <v>45323</v>
      </c>
      <c r="C8938" t="s">
        <v>320</v>
      </c>
      <c r="D8938" t="s">
        <v>262</v>
      </c>
      <c r="E8938">
        <v>249</v>
      </c>
    </row>
    <row r="8939" spans="1:5" x14ac:dyDescent="0.3">
      <c r="A8939">
        <v>111</v>
      </c>
      <c r="B8939" s="18">
        <v>45352</v>
      </c>
      <c r="C8939" t="s">
        <v>320</v>
      </c>
      <c r="D8939" t="s">
        <v>262</v>
      </c>
      <c r="E8939">
        <v>256</v>
      </c>
    </row>
    <row r="8940" spans="1:5" x14ac:dyDescent="0.3">
      <c r="A8940">
        <v>111</v>
      </c>
      <c r="B8940" s="18">
        <v>45383</v>
      </c>
      <c r="C8940" t="s">
        <v>320</v>
      </c>
      <c r="D8940" t="s">
        <v>262</v>
      </c>
      <c r="E8940">
        <v>255</v>
      </c>
    </row>
    <row r="8941" spans="1:5" x14ac:dyDescent="0.3">
      <c r="A8941">
        <v>111</v>
      </c>
      <c r="B8941" s="18">
        <v>45413</v>
      </c>
      <c r="C8941" t="s">
        <v>320</v>
      </c>
      <c r="D8941" t="s">
        <v>262</v>
      </c>
      <c r="E8941">
        <v>252</v>
      </c>
    </row>
    <row r="8942" spans="1:5" x14ac:dyDescent="0.3">
      <c r="A8942">
        <v>111</v>
      </c>
      <c r="B8942" s="18">
        <v>45444</v>
      </c>
      <c r="C8942" t="s">
        <v>320</v>
      </c>
      <c r="D8942" t="s">
        <v>262</v>
      </c>
      <c r="E8942">
        <v>254</v>
      </c>
    </row>
    <row r="8943" spans="1:5" x14ac:dyDescent="0.3">
      <c r="A8943">
        <v>111</v>
      </c>
      <c r="B8943" s="18">
        <v>45474</v>
      </c>
      <c r="C8943" t="s">
        <v>320</v>
      </c>
      <c r="D8943" t="s">
        <v>262</v>
      </c>
      <c r="E8943">
        <v>254</v>
      </c>
    </row>
    <row r="8944" spans="1:5" x14ac:dyDescent="0.3">
      <c r="A8944">
        <v>111</v>
      </c>
      <c r="B8944" s="18">
        <v>45505</v>
      </c>
      <c r="C8944" t="s">
        <v>320</v>
      </c>
      <c r="D8944" t="s">
        <v>262</v>
      </c>
      <c r="E8944">
        <v>253</v>
      </c>
    </row>
    <row r="8945" spans="1:5" x14ac:dyDescent="0.3">
      <c r="A8945">
        <v>111</v>
      </c>
      <c r="B8945" s="18">
        <v>45536</v>
      </c>
      <c r="C8945" t="s">
        <v>320</v>
      </c>
      <c r="D8945" t="s">
        <v>262</v>
      </c>
      <c r="E8945">
        <v>252</v>
      </c>
    </row>
    <row r="8946" spans="1:5" x14ac:dyDescent="0.3">
      <c r="A8946">
        <v>111</v>
      </c>
      <c r="B8946" s="18">
        <v>45566</v>
      </c>
      <c r="C8946" t="s">
        <v>320</v>
      </c>
      <c r="D8946" t="s">
        <v>262</v>
      </c>
      <c r="E8946">
        <v>250</v>
      </c>
    </row>
    <row r="8947" spans="1:5" x14ac:dyDescent="0.3">
      <c r="A8947">
        <v>112</v>
      </c>
      <c r="B8947" s="18">
        <v>45323</v>
      </c>
      <c r="C8947" t="s">
        <v>320</v>
      </c>
      <c r="D8947" t="s">
        <v>263</v>
      </c>
      <c r="E8947">
        <v>329</v>
      </c>
    </row>
    <row r="8948" spans="1:5" x14ac:dyDescent="0.3">
      <c r="A8948">
        <v>112</v>
      </c>
      <c r="B8948" s="18">
        <v>45352</v>
      </c>
      <c r="C8948" t="s">
        <v>320</v>
      </c>
      <c r="D8948" t="s">
        <v>263</v>
      </c>
      <c r="E8948">
        <v>327</v>
      </c>
    </row>
    <row r="8949" spans="1:5" x14ac:dyDescent="0.3">
      <c r="A8949">
        <v>112</v>
      </c>
      <c r="B8949" s="18">
        <v>45383</v>
      </c>
      <c r="C8949" t="s">
        <v>320</v>
      </c>
      <c r="D8949" t="s">
        <v>263</v>
      </c>
      <c r="E8949">
        <v>325</v>
      </c>
    </row>
    <row r="8950" spans="1:5" x14ac:dyDescent="0.3">
      <c r="A8950">
        <v>112</v>
      </c>
      <c r="B8950" s="18">
        <v>45413</v>
      </c>
      <c r="C8950" t="s">
        <v>320</v>
      </c>
      <c r="D8950" t="s">
        <v>263</v>
      </c>
      <c r="E8950">
        <v>326</v>
      </c>
    </row>
    <row r="8951" spans="1:5" x14ac:dyDescent="0.3">
      <c r="A8951">
        <v>112</v>
      </c>
      <c r="B8951" s="18">
        <v>45444</v>
      </c>
      <c r="C8951" t="s">
        <v>320</v>
      </c>
      <c r="D8951" t="s">
        <v>263</v>
      </c>
      <c r="E8951">
        <v>325</v>
      </c>
    </row>
    <row r="8952" spans="1:5" x14ac:dyDescent="0.3">
      <c r="A8952">
        <v>112</v>
      </c>
      <c r="B8952" s="18">
        <v>45474</v>
      </c>
      <c r="C8952" t="s">
        <v>320</v>
      </c>
      <c r="D8952" t="s">
        <v>263</v>
      </c>
      <c r="E8952">
        <v>326</v>
      </c>
    </row>
    <row r="8953" spans="1:5" x14ac:dyDescent="0.3">
      <c r="A8953">
        <v>112</v>
      </c>
      <c r="B8953" s="18">
        <v>45505</v>
      </c>
      <c r="C8953" t="s">
        <v>320</v>
      </c>
      <c r="D8953" t="s">
        <v>263</v>
      </c>
      <c r="E8953">
        <v>327</v>
      </c>
    </row>
    <row r="8954" spans="1:5" x14ac:dyDescent="0.3">
      <c r="A8954">
        <v>112</v>
      </c>
      <c r="B8954" s="18">
        <v>45536</v>
      </c>
      <c r="C8954" t="s">
        <v>320</v>
      </c>
      <c r="D8954" t="s">
        <v>263</v>
      </c>
      <c r="E8954">
        <v>329</v>
      </c>
    </row>
    <row r="8955" spans="1:5" x14ac:dyDescent="0.3">
      <c r="A8955">
        <v>112</v>
      </c>
      <c r="B8955" s="18">
        <v>45566</v>
      </c>
      <c r="C8955" t="s">
        <v>320</v>
      </c>
      <c r="D8955" t="s">
        <v>263</v>
      </c>
      <c r="E8955">
        <v>326</v>
      </c>
    </row>
    <row r="8956" spans="1:5" x14ac:dyDescent="0.3">
      <c r="A8956">
        <v>110</v>
      </c>
      <c r="B8956" s="18">
        <v>45323</v>
      </c>
      <c r="C8956" t="s">
        <v>320</v>
      </c>
      <c r="D8956" t="s">
        <v>264</v>
      </c>
      <c r="E8956">
        <v>130</v>
      </c>
    </row>
    <row r="8957" spans="1:5" x14ac:dyDescent="0.3">
      <c r="A8957">
        <v>110</v>
      </c>
      <c r="B8957" s="18">
        <v>45352</v>
      </c>
      <c r="C8957" t="s">
        <v>320</v>
      </c>
      <c r="D8957" t="s">
        <v>264</v>
      </c>
      <c r="E8957">
        <v>127</v>
      </c>
    </row>
    <row r="8958" spans="1:5" x14ac:dyDescent="0.3">
      <c r="A8958">
        <v>110</v>
      </c>
      <c r="B8958" s="18">
        <v>45383</v>
      </c>
      <c r="C8958" t="s">
        <v>320</v>
      </c>
      <c r="D8958" t="s">
        <v>264</v>
      </c>
      <c r="E8958">
        <v>127</v>
      </c>
    </row>
    <row r="8959" spans="1:5" x14ac:dyDescent="0.3">
      <c r="A8959">
        <v>110</v>
      </c>
      <c r="B8959" s="18">
        <v>45413</v>
      </c>
      <c r="C8959" t="s">
        <v>320</v>
      </c>
      <c r="D8959" t="s">
        <v>264</v>
      </c>
      <c r="E8959">
        <v>128</v>
      </c>
    </row>
    <row r="8960" spans="1:5" x14ac:dyDescent="0.3">
      <c r="A8960">
        <v>110</v>
      </c>
      <c r="B8960" s="18">
        <v>45444</v>
      </c>
      <c r="C8960" t="s">
        <v>320</v>
      </c>
      <c r="D8960" t="s">
        <v>264</v>
      </c>
      <c r="E8960">
        <v>127</v>
      </c>
    </row>
    <row r="8961" spans="1:5" x14ac:dyDescent="0.3">
      <c r="A8961">
        <v>110</v>
      </c>
      <c r="B8961" s="18">
        <v>45474</v>
      </c>
      <c r="C8961" t="s">
        <v>320</v>
      </c>
      <c r="D8961" t="s">
        <v>264</v>
      </c>
      <c r="E8961">
        <v>127</v>
      </c>
    </row>
    <row r="8962" spans="1:5" x14ac:dyDescent="0.3">
      <c r="A8962">
        <v>110</v>
      </c>
      <c r="B8962" s="18">
        <v>45505</v>
      </c>
      <c r="C8962" t="s">
        <v>320</v>
      </c>
      <c r="D8962" t="s">
        <v>264</v>
      </c>
      <c r="E8962">
        <v>125</v>
      </c>
    </row>
    <row r="8963" spans="1:5" x14ac:dyDescent="0.3">
      <c r="A8963">
        <v>110</v>
      </c>
      <c r="B8963" s="18">
        <v>45536</v>
      </c>
      <c r="C8963" t="s">
        <v>320</v>
      </c>
      <c r="D8963" t="s">
        <v>264</v>
      </c>
      <c r="E8963">
        <v>126</v>
      </c>
    </row>
    <row r="8964" spans="1:5" x14ac:dyDescent="0.3">
      <c r="A8964">
        <v>110</v>
      </c>
      <c r="B8964" s="18">
        <v>45566</v>
      </c>
      <c r="C8964" t="s">
        <v>320</v>
      </c>
      <c r="D8964" t="s">
        <v>264</v>
      </c>
      <c r="E8964">
        <v>129</v>
      </c>
    </row>
    <row r="8965" spans="1:5" x14ac:dyDescent="0.3">
      <c r="A8965">
        <v>113</v>
      </c>
      <c r="B8965" s="18">
        <v>45323</v>
      </c>
      <c r="C8965" t="s">
        <v>320</v>
      </c>
      <c r="D8965" t="s">
        <v>265</v>
      </c>
      <c r="E8965">
        <v>219</v>
      </c>
    </row>
    <row r="8966" spans="1:5" x14ac:dyDescent="0.3">
      <c r="A8966">
        <v>113</v>
      </c>
      <c r="B8966" s="18">
        <v>45352</v>
      </c>
      <c r="C8966" t="s">
        <v>320</v>
      </c>
      <c r="D8966" t="s">
        <v>265</v>
      </c>
      <c r="E8966">
        <v>218</v>
      </c>
    </row>
    <row r="8967" spans="1:5" x14ac:dyDescent="0.3">
      <c r="A8967">
        <v>113</v>
      </c>
      <c r="B8967" s="18">
        <v>45383</v>
      </c>
      <c r="C8967" t="s">
        <v>320</v>
      </c>
      <c r="D8967" t="s">
        <v>265</v>
      </c>
      <c r="E8967">
        <v>222</v>
      </c>
    </row>
    <row r="8968" spans="1:5" x14ac:dyDescent="0.3">
      <c r="A8968">
        <v>113</v>
      </c>
      <c r="B8968" s="18">
        <v>45413</v>
      </c>
      <c r="C8968" t="s">
        <v>320</v>
      </c>
      <c r="D8968" t="s">
        <v>265</v>
      </c>
      <c r="E8968">
        <v>224</v>
      </c>
    </row>
    <row r="8969" spans="1:5" x14ac:dyDescent="0.3">
      <c r="A8969">
        <v>113</v>
      </c>
      <c r="B8969" s="18">
        <v>45444</v>
      </c>
      <c r="C8969" t="s">
        <v>320</v>
      </c>
      <c r="D8969" t="s">
        <v>265</v>
      </c>
      <c r="E8969">
        <v>226</v>
      </c>
    </row>
    <row r="8970" spans="1:5" x14ac:dyDescent="0.3">
      <c r="A8970">
        <v>113</v>
      </c>
      <c r="B8970" s="18">
        <v>45474</v>
      </c>
      <c r="C8970" t="s">
        <v>320</v>
      </c>
      <c r="D8970" t="s">
        <v>265</v>
      </c>
      <c r="E8970">
        <v>225</v>
      </c>
    </row>
    <row r="8971" spans="1:5" x14ac:dyDescent="0.3">
      <c r="A8971">
        <v>113</v>
      </c>
      <c r="B8971" s="18">
        <v>45505</v>
      </c>
      <c r="C8971" t="s">
        <v>320</v>
      </c>
      <c r="D8971" t="s">
        <v>265</v>
      </c>
      <c r="E8971">
        <v>224</v>
      </c>
    </row>
    <row r="8972" spans="1:5" x14ac:dyDescent="0.3">
      <c r="A8972">
        <v>113</v>
      </c>
      <c r="B8972" s="18">
        <v>45536</v>
      </c>
      <c r="C8972" t="s">
        <v>320</v>
      </c>
      <c r="D8972" t="s">
        <v>265</v>
      </c>
      <c r="E8972">
        <v>225</v>
      </c>
    </row>
    <row r="8973" spans="1:5" x14ac:dyDescent="0.3">
      <c r="A8973">
        <v>113</v>
      </c>
      <c r="B8973" s="18">
        <v>45566</v>
      </c>
      <c r="C8973" t="s">
        <v>320</v>
      </c>
      <c r="D8973" t="s">
        <v>265</v>
      </c>
      <c r="E8973">
        <v>222</v>
      </c>
    </row>
    <row r="8974" spans="1:5" x14ac:dyDescent="0.3">
      <c r="A8974">
        <v>104</v>
      </c>
      <c r="B8974" s="18">
        <v>45323</v>
      </c>
      <c r="C8974" t="s">
        <v>320</v>
      </c>
      <c r="D8974" t="s">
        <v>266</v>
      </c>
      <c r="E8974">
        <v>40</v>
      </c>
    </row>
    <row r="8975" spans="1:5" x14ac:dyDescent="0.3">
      <c r="A8975">
        <v>104</v>
      </c>
      <c r="B8975" s="18">
        <v>45352</v>
      </c>
      <c r="C8975" t="s">
        <v>320</v>
      </c>
      <c r="D8975" t="s">
        <v>266</v>
      </c>
      <c r="E8975">
        <v>40</v>
      </c>
    </row>
    <row r="8976" spans="1:5" x14ac:dyDescent="0.3">
      <c r="A8976">
        <v>104</v>
      </c>
      <c r="B8976" s="18">
        <v>45383</v>
      </c>
      <c r="C8976" t="s">
        <v>320</v>
      </c>
      <c r="D8976" t="s">
        <v>266</v>
      </c>
      <c r="E8976">
        <v>42</v>
      </c>
    </row>
    <row r="8977" spans="1:5" x14ac:dyDescent="0.3">
      <c r="A8977">
        <v>104</v>
      </c>
      <c r="B8977" s="18">
        <v>45413</v>
      </c>
      <c r="C8977" t="s">
        <v>320</v>
      </c>
      <c r="D8977" t="s">
        <v>266</v>
      </c>
      <c r="E8977">
        <v>41</v>
      </c>
    </row>
    <row r="8978" spans="1:5" x14ac:dyDescent="0.3">
      <c r="A8978">
        <v>104</v>
      </c>
      <c r="B8978" s="18">
        <v>45444</v>
      </c>
      <c r="C8978" t="s">
        <v>320</v>
      </c>
      <c r="D8978" t="s">
        <v>266</v>
      </c>
      <c r="E8978">
        <v>40</v>
      </c>
    </row>
    <row r="8979" spans="1:5" x14ac:dyDescent="0.3">
      <c r="A8979">
        <v>104</v>
      </c>
      <c r="B8979" s="18">
        <v>45474</v>
      </c>
      <c r="C8979" t="s">
        <v>320</v>
      </c>
      <c r="D8979" t="s">
        <v>266</v>
      </c>
      <c r="E8979">
        <v>39</v>
      </c>
    </row>
    <row r="8980" spans="1:5" x14ac:dyDescent="0.3">
      <c r="A8980">
        <v>104</v>
      </c>
      <c r="B8980" s="18">
        <v>45505</v>
      </c>
      <c r="C8980" t="s">
        <v>320</v>
      </c>
      <c r="D8980" t="s">
        <v>266</v>
      </c>
      <c r="E8980">
        <v>39</v>
      </c>
    </row>
    <row r="8981" spans="1:5" x14ac:dyDescent="0.3">
      <c r="A8981">
        <v>104</v>
      </c>
      <c r="B8981" s="18">
        <v>45536</v>
      </c>
      <c r="C8981" t="s">
        <v>320</v>
      </c>
      <c r="D8981" t="s">
        <v>266</v>
      </c>
      <c r="E8981">
        <v>39</v>
      </c>
    </row>
    <row r="8982" spans="1:5" x14ac:dyDescent="0.3">
      <c r="A8982">
        <v>104</v>
      </c>
      <c r="B8982" s="18">
        <v>45566</v>
      </c>
      <c r="C8982" t="s">
        <v>320</v>
      </c>
      <c r="D8982" t="s">
        <v>266</v>
      </c>
      <c r="E8982">
        <v>36</v>
      </c>
    </row>
    <row r="8983" spans="1:5" x14ac:dyDescent="0.3">
      <c r="A8983">
        <v>106</v>
      </c>
      <c r="B8983" s="18">
        <v>45323</v>
      </c>
      <c r="C8983" t="s">
        <v>320</v>
      </c>
      <c r="D8983" t="s">
        <v>267</v>
      </c>
      <c r="E8983">
        <v>270</v>
      </c>
    </row>
    <row r="8984" spans="1:5" x14ac:dyDescent="0.3">
      <c r="A8984">
        <v>106</v>
      </c>
      <c r="B8984" s="18">
        <v>45352</v>
      </c>
      <c r="C8984" t="s">
        <v>320</v>
      </c>
      <c r="D8984" t="s">
        <v>267</v>
      </c>
      <c r="E8984">
        <v>269</v>
      </c>
    </row>
    <row r="8985" spans="1:5" x14ac:dyDescent="0.3">
      <c r="A8985">
        <v>106</v>
      </c>
      <c r="B8985" s="18">
        <v>45383</v>
      </c>
      <c r="C8985" t="s">
        <v>320</v>
      </c>
      <c r="D8985" t="s">
        <v>267</v>
      </c>
      <c r="E8985">
        <v>269</v>
      </c>
    </row>
    <row r="8986" spans="1:5" x14ac:dyDescent="0.3">
      <c r="A8986">
        <v>106</v>
      </c>
      <c r="B8986" s="18">
        <v>45413</v>
      </c>
      <c r="C8986" t="s">
        <v>320</v>
      </c>
      <c r="D8986" t="s">
        <v>267</v>
      </c>
      <c r="E8986">
        <v>270</v>
      </c>
    </row>
    <row r="8987" spans="1:5" x14ac:dyDescent="0.3">
      <c r="A8987">
        <v>106</v>
      </c>
      <c r="B8987" s="18">
        <v>45444</v>
      </c>
      <c r="C8987" t="s">
        <v>320</v>
      </c>
      <c r="D8987" t="s">
        <v>267</v>
      </c>
      <c r="E8987">
        <v>271</v>
      </c>
    </row>
    <row r="8988" spans="1:5" x14ac:dyDescent="0.3">
      <c r="A8988">
        <v>106</v>
      </c>
      <c r="B8988" s="18">
        <v>45474</v>
      </c>
      <c r="C8988" t="s">
        <v>320</v>
      </c>
      <c r="D8988" t="s">
        <v>267</v>
      </c>
      <c r="E8988">
        <v>272</v>
      </c>
    </row>
    <row r="8989" spans="1:5" x14ac:dyDescent="0.3">
      <c r="A8989">
        <v>106</v>
      </c>
      <c r="B8989" s="18">
        <v>45505</v>
      </c>
      <c r="C8989" t="s">
        <v>320</v>
      </c>
      <c r="D8989" t="s">
        <v>267</v>
      </c>
      <c r="E8989">
        <v>271</v>
      </c>
    </row>
    <row r="8990" spans="1:5" x14ac:dyDescent="0.3">
      <c r="A8990">
        <v>106</v>
      </c>
      <c r="B8990" s="18">
        <v>45536</v>
      </c>
      <c r="C8990" t="s">
        <v>320</v>
      </c>
      <c r="D8990" t="s">
        <v>267</v>
      </c>
      <c r="E8990">
        <v>270</v>
      </c>
    </row>
    <row r="8991" spans="1:5" x14ac:dyDescent="0.3">
      <c r="A8991">
        <v>106</v>
      </c>
      <c r="B8991" s="18">
        <v>45566</v>
      </c>
      <c r="C8991" t="s">
        <v>320</v>
      </c>
      <c r="D8991" t="s">
        <v>267</v>
      </c>
      <c r="E8991">
        <v>265</v>
      </c>
    </row>
    <row r="8992" spans="1:5" x14ac:dyDescent="0.3">
      <c r="A8992">
        <v>107</v>
      </c>
      <c r="B8992" s="18">
        <v>45323</v>
      </c>
      <c r="C8992" t="s">
        <v>320</v>
      </c>
      <c r="D8992" t="s">
        <v>268</v>
      </c>
      <c r="E8992">
        <v>295</v>
      </c>
    </row>
    <row r="8993" spans="1:5" x14ac:dyDescent="0.3">
      <c r="A8993">
        <v>107</v>
      </c>
      <c r="B8993" s="18">
        <v>45352</v>
      </c>
      <c r="C8993" t="s">
        <v>320</v>
      </c>
      <c r="D8993" t="s">
        <v>268</v>
      </c>
      <c r="E8993">
        <v>293</v>
      </c>
    </row>
    <row r="8994" spans="1:5" x14ac:dyDescent="0.3">
      <c r="A8994">
        <v>107</v>
      </c>
      <c r="B8994" s="18">
        <v>45383</v>
      </c>
      <c r="C8994" t="s">
        <v>320</v>
      </c>
      <c r="D8994" t="s">
        <v>268</v>
      </c>
      <c r="E8994">
        <v>292</v>
      </c>
    </row>
    <row r="8995" spans="1:5" x14ac:dyDescent="0.3">
      <c r="A8995">
        <v>107</v>
      </c>
      <c r="B8995" s="18">
        <v>45413</v>
      </c>
      <c r="C8995" t="s">
        <v>320</v>
      </c>
      <c r="D8995" t="s">
        <v>268</v>
      </c>
      <c r="E8995">
        <v>292</v>
      </c>
    </row>
    <row r="8996" spans="1:5" x14ac:dyDescent="0.3">
      <c r="A8996">
        <v>107</v>
      </c>
      <c r="B8996" s="18">
        <v>45444</v>
      </c>
      <c r="C8996" t="s">
        <v>320</v>
      </c>
      <c r="D8996" t="s">
        <v>268</v>
      </c>
      <c r="E8996">
        <v>291</v>
      </c>
    </row>
    <row r="8997" spans="1:5" x14ac:dyDescent="0.3">
      <c r="A8997">
        <v>107</v>
      </c>
      <c r="B8997" s="18">
        <v>45474</v>
      </c>
      <c r="C8997" t="s">
        <v>320</v>
      </c>
      <c r="D8997" t="s">
        <v>268</v>
      </c>
      <c r="E8997">
        <v>291</v>
      </c>
    </row>
    <row r="8998" spans="1:5" x14ac:dyDescent="0.3">
      <c r="A8998">
        <v>107</v>
      </c>
      <c r="B8998" s="18">
        <v>45505</v>
      </c>
      <c r="C8998" t="s">
        <v>320</v>
      </c>
      <c r="D8998" t="s">
        <v>268</v>
      </c>
      <c r="E8998">
        <v>291</v>
      </c>
    </row>
    <row r="8999" spans="1:5" x14ac:dyDescent="0.3">
      <c r="A8999">
        <v>107</v>
      </c>
      <c r="B8999" s="18">
        <v>45536</v>
      </c>
      <c r="C8999" t="s">
        <v>320</v>
      </c>
      <c r="D8999" t="s">
        <v>268</v>
      </c>
      <c r="E8999">
        <v>295</v>
      </c>
    </row>
    <row r="9000" spans="1:5" x14ac:dyDescent="0.3">
      <c r="A9000">
        <v>107</v>
      </c>
      <c r="B9000" s="18">
        <v>45566</v>
      </c>
      <c r="C9000" t="s">
        <v>320</v>
      </c>
      <c r="D9000" t="s">
        <v>268</v>
      </c>
      <c r="E9000">
        <v>298</v>
      </c>
    </row>
    <row r="9001" spans="1:5" x14ac:dyDescent="0.3">
      <c r="A9001">
        <v>105</v>
      </c>
      <c r="B9001" s="18">
        <v>45323</v>
      </c>
      <c r="C9001" t="s">
        <v>320</v>
      </c>
      <c r="D9001" t="s">
        <v>269</v>
      </c>
      <c r="E9001">
        <v>136</v>
      </c>
    </row>
    <row r="9002" spans="1:5" x14ac:dyDescent="0.3">
      <c r="A9002">
        <v>105</v>
      </c>
      <c r="B9002" s="18">
        <v>45352</v>
      </c>
      <c r="C9002" t="s">
        <v>320</v>
      </c>
      <c r="D9002" t="s">
        <v>269</v>
      </c>
      <c r="E9002">
        <v>137</v>
      </c>
    </row>
    <row r="9003" spans="1:5" x14ac:dyDescent="0.3">
      <c r="A9003">
        <v>105</v>
      </c>
      <c r="B9003" s="18">
        <v>45383</v>
      </c>
      <c r="C9003" t="s">
        <v>320</v>
      </c>
      <c r="D9003" t="s">
        <v>269</v>
      </c>
      <c r="E9003">
        <v>137</v>
      </c>
    </row>
    <row r="9004" spans="1:5" x14ac:dyDescent="0.3">
      <c r="A9004">
        <v>105</v>
      </c>
      <c r="B9004" s="18">
        <v>45413</v>
      </c>
      <c r="C9004" t="s">
        <v>320</v>
      </c>
      <c r="D9004" t="s">
        <v>269</v>
      </c>
      <c r="E9004">
        <v>135</v>
      </c>
    </row>
    <row r="9005" spans="1:5" x14ac:dyDescent="0.3">
      <c r="A9005">
        <v>105</v>
      </c>
      <c r="B9005" s="18">
        <v>45444</v>
      </c>
      <c r="C9005" t="s">
        <v>320</v>
      </c>
      <c r="D9005" t="s">
        <v>269</v>
      </c>
      <c r="E9005">
        <v>135</v>
      </c>
    </row>
    <row r="9006" spans="1:5" x14ac:dyDescent="0.3">
      <c r="A9006">
        <v>105</v>
      </c>
      <c r="B9006" s="18">
        <v>45474</v>
      </c>
      <c r="C9006" t="s">
        <v>320</v>
      </c>
      <c r="D9006" t="s">
        <v>269</v>
      </c>
      <c r="E9006">
        <v>133</v>
      </c>
    </row>
    <row r="9007" spans="1:5" x14ac:dyDescent="0.3">
      <c r="A9007">
        <v>105</v>
      </c>
      <c r="B9007" s="18">
        <v>45505</v>
      </c>
      <c r="C9007" t="s">
        <v>320</v>
      </c>
      <c r="D9007" t="s">
        <v>269</v>
      </c>
      <c r="E9007">
        <v>134</v>
      </c>
    </row>
    <row r="9008" spans="1:5" x14ac:dyDescent="0.3">
      <c r="A9008">
        <v>105</v>
      </c>
      <c r="B9008" s="18">
        <v>45536</v>
      </c>
      <c r="C9008" t="s">
        <v>320</v>
      </c>
      <c r="D9008" t="s">
        <v>269</v>
      </c>
      <c r="E9008">
        <v>132</v>
      </c>
    </row>
    <row r="9009" spans="1:7" x14ac:dyDescent="0.3">
      <c r="A9009">
        <v>105</v>
      </c>
      <c r="B9009" s="18">
        <v>45566</v>
      </c>
      <c r="C9009" t="s">
        <v>320</v>
      </c>
      <c r="D9009" t="s">
        <v>269</v>
      </c>
      <c r="E9009">
        <v>133</v>
      </c>
    </row>
    <row r="9010" spans="1:7" x14ac:dyDescent="0.3">
      <c r="A9010">
        <v>108</v>
      </c>
      <c r="B9010" s="18">
        <v>45323</v>
      </c>
      <c r="C9010" t="s">
        <v>320</v>
      </c>
      <c r="D9010" t="s">
        <v>270</v>
      </c>
      <c r="E9010">
        <v>119</v>
      </c>
    </row>
    <row r="9011" spans="1:7" x14ac:dyDescent="0.3">
      <c r="A9011">
        <v>108</v>
      </c>
      <c r="B9011" s="18">
        <v>45352</v>
      </c>
      <c r="C9011" t="s">
        <v>320</v>
      </c>
      <c r="D9011" t="s">
        <v>270</v>
      </c>
      <c r="E9011">
        <v>122</v>
      </c>
    </row>
    <row r="9012" spans="1:7" x14ac:dyDescent="0.3">
      <c r="A9012">
        <v>108</v>
      </c>
      <c r="B9012" s="18">
        <v>45383</v>
      </c>
      <c r="C9012" t="s">
        <v>320</v>
      </c>
      <c r="D9012" t="s">
        <v>270</v>
      </c>
      <c r="E9012">
        <v>122</v>
      </c>
    </row>
    <row r="9013" spans="1:7" x14ac:dyDescent="0.3">
      <c r="A9013">
        <v>108</v>
      </c>
      <c r="B9013" s="18">
        <v>45413</v>
      </c>
      <c r="C9013" t="s">
        <v>320</v>
      </c>
      <c r="D9013" t="s">
        <v>270</v>
      </c>
      <c r="E9013">
        <v>120</v>
      </c>
    </row>
    <row r="9014" spans="1:7" x14ac:dyDescent="0.3">
      <c r="A9014">
        <v>108</v>
      </c>
      <c r="B9014" s="18">
        <v>45444</v>
      </c>
      <c r="C9014" t="s">
        <v>320</v>
      </c>
      <c r="D9014" t="s">
        <v>270</v>
      </c>
      <c r="E9014">
        <v>121</v>
      </c>
    </row>
    <row r="9015" spans="1:7" x14ac:dyDescent="0.3">
      <c r="A9015">
        <v>108</v>
      </c>
      <c r="B9015" s="18">
        <v>45474</v>
      </c>
      <c r="C9015" t="s">
        <v>320</v>
      </c>
      <c r="D9015" t="s">
        <v>270</v>
      </c>
      <c r="E9015">
        <v>121</v>
      </c>
    </row>
    <row r="9016" spans="1:7" x14ac:dyDescent="0.3">
      <c r="A9016">
        <v>108</v>
      </c>
      <c r="B9016" s="18">
        <v>45505</v>
      </c>
      <c r="C9016" t="s">
        <v>320</v>
      </c>
      <c r="D9016" t="s">
        <v>270</v>
      </c>
      <c r="E9016">
        <v>121</v>
      </c>
    </row>
    <row r="9017" spans="1:7" x14ac:dyDescent="0.3">
      <c r="A9017">
        <v>108</v>
      </c>
      <c r="B9017" s="18">
        <v>45536</v>
      </c>
      <c r="C9017" t="s">
        <v>320</v>
      </c>
      <c r="D9017" t="s">
        <v>270</v>
      </c>
      <c r="E9017">
        <v>121</v>
      </c>
    </row>
    <row r="9018" spans="1:7" x14ac:dyDescent="0.3">
      <c r="A9018">
        <v>108</v>
      </c>
      <c r="B9018" s="18">
        <v>45566</v>
      </c>
      <c r="C9018" t="s">
        <v>320</v>
      </c>
      <c r="D9018" t="s">
        <v>270</v>
      </c>
      <c r="E9018">
        <v>120</v>
      </c>
    </row>
    <row r="9019" spans="1:7" x14ac:dyDescent="0.3">
      <c r="A9019">
        <v>12</v>
      </c>
      <c r="B9019" s="18">
        <v>45597</v>
      </c>
      <c r="C9019" t="s">
        <v>320</v>
      </c>
      <c r="D9019" t="s">
        <v>296</v>
      </c>
      <c r="E9019">
        <v>0.22063037249283668</v>
      </c>
      <c r="F9019">
        <v>77</v>
      </c>
      <c r="G9019">
        <v>349</v>
      </c>
    </row>
    <row r="9020" spans="1:7" x14ac:dyDescent="0.3">
      <c r="A9020">
        <v>13</v>
      </c>
      <c r="B9020" s="18">
        <v>45597</v>
      </c>
      <c r="C9020" t="s">
        <v>320</v>
      </c>
      <c r="D9020" t="s">
        <v>275</v>
      </c>
      <c r="E9020">
        <v>0</v>
      </c>
      <c r="F9020">
        <v>0</v>
      </c>
      <c r="G9020">
        <v>77</v>
      </c>
    </row>
    <row r="9021" spans="1:7" x14ac:dyDescent="0.3">
      <c r="A9021">
        <v>14</v>
      </c>
      <c r="B9021" s="18">
        <v>45597</v>
      </c>
      <c r="C9021" t="s">
        <v>320</v>
      </c>
      <c r="D9021" t="s">
        <v>279</v>
      </c>
      <c r="E9021">
        <v>1.2622720897615708E-2</v>
      </c>
      <c r="F9021">
        <v>9</v>
      </c>
      <c r="G9021">
        <v>713</v>
      </c>
    </row>
    <row r="9022" spans="1:7" x14ac:dyDescent="0.3">
      <c r="A9022">
        <v>15</v>
      </c>
      <c r="B9022" s="18">
        <v>45597</v>
      </c>
      <c r="C9022" t="s">
        <v>320</v>
      </c>
      <c r="D9022" t="s">
        <v>306</v>
      </c>
      <c r="E9022">
        <v>0.88888888888888884</v>
      </c>
      <c r="F9022">
        <v>8</v>
      </c>
      <c r="G9022">
        <v>9</v>
      </c>
    </row>
    <row r="9023" spans="1:7" x14ac:dyDescent="0.3">
      <c r="A9023">
        <v>16</v>
      </c>
      <c r="B9023" s="18">
        <v>45597</v>
      </c>
      <c r="C9023" t="s">
        <v>320</v>
      </c>
      <c r="D9023" t="s">
        <v>297</v>
      </c>
      <c r="E9023">
        <v>0.24024024024024024</v>
      </c>
      <c r="F9023">
        <v>80</v>
      </c>
      <c r="G9023">
        <v>333</v>
      </c>
    </row>
    <row r="9024" spans="1:7" x14ac:dyDescent="0.3">
      <c r="A9024">
        <v>17</v>
      </c>
      <c r="B9024" s="18">
        <v>45597</v>
      </c>
      <c r="C9024" t="s">
        <v>320</v>
      </c>
      <c r="D9024" t="s">
        <v>276</v>
      </c>
      <c r="E9024">
        <v>0.05</v>
      </c>
      <c r="F9024">
        <v>4</v>
      </c>
      <c r="G9024">
        <v>80</v>
      </c>
    </row>
    <row r="9025" spans="1:7" x14ac:dyDescent="0.3">
      <c r="A9025">
        <v>18</v>
      </c>
      <c r="B9025" s="18">
        <v>45597</v>
      </c>
      <c r="C9025" t="s">
        <v>320</v>
      </c>
      <c r="D9025" t="s">
        <v>282</v>
      </c>
      <c r="E9025">
        <v>0</v>
      </c>
      <c r="F9025">
        <v>0</v>
      </c>
      <c r="G9025">
        <v>5</v>
      </c>
    </row>
    <row r="9026" spans="1:7" x14ac:dyDescent="0.3">
      <c r="A9026">
        <v>20</v>
      </c>
      <c r="B9026" s="18">
        <v>45597</v>
      </c>
      <c r="C9026" t="s">
        <v>320</v>
      </c>
      <c r="D9026" t="s">
        <v>283</v>
      </c>
      <c r="E9026">
        <v>0</v>
      </c>
      <c r="F9026">
        <v>0</v>
      </c>
      <c r="G9026">
        <v>4</v>
      </c>
    </row>
    <row r="9027" spans="1:7" x14ac:dyDescent="0.3">
      <c r="A9027">
        <v>8</v>
      </c>
      <c r="B9027" s="18">
        <v>45597</v>
      </c>
      <c r="C9027" t="s">
        <v>320</v>
      </c>
      <c r="D9027" t="s">
        <v>278</v>
      </c>
      <c r="E9027">
        <v>0.46</v>
      </c>
      <c r="F9027">
        <v>46</v>
      </c>
      <c r="G9027">
        <v>100</v>
      </c>
    </row>
    <row r="9028" spans="1:7" x14ac:dyDescent="0.3">
      <c r="A9028">
        <v>10</v>
      </c>
      <c r="B9028" s="18">
        <v>45597</v>
      </c>
      <c r="C9028" t="s">
        <v>320</v>
      </c>
      <c r="D9028" t="s">
        <v>295</v>
      </c>
      <c r="E9028">
        <v>0.23214285714285715</v>
      </c>
      <c r="F9028">
        <v>52</v>
      </c>
      <c r="G9028">
        <v>224</v>
      </c>
    </row>
    <row r="9029" spans="1:7" x14ac:dyDescent="0.3">
      <c r="A9029">
        <v>11</v>
      </c>
      <c r="B9029" s="18">
        <v>45597</v>
      </c>
      <c r="C9029" t="s">
        <v>320</v>
      </c>
      <c r="D9029" t="s">
        <v>281</v>
      </c>
      <c r="E9029">
        <v>0.38537271448663851</v>
      </c>
      <c r="F9029">
        <v>274</v>
      </c>
      <c r="G9029">
        <v>711</v>
      </c>
    </row>
    <row r="9030" spans="1:7" x14ac:dyDescent="0.3">
      <c r="A9030">
        <v>23</v>
      </c>
      <c r="B9030" s="18">
        <v>45597</v>
      </c>
      <c r="C9030" t="s">
        <v>320</v>
      </c>
      <c r="D9030" t="s">
        <v>298</v>
      </c>
      <c r="E9030">
        <v>5.1976177585273418E-2</v>
      </c>
      <c r="F9030">
        <v>96</v>
      </c>
      <c r="G9030">
        <v>1847</v>
      </c>
    </row>
    <row r="9031" spans="1:7" x14ac:dyDescent="0.3">
      <c r="A9031">
        <v>24</v>
      </c>
      <c r="B9031" s="18">
        <v>45597</v>
      </c>
      <c r="C9031" t="s">
        <v>320</v>
      </c>
      <c r="D9031" t="s">
        <v>299</v>
      </c>
      <c r="E9031">
        <v>0.86458333333333337</v>
      </c>
      <c r="F9031">
        <v>83</v>
      </c>
      <c r="G9031">
        <v>96</v>
      </c>
    </row>
    <row r="9032" spans="1:7" x14ac:dyDescent="0.3">
      <c r="A9032">
        <v>3</v>
      </c>
      <c r="B9032" s="18">
        <v>45597</v>
      </c>
      <c r="C9032" t="s">
        <v>320</v>
      </c>
      <c r="D9032" t="s">
        <v>302</v>
      </c>
      <c r="E9032">
        <v>0.83094713656387664</v>
      </c>
      <c r="F9032">
        <v>1509</v>
      </c>
      <c r="G9032">
        <v>1816</v>
      </c>
    </row>
    <row r="9033" spans="1:7" x14ac:dyDescent="0.3">
      <c r="A9033">
        <v>7</v>
      </c>
      <c r="B9033" s="18">
        <v>45597</v>
      </c>
      <c r="C9033" t="s">
        <v>320</v>
      </c>
      <c r="D9033" t="s">
        <v>277</v>
      </c>
      <c r="E9033">
        <v>0.52631578947368418</v>
      </c>
      <c r="F9033">
        <v>10</v>
      </c>
      <c r="G9033">
        <v>19</v>
      </c>
    </row>
    <row r="9034" spans="1:7" x14ac:dyDescent="0.3">
      <c r="A9034">
        <v>6</v>
      </c>
      <c r="B9034" s="18">
        <v>45597</v>
      </c>
      <c r="C9034" t="s">
        <v>320</v>
      </c>
      <c r="D9034" t="s">
        <v>274</v>
      </c>
      <c r="E9034">
        <v>1</v>
      </c>
      <c r="F9034">
        <v>11</v>
      </c>
      <c r="G9034">
        <v>11</v>
      </c>
    </row>
    <row r="9035" spans="1:7" x14ac:dyDescent="0.3">
      <c r="A9035">
        <v>5</v>
      </c>
      <c r="B9035" s="18">
        <v>45597</v>
      </c>
      <c r="C9035" t="s">
        <v>320</v>
      </c>
      <c r="D9035" t="s">
        <v>301</v>
      </c>
      <c r="E9035">
        <v>22.782608695652176</v>
      </c>
      <c r="F9035">
        <v>524</v>
      </c>
      <c r="G9035">
        <v>23</v>
      </c>
    </row>
    <row r="9036" spans="1:7" x14ac:dyDescent="0.3">
      <c r="A9036">
        <v>114</v>
      </c>
      <c r="B9036" s="18">
        <v>45597</v>
      </c>
      <c r="C9036" t="s">
        <v>320</v>
      </c>
      <c r="D9036" t="s">
        <v>292</v>
      </c>
      <c r="E9036">
        <v>615</v>
      </c>
    </row>
    <row r="9037" spans="1:7" x14ac:dyDescent="0.3">
      <c r="A9037">
        <v>4</v>
      </c>
      <c r="B9037" s="18">
        <v>45597</v>
      </c>
      <c r="C9037" t="s">
        <v>320</v>
      </c>
      <c r="D9037" t="s">
        <v>300</v>
      </c>
      <c r="E9037">
        <v>0.83827493261455521</v>
      </c>
      <c r="F9037">
        <v>311</v>
      </c>
      <c r="G9037">
        <v>371</v>
      </c>
    </row>
    <row r="9038" spans="1:7" x14ac:dyDescent="0.3">
      <c r="A9038">
        <v>100</v>
      </c>
      <c r="B9038" s="18">
        <v>45597</v>
      </c>
      <c r="C9038" t="s">
        <v>320</v>
      </c>
      <c r="D9038" t="s">
        <v>271</v>
      </c>
      <c r="E9038">
        <v>1</v>
      </c>
    </row>
    <row r="9039" spans="1:7" x14ac:dyDescent="0.3">
      <c r="A9039">
        <v>101</v>
      </c>
      <c r="B9039" s="18">
        <v>45597</v>
      </c>
      <c r="C9039" t="s">
        <v>320</v>
      </c>
      <c r="D9039" t="s">
        <v>272</v>
      </c>
      <c r="E9039">
        <v>1</v>
      </c>
    </row>
    <row r="9040" spans="1:7" x14ac:dyDescent="0.3">
      <c r="A9040">
        <v>102</v>
      </c>
      <c r="B9040" s="18">
        <v>45597</v>
      </c>
      <c r="C9040" t="s">
        <v>320</v>
      </c>
      <c r="D9040" t="s">
        <v>273</v>
      </c>
      <c r="E9040">
        <v>0</v>
      </c>
    </row>
    <row r="9041" spans="1:7" x14ac:dyDescent="0.3">
      <c r="A9041">
        <v>103</v>
      </c>
      <c r="B9041" s="18">
        <v>45597</v>
      </c>
      <c r="C9041" t="s">
        <v>320</v>
      </c>
      <c r="D9041" t="s">
        <v>285</v>
      </c>
      <c r="E9041">
        <v>0</v>
      </c>
    </row>
    <row r="9042" spans="1:7" x14ac:dyDescent="0.3">
      <c r="A9042">
        <v>2</v>
      </c>
      <c r="B9042" s="18">
        <v>45597</v>
      </c>
      <c r="C9042" t="s">
        <v>320</v>
      </c>
      <c r="D9042" t="s">
        <v>303</v>
      </c>
      <c r="E9042">
        <v>1.0088888888888889</v>
      </c>
      <c r="F9042">
        <v>1816</v>
      </c>
      <c r="G9042">
        <v>1800</v>
      </c>
    </row>
    <row r="9043" spans="1:7" x14ac:dyDescent="0.3">
      <c r="A9043">
        <v>109</v>
      </c>
      <c r="B9043" s="18">
        <v>45597</v>
      </c>
      <c r="C9043" t="s">
        <v>320</v>
      </c>
      <c r="D9043" t="s">
        <v>261</v>
      </c>
      <c r="E9043">
        <v>43</v>
      </c>
    </row>
    <row r="9044" spans="1:7" x14ac:dyDescent="0.3">
      <c r="A9044">
        <v>111</v>
      </c>
      <c r="B9044" s="18">
        <v>45597</v>
      </c>
      <c r="C9044" t="s">
        <v>320</v>
      </c>
      <c r="D9044" t="s">
        <v>262</v>
      </c>
      <c r="E9044">
        <v>247</v>
      </c>
    </row>
    <row r="9045" spans="1:7" x14ac:dyDescent="0.3">
      <c r="A9045">
        <v>112</v>
      </c>
      <c r="B9045" s="18">
        <v>45597</v>
      </c>
      <c r="C9045" t="s">
        <v>320</v>
      </c>
      <c r="D9045" t="s">
        <v>263</v>
      </c>
      <c r="E9045">
        <v>324</v>
      </c>
    </row>
    <row r="9046" spans="1:7" x14ac:dyDescent="0.3">
      <c r="A9046">
        <v>110</v>
      </c>
      <c r="B9046" s="18">
        <v>45597</v>
      </c>
      <c r="C9046" t="s">
        <v>320</v>
      </c>
      <c r="D9046" t="s">
        <v>264</v>
      </c>
      <c r="E9046">
        <v>129</v>
      </c>
    </row>
    <row r="9047" spans="1:7" x14ac:dyDescent="0.3">
      <c r="A9047">
        <v>113</v>
      </c>
      <c r="B9047" s="18">
        <v>45597</v>
      </c>
      <c r="C9047" t="s">
        <v>320</v>
      </c>
      <c r="D9047" t="s">
        <v>265</v>
      </c>
      <c r="E9047">
        <v>225</v>
      </c>
    </row>
    <row r="9048" spans="1:7" x14ac:dyDescent="0.3">
      <c r="A9048">
        <v>104</v>
      </c>
      <c r="B9048" s="18">
        <v>45597</v>
      </c>
      <c r="C9048" t="s">
        <v>320</v>
      </c>
      <c r="D9048" t="s">
        <v>266</v>
      </c>
      <c r="E9048">
        <v>35</v>
      </c>
    </row>
    <row r="9049" spans="1:7" x14ac:dyDescent="0.3">
      <c r="A9049">
        <v>106</v>
      </c>
      <c r="B9049" s="18">
        <v>45597</v>
      </c>
      <c r="C9049" t="s">
        <v>320</v>
      </c>
      <c r="D9049" t="s">
        <v>267</v>
      </c>
      <c r="E9049">
        <v>262</v>
      </c>
    </row>
    <row r="9050" spans="1:7" x14ac:dyDescent="0.3">
      <c r="A9050">
        <v>107</v>
      </c>
      <c r="B9050" s="18">
        <v>45597</v>
      </c>
      <c r="C9050" t="s">
        <v>320</v>
      </c>
      <c r="D9050" t="s">
        <v>268</v>
      </c>
      <c r="E9050">
        <v>296</v>
      </c>
    </row>
    <row r="9051" spans="1:7" x14ac:dyDescent="0.3">
      <c r="A9051">
        <v>105</v>
      </c>
      <c r="B9051" s="18">
        <v>45597</v>
      </c>
      <c r="C9051" t="s">
        <v>320</v>
      </c>
      <c r="D9051" t="s">
        <v>269</v>
      </c>
      <c r="E9051">
        <v>133</v>
      </c>
    </row>
    <row r="9052" spans="1:7" x14ac:dyDescent="0.3">
      <c r="A9052">
        <v>108</v>
      </c>
      <c r="B9052" s="18">
        <v>45597</v>
      </c>
      <c r="C9052" t="s">
        <v>320</v>
      </c>
      <c r="D9052" t="s">
        <v>270</v>
      </c>
      <c r="E9052">
        <v>122</v>
      </c>
    </row>
    <row r="9053" spans="1:7" x14ac:dyDescent="0.3">
      <c r="A9053">
        <v>115</v>
      </c>
      <c r="B9053" s="18">
        <v>45597</v>
      </c>
      <c r="C9053" t="s">
        <v>320</v>
      </c>
      <c r="D9053" t="s">
        <v>293</v>
      </c>
      <c r="E9053">
        <v>36</v>
      </c>
    </row>
    <row r="9054" spans="1:7" x14ac:dyDescent="0.3">
      <c r="A9054">
        <v>116</v>
      </c>
      <c r="B9054" s="18">
        <v>45597</v>
      </c>
      <c r="C9054" t="s">
        <v>320</v>
      </c>
      <c r="D9054" t="s">
        <v>294</v>
      </c>
      <c r="E9054">
        <v>44</v>
      </c>
    </row>
    <row r="9055" spans="1:7" x14ac:dyDescent="0.3">
      <c r="A9055">
        <v>120</v>
      </c>
      <c r="B9055" s="18">
        <v>45597</v>
      </c>
      <c r="C9055" t="s">
        <v>320</v>
      </c>
      <c r="D9055" t="s">
        <v>20</v>
      </c>
      <c r="E9055">
        <v>551</v>
      </c>
    </row>
    <row r="9056" spans="1:7" x14ac:dyDescent="0.3">
      <c r="A9056">
        <v>121</v>
      </c>
      <c r="B9056" s="18">
        <v>45597</v>
      </c>
      <c r="C9056" t="s">
        <v>320</v>
      </c>
      <c r="D9056" t="s">
        <v>21</v>
      </c>
      <c r="E9056">
        <v>0</v>
      </c>
    </row>
    <row r="9057" spans="1:7" x14ac:dyDescent="0.3">
      <c r="A9057">
        <v>122</v>
      </c>
      <c r="B9057" s="18">
        <v>45597</v>
      </c>
      <c r="C9057" t="s">
        <v>320</v>
      </c>
      <c r="D9057" t="s">
        <v>22</v>
      </c>
      <c r="E9057">
        <v>19</v>
      </c>
    </row>
    <row r="9058" spans="1:7" x14ac:dyDescent="0.3">
      <c r="A9058">
        <v>123</v>
      </c>
      <c r="B9058" s="18">
        <v>45597</v>
      </c>
      <c r="C9058" t="s">
        <v>320</v>
      </c>
      <c r="D9058" t="s">
        <v>23</v>
      </c>
      <c r="E9058">
        <v>0</v>
      </c>
    </row>
    <row r="9059" spans="1:7" x14ac:dyDescent="0.3">
      <c r="A9059">
        <v>124</v>
      </c>
      <c r="B9059" s="18">
        <v>45597</v>
      </c>
      <c r="C9059" t="s">
        <v>320</v>
      </c>
      <c r="D9059" t="s">
        <v>24</v>
      </c>
      <c r="E9059">
        <v>0</v>
      </c>
    </row>
    <row r="9060" spans="1:7" x14ac:dyDescent="0.3">
      <c r="A9060">
        <v>125</v>
      </c>
      <c r="B9060" s="18">
        <v>45597</v>
      </c>
      <c r="C9060" t="s">
        <v>320</v>
      </c>
      <c r="D9060" t="s">
        <v>25</v>
      </c>
      <c r="E9060">
        <v>45</v>
      </c>
    </row>
    <row r="9061" spans="1:7" x14ac:dyDescent="0.3">
      <c r="A9061">
        <v>126</v>
      </c>
      <c r="B9061" s="18">
        <v>45597</v>
      </c>
      <c r="C9061" t="s">
        <v>320</v>
      </c>
      <c r="D9061" t="s">
        <v>26</v>
      </c>
      <c r="E9061">
        <v>3</v>
      </c>
    </row>
    <row r="9062" spans="1:7" x14ac:dyDescent="0.3">
      <c r="A9062">
        <v>127</v>
      </c>
      <c r="B9062" s="18">
        <v>45597</v>
      </c>
      <c r="C9062" t="s">
        <v>320</v>
      </c>
      <c r="D9062" t="s">
        <v>286</v>
      </c>
      <c r="E9062">
        <v>259</v>
      </c>
    </row>
    <row r="9063" spans="1:7" x14ac:dyDescent="0.3">
      <c r="A9063">
        <v>128</v>
      </c>
      <c r="B9063" s="18">
        <v>45597</v>
      </c>
      <c r="C9063" t="s">
        <v>320</v>
      </c>
      <c r="D9063" t="s">
        <v>287</v>
      </c>
      <c r="E9063">
        <v>42</v>
      </c>
    </row>
    <row r="9064" spans="1:7" x14ac:dyDescent="0.3">
      <c r="A9064">
        <v>129</v>
      </c>
      <c r="B9064" s="18">
        <v>45597</v>
      </c>
      <c r="C9064" t="s">
        <v>320</v>
      </c>
      <c r="D9064" t="s">
        <v>288</v>
      </c>
      <c r="E9064">
        <v>180</v>
      </c>
    </row>
    <row r="9065" spans="1:7" x14ac:dyDescent="0.3">
      <c r="A9065">
        <v>130</v>
      </c>
      <c r="B9065" s="18">
        <v>45597</v>
      </c>
      <c r="C9065" t="s">
        <v>320</v>
      </c>
      <c r="D9065" t="s">
        <v>289</v>
      </c>
      <c r="E9065">
        <v>35</v>
      </c>
    </row>
    <row r="9066" spans="1:7" x14ac:dyDescent="0.3">
      <c r="A9066">
        <v>3</v>
      </c>
      <c r="B9066" s="18">
        <v>45505</v>
      </c>
      <c r="C9066" t="s">
        <v>320</v>
      </c>
      <c r="D9066" t="s">
        <v>302</v>
      </c>
      <c r="E9066">
        <v>0.82230727173318752</v>
      </c>
      <c r="F9066">
        <v>1504</v>
      </c>
      <c r="G9066">
        <v>1829</v>
      </c>
    </row>
    <row r="9067" spans="1:7" x14ac:dyDescent="0.3">
      <c r="A9067">
        <v>3</v>
      </c>
      <c r="B9067" s="18">
        <v>45323</v>
      </c>
      <c r="C9067" t="s">
        <v>320</v>
      </c>
      <c r="D9067" t="s">
        <v>302</v>
      </c>
      <c r="E9067">
        <v>0.91593886462882101</v>
      </c>
      <c r="F9067">
        <v>1678</v>
      </c>
      <c r="G9067">
        <v>1832</v>
      </c>
    </row>
    <row r="9068" spans="1:7" x14ac:dyDescent="0.3">
      <c r="A9068">
        <v>3</v>
      </c>
      <c r="B9068" s="18">
        <v>45352</v>
      </c>
      <c r="C9068" t="s">
        <v>320</v>
      </c>
      <c r="D9068" t="s">
        <v>302</v>
      </c>
      <c r="E9068">
        <v>0.90239912758996732</v>
      </c>
      <c r="F9068">
        <v>1655</v>
      </c>
      <c r="G9068">
        <v>1834</v>
      </c>
    </row>
    <row r="9069" spans="1:7" x14ac:dyDescent="0.3">
      <c r="A9069">
        <v>3</v>
      </c>
      <c r="B9069" s="18">
        <v>45413</v>
      </c>
      <c r="C9069" t="s">
        <v>320</v>
      </c>
      <c r="D9069" t="s">
        <v>302</v>
      </c>
      <c r="E9069">
        <v>0.82140906608410702</v>
      </c>
      <c r="F9069">
        <v>1504</v>
      </c>
      <c r="G9069">
        <v>1831</v>
      </c>
    </row>
    <row r="9070" spans="1:7" x14ac:dyDescent="0.3">
      <c r="A9070">
        <v>3</v>
      </c>
      <c r="B9070" s="18">
        <v>45474</v>
      </c>
      <c r="C9070" t="s">
        <v>320</v>
      </c>
      <c r="D9070" t="s">
        <v>302</v>
      </c>
      <c r="E9070">
        <v>0.82140906608410702</v>
      </c>
      <c r="F9070">
        <v>1504</v>
      </c>
      <c r="G9070">
        <v>1831</v>
      </c>
    </row>
    <row r="9071" spans="1:7" x14ac:dyDescent="0.3">
      <c r="A9071">
        <v>3</v>
      </c>
      <c r="B9071" s="18">
        <v>45566</v>
      </c>
      <c r="C9071" t="s">
        <v>320</v>
      </c>
      <c r="D9071" t="s">
        <v>302</v>
      </c>
      <c r="E9071">
        <v>0.86545853926414062</v>
      </c>
      <c r="F9071">
        <v>1576</v>
      </c>
      <c r="G9071">
        <v>1821</v>
      </c>
    </row>
    <row r="9072" spans="1:7" x14ac:dyDescent="0.3">
      <c r="A9072">
        <v>3</v>
      </c>
      <c r="B9072" s="18">
        <v>45383</v>
      </c>
      <c r="C9072" t="s">
        <v>320</v>
      </c>
      <c r="D9072" t="s">
        <v>302</v>
      </c>
      <c r="E9072">
        <v>0.85059978189749186</v>
      </c>
      <c r="F9072">
        <v>1560</v>
      </c>
      <c r="G9072">
        <v>1834</v>
      </c>
    </row>
    <row r="9073" spans="1:7" x14ac:dyDescent="0.3">
      <c r="A9073">
        <v>3</v>
      </c>
      <c r="B9073" s="18">
        <v>45536</v>
      </c>
      <c r="C9073" t="s">
        <v>320</v>
      </c>
      <c r="D9073" t="s">
        <v>302</v>
      </c>
      <c r="E9073">
        <v>0.85971615720524019</v>
      </c>
      <c r="F9073">
        <v>1575</v>
      </c>
      <c r="G9073">
        <v>1832</v>
      </c>
    </row>
    <row r="9074" spans="1:7" x14ac:dyDescent="0.3">
      <c r="A9074">
        <v>3</v>
      </c>
      <c r="B9074" s="18">
        <v>45444</v>
      </c>
      <c r="C9074" t="s">
        <v>320</v>
      </c>
      <c r="D9074" t="s">
        <v>302</v>
      </c>
      <c r="E9074">
        <v>0.81297709923664119</v>
      </c>
      <c r="F9074">
        <v>1491</v>
      </c>
      <c r="G9074">
        <v>1834</v>
      </c>
    </row>
    <row r="9075" spans="1:7" x14ac:dyDescent="0.3">
      <c r="A9075">
        <v>4</v>
      </c>
      <c r="B9075" s="18">
        <v>45323</v>
      </c>
      <c r="C9075" t="s">
        <v>320</v>
      </c>
      <c r="D9075" t="s">
        <v>300</v>
      </c>
      <c r="E9075">
        <v>0.86908077994429001</v>
      </c>
      <c r="F9075">
        <v>312</v>
      </c>
      <c r="G9075">
        <v>359</v>
      </c>
    </row>
    <row r="9076" spans="1:7" x14ac:dyDescent="0.3">
      <c r="A9076">
        <v>4</v>
      </c>
      <c r="B9076" s="18">
        <v>45352</v>
      </c>
      <c r="C9076" t="s">
        <v>320</v>
      </c>
      <c r="D9076" t="s">
        <v>300</v>
      </c>
      <c r="E9076">
        <v>0.88839285714285698</v>
      </c>
      <c r="F9076">
        <v>199</v>
      </c>
      <c r="G9076">
        <v>224</v>
      </c>
    </row>
    <row r="9077" spans="1:7" x14ac:dyDescent="0.3">
      <c r="A9077">
        <v>4</v>
      </c>
      <c r="B9077" s="18">
        <v>45383</v>
      </c>
      <c r="C9077" t="s">
        <v>320</v>
      </c>
      <c r="D9077" t="s">
        <v>300</v>
      </c>
      <c r="E9077">
        <v>0.85409252669039104</v>
      </c>
      <c r="F9077">
        <v>240</v>
      </c>
      <c r="G9077">
        <v>281</v>
      </c>
    </row>
    <row r="9078" spans="1:7" x14ac:dyDescent="0.3">
      <c r="A9078">
        <v>4</v>
      </c>
      <c r="B9078" s="18">
        <v>45413</v>
      </c>
      <c r="C9078" t="s">
        <v>320</v>
      </c>
      <c r="D9078" t="s">
        <v>300</v>
      </c>
      <c r="E9078">
        <v>0.84536082474226804</v>
      </c>
      <c r="F9078">
        <v>246</v>
      </c>
      <c r="G9078">
        <v>291</v>
      </c>
    </row>
    <row r="9079" spans="1:7" x14ac:dyDescent="0.3">
      <c r="A9079">
        <v>4</v>
      </c>
      <c r="B9079" s="18">
        <v>45444</v>
      </c>
      <c r="C9079" t="s">
        <v>320</v>
      </c>
      <c r="D9079" t="s">
        <v>300</v>
      </c>
      <c r="E9079">
        <v>0.83399209486166004</v>
      </c>
      <c r="F9079">
        <v>211</v>
      </c>
      <c r="G9079">
        <v>253</v>
      </c>
    </row>
    <row r="9080" spans="1:7" x14ac:dyDescent="0.3">
      <c r="A9080">
        <v>4</v>
      </c>
      <c r="B9080" s="18">
        <v>45474</v>
      </c>
      <c r="C9080" t="s">
        <v>320</v>
      </c>
      <c r="D9080" t="s">
        <v>300</v>
      </c>
      <c r="E9080">
        <v>0.77198697068403899</v>
      </c>
      <c r="F9080">
        <v>237</v>
      </c>
      <c r="G9080">
        <v>307</v>
      </c>
    </row>
    <row r="9081" spans="1:7" x14ac:dyDescent="0.3">
      <c r="A9081">
        <v>4</v>
      </c>
      <c r="B9081" s="18">
        <v>45505</v>
      </c>
      <c r="C9081" t="s">
        <v>320</v>
      </c>
      <c r="D9081" t="s">
        <v>300</v>
      </c>
      <c r="E9081">
        <v>0.74528301886792403</v>
      </c>
      <c r="F9081">
        <v>158</v>
      </c>
      <c r="G9081">
        <v>212</v>
      </c>
    </row>
    <row r="9082" spans="1:7" x14ac:dyDescent="0.3">
      <c r="A9082">
        <v>4</v>
      </c>
      <c r="B9082" s="18">
        <v>45536</v>
      </c>
      <c r="C9082" t="s">
        <v>320</v>
      </c>
      <c r="D9082" t="s">
        <v>300</v>
      </c>
      <c r="E9082">
        <v>0.782258064516129</v>
      </c>
      <c r="F9082">
        <v>291</v>
      </c>
      <c r="G9082">
        <v>372</v>
      </c>
    </row>
    <row r="9083" spans="1:7" x14ac:dyDescent="0.3">
      <c r="A9083">
        <v>4</v>
      </c>
      <c r="B9083" s="18">
        <v>45566</v>
      </c>
      <c r="C9083" t="s">
        <v>320</v>
      </c>
      <c r="D9083" t="s">
        <v>300</v>
      </c>
      <c r="E9083">
        <v>0.79054054054054101</v>
      </c>
      <c r="F9083">
        <v>117</v>
      </c>
      <c r="G9083">
        <v>148</v>
      </c>
    </row>
    <row r="9084" spans="1:7" x14ac:dyDescent="0.3">
      <c r="A9084">
        <v>5</v>
      </c>
      <c r="B9084" s="18">
        <v>45383</v>
      </c>
      <c r="C9084" t="s">
        <v>320</v>
      </c>
      <c r="D9084" t="s">
        <v>301</v>
      </c>
      <c r="E9084">
        <v>21.523809523809501</v>
      </c>
      <c r="F9084">
        <v>452</v>
      </c>
      <c r="G9084">
        <v>21</v>
      </c>
    </row>
    <row r="9085" spans="1:7" x14ac:dyDescent="0.3">
      <c r="A9085">
        <v>5</v>
      </c>
      <c r="B9085" s="18">
        <v>45566</v>
      </c>
      <c r="C9085" t="s">
        <v>320</v>
      </c>
      <c r="D9085" t="s">
        <v>301</v>
      </c>
      <c r="E9085">
        <v>17.636363636363601</v>
      </c>
      <c r="F9085">
        <v>194</v>
      </c>
      <c r="G9085">
        <v>11</v>
      </c>
    </row>
    <row r="9086" spans="1:7" x14ac:dyDescent="0.3">
      <c r="A9086">
        <v>5</v>
      </c>
      <c r="B9086" s="18">
        <v>45536</v>
      </c>
      <c r="C9086" t="s">
        <v>320</v>
      </c>
      <c r="D9086" t="s">
        <v>301</v>
      </c>
      <c r="E9086">
        <v>21.478260869565201</v>
      </c>
      <c r="F9086">
        <v>494</v>
      </c>
      <c r="G9086">
        <v>23</v>
      </c>
    </row>
    <row r="9087" spans="1:7" x14ac:dyDescent="0.3">
      <c r="A9087">
        <v>5</v>
      </c>
      <c r="B9087" s="18">
        <v>45413</v>
      </c>
      <c r="C9087" t="s">
        <v>320</v>
      </c>
      <c r="D9087" t="s">
        <v>301</v>
      </c>
      <c r="E9087">
        <v>20.363636363636399</v>
      </c>
      <c r="F9087">
        <v>448</v>
      </c>
      <c r="G9087">
        <v>22</v>
      </c>
    </row>
    <row r="9088" spans="1:7" x14ac:dyDescent="0.3">
      <c r="A9088">
        <v>5</v>
      </c>
      <c r="B9088" s="18">
        <v>45444</v>
      </c>
      <c r="C9088" t="s">
        <v>320</v>
      </c>
      <c r="D9088" t="s">
        <v>301</v>
      </c>
      <c r="E9088">
        <v>16.9166666666667</v>
      </c>
      <c r="F9088">
        <v>406</v>
      </c>
      <c r="G9088">
        <v>24</v>
      </c>
    </row>
    <row r="9089" spans="1:7" x14ac:dyDescent="0.3">
      <c r="A9089">
        <v>5</v>
      </c>
      <c r="B9089" s="18">
        <v>45323</v>
      </c>
      <c r="C9089" t="s">
        <v>320</v>
      </c>
      <c r="D9089" t="s">
        <v>301</v>
      </c>
      <c r="E9089">
        <v>20.6</v>
      </c>
      <c r="F9089">
        <v>515</v>
      </c>
      <c r="G9089">
        <v>25</v>
      </c>
    </row>
    <row r="9090" spans="1:7" x14ac:dyDescent="0.3">
      <c r="A9090">
        <v>5</v>
      </c>
      <c r="B9090" s="18">
        <v>45352</v>
      </c>
      <c r="C9090" t="s">
        <v>320</v>
      </c>
      <c r="D9090" t="s">
        <v>301</v>
      </c>
      <c r="E9090">
        <v>21.75</v>
      </c>
      <c r="F9090">
        <v>348</v>
      </c>
      <c r="G9090">
        <v>16</v>
      </c>
    </row>
    <row r="9091" spans="1:7" x14ac:dyDescent="0.3">
      <c r="A9091">
        <v>5</v>
      </c>
      <c r="B9091" s="18">
        <v>45474</v>
      </c>
      <c r="C9091" t="s">
        <v>320</v>
      </c>
      <c r="D9091" t="s">
        <v>301</v>
      </c>
      <c r="E9091">
        <v>19</v>
      </c>
      <c r="F9091">
        <v>399</v>
      </c>
      <c r="G9091">
        <v>21</v>
      </c>
    </row>
    <row r="9092" spans="1:7" x14ac:dyDescent="0.3">
      <c r="A9092">
        <v>5</v>
      </c>
      <c r="B9092" s="18">
        <v>45505</v>
      </c>
      <c r="C9092" t="s">
        <v>320</v>
      </c>
      <c r="D9092" t="s">
        <v>301</v>
      </c>
      <c r="E9092">
        <v>19.714285714285701</v>
      </c>
      <c r="F9092">
        <v>276</v>
      </c>
      <c r="G9092">
        <v>14</v>
      </c>
    </row>
    <row r="9093" spans="1:7" x14ac:dyDescent="0.3">
      <c r="A9093">
        <v>6</v>
      </c>
      <c r="B9093" s="18">
        <v>45444</v>
      </c>
      <c r="C9093" t="s">
        <v>320</v>
      </c>
      <c r="D9093" t="s">
        <v>274</v>
      </c>
      <c r="E9093">
        <v>1</v>
      </c>
      <c r="F9093">
        <v>8</v>
      </c>
      <c r="G9093">
        <v>8</v>
      </c>
    </row>
    <row r="9094" spans="1:7" x14ac:dyDescent="0.3">
      <c r="A9094">
        <v>6</v>
      </c>
      <c r="B9094" s="18">
        <v>45505</v>
      </c>
      <c r="C9094" t="s">
        <v>320</v>
      </c>
      <c r="D9094" t="s">
        <v>274</v>
      </c>
      <c r="E9094">
        <v>1</v>
      </c>
      <c r="F9094">
        <v>13</v>
      </c>
      <c r="G9094">
        <v>13</v>
      </c>
    </row>
    <row r="9095" spans="1:7" x14ac:dyDescent="0.3">
      <c r="A9095">
        <v>6</v>
      </c>
      <c r="B9095" s="18">
        <v>45383</v>
      </c>
      <c r="C9095" t="s">
        <v>320</v>
      </c>
      <c r="D9095" t="s">
        <v>274</v>
      </c>
      <c r="E9095">
        <v>1.125</v>
      </c>
      <c r="F9095">
        <v>9</v>
      </c>
      <c r="G9095">
        <v>8</v>
      </c>
    </row>
    <row r="9096" spans="1:7" x14ac:dyDescent="0.3">
      <c r="A9096">
        <v>6</v>
      </c>
      <c r="B9096" s="18">
        <v>45474</v>
      </c>
      <c r="C9096" t="s">
        <v>320</v>
      </c>
      <c r="D9096" t="s">
        <v>274</v>
      </c>
      <c r="E9096">
        <v>1</v>
      </c>
      <c r="F9096">
        <v>11</v>
      </c>
      <c r="G9096">
        <v>11</v>
      </c>
    </row>
    <row r="9097" spans="1:7" x14ac:dyDescent="0.3">
      <c r="A9097">
        <v>6</v>
      </c>
      <c r="B9097" s="18">
        <v>45536</v>
      </c>
      <c r="C9097" t="s">
        <v>320</v>
      </c>
      <c r="D9097" t="s">
        <v>274</v>
      </c>
      <c r="E9097">
        <v>1</v>
      </c>
      <c r="F9097">
        <v>12</v>
      </c>
      <c r="G9097">
        <v>12</v>
      </c>
    </row>
    <row r="9098" spans="1:7" x14ac:dyDescent="0.3">
      <c r="A9098">
        <v>6</v>
      </c>
      <c r="B9098" s="18">
        <v>45352</v>
      </c>
      <c r="C9098" t="s">
        <v>320</v>
      </c>
      <c r="D9098" t="s">
        <v>274</v>
      </c>
      <c r="E9098">
        <v>1.1428571428571428</v>
      </c>
      <c r="F9098">
        <v>8</v>
      </c>
      <c r="G9098">
        <v>7</v>
      </c>
    </row>
    <row r="9099" spans="1:7" x14ac:dyDescent="0.3">
      <c r="A9099">
        <v>6</v>
      </c>
      <c r="B9099" s="18">
        <v>45323</v>
      </c>
      <c r="C9099" t="s">
        <v>320</v>
      </c>
      <c r="D9099" t="s">
        <v>274</v>
      </c>
      <c r="E9099">
        <v>1.1428571428571428</v>
      </c>
      <c r="F9099">
        <v>8</v>
      </c>
      <c r="G9099">
        <v>7</v>
      </c>
    </row>
    <row r="9100" spans="1:7" x14ac:dyDescent="0.3">
      <c r="A9100">
        <v>6</v>
      </c>
      <c r="B9100" s="18">
        <v>45413</v>
      </c>
      <c r="C9100" t="s">
        <v>320</v>
      </c>
      <c r="D9100" t="s">
        <v>274</v>
      </c>
      <c r="E9100">
        <v>1.125</v>
      </c>
      <c r="F9100">
        <v>9</v>
      </c>
      <c r="G9100">
        <v>8</v>
      </c>
    </row>
    <row r="9101" spans="1:7" x14ac:dyDescent="0.3">
      <c r="A9101">
        <v>6</v>
      </c>
      <c r="B9101" s="18">
        <v>45566</v>
      </c>
      <c r="C9101" t="s">
        <v>320</v>
      </c>
      <c r="D9101" t="s">
        <v>274</v>
      </c>
      <c r="E9101">
        <v>1</v>
      </c>
      <c r="F9101">
        <v>10</v>
      </c>
      <c r="G9101">
        <v>10</v>
      </c>
    </row>
    <row r="9102" spans="1:7" x14ac:dyDescent="0.3">
      <c r="A9102">
        <v>12</v>
      </c>
      <c r="B9102" s="18">
        <v>45444</v>
      </c>
      <c r="C9102" t="s">
        <v>320</v>
      </c>
      <c r="D9102" t="s">
        <v>296</v>
      </c>
      <c r="E9102">
        <v>0.22058823529411764</v>
      </c>
      <c r="F9102">
        <v>75</v>
      </c>
      <c r="G9102">
        <v>340</v>
      </c>
    </row>
    <row r="9103" spans="1:7" x14ac:dyDescent="0.3">
      <c r="A9103">
        <v>131</v>
      </c>
      <c r="B9103" s="18">
        <v>45597</v>
      </c>
      <c r="C9103" t="s">
        <v>320</v>
      </c>
      <c r="D9103" t="s">
        <v>290</v>
      </c>
      <c r="E9103">
        <v>0</v>
      </c>
    </row>
    <row r="9104" spans="1:7" x14ac:dyDescent="0.3">
      <c r="A9104">
        <v>12</v>
      </c>
      <c r="B9104" s="18">
        <v>45323</v>
      </c>
      <c r="C9104" t="s">
        <v>320</v>
      </c>
      <c r="D9104" t="s">
        <v>296</v>
      </c>
      <c r="E9104">
        <v>0.18529411764705883</v>
      </c>
      <c r="F9104">
        <v>63</v>
      </c>
      <c r="G9104">
        <v>340</v>
      </c>
    </row>
    <row r="9105" spans="1:7" x14ac:dyDescent="0.3">
      <c r="A9105">
        <v>12</v>
      </c>
      <c r="B9105" s="18">
        <v>45505</v>
      </c>
      <c r="C9105" t="s">
        <v>320</v>
      </c>
      <c r="D9105" t="s">
        <v>296</v>
      </c>
      <c r="E9105">
        <v>0.21428571428571427</v>
      </c>
      <c r="F9105">
        <v>75</v>
      </c>
      <c r="G9105">
        <v>350</v>
      </c>
    </row>
    <row r="9106" spans="1:7" x14ac:dyDescent="0.3">
      <c r="A9106">
        <v>12</v>
      </c>
      <c r="B9106" s="18">
        <v>45413</v>
      </c>
      <c r="C9106" t="s">
        <v>320</v>
      </c>
      <c r="D9106" t="s">
        <v>296</v>
      </c>
      <c r="E9106">
        <v>0.21865889212827988</v>
      </c>
      <c r="F9106">
        <v>75</v>
      </c>
      <c r="G9106">
        <v>343</v>
      </c>
    </row>
    <row r="9107" spans="1:7" x14ac:dyDescent="0.3">
      <c r="A9107">
        <v>132</v>
      </c>
      <c r="B9107" s="18">
        <v>45597</v>
      </c>
      <c r="C9107" t="s">
        <v>320</v>
      </c>
      <c r="D9107" t="s">
        <v>291</v>
      </c>
      <c r="E9107">
        <v>0</v>
      </c>
    </row>
    <row r="9108" spans="1:7" x14ac:dyDescent="0.3">
      <c r="A9108">
        <v>133</v>
      </c>
      <c r="B9108" s="18">
        <v>45597</v>
      </c>
      <c r="C9108" t="s">
        <v>320</v>
      </c>
      <c r="D9108" t="s">
        <v>259</v>
      </c>
      <c r="E9108">
        <v>0</v>
      </c>
    </row>
    <row r="9109" spans="1:7" x14ac:dyDescent="0.3">
      <c r="A9109">
        <v>12</v>
      </c>
      <c r="B9109" s="18">
        <v>45352</v>
      </c>
      <c r="C9109" t="s">
        <v>320</v>
      </c>
      <c r="D9109" t="s">
        <v>296</v>
      </c>
      <c r="E9109">
        <v>0.19130434782608696</v>
      </c>
      <c r="F9109">
        <v>66</v>
      </c>
      <c r="G9109">
        <v>345</v>
      </c>
    </row>
    <row r="9110" spans="1:7" x14ac:dyDescent="0.3">
      <c r="A9110">
        <v>134</v>
      </c>
      <c r="B9110" s="18">
        <v>45597</v>
      </c>
      <c r="C9110" t="s">
        <v>320</v>
      </c>
      <c r="D9110" t="s">
        <v>260</v>
      </c>
      <c r="E9110">
        <v>2</v>
      </c>
    </row>
    <row r="9111" spans="1:7" x14ac:dyDescent="0.3">
      <c r="A9111">
        <v>7</v>
      </c>
      <c r="B9111" s="18">
        <v>45444</v>
      </c>
      <c r="C9111" t="s">
        <v>320</v>
      </c>
      <c r="D9111" t="s">
        <v>277</v>
      </c>
      <c r="E9111">
        <v>0.6</v>
      </c>
      <c r="F9111">
        <v>12</v>
      </c>
      <c r="G9111">
        <v>20</v>
      </c>
    </row>
    <row r="9112" spans="1:7" x14ac:dyDescent="0.3">
      <c r="A9112">
        <v>7</v>
      </c>
      <c r="B9112" s="18">
        <v>45413</v>
      </c>
      <c r="C9112" t="s">
        <v>320</v>
      </c>
      <c r="D9112" t="s">
        <v>277</v>
      </c>
      <c r="E9112">
        <v>0.6</v>
      </c>
      <c r="F9112">
        <v>12</v>
      </c>
      <c r="G9112">
        <v>20</v>
      </c>
    </row>
    <row r="9113" spans="1:7" x14ac:dyDescent="0.3">
      <c r="A9113">
        <v>7</v>
      </c>
      <c r="B9113" s="18">
        <v>45352</v>
      </c>
      <c r="C9113" t="s">
        <v>320</v>
      </c>
      <c r="D9113" t="s">
        <v>277</v>
      </c>
      <c r="E9113">
        <v>0.6470588235294118</v>
      </c>
      <c r="F9113">
        <v>11</v>
      </c>
      <c r="G9113">
        <v>17</v>
      </c>
    </row>
    <row r="9114" spans="1:7" x14ac:dyDescent="0.3">
      <c r="A9114">
        <v>7</v>
      </c>
      <c r="B9114" s="18">
        <v>45383</v>
      </c>
      <c r="C9114" t="s">
        <v>320</v>
      </c>
      <c r="D9114" t="s">
        <v>277</v>
      </c>
      <c r="E9114">
        <v>0.63157894736842102</v>
      </c>
      <c r="F9114">
        <v>12</v>
      </c>
      <c r="G9114">
        <v>19</v>
      </c>
    </row>
    <row r="9115" spans="1:7" x14ac:dyDescent="0.3">
      <c r="A9115">
        <v>7</v>
      </c>
      <c r="B9115" s="18">
        <v>45474</v>
      </c>
      <c r="C9115" t="s">
        <v>320</v>
      </c>
      <c r="D9115" t="s">
        <v>277</v>
      </c>
      <c r="E9115">
        <v>0.5714285714285714</v>
      </c>
      <c r="F9115">
        <v>12</v>
      </c>
      <c r="G9115">
        <v>21</v>
      </c>
    </row>
    <row r="9116" spans="1:7" x14ac:dyDescent="0.3">
      <c r="A9116">
        <v>7</v>
      </c>
      <c r="B9116" s="18">
        <v>45566</v>
      </c>
      <c r="C9116" t="s">
        <v>320</v>
      </c>
      <c r="D9116" t="s">
        <v>277</v>
      </c>
      <c r="E9116">
        <v>0.57894736842105265</v>
      </c>
      <c r="F9116">
        <v>11</v>
      </c>
      <c r="G9116">
        <v>19</v>
      </c>
    </row>
    <row r="9117" spans="1:7" x14ac:dyDescent="0.3">
      <c r="A9117">
        <v>7</v>
      </c>
      <c r="B9117" s="18">
        <v>45323</v>
      </c>
      <c r="C9117" t="s">
        <v>320</v>
      </c>
      <c r="D9117" t="s">
        <v>277</v>
      </c>
      <c r="E9117">
        <v>0.6470588235294118</v>
      </c>
      <c r="F9117">
        <v>11</v>
      </c>
      <c r="G9117">
        <v>17</v>
      </c>
    </row>
    <row r="9118" spans="1:7" x14ac:dyDescent="0.3">
      <c r="A9118">
        <v>7</v>
      </c>
      <c r="B9118" s="18">
        <v>45505</v>
      </c>
      <c r="C9118" t="s">
        <v>320</v>
      </c>
      <c r="D9118" t="s">
        <v>277</v>
      </c>
      <c r="E9118">
        <v>0.59090909090909094</v>
      </c>
      <c r="F9118">
        <v>13</v>
      </c>
      <c r="G9118">
        <v>22</v>
      </c>
    </row>
    <row r="9119" spans="1:7" x14ac:dyDescent="0.3">
      <c r="A9119">
        <v>7</v>
      </c>
      <c r="B9119" s="18">
        <v>45536</v>
      </c>
      <c r="C9119" t="s">
        <v>320</v>
      </c>
      <c r="D9119" t="s">
        <v>277</v>
      </c>
      <c r="E9119">
        <v>0.66666666666666663</v>
      </c>
      <c r="F9119">
        <v>14</v>
      </c>
      <c r="G9119">
        <v>21</v>
      </c>
    </row>
    <row r="9120" spans="1:7" x14ac:dyDescent="0.3">
      <c r="A9120">
        <v>8</v>
      </c>
      <c r="B9120" s="18">
        <v>45383</v>
      </c>
      <c r="C9120" t="s">
        <v>320</v>
      </c>
      <c r="D9120" t="s">
        <v>278</v>
      </c>
      <c r="E9120">
        <v>0.41666666666666669</v>
      </c>
      <c r="F9120">
        <v>45</v>
      </c>
      <c r="G9120">
        <v>108</v>
      </c>
    </row>
    <row r="9121" spans="1:7" x14ac:dyDescent="0.3">
      <c r="A9121">
        <v>8</v>
      </c>
      <c r="B9121" s="18">
        <v>45474</v>
      </c>
      <c r="C9121" t="s">
        <v>320</v>
      </c>
      <c r="D9121" t="s">
        <v>278</v>
      </c>
      <c r="E9121">
        <v>0.42307692307692307</v>
      </c>
      <c r="F9121">
        <v>44</v>
      </c>
      <c r="G9121">
        <v>104</v>
      </c>
    </row>
    <row r="9122" spans="1:7" x14ac:dyDescent="0.3">
      <c r="A9122">
        <v>8</v>
      </c>
      <c r="B9122" s="18">
        <v>45536</v>
      </c>
      <c r="C9122" t="s">
        <v>320</v>
      </c>
      <c r="D9122" t="s">
        <v>278</v>
      </c>
      <c r="E9122">
        <v>0.46666666666666667</v>
      </c>
      <c r="F9122">
        <v>49</v>
      </c>
      <c r="G9122">
        <v>105</v>
      </c>
    </row>
    <row r="9123" spans="1:7" x14ac:dyDescent="0.3">
      <c r="A9123">
        <v>8</v>
      </c>
      <c r="B9123" s="18">
        <v>45352</v>
      </c>
      <c r="C9123" t="s">
        <v>320</v>
      </c>
      <c r="D9123" t="s">
        <v>278</v>
      </c>
      <c r="E9123">
        <v>0.44339622641509435</v>
      </c>
      <c r="F9123">
        <v>47</v>
      </c>
      <c r="G9123">
        <v>106</v>
      </c>
    </row>
    <row r="9124" spans="1:7" x14ac:dyDescent="0.3">
      <c r="A9124">
        <v>8</v>
      </c>
      <c r="B9124" s="18">
        <v>45505</v>
      </c>
      <c r="C9124" t="s">
        <v>320</v>
      </c>
      <c r="D9124" t="s">
        <v>278</v>
      </c>
      <c r="E9124">
        <v>0.41509433962264153</v>
      </c>
      <c r="F9124">
        <v>44</v>
      </c>
      <c r="G9124">
        <v>106</v>
      </c>
    </row>
    <row r="9125" spans="1:7" x14ac:dyDescent="0.3">
      <c r="A9125">
        <v>26</v>
      </c>
      <c r="B9125" s="18">
        <v>45383</v>
      </c>
      <c r="C9125" t="s">
        <v>320</v>
      </c>
      <c r="D9125" t="s">
        <v>146</v>
      </c>
      <c r="E9125">
        <v>5.4744525547445258E-2</v>
      </c>
      <c r="F9125">
        <v>30</v>
      </c>
      <c r="G9125">
        <v>548</v>
      </c>
    </row>
    <row r="9126" spans="1:7" x14ac:dyDescent="0.3">
      <c r="A9126">
        <v>8</v>
      </c>
      <c r="B9126" s="18">
        <v>45444</v>
      </c>
      <c r="C9126" t="s">
        <v>320</v>
      </c>
      <c r="D9126" t="s">
        <v>278</v>
      </c>
      <c r="E9126">
        <v>0.42307692307692307</v>
      </c>
      <c r="F9126">
        <v>44</v>
      </c>
      <c r="G9126">
        <v>104</v>
      </c>
    </row>
    <row r="9127" spans="1:7" x14ac:dyDescent="0.3">
      <c r="A9127">
        <v>26</v>
      </c>
      <c r="B9127" s="18">
        <v>45536</v>
      </c>
      <c r="C9127" t="s">
        <v>320</v>
      </c>
      <c r="D9127" t="s">
        <v>146</v>
      </c>
      <c r="E9127">
        <v>0.14258911819887429</v>
      </c>
      <c r="F9127">
        <v>76</v>
      </c>
      <c r="G9127">
        <v>533</v>
      </c>
    </row>
    <row r="9128" spans="1:7" x14ac:dyDescent="0.3">
      <c r="A9128">
        <v>8</v>
      </c>
      <c r="B9128" s="18">
        <v>45323</v>
      </c>
      <c r="C9128" t="s">
        <v>320</v>
      </c>
      <c r="D9128" t="s">
        <v>278</v>
      </c>
      <c r="E9128">
        <v>0.40566037735849059</v>
      </c>
      <c r="F9128">
        <v>43</v>
      </c>
      <c r="G9128">
        <v>106</v>
      </c>
    </row>
    <row r="9129" spans="1:7" x14ac:dyDescent="0.3">
      <c r="A9129">
        <v>8</v>
      </c>
      <c r="B9129" s="18">
        <v>45413</v>
      </c>
      <c r="C9129" t="s">
        <v>320</v>
      </c>
      <c r="D9129" t="s">
        <v>278</v>
      </c>
      <c r="E9129">
        <v>0.40186915887850466</v>
      </c>
      <c r="F9129">
        <v>43</v>
      </c>
      <c r="G9129">
        <v>107</v>
      </c>
    </row>
    <row r="9130" spans="1:7" x14ac:dyDescent="0.3">
      <c r="A9130">
        <v>8</v>
      </c>
      <c r="B9130" s="18">
        <v>45566</v>
      </c>
      <c r="C9130" t="s">
        <v>320</v>
      </c>
      <c r="D9130" t="s">
        <v>278</v>
      </c>
      <c r="E9130">
        <v>0.46078431372549017</v>
      </c>
      <c r="F9130">
        <v>47</v>
      </c>
      <c r="G9130">
        <v>102</v>
      </c>
    </row>
    <row r="9131" spans="1:7" x14ac:dyDescent="0.3">
      <c r="A9131">
        <v>26</v>
      </c>
      <c r="B9131" s="18">
        <v>45444</v>
      </c>
      <c r="C9131" t="s">
        <v>320</v>
      </c>
      <c r="D9131" t="s">
        <v>146</v>
      </c>
      <c r="E9131">
        <v>9.7609561752988044E-2</v>
      </c>
      <c r="F9131">
        <v>49</v>
      </c>
      <c r="G9131">
        <v>502</v>
      </c>
    </row>
    <row r="9132" spans="1:7" x14ac:dyDescent="0.3">
      <c r="A9132">
        <v>26</v>
      </c>
      <c r="B9132" s="18">
        <v>45566</v>
      </c>
      <c r="C9132" t="s">
        <v>320</v>
      </c>
      <c r="D9132" t="s">
        <v>146</v>
      </c>
      <c r="E9132">
        <v>0.16104868913857678</v>
      </c>
      <c r="F9132">
        <v>86</v>
      </c>
      <c r="G9132">
        <v>534</v>
      </c>
    </row>
    <row r="9133" spans="1:7" x14ac:dyDescent="0.3">
      <c r="A9133">
        <v>12</v>
      </c>
      <c r="B9133" s="18">
        <v>45383</v>
      </c>
      <c r="C9133" t="s">
        <v>320</v>
      </c>
      <c r="D9133" t="s">
        <v>296</v>
      </c>
      <c r="E9133">
        <v>0.21929824561403508</v>
      </c>
      <c r="F9133">
        <v>75</v>
      </c>
      <c r="G9133">
        <v>342</v>
      </c>
    </row>
    <row r="9134" spans="1:7" x14ac:dyDescent="0.3">
      <c r="A9134">
        <v>12</v>
      </c>
      <c r="B9134" s="18">
        <v>45566</v>
      </c>
      <c r="C9134" t="s">
        <v>320</v>
      </c>
      <c r="D9134" t="s">
        <v>296</v>
      </c>
      <c r="E9134">
        <v>0.21839080459770116</v>
      </c>
      <c r="F9134">
        <v>76</v>
      </c>
      <c r="G9134">
        <v>348</v>
      </c>
    </row>
    <row r="9135" spans="1:7" x14ac:dyDescent="0.3">
      <c r="A9135">
        <v>26</v>
      </c>
      <c r="B9135" s="18">
        <v>45323</v>
      </c>
      <c r="C9135" t="s">
        <v>320</v>
      </c>
      <c r="D9135" t="s">
        <v>146</v>
      </c>
      <c r="E9135">
        <v>3.4129692832764505E-3</v>
      </c>
      <c r="F9135">
        <v>2</v>
      </c>
      <c r="G9135">
        <v>586</v>
      </c>
    </row>
    <row r="9136" spans="1:7" x14ac:dyDescent="0.3">
      <c r="A9136">
        <v>12</v>
      </c>
      <c r="B9136" s="18">
        <v>45536</v>
      </c>
      <c r="C9136" t="s">
        <v>320</v>
      </c>
      <c r="D9136" t="s">
        <v>296</v>
      </c>
      <c r="E9136">
        <v>0.2177650429799427</v>
      </c>
      <c r="F9136">
        <v>76</v>
      </c>
      <c r="G9136">
        <v>349</v>
      </c>
    </row>
    <row r="9137" spans="1:7" x14ac:dyDescent="0.3">
      <c r="A9137">
        <v>12</v>
      </c>
      <c r="B9137" s="18">
        <v>45474</v>
      </c>
      <c r="C9137" t="s">
        <v>320</v>
      </c>
      <c r="D9137" t="s">
        <v>296</v>
      </c>
      <c r="E9137">
        <v>0.21613832853025935</v>
      </c>
      <c r="F9137">
        <v>75</v>
      </c>
      <c r="G9137">
        <v>347</v>
      </c>
    </row>
    <row r="9138" spans="1:7" x14ac:dyDescent="0.3">
      <c r="A9138">
        <v>26</v>
      </c>
      <c r="B9138" s="18">
        <v>45505</v>
      </c>
      <c r="C9138" t="s">
        <v>320</v>
      </c>
      <c r="D9138" t="s">
        <v>146</v>
      </c>
      <c r="E9138">
        <v>0.12180746561886051</v>
      </c>
      <c r="F9138">
        <v>62</v>
      </c>
      <c r="G9138">
        <v>509</v>
      </c>
    </row>
    <row r="9139" spans="1:7" x14ac:dyDescent="0.3">
      <c r="A9139">
        <v>14</v>
      </c>
      <c r="B9139" s="18">
        <v>45323</v>
      </c>
      <c r="C9139" t="s">
        <v>320</v>
      </c>
      <c r="D9139" t="s">
        <v>279</v>
      </c>
      <c r="E9139">
        <v>8.6455331412103754E-3</v>
      </c>
      <c r="F9139">
        <v>6</v>
      </c>
      <c r="G9139">
        <v>694</v>
      </c>
    </row>
    <row r="9140" spans="1:7" x14ac:dyDescent="0.3">
      <c r="A9140">
        <v>26</v>
      </c>
      <c r="B9140" s="18">
        <v>45474</v>
      </c>
      <c r="C9140" t="s">
        <v>320</v>
      </c>
      <c r="D9140" t="s">
        <v>146</v>
      </c>
      <c r="E9140">
        <v>0.10679611650485436</v>
      </c>
      <c r="F9140">
        <v>55</v>
      </c>
      <c r="G9140">
        <v>515</v>
      </c>
    </row>
    <row r="9141" spans="1:7" x14ac:dyDescent="0.3">
      <c r="A9141">
        <v>26</v>
      </c>
      <c r="B9141" s="18">
        <v>45413</v>
      </c>
      <c r="C9141" t="s">
        <v>320</v>
      </c>
      <c r="D9141" t="s">
        <v>146</v>
      </c>
      <c r="E9141">
        <v>8.5148514851485155E-2</v>
      </c>
      <c r="F9141">
        <v>43</v>
      </c>
      <c r="G9141">
        <v>505</v>
      </c>
    </row>
    <row r="9142" spans="1:7" x14ac:dyDescent="0.3">
      <c r="A9142">
        <v>14</v>
      </c>
      <c r="B9142" s="18">
        <v>45444</v>
      </c>
      <c r="C9142" t="s">
        <v>320</v>
      </c>
      <c r="D9142" t="s">
        <v>279</v>
      </c>
      <c r="E9142">
        <v>1.1594202898550725E-2</v>
      </c>
      <c r="F9142">
        <v>8</v>
      </c>
      <c r="G9142">
        <v>690</v>
      </c>
    </row>
    <row r="9143" spans="1:7" x14ac:dyDescent="0.3">
      <c r="A9143">
        <v>26</v>
      </c>
      <c r="B9143" s="18">
        <v>45597</v>
      </c>
      <c r="C9143" t="s">
        <v>320</v>
      </c>
      <c r="D9143" t="s">
        <v>146</v>
      </c>
      <c r="E9143">
        <v>0.22823984526112184</v>
      </c>
      <c r="F9143">
        <v>118</v>
      </c>
      <c r="G9143">
        <v>517</v>
      </c>
    </row>
    <row r="9144" spans="1:7" x14ac:dyDescent="0.3">
      <c r="A9144">
        <v>14</v>
      </c>
      <c r="B9144" s="18">
        <v>45413</v>
      </c>
      <c r="C9144" t="s">
        <v>320</v>
      </c>
      <c r="D9144" t="s">
        <v>279</v>
      </c>
      <c r="E9144">
        <v>1.1544011544011544E-2</v>
      </c>
      <c r="F9144">
        <v>8</v>
      </c>
      <c r="G9144">
        <v>693</v>
      </c>
    </row>
    <row r="9145" spans="1:7" x14ac:dyDescent="0.3">
      <c r="A9145">
        <v>14</v>
      </c>
      <c r="B9145" s="18">
        <v>45566</v>
      </c>
      <c r="C9145" t="s">
        <v>320</v>
      </c>
      <c r="D9145" t="s">
        <v>279</v>
      </c>
      <c r="E9145">
        <v>1.2676056338028169E-2</v>
      </c>
      <c r="F9145">
        <v>9</v>
      </c>
      <c r="G9145">
        <v>710</v>
      </c>
    </row>
    <row r="9146" spans="1:7" x14ac:dyDescent="0.3">
      <c r="A9146">
        <v>26</v>
      </c>
      <c r="B9146" s="18">
        <v>45352</v>
      </c>
      <c r="C9146" t="s">
        <v>320</v>
      </c>
      <c r="D9146" t="s">
        <v>146</v>
      </c>
      <c r="E9146">
        <v>2.7633851468048358E-2</v>
      </c>
      <c r="F9146">
        <v>16</v>
      </c>
      <c r="G9146">
        <v>579</v>
      </c>
    </row>
    <row r="9147" spans="1:7" x14ac:dyDescent="0.3">
      <c r="A9147">
        <v>14</v>
      </c>
      <c r="B9147" s="18">
        <v>45505</v>
      </c>
      <c r="C9147" t="s">
        <v>320</v>
      </c>
      <c r="D9147" t="s">
        <v>279</v>
      </c>
      <c r="E9147">
        <v>1.1396011396011397E-2</v>
      </c>
      <c r="F9147">
        <v>8</v>
      </c>
      <c r="G9147">
        <v>702</v>
      </c>
    </row>
    <row r="9148" spans="1:7" x14ac:dyDescent="0.3">
      <c r="A9148">
        <v>14</v>
      </c>
      <c r="B9148" s="18">
        <v>45536</v>
      </c>
      <c r="C9148" t="s">
        <v>320</v>
      </c>
      <c r="D9148" t="s">
        <v>279</v>
      </c>
      <c r="E9148">
        <v>1.1251758087201125E-2</v>
      </c>
      <c r="F9148">
        <v>8</v>
      </c>
      <c r="G9148">
        <v>711</v>
      </c>
    </row>
    <row r="9149" spans="1:7" x14ac:dyDescent="0.3">
      <c r="A9149">
        <v>14</v>
      </c>
      <c r="B9149" s="18">
        <v>45474</v>
      </c>
      <c r="C9149" t="s">
        <v>320</v>
      </c>
      <c r="D9149" t="s">
        <v>279</v>
      </c>
      <c r="E9149">
        <v>9.943181818181818E-3</v>
      </c>
      <c r="F9149">
        <v>7</v>
      </c>
      <c r="G9149">
        <v>704</v>
      </c>
    </row>
    <row r="9150" spans="1:7" x14ac:dyDescent="0.3">
      <c r="A9150">
        <v>14</v>
      </c>
      <c r="B9150" s="18">
        <v>45352</v>
      </c>
      <c r="C9150" t="s">
        <v>320</v>
      </c>
      <c r="D9150" t="s">
        <v>279</v>
      </c>
      <c r="E9150">
        <v>1.0159651669085631E-2</v>
      </c>
      <c r="F9150">
        <v>7</v>
      </c>
      <c r="G9150">
        <v>689</v>
      </c>
    </row>
    <row r="9151" spans="1:7" x14ac:dyDescent="0.3">
      <c r="A9151">
        <v>14</v>
      </c>
      <c r="B9151" s="18">
        <v>45383</v>
      </c>
      <c r="C9151" t="s">
        <v>320</v>
      </c>
      <c r="D9151" t="s">
        <v>279</v>
      </c>
      <c r="E9151">
        <v>1.1611030478955007E-2</v>
      </c>
      <c r="F9151">
        <v>8</v>
      </c>
      <c r="G9151">
        <v>689</v>
      </c>
    </row>
    <row r="9152" spans="1:7" x14ac:dyDescent="0.3">
      <c r="A9152">
        <v>15</v>
      </c>
      <c r="B9152" s="18">
        <v>45413</v>
      </c>
      <c r="C9152" t="s">
        <v>320</v>
      </c>
      <c r="D9152" t="s">
        <v>306</v>
      </c>
      <c r="E9152">
        <v>1</v>
      </c>
      <c r="F9152">
        <v>8</v>
      </c>
      <c r="G9152">
        <v>8</v>
      </c>
    </row>
    <row r="9153" spans="1:7" x14ac:dyDescent="0.3">
      <c r="A9153">
        <v>15</v>
      </c>
      <c r="B9153" s="18">
        <v>45474</v>
      </c>
      <c r="C9153" t="s">
        <v>320</v>
      </c>
      <c r="D9153" t="s">
        <v>306</v>
      </c>
      <c r="E9153">
        <v>1</v>
      </c>
      <c r="F9153">
        <v>7</v>
      </c>
      <c r="G9153">
        <v>7</v>
      </c>
    </row>
    <row r="9154" spans="1:7" x14ac:dyDescent="0.3">
      <c r="A9154">
        <v>15</v>
      </c>
      <c r="B9154" s="18">
        <v>45505</v>
      </c>
      <c r="C9154" t="s">
        <v>320</v>
      </c>
      <c r="D9154" t="s">
        <v>306</v>
      </c>
      <c r="E9154">
        <v>0.875</v>
      </c>
      <c r="F9154">
        <v>7</v>
      </c>
      <c r="G9154">
        <v>8</v>
      </c>
    </row>
    <row r="9155" spans="1:7" x14ac:dyDescent="0.3">
      <c r="A9155">
        <v>15</v>
      </c>
      <c r="B9155" s="18">
        <v>45536</v>
      </c>
      <c r="C9155" t="s">
        <v>320</v>
      </c>
      <c r="D9155" t="s">
        <v>306</v>
      </c>
      <c r="E9155">
        <v>0.875</v>
      </c>
      <c r="F9155">
        <v>7</v>
      </c>
      <c r="G9155">
        <v>8</v>
      </c>
    </row>
    <row r="9156" spans="1:7" x14ac:dyDescent="0.3">
      <c r="A9156">
        <v>15</v>
      </c>
      <c r="B9156" s="18">
        <v>45566</v>
      </c>
      <c r="C9156" t="s">
        <v>320</v>
      </c>
      <c r="D9156" t="s">
        <v>306</v>
      </c>
      <c r="E9156">
        <v>0.88888888888888884</v>
      </c>
      <c r="F9156">
        <v>8</v>
      </c>
      <c r="G9156">
        <v>9</v>
      </c>
    </row>
    <row r="9157" spans="1:7" x14ac:dyDescent="0.3">
      <c r="A9157">
        <v>27</v>
      </c>
      <c r="B9157" s="18">
        <v>45352</v>
      </c>
      <c r="C9157" t="s">
        <v>320</v>
      </c>
      <c r="D9157" t="s">
        <v>147</v>
      </c>
      <c r="E9157">
        <v>3.215434083601286E-2</v>
      </c>
      <c r="F9157">
        <v>10</v>
      </c>
      <c r="G9157">
        <v>311</v>
      </c>
    </row>
    <row r="9158" spans="1:7" x14ac:dyDescent="0.3">
      <c r="A9158">
        <v>15</v>
      </c>
      <c r="B9158" s="18">
        <v>45323</v>
      </c>
      <c r="C9158" t="s">
        <v>320</v>
      </c>
      <c r="D9158" t="s">
        <v>306</v>
      </c>
      <c r="E9158">
        <v>1</v>
      </c>
      <c r="F9158">
        <v>6</v>
      </c>
      <c r="G9158">
        <v>6</v>
      </c>
    </row>
    <row r="9159" spans="1:7" x14ac:dyDescent="0.3">
      <c r="A9159">
        <v>15</v>
      </c>
      <c r="B9159" s="18">
        <v>45383</v>
      </c>
      <c r="C9159" t="s">
        <v>320</v>
      </c>
      <c r="D9159" t="s">
        <v>306</v>
      </c>
      <c r="E9159">
        <v>1</v>
      </c>
      <c r="F9159">
        <v>8</v>
      </c>
      <c r="G9159">
        <v>8</v>
      </c>
    </row>
    <row r="9160" spans="1:7" x14ac:dyDescent="0.3">
      <c r="A9160">
        <v>15</v>
      </c>
      <c r="B9160" s="18">
        <v>45444</v>
      </c>
      <c r="C9160" t="s">
        <v>320</v>
      </c>
      <c r="D9160" t="s">
        <v>306</v>
      </c>
      <c r="E9160">
        <v>1</v>
      </c>
      <c r="F9160">
        <v>8</v>
      </c>
      <c r="G9160">
        <v>8</v>
      </c>
    </row>
    <row r="9161" spans="1:7" x14ac:dyDescent="0.3">
      <c r="A9161">
        <v>15</v>
      </c>
      <c r="B9161" s="18">
        <v>45352</v>
      </c>
      <c r="C9161" t="s">
        <v>320</v>
      </c>
      <c r="D9161" t="s">
        <v>306</v>
      </c>
      <c r="E9161">
        <v>1</v>
      </c>
      <c r="F9161">
        <v>7</v>
      </c>
      <c r="G9161">
        <v>7</v>
      </c>
    </row>
    <row r="9162" spans="1:7" x14ac:dyDescent="0.3">
      <c r="A9162">
        <v>16</v>
      </c>
      <c r="B9162" s="18">
        <v>45444</v>
      </c>
      <c r="C9162" t="s">
        <v>320</v>
      </c>
      <c r="D9162" t="s">
        <v>297</v>
      </c>
      <c r="E9162">
        <v>0.21875</v>
      </c>
      <c r="F9162">
        <v>70</v>
      </c>
      <c r="G9162">
        <v>320</v>
      </c>
    </row>
    <row r="9163" spans="1:7" x14ac:dyDescent="0.3">
      <c r="A9163">
        <v>16</v>
      </c>
      <c r="B9163" s="18">
        <v>45352</v>
      </c>
      <c r="C9163" t="s">
        <v>320</v>
      </c>
      <c r="D9163" t="s">
        <v>297</v>
      </c>
      <c r="E9163">
        <v>0.20253164556962025</v>
      </c>
      <c r="F9163">
        <v>64</v>
      </c>
      <c r="G9163">
        <v>316</v>
      </c>
    </row>
    <row r="9164" spans="1:7" x14ac:dyDescent="0.3">
      <c r="A9164">
        <v>16</v>
      </c>
      <c r="B9164" s="18">
        <v>45383</v>
      </c>
      <c r="C9164" t="s">
        <v>320</v>
      </c>
      <c r="D9164" t="s">
        <v>297</v>
      </c>
      <c r="E9164">
        <v>0.21630094043887146</v>
      </c>
      <c r="F9164">
        <v>69</v>
      </c>
      <c r="G9164">
        <v>319</v>
      </c>
    </row>
    <row r="9165" spans="1:7" x14ac:dyDescent="0.3">
      <c r="A9165">
        <v>27</v>
      </c>
      <c r="B9165" s="18">
        <v>45566</v>
      </c>
      <c r="C9165" t="s">
        <v>320</v>
      </c>
      <c r="D9165" t="s">
        <v>147</v>
      </c>
      <c r="E9165">
        <v>0.21160409556313994</v>
      </c>
      <c r="F9165">
        <v>62</v>
      </c>
      <c r="G9165">
        <v>293</v>
      </c>
    </row>
    <row r="9166" spans="1:7" x14ac:dyDescent="0.3">
      <c r="A9166">
        <v>16</v>
      </c>
      <c r="B9166" s="18">
        <v>45413</v>
      </c>
      <c r="C9166" t="s">
        <v>320</v>
      </c>
      <c r="D9166" t="s">
        <v>297</v>
      </c>
      <c r="E9166">
        <v>0.21943573667711599</v>
      </c>
      <c r="F9166">
        <v>70</v>
      </c>
      <c r="G9166">
        <v>319</v>
      </c>
    </row>
    <row r="9167" spans="1:7" x14ac:dyDescent="0.3">
      <c r="A9167">
        <v>16</v>
      </c>
      <c r="B9167" s="18">
        <v>45536</v>
      </c>
      <c r="C9167" t="s">
        <v>320</v>
      </c>
      <c r="D9167" t="s">
        <v>297</v>
      </c>
      <c r="E9167">
        <v>0.22356495468277945</v>
      </c>
      <c r="F9167">
        <v>74</v>
      </c>
      <c r="G9167">
        <v>331</v>
      </c>
    </row>
    <row r="9168" spans="1:7" x14ac:dyDescent="0.3">
      <c r="A9168">
        <v>23</v>
      </c>
      <c r="B9168" s="18">
        <v>45352</v>
      </c>
      <c r="C9168" t="s">
        <v>320</v>
      </c>
      <c r="D9168" t="s">
        <v>298</v>
      </c>
      <c r="E9168">
        <v>6.8946796959826279E-2</v>
      </c>
      <c r="F9168">
        <v>127</v>
      </c>
      <c r="G9168">
        <v>1842</v>
      </c>
    </row>
    <row r="9169" spans="1:7" x14ac:dyDescent="0.3">
      <c r="A9169">
        <v>23</v>
      </c>
      <c r="B9169" s="18">
        <v>45536</v>
      </c>
      <c r="C9169" t="s">
        <v>320</v>
      </c>
      <c r="D9169" t="s">
        <v>298</v>
      </c>
      <c r="E9169">
        <v>5.0488599348534204E-2</v>
      </c>
      <c r="F9169">
        <v>93</v>
      </c>
      <c r="G9169">
        <v>1842</v>
      </c>
    </row>
    <row r="9170" spans="1:7" x14ac:dyDescent="0.3">
      <c r="A9170">
        <v>23</v>
      </c>
      <c r="B9170" s="18">
        <v>45383</v>
      </c>
      <c r="C9170" t="s">
        <v>320</v>
      </c>
      <c r="D9170" t="s">
        <v>298</v>
      </c>
      <c r="E9170">
        <v>6.558265582655827E-2</v>
      </c>
      <c r="F9170">
        <v>121</v>
      </c>
      <c r="G9170">
        <v>1845</v>
      </c>
    </row>
    <row r="9171" spans="1:7" x14ac:dyDescent="0.3">
      <c r="A9171">
        <v>27</v>
      </c>
      <c r="B9171" s="18">
        <v>45536</v>
      </c>
      <c r="C9171" t="s">
        <v>320</v>
      </c>
      <c r="D9171" t="s">
        <v>147</v>
      </c>
      <c r="E9171">
        <v>0.18305084745762712</v>
      </c>
      <c r="F9171">
        <v>54</v>
      </c>
      <c r="G9171">
        <v>295</v>
      </c>
    </row>
    <row r="9172" spans="1:7" x14ac:dyDescent="0.3">
      <c r="A9172">
        <v>23</v>
      </c>
      <c r="B9172" s="18">
        <v>45566</v>
      </c>
      <c r="C9172" t="s">
        <v>320</v>
      </c>
      <c r="D9172" t="s">
        <v>298</v>
      </c>
      <c r="E9172">
        <v>5.1546391752577317E-2</v>
      </c>
      <c r="F9172">
        <v>95</v>
      </c>
      <c r="G9172">
        <v>1843</v>
      </c>
    </row>
    <row r="9173" spans="1:7" x14ac:dyDescent="0.3">
      <c r="A9173">
        <v>23</v>
      </c>
      <c r="B9173" s="18">
        <v>45505</v>
      </c>
      <c r="C9173" t="s">
        <v>320</v>
      </c>
      <c r="D9173" t="s">
        <v>298</v>
      </c>
      <c r="E9173">
        <v>4.790419161676647E-2</v>
      </c>
      <c r="F9173">
        <v>88</v>
      </c>
      <c r="G9173">
        <v>1837</v>
      </c>
    </row>
    <row r="9174" spans="1:7" x14ac:dyDescent="0.3">
      <c r="A9174">
        <v>27</v>
      </c>
      <c r="B9174" s="18">
        <v>45413</v>
      </c>
      <c r="C9174" t="s">
        <v>320</v>
      </c>
      <c r="D9174" t="s">
        <v>147</v>
      </c>
      <c r="E9174">
        <v>0.10034602076124567</v>
      </c>
      <c r="F9174">
        <v>29</v>
      </c>
      <c r="G9174">
        <v>289</v>
      </c>
    </row>
    <row r="9175" spans="1:7" x14ac:dyDescent="0.3">
      <c r="A9175">
        <v>23</v>
      </c>
      <c r="B9175" s="18">
        <v>45323</v>
      </c>
      <c r="C9175" t="s">
        <v>320</v>
      </c>
      <c r="D9175" t="s">
        <v>298</v>
      </c>
      <c r="E9175">
        <v>6.7354698533405755E-2</v>
      </c>
      <c r="F9175">
        <v>124</v>
      </c>
      <c r="G9175">
        <v>1841</v>
      </c>
    </row>
    <row r="9176" spans="1:7" x14ac:dyDescent="0.3">
      <c r="A9176">
        <v>23</v>
      </c>
      <c r="B9176" s="18">
        <v>45413</v>
      </c>
      <c r="C9176" t="s">
        <v>320</v>
      </c>
      <c r="D9176" t="s">
        <v>298</v>
      </c>
      <c r="E9176">
        <v>5.8026030368763561E-2</v>
      </c>
      <c r="F9176">
        <v>107</v>
      </c>
      <c r="G9176">
        <v>1844</v>
      </c>
    </row>
    <row r="9177" spans="1:7" x14ac:dyDescent="0.3">
      <c r="A9177">
        <v>23</v>
      </c>
      <c r="B9177" s="18">
        <v>45474</v>
      </c>
      <c r="C9177" t="s">
        <v>320</v>
      </c>
      <c r="D9177" t="s">
        <v>298</v>
      </c>
      <c r="E9177">
        <v>5.3804347826086958E-2</v>
      </c>
      <c r="F9177">
        <v>99</v>
      </c>
      <c r="G9177">
        <v>1840</v>
      </c>
    </row>
    <row r="9178" spans="1:7" x14ac:dyDescent="0.3">
      <c r="A9178">
        <v>23</v>
      </c>
      <c r="B9178" s="18">
        <v>45444</v>
      </c>
      <c r="C9178" t="s">
        <v>320</v>
      </c>
      <c r="D9178" t="s">
        <v>298</v>
      </c>
      <c r="E9178">
        <v>6.1855670103092786E-2</v>
      </c>
      <c r="F9178">
        <v>114</v>
      </c>
      <c r="G9178">
        <v>1843</v>
      </c>
    </row>
    <row r="9179" spans="1:7" x14ac:dyDescent="0.3">
      <c r="A9179">
        <v>27</v>
      </c>
      <c r="B9179" s="18">
        <v>45444</v>
      </c>
      <c r="C9179" t="s">
        <v>320</v>
      </c>
      <c r="D9179" t="s">
        <v>147</v>
      </c>
      <c r="E9179">
        <v>0.12027491408934708</v>
      </c>
      <c r="F9179">
        <v>35</v>
      </c>
      <c r="G9179">
        <v>291</v>
      </c>
    </row>
    <row r="9180" spans="1:7" x14ac:dyDescent="0.3">
      <c r="A9180">
        <v>27</v>
      </c>
      <c r="B9180" s="18">
        <v>45323</v>
      </c>
      <c r="C9180" t="s">
        <v>320</v>
      </c>
      <c r="D9180" t="s">
        <v>147</v>
      </c>
      <c r="E9180">
        <v>6.3897763578274758E-3</v>
      </c>
      <c r="F9180">
        <v>2</v>
      </c>
      <c r="G9180">
        <v>313</v>
      </c>
    </row>
    <row r="9181" spans="1:7" x14ac:dyDescent="0.3">
      <c r="A9181">
        <v>24</v>
      </c>
      <c r="B9181" s="18">
        <v>45566</v>
      </c>
      <c r="C9181" t="s">
        <v>320</v>
      </c>
      <c r="D9181" t="s">
        <v>299</v>
      </c>
      <c r="E9181">
        <v>0.89473684210526316</v>
      </c>
      <c r="F9181">
        <v>85</v>
      </c>
      <c r="G9181">
        <v>95</v>
      </c>
    </row>
    <row r="9182" spans="1:7" x14ac:dyDescent="0.3">
      <c r="A9182">
        <v>24</v>
      </c>
      <c r="B9182" s="18">
        <v>45383</v>
      </c>
      <c r="C9182" t="s">
        <v>320</v>
      </c>
      <c r="D9182" t="s">
        <v>299</v>
      </c>
      <c r="E9182">
        <v>0.81818181818181823</v>
      </c>
      <c r="F9182">
        <v>99</v>
      </c>
      <c r="G9182">
        <v>121</v>
      </c>
    </row>
    <row r="9183" spans="1:7" x14ac:dyDescent="0.3">
      <c r="A9183">
        <v>24</v>
      </c>
      <c r="B9183" s="18">
        <v>45444</v>
      </c>
      <c r="C9183" t="s">
        <v>320</v>
      </c>
      <c r="D9183" t="s">
        <v>299</v>
      </c>
      <c r="E9183">
        <v>0.85964912280701755</v>
      </c>
      <c r="F9183">
        <v>98</v>
      </c>
      <c r="G9183">
        <v>114</v>
      </c>
    </row>
    <row r="9184" spans="1:7" x14ac:dyDescent="0.3">
      <c r="A9184">
        <v>24</v>
      </c>
      <c r="B9184" s="18">
        <v>45413</v>
      </c>
      <c r="C9184" t="s">
        <v>320</v>
      </c>
      <c r="D9184" t="s">
        <v>299</v>
      </c>
      <c r="E9184">
        <v>0.87850467289719625</v>
      </c>
      <c r="F9184">
        <v>94</v>
      </c>
      <c r="G9184">
        <v>107</v>
      </c>
    </row>
    <row r="9185" spans="1:7" x14ac:dyDescent="0.3">
      <c r="A9185">
        <v>24</v>
      </c>
      <c r="B9185" s="18">
        <v>45323</v>
      </c>
      <c r="C9185" t="s">
        <v>320</v>
      </c>
      <c r="D9185" t="s">
        <v>299</v>
      </c>
      <c r="E9185">
        <v>0.83064516129032262</v>
      </c>
      <c r="F9185">
        <v>103</v>
      </c>
      <c r="G9185">
        <v>124</v>
      </c>
    </row>
    <row r="9186" spans="1:7" x14ac:dyDescent="0.3">
      <c r="A9186">
        <v>24</v>
      </c>
      <c r="B9186" s="18">
        <v>45505</v>
      </c>
      <c r="C9186" t="s">
        <v>320</v>
      </c>
      <c r="D9186" t="s">
        <v>299</v>
      </c>
      <c r="E9186">
        <v>0.84090909090909094</v>
      </c>
      <c r="F9186">
        <v>74</v>
      </c>
      <c r="G9186">
        <v>88</v>
      </c>
    </row>
    <row r="9187" spans="1:7" x14ac:dyDescent="0.3">
      <c r="A9187">
        <v>24</v>
      </c>
      <c r="B9187" s="18">
        <v>45474</v>
      </c>
      <c r="C9187" t="s">
        <v>320</v>
      </c>
      <c r="D9187" t="s">
        <v>299</v>
      </c>
      <c r="E9187">
        <v>0.83838383838383834</v>
      </c>
      <c r="F9187">
        <v>83</v>
      </c>
      <c r="G9187">
        <v>99</v>
      </c>
    </row>
    <row r="9188" spans="1:7" x14ac:dyDescent="0.3">
      <c r="A9188">
        <v>24</v>
      </c>
      <c r="B9188" s="18">
        <v>45352</v>
      </c>
      <c r="C9188" t="s">
        <v>320</v>
      </c>
      <c r="D9188" t="s">
        <v>299</v>
      </c>
      <c r="E9188">
        <v>0.77952755905511806</v>
      </c>
      <c r="F9188">
        <v>99</v>
      </c>
      <c r="G9188">
        <v>127</v>
      </c>
    </row>
    <row r="9189" spans="1:7" x14ac:dyDescent="0.3">
      <c r="A9189">
        <v>24</v>
      </c>
      <c r="B9189" s="18">
        <v>45536</v>
      </c>
      <c r="C9189" t="s">
        <v>320</v>
      </c>
      <c r="D9189" t="s">
        <v>299</v>
      </c>
      <c r="E9189">
        <v>0.91397849462365588</v>
      </c>
      <c r="F9189">
        <v>85</v>
      </c>
      <c r="G9189">
        <v>93</v>
      </c>
    </row>
    <row r="9190" spans="1:7" x14ac:dyDescent="0.3">
      <c r="A9190">
        <v>27</v>
      </c>
      <c r="B9190" s="18">
        <v>45597</v>
      </c>
      <c r="C9190" t="s">
        <v>320</v>
      </c>
      <c r="D9190" t="s">
        <v>147</v>
      </c>
      <c r="E9190">
        <v>0.676056338028169</v>
      </c>
      <c r="F9190">
        <v>192</v>
      </c>
      <c r="G9190">
        <v>284</v>
      </c>
    </row>
    <row r="9191" spans="1:7" x14ac:dyDescent="0.3">
      <c r="A9191">
        <v>27</v>
      </c>
      <c r="B9191" s="18">
        <v>45474</v>
      </c>
      <c r="C9191" t="s">
        <v>320</v>
      </c>
      <c r="D9191" t="s">
        <v>147</v>
      </c>
      <c r="E9191">
        <v>0.13448275862068965</v>
      </c>
      <c r="F9191">
        <v>39</v>
      </c>
      <c r="G9191">
        <v>290</v>
      </c>
    </row>
    <row r="9192" spans="1:7" x14ac:dyDescent="0.3">
      <c r="A9192">
        <v>27</v>
      </c>
      <c r="B9192" s="18">
        <v>45505</v>
      </c>
      <c r="C9192" t="s">
        <v>320</v>
      </c>
      <c r="D9192" t="s">
        <v>147</v>
      </c>
      <c r="E9192">
        <v>0.15463917525773196</v>
      </c>
      <c r="F9192">
        <v>45</v>
      </c>
      <c r="G9192">
        <v>291</v>
      </c>
    </row>
    <row r="9193" spans="1:7" x14ac:dyDescent="0.3">
      <c r="A9193">
        <v>2</v>
      </c>
      <c r="B9193" s="18">
        <v>45627</v>
      </c>
      <c r="C9193" t="s">
        <v>320</v>
      </c>
      <c r="D9193" t="s">
        <v>303</v>
      </c>
      <c r="E9193">
        <v>1.0094444444444444</v>
      </c>
      <c r="F9193">
        <v>1817</v>
      </c>
      <c r="G9193">
        <v>1800</v>
      </c>
    </row>
    <row r="9194" spans="1:7" x14ac:dyDescent="0.3">
      <c r="A9194">
        <v>27</v>
      </c>
      <c r="B9194" s="18">
        <v>45383</v>
      </c>
      <c r="C9194" t="s">
        <v>320</v>
      </c>
      <c r="D9194" t="s">
        <v>147</v>
      </c>
      <c r="E9194">
        <v>5.4237288135593219E-2</v>
      </c>
      <c r="F9194">
        <v>16</v>
      </c>
      <c r="G9194">
        <v>295</v>
      </c>
    </row>
    <row r="9195" spans="1:7" x14ac:dyDescent="0.3">
      <c r="A9195">
        <v>9</v>
      </c>
      <c r="B9195" s="18">
        <v>45323</v>
      </c>
      <c r="C9195" t="s">
        <v>320</v>
      </c>
      <c r="D9195" t="s">
        <v>280</v>
      </c>
      <c r="E9195">
        <v>2.9366306027820709E-2</v>
      </c>
      <c r="F9195">
        <v>19</v>
      </c>
      <c r="G9195">
        <v>647</v>
      </c>
    </row>
    <row r="9196" spans="1:7" x14ac:dyDescent="0.3">
      <c r="A9196">
        <v>9</v>
      </c>
      <c r="B9196" s="18">
        <v>45352</v>
      </c>
      <c r="C9196" t="s">
        <v>320</v>
      </c>
      <c r="D9196" t="s">
        <v>280</v>
      </c>
      <c r="E9196">
        <v>5.329153605015674E-2</v>
      </c>
      <c r="F9196">
        <v>34</v>
      </c>
      <c r="G9196">
        <v>638</v>
      </c>
    </row>
    <row r="9197" spans="1:7" x14ac:dyDescent="0.3">
      <c r="A9197">
        <v>9</v>
      </c>
      <c r="B9197" s="18">
        <v>45505</v>
      </c>
      <c r="C9197" t="s">
        <v>320</v>
      </c>
      <c r="D9197" t="s">
        <v>280</v>
      </c>
      <c r="E9197">
        <v>0.1287313432835821</v>
      </c>
      <c r="F9197">
        <v>69</v>
      </c>
      <c r="G9197">
        <v>536</v>
      </c>
    </row>
    <row r="9198" spans="1:7" x14ac:dyDescent="0.3">
      <c r="A9198">
        <v>111</v>
      </c>
      <c r="B9198" s="18">
        <v>45627</v>
      </c>
      <c r="C9198" t="s">
        <v>320</v>
      </c>
      <c r="D9198" t="s">
        <v>262</v>
      </c>
      <c r="E9198">
        <v>250</v>
      </c>
    </row>
    <row r="9199" spans="1:7" x14ac:dyDescent="0.3">
      <c r="A9199">
        <v>9</v>
      </c>
      <c r="B9199" s="18">
        <v>45413</v>
      </c>
      <c r="C9199" t="s">
        <v>320</v>
      </c>
      <c r="D9199" t="s">
        <v>280</v>
      </c>
      <c r="E9199">
        <v>8.9576547231270356E-2</v>
      </c>
      <c r="F9199">
        <v>55</v>
      </c>
      <c r="G9199">
        <v>614</v>
      </c>
    </row>
    <row r="9200" spans="1:7" x14ac:dyDescent="0.3">
      <c r="A9200">
        <v>112</v>
      </c>
      <c r="B9200" s="18">
        <v>45627</v>
      </c>
      <c r="C9200" t="s">
        <v>320</v>
      </c>
      <c r="D9200" t="s">
        <v>263</v>
      </c>
      <c r="E9200">
        <v>323</v>
      </c>
    </row>
    <row r="9201" spans="1:7" x14ac:dyDescent="0.3">
      <c r="A9201">
        <v>110</v>
      </c>
      <c r="B9201" s="18">
        <v>45627</v>
      </c>
      <c r="C9201" t="s">
        <v>320</v>
      </c>
      <c r="D9201" t="s">
        <v>264</v>
      </c>
      <c r="E9201">
        <v>129</v>
      </c>
    </row>
    <row r="9202" spans="1:7" x14ac:dyDescent="0.3">
      <c r="A9202">
        <v>9</v>
      </c>
      <c r="B9202" s="18">
        <v>45383</v>
      </c>
      <c r="C9202" t="s">
        <v>320</v>
      </c>
      <c r="D9202" t="s">
        <v>280</v>
      </c>
      <c r="E9202">
        <v>7.7777777777777779E-2</v>
      </c>
      <c r="F9202">
        <v>49</v>
      </c>
      <c r="G9202">
        <v>630</v>
      </c>
    </row>
    <row r="9203" spans="1:7" x14ac:dyDescent="0.3">
      <c r="A9203">
        <v>113</v>
      </c>
      <c r="B9203" s="18">
        <v>45627</v>
      </c>
      <c r="C9203" t="s">
        <v>320</v>
      </c>
      <c r="D9203" t="s">
        <v>265</v>
      </c>
      <c r="E9203">
        <v>227</v>
      </c>
    </row>
    <row r="9204" spans="1:7" x14ac:dyDescent="0.3">
      <c r="A9204">
        <v>9</v>
      </c>
      <c r="B9204" s="18">
        <v>45444</v>
      </c>
      <c r="C9204" t="s">
        <v>320</v>
      </c>
      <c r="D9204" t="s">
        <v>280</v>
      </c>
      <c r="E9204">
        <v>0.10720562390158173</v>
      </c>
      <c r="F9204">
        <v>61</v>
      </c>
      <c r="G9204">
        <v>569</v>
      </c>
    </row>
    <row r="9205" spans="1:7" x14ac:dyDescent="0.3">
      <c r="A9205">
        <v>9</v>
      </c>
      <c r="B9205" s="18">
        <v>45474</v>
      </c>
      <c r="C9205" t="s">
        <v>320</v>
      </c>
      <c r="D9205" t="s">
        <v>280</v>
      </c>
      <c r="E9205">
        <v>0.11851851851851852</v>
      </c>
      <c r="F9205">
        <v>64</v>
      </c>
      <c r="G9205">
        <v>540</v>
      </c>
    </row>
    <row r="9206" spans="1:7" x14ac:dyDescent="0.3">
      <c r="A9206">
        <v>9</v>
      </c>
      <c r="B9206" s="18">
        <v>45566</v>
      </c>
      <c r="C9206" t="s">
        <v>320</v>
      </c>
      <c r="D9206" t="s">
        <v>280</v>
      </c>
      <c r="E9206">
        <v>0.16051660516605165</v>
      </c>
      <c r="F9206">
        <v>87</v>
      </c>
      <c r="G9206">
        <v>542</v>
      </c>
    </row>
    <row r="9207" spans="1:7" x14ac:dyDescent="0.3">
      <c r="A9207">
        <v>104</v>
      </c>
      <c r="B9207" s="18">
        <v>45627</v>
      </c>
      <c r="C9207" t="s">
        <v>320</v>
      </c>
      <c r="D9207" t="s">
        <v>266</v>
      </c>
      <c r="E9207">
        <v>34</v>
      </c>
    </row>
    <row r="9208" spans="1:7" x14ac:dyDescent="0.3">
      <c r="A9208">
        <v>9</v>
      </c>
      <c r="B9208" s="18">
        <v>45536</v>
      </c>
      <c r="C9208" t="s">
        <v>320</v>
      </c>
      <c r="D9208" t="s">
        <v>280</v>
      </c>
      <c r="E9208">
        <v>0.14889705882352941</v>
      </c>
      <c r="F9208">
        <v>81</v>
      </c>
      <c r="G9208">
        <v>544</v>
      </c>
    </row>
    <row r="9209" spans="1:7" x14ac:dyDescent="0.3">
      <c r="A9209">
        <v>106</v>
      </c>
      <c r="B9209" s="18">
        <v>45627</v>
      </c>
      <c r="C9209" t="s">
        <v>320</v>
      </c>
      <c r="D9209" t="s">
        <v>267</v>
      </c>
      <c r="E9209">
        <v>261</v>
      </c>
    </row>
    <row r="9210" spans="1:7" x14ac:dyDescent="0.3">
      <c r="A9210">
        <v>11</v>
      </c>
      <c r="B9210" s="18">
        <v>45505</v>
      </c>
      <c r="C9210" t="s">
        <v>320</v>
      </c>
      <c r="D9210" t="s">
        <v>281</v>
      </c>
      <c r="E9210">
        <v>0.14540466392318244</v>
      </c>
      <c r="F9210">
        <v>106</v>
      </c>
      <c r="G9210">
        <v>729</v>
      </c>
    </row>
    <row r="9211" spans="1:7" x14ac:dyDescent="0.3">
      <c r="A9211">
        <v>109</v>
      </c>
      <c r="B9211" s="18">
        <v>45627</v>
      </c>
      <c r="C9211" t="s">
        <v>320</v>
      </c>
      <c r="D9211" t="s">
        <v>261</v>
      </c>
      <c r="E9211">
        <v>42</v>
      </c>
    </row>
    <row r="9212" spans="1:7" x14ac:dyDescent="0.3">
      <c r="A9212">
        <v>11</v>
      </c>
      <c r="B9212" s="18">
        <v>45323</v>
      </c>
      <c r="C9212" t="s">
        <v>320</v>
      </c>
      <c r="D9212" t="s">
        <v>281</v>
      </c>
      <c r="E9212">
        <v>2.567237163814181E-2</v>
      </c>
      <c r="F9212">
        <v>21</v>
      </c>
      <c r="G9212">
        <v>818</v>
      </c>
    </row>
    <row r="9213" spans="1:7" x14ac:dyDescent="0.3">
      <c r="A9213">
        <v>11</v>
      </c>
      <c r="B9213" s="18">
        <v>45474</v>
      </c>
      <c r="C9213" t="s">
        <v>320</v>
      </c>
      <c r="D9213" t="s">
        <v>281</v>
      </c>
      <c r="E9213">
        <v>0.13287671232876713</v>
      </c>
      <c r="F9213">
        <v>97</v>
      </c>
      <c r="G9213">
        <v>730</v>
      </c>
    </row>
    <row r="9214" spans="1:7" x14ac:dyDescent="0.3">
      <c r="A9214">
        <v>105</v>
      </c>
      <c r="B9214" s="18">
        <v>45627</v>
      </c>
      <c r="C9214" t="s">
        <v>320</v>
      </c>
      <c r="D9214" t="s">
        <v>269</v>
      </c>
      <c r="E9214">
        <v>132</v>
      </c>
    </row>
    <row r="9215" spans="1:7" x14ac:dyDescent="0.3">
      <c r="A9215">
        <v>108</v>
      </c>
      <c r="B9215" s="18">
        <v>45627</v>
      </c>
      <c r="C9215" t="s">
        <v>320</v>
      </c>
      <c r="D9215" t="s">
        <v>270</v>
      </c>
      <c r="E9215">
        <v>121</v>
      </c>
    </row>
    <row r="9216" spans="1:7" x14ac:dyDescent="0.3">
      <c r="A9216">
        <v>11</v>
      </c>
      <c r="B9216" s="18">
        <v>45566</v>
      </c>
      <c r="C9216" t="s">
        <v>320</v>
      </c>
      <c r="D9216" t="s">
        <v>281</v>
      </c>
      <c r="E9216">
        <v>0.18424566088117489</v>
      </c>
      <c r="F9216">
        <v>138</v>
      </c>
      <c r="G9216">
        <v>749</v>
      </c>
    </row>
    <row r="9217" spans="1:7" x14ac:dyDescent="0.3">
      <c r="A9217">
        <v>3</v>
      </c>
      <c r="B9217" s="18">
        <v>45627</v>
      </c>
      <c r="C9217" t="s">
        <v>320</v>
      </c>
      <c r="D9217" t="s">
        <v>302</v>
      </c>
      <c r="E9217">
        <v>0.82333516785910843</v>
      </c>
      <c r="F9217">
        <v>1496</v>
      </c>
      <c r="G9217">
        <v>1817</v>
      </c>
    </row>
    <row r="9218" spans="1:7" x14ac:dyDescent="0.3">
      <c r="A9218">
        <v>11</v>
      </c>
      <c r="B9218" s="18">
        <v>45352</v>
      </c>
      <c r="C9218" t="s">
        <v>320</v>
      </c>
      <c r="D9218" t="s">
        <v>281</v>
      </c>
      <c r="E9218">
        <v>5.0430504305043047E-2</v>
      </c>
      <c r="F9218">
        <v>41</v>
      </c>
      <c r="G9218">
        <v>813</v>
      </c>
    </row>
    <row r="9219" spans="1:7" x14ac:dyDescent="0.3">
      <c r="A9219">
        <v>11</v>
      </c>
      <c r="B9219" s="18">
        <v>45383</v>
      </c>
      <c r="C9219" t="s">
        <v>320</v>
      </c>
      <c r="D9219" t="s">
        <v>281</v>
      </c>
      <c r="E9219">
        <v>7.5197889182058053E-2</v>
      </c>
      <c r="F9219">
        <v>57</v>
      </c>
      <c r="G9219">
        <v>758</v>
      </c>
    </row>
    <row r="9220" spans="1:7" x14ac:dyDescent="0.3">
      <c r="A9220">
        <v>11</v>
      </c>
      <c r="B9220" s="18">
        <v>45444</v>
      </c>
      <c r="C9220" t="s">
        <v>320</v>
      </c>
      <c r="D9220" t="s">
        <v>281</v>
      </c>
      <c r="E9220">
        <v>0.12222222222222222</v>
      </c>
      <c r="F9220">
        <v>88</v>
      </c>
      <c r="G9220">
        <v>720</v>
      </c>
    </row>
    <row r="9221" spans="1:7" x14ac:dyDescent="0.3">
      <c r="A9221">
        <v>11</v>
      </c>
      <c r="B9221" s="18">
        <v>45413</v>
      </c>
      <c r="C9221" t="s">
        <v>320</v>
      </c>
      <c r="D9221" t="s">
        <v>281</v>
      </c>
      <c r="E9221">
        <v>0.10848400556328233</v>
      </c>
      <c r="F9221">
        <v>78</v>
      </c>
      <c r="G9221">
        <v>719</v>
      </c>
    </row>
    <row r="9222" spans="1:7" x14ac:dyDescent="0.3">
      <c r="A9222">
        <v>11</v>
      </c>
      <c r="B9222" s="18">
        <v>45536</v>
      </c>
      <c r="C9222" t="s">
        <v>320</v>
      </c>
      <c r="D9222" t="s">
        <v>281</v>
      </c>
      <c r="E9222">
        <v>0.16288384512683579</v>
      </c>
      <c r="F9222">
        <v>122</v>
      </c>
      <c r="G9222">
        <v>749</v>
      </c>
    </row>
    <row r="9223" spans="1:7" x14ac:dyDescent="0.3">
      <c r="A9223">
        <v>4</v>
      </c>
      <c r="B9223" s="18">
        <v>45627</v>
      </c>
      <c r="C9223" t="s">
        <v>320</v>
      </c>
      <c r="D9223" t="s">
        <v>300</v>
      </c>
      <c r="E9223">
        <v>0.8493975903614458</v>
      </c>
      <c r="F9223">
        <v>282</v>
      </c>
      <c r="G9223">
        <v>332</v>
      </c>
    </row>
    <row r="9224" spans="1:7" x14ac:dyDescent="0.3">
      <c r="A9224">
        <v>107</v>
      </c>
      <c r="B9224" s="18">
        <v>45627</v>
      </c>
      <c r="C9224" t="s">
        <v>320</v>
      </c>
      <c r="D9224" t="s">
        <v>268</v>
      </c>
      <c r="E9224">
        <v>298</v>
      </c>
    </row>
    <row r="9225" spans="1:7" x14ac:dyDescent="0.3">
      <c r="A9225">
        <v>10</v>
      </c>
      <c r="B9225" s="18">
        <v>45566</v>
      </c>
      <c r="C9225" t="s">
        <v>320</v>
      </c>
      <c r="D9225" t="s">
        <v>295</v>
      </c>
      <c r="E9225">
        <v>0.17105263157894737</v>
      </c>
      <c r="F9225">
        <v>26</v>
      </c>
      <c r="G9225">
        <v>152</v>
      </c>
    </row>
    <row r="9226" spans="1:7" x14ac:dyDescent="0.3">
      <c r="A9226">
        <v>5</v>
      </c>
      <c r="B9226" s="18">
        <v>45627</v>
      </c>
      <c r="C9226" t="s">
        <v>320</v>
      </c>
      <c r="D9226" t="s">
        <v>301</v>
      </c>
      <c r="E9226">
        <v>21.904761904761905</v>
      </c>
      <c r="F9226">
        <v>460</v>
      </c>
      <c r="G9226">
        <v>21</v>
      </c>
    </row>
    <row r="9227" spans="1:7" x14ac:dyDescent="0.3">
      <c r="A9227">
        <v>10</v>
      </c>
      <c r="B9227" s="18">
        <v>45383</v>
      </c>
      <c r="C9227" t="s">
        <v>320</v>
      </c>
      <c r="D9227" t="s">
        <v>295</v>
      </c>
      <c r="E9227">
        <v>0.11173184357541899</v>
      </c>
      <c r="F9227">
        <v>20</v>
      </c>
      <c r="G9227">
        <v>179</v>
      </c>
    </row>
    <row r="9228" spans="1:7" x14ac:dyDescent="0.3">
      <c r="A9228">
        <v>10</v>
      </c>
      <c r="B9228" s="18">
        <v>45413</v>
      </c>
      <c r="C9228" t="s">
        <v>320</v>
      </c>
      <c r="D9228" t="s">
        <v>295</v>
      </c>
      <c r="E9228">
        <v>0.12121212121212122</v>
      </c>
      <c r="F9228">
        <v>20</v>
      </c>
      <c r="G9228">
        <v>165</v>
      </c>
    </row>
    <row r="9229" spans="1:7" x14ac:dyDescent="0.3">
      <c r="A9229">
        <v>6</v>
      </c>
      <c r="B9229" s="18">
        <v>45627</v>
      </c>
      <c r="C9229" t="s">
        <v>320</v>
      </c>
      <c r="D9229" t="s">
        <v>274</v>
      </c>
      <c r="E9229">
        <v>1</v>
      </c>
      <c r="F9229">
        <v>10</v>
      </c>
      <c r="G9229">
        <v>10</v>
      </c>
    </row>
    <row r="9230" spans="1:7" x14ac:dyDescent="0.3">
      <c r="A9230">
        <v>10</v>
      </c>
      <c r="B9230" s="18">
        <v>45505</v>
      </c>
      <c r="C9230" t="s">
        <v>320</v>
      </c>
      <c r="D9230" t="s">
        <v>295</v>
      </c>
      <c r="E9230">
        <v>0.11494252873563218</v>
      </c>
      <c r="F9230">
        <v>20</v>
      </c>
      <c r="G9230">
        <v>174</v>
      </c>
    </row>
    <row r="9231" spans="1:7" x14ac:dyDescent="0.3">
      <c r="A9231">
        <v>10</v>
      </c>
      <c r="B9231" s="18">
        <v>45352</v>
      </c>
      <c r="C9231" t="s">
        <v>320</v>
      </c>
      <c r="D9231" t="s">
        <v>295</v>
      </c>
      <c r="E9231">
        <v>8.0952380952380956E-2</v>
      </c>
      <c r="F9231">
        <v>17</v>
      </c>
      <c r="G9231">
        <v>210</v>
      </c>
    </row>
    <row r="9232" spans="1:7" x14ac:dyDescent="0.3">
      <c r="A9232">
        <v>7</v>
      </c>
      <c r="B9232" s="18">
        <v>45627</v>
      </c>
      <c r="C9232" t="s">
        <v>320</v>
      </c>
      <c r="D9232" t="s">
        <v>277</v>
      </c>
      <c r="E9232">
        <v>0.47058823529411764</v>
      </c>
      <c r="F9232">
        <v>8</v>
      </c>
      <c r="G9232">
        <v>17</v>
      </c>
    </row>
    <row r="9233" spans="1:7" x14ac:dyDescent="0.3">
      <c r="A9233">
        <v>10</v>
      </c>
      <c r="B9233" s="18">
        <v>45444</v>
      </c>
      <c r="C9233" t="s">
        <v>320</v>
      </c>
      <c r="D9233" t="s">
        <v>295</v>
      </c>
      <c r="E9233">
        <v>9.3567251461988299E-2</v>
      </c>
      <c r="F9233">
        <v>16</v>
      </c>
      <c r="G9233">
        <v>171</v>
      </c>
    </row>
    <row r="9234" spans="1:7" x14ac:dyDescent="0.3">
      <c r="A9234">
        <v>10</v>
      </c>
      <c r="B9234" s="18">
        <v>45474</v>
      </c>
      <c r="C9234" t="s">
        <v>320</v>
      </c>
      <c r="D9234" t="s">
        <v>295</v>
      </c>
      <c r="E9234">
        <v>0.11290322580645161</v>
      </c>
      <c r="F9234">
        <v>21</v>
      </c>
      <c r="G9234">
        <v>186</v>
      </c>
    </row>
    <row r="9235" spans="1:7" x14ac:dyDescent="0.3">
      <c r="A9235">
        <v>10</v>
      </c>
      <c r="B9235" s="18">
        <v>45536</v>
      </c>
      <c r="C9235" t="s">
        <v>320</v>
      </c>
      <c r="D9235" t="s">
        <v>295</v>
      </c>
      <c r="E9235">
        <v>0.2087912087912088</v>
      </c>
      <c r="F9235">
        <v>38</v>
      </c>
      <c r="G9235">
        <v>182</v>
      </c>
    </row>
    <row r="9236" spans="1:7" x14ac:dyDescent="0.3">
      <c r="A9236">
        <v>100</v>
      </c>
      <c r="B9236" s="18">
        <v>45627</v>
      </c>
      <c r="C9236" t="s">
        <v>320</v>
      </c>
      <c r="D9236" t="s">
        <v>271</v>
      </c>
      <c r="E9236">
        <v>1</v>
      </c>
    </row>
    <row r="9237" spans="1:7" x14ac:dyDescent="0.3">
      <c r="A9237">
        <v>101</v>
      </c>
      <c r="B9237" s="18">
        <v>45627</v>
      </c>
      <c r="C9237" t="s">
        <v>320</v>
      </c>
      <c r="D9237" t="s">
        <v>272</v>
      </c>
      <c r="E9237">
        <v>1</v>
      </c>
    </row>
    <row r="9238" spans="1:7" x14ac:dyDescent="0.3">
      <c r="A9238">
        <v>102</v>
      </c>
      <c r="B9238" s="18">
        <v>45627</v>
      </c>
      <c r="C9238" t="s">
        <v>320</v>
      </c>
      <c r="D9238" t="s">
        <v>273</v>
      </c>
      <c r="E9238">
        <v>0</v>
      </c>
    </row>
    <row r="9239" spans="1:7" x14ac:dyDescent="0.3">
      <c r="A9239">
        <v>103</v>
      </c>
      <c r="B9239" s="18">
        <v>45627</v>
      </c>
      <c r="C9239" t="s">
        <v>320</v>
      </c>
      <c r="D9239" t="s">
        <v>285</v>
      </c>
      <c r="E9239">
        <v>0</v>
      </c>
    </row>
    <row r="9240" spans="1:7" x14ac:dyDescent="0.3">
      <c r="A9240">
        <v>114</v>
      </c>
      <c r="B9240" s="18">
        <v>45627</v>
      </c>
      <c r="C9240" t="s">
        <v>320</v>
      </c>
      <c r="D9240" t="s">
        <v>292</v>
      </c>
      <c r="E9240">
        <v>544</v>
      </c>
    </row>
    <row r="9241" spans="1:7" x14ac:dyDescent="0.3">
      <c r="A9241">
        <v>20</v>
      </c>
      <c r="B9241" s="18">
        <v>45536</v>
      </c>
      <c r="C9241" t="s">
        <v>320</v>
      </c>
      <c r="D9241" t="s">
        <v>283</v>
      </c>
      <c r="E9241">
        <v>0.2</v>
      </c>
      <c r="F9241">
        <v>1</v>
      </c>
      <c r="G9241">
        <v>5</v>
      </c>
    </row>
    <row r="9242" spans="1:7" x14ac:dyDescent="0.3">
      <c r="A9242">
        <v>115</v>
      </c>
      <c r="B9242" s="18">
        <v>45627</v>
      </c>
      <c r="C9242" t="s">
        <v>320</v>
      </c>
      <c r="D9242" t="s">
        <v>293</v>
      </c>
      <c r="E9242">
        <v>43</v>
      </c>
    </row>
    <row r="9243" spans="1:7" x14ac:dyDescent="0.3">
      <c r="A9243">
        <v>16</v>
      </c>
      <c r="B9243" s="18">
        <v>45323</v>
      </c>
      <c r="C9243" t="s">
        <v>320</v>
      </c>
      <c r="D9243" t="s">
        <v>297</v>
      </c>
      <c r="E9243">
        <v>0.16615384615384615</v>
      </c>
      <c r="F9243">
        <v>54</v>
      </c>
      <c r="G9243">
        <v>325</v>
      </c>
    </row>
    <row r="9244" spans="1:7" x14ac:dyDescent="0.3">
      <c r="A9244">
        <v>16</v>
      </c>
      <c r="B9244" s="18">
        <v>45505</v>
      </c>
      <c r="C9244" t="s">
        <v>320</v>
      </c>
      <c r="D9244" t="s">
        <v>297</v>
      </c>
      <c r="E9244">
        <v>0.21981424148606812</v>
      </c>
      <c r="F9244">
        <v>71</v>
      </c>
      <c r="G9244">
        <v>323</v>
      </c>
    </row>
    <row r="9245" spans="1:7" x14ac:dyDescent="0.3">
      <c r="A9245">
        <v>116</v>
      </c>
      <c r="B9245" s="18">
        <v>45627</v>
      </c>
      <c r="C9245" t="s">
        <v>320</v>
      </c>
      <c r="D9245" t="s">
        <v>294</v>
      </c>
      <c r="E9245">
        <v>40</v>
      </c>
    </row>
    <row r="9246" spans="1:7" x14ac:dyDescent="0.3">
      <c r="A9246">
        <v>16</v>
      </c>
      <c r="B9246" s="18">
        <v>45474</v>
      </c>
      <c r="C9246" t="s">
        <v>320</v>
      </c>
      <c r="D9246" t="s">
        <v>297</v>
      </c>
      <c r="E9246">
        <v>0.21779141104294478</v>
      </c>
      <c r="F9246">
        <v>71</v>
      </c>
      <c r="G9246">
        <v>326</v>
      </c>
    </row>
    <row r="9247" spans="1:7" x14ac:dyDescent="0.3">
      <c r="A9247">
        <v>16</v>
      </c>
      <c r="B9247" s="18">
        <v>45566</v>
      </c>
      <c r="C9247" t="s">
        <v>320</v>
      </c>
      <c r="D9247" t="s">
        <v>297</v>
      </c>
      <c r="E9247">
        <v>0.22960725075528701</v>
      </c>
      <c r="F9247">
        <v>76</v>
      </c>
      <c r="G9247">
        <v>331</v>
      </c>
    </row>
    <row r="9248" spans="1:7" x14ac:dyDescent="0.3">
      <c r="A9248">
        <v>17</v>
      </c>
      <c r="B9248" s="18">
        <v>45383</v>
      </c>
      <c r="C9248" t="s">
        <v>320</v>
      </c>
      <c r="D9248" t="s">
        <v>276</v>
      </c>
      <c r="E9248">
        <v>4.3478260869565216E-2</v>
      </c>
      <c r="F9248">
        <v>3</v>
      </c>
      <c r="G9248">
        <v>69</v>
      </c>
    </row>
    <row r="9249" spans="1:7" x14ac:dyDescent="0.3">
      <c r="A9249">
        <v>17</v>
      </c>
      <c r="B9249" s="18">
        <v>45505</v>
      </c>
      <c r="C9249" t="s">
        <v>320</v>
      </c>
      <c r="D9249" t="s">
        <v>276</v>
      </c>
      <c r="E9249">
        <v>5.6338028169014086E-2</v>
      </c>
      <c r="F9249">
        <v>4</v>
      </c>
      <c r="G9249">
        <v>71</v>
      </c>
    </row>
    <row r="9250" spans="1:7" x14ac:dyDescent="0.3">
      <c r="A9250">
        <v>17</v>
      </c>
      <c r="B9250" s="18">
        <v>45444</v>
      </c>
      <c r="C9250" t="s">
        <v>320</v>
      </c>
      <c r="D9250" t="s">
        <v>276</v>
      </c>
      <c r="E9250">
        <v>5.7142857142857141E-2</v>
      </c>
      <c r="F9250">
        <v>4</v>
      </c>
      <c r="G9250">
        <v>70</v>
      </c>
    </row>
    <row r="9251" spans="1:7" x14ac:dyDescent="0.3">
      <c r="A9251">
        <v>17</v>
      </c>
      <c r="B9251" s="18">
        <v>45474</v>
      </c>
      <c r="C9251" t="s">
        <v>320</v>
      </c>
      <c r="D9251" t="s">
        <v>276</v>
      </c>
      <c r="E9251">
        <v>5.6338028169014086E-2</v>
      </c>
      <c r="F9251">
        <v>4</v>
      </c>
      <c r="G9251">
        <v>71</v>
      </c>
    </row>
    <row r="9252" spans="1:7" x14ac:dyDescent="0.3">
      <c r="A9252">
        <v>17</v>
      </c>
      <c r="B9252" s="18">
        <v>45352</v>
      </c>
      <c r="C9252" t="s">
        <v>320</v>
      </c>
      <c r="D9252" t="s">
        <v>276</v>
      </c>
      <c r="E9252">
        <v>4.6875E-2</v>
      </c>
      <c r="F9252">
        <v>3</v>
      </c>
      <c r="G9252">
        <v>64</v>
      </c>
    </row>
    <row r="9253" spans="1:7" x14ac:dyDescent="0.3">
      <c r="A9253">
        <v>17</v>
      </c>
      <c r="B9253" s="18">
        <v>45536</v>
      </c>
      <c r="C9253" t="s">
        <v>320</v>
      </c>
      <c r="D9253" t="s">
        <v>276</v>
      </c>
      <c r="E9253">
        <v>5.4054054054054057E-2</v>
      </c>
      <c r="F9253">
        <v>4</v>
      </c>
      <c r="G9253">
        <v>74</v>
      </c>
    </row>
    <row r="9254" spans="1:7" x14ac:dyDescent="0.3">
      <c r="A9254">
        <v>17</v>
      </c>
      <c r="B9254" s="18">
        <v>45413</v>
      </c>
      <c r="C9254" t="s">
        <v>320</v>
      </c>
      <c r="D9254" t="s">
        <v>276</v>
      </c>
      <c r="E9254">
        <v>5.7142857142857141E-2</v>
      </c>
      <c r="F9254">
        <v>4</v>
      </c>
      <c r="G9254">
        <v>70</v>
      </c>
    </row>
    <row r="9255" spans="1:7" x14ac:dyDescent="0.3">
      <c r="A9255">
        <v>17</v>
      </c>
      <c r="B9255" s="18">
        <v>45323</v>
      </c>
      <c r="C9255" t="s">
        <v>320</v>
      </c>
      <c r="D9255" t="s">
        <v>276</v>
      </c>
      <c r="E9255">
        <v>5.5555555555555552E-2</v>
      </c>
      <c r="F9255">
        <v>3</v>
      </c>
      <c r="G9255">
        <v>54</v>
      </c>
    </row>
    <row r="9256" spans="1:7" x14ac:dyDescent="0.3">
      <c r="A9256">
        <v>17</v>
      </c>
      <c r="B9256" s="18">
        <v>45566</v>
      </c>
      <c r="C9256" t="s">
        <v>320</v>
      </c>
      <c r="D9256" t="s">
        <v>276</v>
      </c>
      <c r="E9256">
        <v>5.2631578947368418E-2</v>
      </c>
      <c r="F9256">
        <v>4</v>
      </c>
      <c r="G9256">
        <v>76</v>
      </c>
    </row>
    <row r="9257" spans="1:7" x14ac:dyDescent="0.3">
      <c r="A9257">
        <v>120</v>
      </c>
      <c r="B9257" s="18">
        <v>45627</v>
      </c>
      <c r="C9257" t="s">
        <v>320</v>
      </c>
      <c r="D9257" t="s">
        <v>20</v>
      </c>
      <c r="E9257">
        <v>475</v>
      </c>
    </row>
    <row r="9258" spans="1:7" x14ac:dyDescent="0.3">
      <c r="A9258">
        <v>127</v>
      </c>
      <c r="B9258" s="18">
        <v>45323</v>
      </c>
      <c r="C9258" t="s">
        <v>320</v>
      </c>
      <c r="D9258" t="s">
        <v>286</v>
      </c>
      <c r="E9258">
        <v>435</v>
      </c>
    </row>
    <row r="9259" spans="1:7" x14ac:dyDescent="0.3">
      <c r="A9259">
        <v>127</v>
      </c>
      <c r="B9259" s="18">
        <v>45352</v>
      </c>
      <c r="C9259" t="s">
        <v>320</v>
      </c>
      <c r="D9259" t="s">
        <v>286</v>
      </c>
      <c r="E9259">
        <v>247</v>
      </c>
    </row>
    <row r="9260" spans="1:7" x14ac:dyDescent="0.3">
      <c r="A9260">
        <v>127</v>
      </c>
      <c r="B9260" s="18">
        <v>45383</v>
      </c>
      <c r="C9260" t="s">
        <v>320</v>
      </c>
      <c r="D9260" t="s">
        <v>286</v>
      </c>
      <c r="E9260">
        <v>356</v>
      </c>
    </row>
    <row r="9261" spans="1:7" x14ac:dyDescent="0.3">
      <c r="A9261">
        <v>127</v>
      </c>
      <c r="B9261" s="18">
        <v>45413</v>
      </c>
      <c r="C9261" t="s">
        <v>320</v>
      </c>
      <c r="D9261" t="s">
        <v>286</v>
      </c>
      <c r="E9261">
        <v>208</v>
      </c>
    </row>
    <row r="9262" spans="1:7" x14ac:dyDescent="0.3">
      <c r="A9262">
        <v>127</v>
      </c>
      <c r="B9262" s="18">
        <v>45444</v>
      </c>
      <c r="C9262" t="s">
        <v>320</v>
      </c>
      <c r="D9262" t="s">
        <v>286</v>
      </c>
      <c r="E9262">
        <v>209</v>
      </c>
    </row>
    <row r="9263" spans="1:7" x14ac:dyDescent="0.3">
      <c r="A9263">
        <v>127</v>
      </c>
      <c r="B9263" s="18">
        <v>45474</v>
      </c>
      <c r="C9263" t="s">
        <v>320</v>
      </c>
      <c r="D9263" t="s">
        <v>286</v>
      </c>
      <c r="E9263">
        <v>315</v>
      </c>
    </row>
    <row r="9264" spans="1:7" x14ac:dyDescent="0.3">
      <c r="A9264">
        <v>127</v>
      </c>
      <c r="B9264" s="18">
        <v>45505</v>
      </c>
      <c r="C9264" t="s">
        <v>320</v>
      </c>
      <c r="D9264" t="s">
        <v>286</v>
      </c>
      <c r="E9264">
        <v>257</v>
      </c>
    </row>
    <row r="9265" spans="1:5" x14ac:dyDescent="0.3">
      <c r="A9265">
        <v>127</v>
      </c>
      <c r="B9265" s="18">
        <v>45536</v>
      </c>
      <c r="C9265" t="s">
        <v>320</v>
      </c>
      <c r="D9265" t="s">
        <v>286</v>
      </c>
      <c r="E9265">
        <v>307</v>
      </c>
    </row>
    <row r="9266" spans="1:5" x14ac:dyDescent="0.3">
      <c r="A9266">
        <v>127</v>
      </c>
      <c r="B9266" s="18">
        <v>45566</v>
      </c>
      <c r="C9266" t="s">
        <v>320</v>
      </c>
      <c r="D9266" t="s">
        <v>286</v>
      </c>
      <c r="E9266">
        <v>177</v>
      </c>
    </row>
    <row r="9267" spans="1:5" x14ac:dyDescent="0.3">
      <c r="A9267">
        <v>128</v>
      </c>
      <c r="B9267" s="18">
        <v>45323</v>
      </c>
      <c r="C9267" t="s">
        <v>320</v>
      </c>
      <c r="D9267" t="s">
        <v>287</v>
      </c>
      <c r="E9267">
        <v>152</v>
      </c>
    </row>
    <row r="9268" spans="1:5" x14ac:dyDescent="0.3">
      <c r="A9268">
        <v>128</v>
      </c>
      <c r="B9268" s="18">
        <v>45352</v>
      </c>
      <c r="C9268" t="s">
        <v>320</v>
      </c>
      <c r="D9268" t="s">
        <v>287</v>
      </c>
      <c r="E9268">
        <v>81</v>
      </c>
    </row>
    <row r="9269" spans="1:5" x14ac:dyDescent="0.3">
      <c r="A9269">
        <v>128</v>
      </c>
      <c r="B9269" s="18">
        <v>45383</v>
      </c>
      <c r="C9269" t="s">
        <v>320</v>
      </c>
      <c r="D9269" t="s">
        <v>287</v>
      </c>
      <c r="E9269">
        <v>89</v>
      </c>
    </row>
    <row r="9270" spans="1:5" x14ac:dyDescent="0.3">
      <c r="A9270">
        <v>128</v>
      </c>
      <c r="B9270" s="18">
        <v>45413</v>
      </c>
      <c r="C9270" t="s">
        <v>320</v>
      </c>
      <c r="D9270" t="s">
        <v>287</v>
      </c>
      <c r="E9270">
        <v>41</v>
      </c>
    </row>
    <row r="9271" spans="1:5" x14ac:dyDescent="0.3">
      <c r="A9271">
        <v>128</v>
      </c>
      <c r="B9271" s="18">
        <v>45444</v>
      </c>
      <c r="C9271" t="s">
        <v>320</v>
      </c>
      <c r="D9271" t="s">
        <v>287</v>
      </c>
      <c r="E9271">
        <v>43</v>
      </c>
    </row>
    <row r="9272" spans="1:5" x14ac:dyDescent="0.3">
      <c r="A9272">
        <v>128</v>
      </c>
      <c r="B9272" s="18">
        <v>45474</v>
      </c>
      <c r="C9272" t="s">
        <v>320</v>
      </c>
      <c r="D9272" t="s">
        <v>287</v>
      </c>
      <c r="E9272">
        <v>39</v>
      </c>
    </row>
    <row r="9273" spans="1:5" x14ac:dyDescent="0.3">
      <c r="A9273">
        <v>128</v>
      </c>
      <c r="B9273" s="18">
        <v>45505</v>
      </c>
      <c r="C9273" t="s">
        <v>320</v>
      </c>
      <c r="D9273" t="s">
        <v>287</v>
      </c>
      <c r="E9273">
        <v>23</v>
      </c>
    </row>
    <row r="9274" spans="1:5" x14ac:dyDescent="0.3">
      <c r="A9274">
        <v>128</v>
      </c>
      <c r="B9274" s="18">
        <v>45536</v>
      </c>
      <c r="C9274" t="s">
        <v>320</v>
      </c>
      <c r="D9274" t="s">
        <v>287</v>
      </c>
      <c r="E9274">
        <v>50</v>
      </c>
    </row>
    <row r="9275" spans="1:5" x14ac:dyDescent="0.3">
      <c r="A9275">
        <v>128</v>
      </c>
      <c r="B9275" s="18">
        <v>45566</v>
      </c>
      <c r="C9275" t="s">
        <v>320</v>
      </c>
      <c r="D9275" t="s">
        <v>287</v>
      </c>
      <c r="E9275">
        <v>39</v>
      </c>
    </row>
    <row r="9276" spans="1:5" x14ac:dyDescent="0.3">
      <c r="A9276">
        <v>129</v>
      </c>
      <c r="B9276" s="18">
        <v>45323</v>
      </c>
      <c r="C9276" t="s">
        <v>320</v>
      </c>
      <c r="D9276" t="s">
        <v>288</v>
      </c>
      <c r="E9276">
        <v>148</v>
      </c>
    </row>
    <row r="9277" spans="1:5" x14ac:dyDescent="0.3">
      <c r="A9277">
        <v>129</v>
      </c>
      <c r="B9277" s="18">
        <v>45352</v>
      </c>
      <c r="C9277" t="s">
        <v>320</v>
      </c>
      <c r="D9277" t="s">
        <v>288</v>
      </c>
      <c r="E9277">
        <v>87</v>
      </c>
    </row>
    <row r="9278" spans="1:5" x14ac:dyDescent="0.3">
      <c r="A9278">
        <v>129</v>
      </c>
      <c r="B9278" s="18">
        <v>45383</v>
      </c>
      <c r="C9278" t="s">
        <v>320</v>
      </c>
      <c r="D9278" t="s">
        <v>288</v>
      </c>
      <c r="E9278">
        <v>135</v>
      </c>
    </row>
    <row r="9279" spans="1:5" x14ac:dyDescent="0.3">
      <c r="A9279">
        <v>129</v>
      </c>
      <c r="B9279" s="18">
        <v>45413</v>
      </c>
      <c r="C9279" t="s">
        <v>320</v>
      </c>
      <c r="D9279" t="s">
        <v>288</v>
      </c>
      <c r="E9279">
        <v>103</v>
      </c>
    </row>
    <row r="9280" spans="1:5" x14ac:dyDescent="0.3">
      <c r="A9280">
        <v>129</v>
      </c>
      <c r="B9280" s="18">
        <v>45444</v>
      </c>
      <c r="C9280" t="s">
        <v>320</v>
      </c>
      <c r="D9280" t="s">
        <v>288</v>
      </c>
      <c r="E9280">
        <v>112</v>
      </c>
    </row>
    <row r="9281" spans="1:5" x14ac:dyDescent="0.3">
      <c r="A9281">
        <v>129</v>
      </c>
      <c r="B9281" s="18">
        <v>45474</v>
      </c>
      <c r="C9281" t="s">
        <v>320</v>
      </c>
      <c r="D9281" t="s">
        <v>288</v>
      </c>
      <c r="E9281">
        <v>192</v>
      </c>
    </row>
    <row r="9282" spans="1:5" x14ac:dyDescent="0.3">
      <c r="A9282">
        <v>129</v>
      </c>
      <c r="B9282" s="18">
        <v>45505</v>
      </c>
      <c r="C9282" t="s">
        <v>320</v>
      </c>
      <c r="D9282" t="s">
        <v>288</v>
      </c>
      <c r="E9282">
        <v>142</v>
      </c>
    </row>
    <row r="9283" spans="1:5" x14ac:dyDescent="0.3">
      <c r="A9283">
        <v>129</v>
      </c>
      <c r="B9283" s="18">
        <v>45536</v>
      </c>
      <c r="C9283" t="s">
        <v>320</v>
      </c>
      <c r="D9283" t="s">
        <v>288</v>
      </c>
      <c r="E9283">
        <v>215</v>
      </c>
    </row>
    <row r="9284" spans="1:5" x14ac:dyDescent="0.3">
      <c r="A9284">
        <v>129</v>
      </c>
      <c r="B9284" s="18">
        <v>45566</v>
      </c>
      <c r="C9284" t="s">
        <v>320</v>
      </c>
      <c r="D9284" t="s">
        <v>288</v>
      </c>
      <c r="E9284">
        <v>80</v>
      </c>
    </row>
    <row r="9285" spans="1:5" x14ac:dyDescent="0.3">
      <c r="A9285">
        <v>130</v>
      </c>
      <c r="B9285" s="18">
        <v>45323</v>
      </c>
      <c r="C9285" t="s">
        <v>320</v>
      </c>
      <c r="D9285" t="s">
        <v>289</v>
      </c>
      <c r="E9285">
        <v>125</v>
      </c>
    </row>
    <row r="9286" spans="1:5" x14ac:dyDescent="0.3">
      <c r="A9286">
        <v>130</v>
      </c>
      <c r="B9286" s="18">
        <v>45352</v>
      </c>
      <c r="C9286" t="s">
        <v>320</v>
      </c>
      <c r="D9286" t="s">
        <v>289</v>
      </c>
      <c r="E9286">
        <v>76</v>
      </c>
    </row>
    <row r="9287" spans="1:5" x14ac:dyDescent="0.3">
      <c r="A9287">
        <v>130</v>
      </c>
      <c r="B9287" s="18">
        <v>45383</v>
      </c>
      <c r="C9287" t="s">
        <v>320</v>
      </c>
      <c r="D9287" t="s">
        <v>289</v>
      </c>
      <c r="E9287">
        <v>130</v>
      </c>
    </row>
    <row r="9288" spans="1:5" x14ac:dyDescent="0.3">
      <c r="A9288">
        <v>130</v>
      </c>
      <c r="B9288" s="18">
        <v>45413</v>
      </c>
      <c r="C9288" t="s">
        <v>320</v>
      </c>
      <c r="D9288" t="s">
        <v>289</v>
      </c>
      <c r="E9288">
        <v>58</v>
      </c>
    </row>
    <row r="9289" spans="1:5" x14ac:dyDescent="0.3">
      <c r="A9289">
        <v>130</v>
      </c>
      <c r="B9289" s="18">
        <v>45444</v>
      </c>
      <c r="C9289" t="s">
        <v>320</v>
      </c>
      <c r="D9289" t="s">
        <v>289</v>
      </c>
      <c r="E9289">
        <v>44</v>
      </c>
    </row>
    <row r="9290" spans="1:5" x14ac:dyDescent="0.3">
      <c r="A9290">
        <v>130</v>
      </c>
      <c r="B9290" s="18">
        <v>45474</v>
      </c>
      <c r="C9290" t="s">
        <v>320</v>
      </c>
      <c r="D9290" t="s">
        <v>289</v>
      </c>
      <c r="E9290">
        <v>77</v>
      </c>
    </row>
    <row r="9291" spans="1:5" x14ac:dyDescent="0.3">
      <c r="A9291">
        <v>130</v>
      </c>
      <c r="B9291" s="18">
        <v>45505</v>
      </c>
      <c r="C9291" t="s">
        <v>320</v>
      </c>
      <c r="D9291" t="s">
        <v>289</v>
      </c>
      <c r="E9291">
        <v>84</v>
      </c>
    </row>
    <row r="9292" spans="1:5" x14ac:dyDescent="0.3">
      <c r="A9292">
        <v>130</v>
      </c>
      <c r="B9292" s="18">
        <v>45536</v>
      </c>
      <c r="C9292" t="s">
        <v>320</v>
      </c>
      <c r="D9292" t="s">
        <v>289</v>
      </c>
      <c r="E9292">
        <v>36</v>
      </c>
    </row>
    <row r="9293" spans="1:5" x14ac:dyDescent="0.3">
      <c r="A9293">
        <v>130</v>
      </c>
      <c r="B9293" s="18">
        <v>45566</v>
      </c>
      <c r="C9293" t="s">
        <v>320</v>
      </c>
      <c r="D9293" t="s">
        <v>289</v>
      </c>
      <c r="E9293">
        <v>54</v>
      </c>
    </row>
    <row r="9294" spans="1:5" x14ac:dyDescent="0.3">
      <c r="A9294">
        <v>131</v>
      </c>
      <c r="B9294" s="18">
        <v>45323</v>
      </c>
      <c r="C9294" t="s">
        <v>320</v>
      </c>
      <c r="D9294" t="s">
        <v>290</v>
      </c>
      <c r="E9294">
        <v>5</v>
      </c>
    </row>
    <row r="9295" spans="1:5" x14ac:dyDescent="0.3">
      <c r="A9295">
        <v>131</v>
      </c>
      <c r="B9295" s="18">
        <v>45413</v>
      </c>
      <c r="C9295" t="s">
        <v>320</v>
      </c>
      <c r="D9295" t="s">
        <v>290</v>
      </c>
      <c r="E9295">
        <v>2</v>
      </c>
    </row>
    <row r="9296" spans="1:5" x14ac:dyDescent="0.3">
      <c r="A9296">
        <v>131</v>
      </c>
      <c r="B9296" s="18">
        <v>45444</v>
      </c>
      <c r="C9296" t="s">
        <v>320</v>
      </c>
      <c r="D9296" t="s">
        <v>290</v>
      </c>
      <c r="E9296">
        <v>5</v>
      </c>
    </row>
    <row r="9297" spans="1:5" x14ac:dyDescent="0.3">
      <c r="A9297">
        <v>131</v>
      </c>
      <c r="B9297" s="18">
        <v>45474</v>
      </c>
      <c r="C9297" t="s">
        <v>320</v>
      </c>
      <c r="D9297" t="s">
        <v>290</v>
      </c>
      <c r="E9297">
        <v>2</v>
      </c>
    </row>
    <row r="9298" spans="1:5" x14ac:dyDescent="0.3">
      <c r="A9298">
        <v>131</v>
      </c>
      <c r="B9298" s="18">
        <v>45505</v>
      </c>
      <c r="C9298" t="s">
        <v>320</v>
      </c>
      <c r="D9298" t="s">
        <v>290</v>
      </c>
      <c r="E9298">
        <v>1</v>
      </c>
    </row>
    <row r="9299" spans="1:5" x14ac:dyDescent="0.3">
      <c r="A9299">
        <v>131</v>
      </c>
      <c r="B9299" s="18">
        <v>45536</v>
      </c>
      <c r="C9299" t="s">
        <v>320</v>
      </c>
      <c r="D9299" t="s">
        <v>290</v>
      </c>
      <c r="E9299">
        <v>3</v>
      </c>
    </row>
    <row r="9300" spans="1:5" x14ac:dyDescent="0.3">
      <c r="A9300">
        <v>131</v>
      </c>
      <c r="B9300" s="18">
        <v>45566</v>
      </c>
      <c r="C9300" t="s">
        <v>320</v>
      </c>
      <c r="D9300" t="s">
        <v>290</v>
      </c>
      <c r="E9300">
        <v>1</v>
      </c>
    </row>
    <row r="9301" spans="1:5" x14ac:dyDescent="0.3">
      <c r="A9301">
        <v>132</v>
      </c>
      <c r="B9301" s="18">
        <v>45413</v>
      </c>
      <c r="C9301" t="s">
        <v>320</v>
      </c>
      <c r="D9301" t="s">
        <v>291</v>
      </c>
      <c r="E9301">
        <v>1</v>
      </c>
    </row>
    <row r="9302" spans="1:5" x14ac:dyDescent="0.3">
      <c r="A9302">
        <v>134</v>
      </c>
      <c r="B9302" s="18">
        <v>45323</v>
      </c>
      <c r="C9302" t="s">
        <v>320</v>
      </c>
      <c r="D9302" t="s">
        <v>260</v>
      </c>
      <c r="E9302">
        <v>5</v>
      </c>
    </row>
    <row r="9303" spans="1:5" x14ac:dyDescent="0.3">
      <c r="A9303">
        <v>134</v>
      </c>
      <c r="B9303" s="18">
        <v>45352</v>
      </c>
      <c r="C9303" t="s">
        <v>320</v>
      </c>
      <c r="D9303" t="s">
        <v>260</v>
      </c>
      <c r="E9303">
        <v>3</v>
      </c>
    </row>
    <row r="9304" spans="1:5" x14ac:dyDescent="0.3">
      <c r="A9304">
        <v>134</v>
      </c>
      <c r="B9304" s="18">
        <v>45383</v>
      </c>
      <c r="C9304" t="s">
        <v>320</v>
      </c>
      <c r="D9304" t="s">
        <v>260</v>
      </c>
      <c r="E9304">
        <v>2</v>
      </c>
    </row>
    <row r="9305" spans="1:5" x14ac:dyDescent="0.3">
      <c r="A9305">
        <v>134</v>
      </c>
      <c r="B9305" s="18">
        <v>45413</v>
      </c>
      <c r="C9305" t="s">
        <v>320</v>
      </c>
      <c r="D9305" t="s">
        <v>260</v>
      </c>
      <c r="E9305">
        <v>2</v>
      </c>
    </row>
    <row r="9306" spans="1:5" x14ac:dyDescent="0.3">
      <c r="A9306">
        <v>134</v>
      </c>
      <c r="B9306" s="18">
        <v>45444</v>
      </c>
      <c r="C9306" t="s">
        <v>320</v>
      </c>
      <c r="D9306" t="s">
        <v>260</v>
      </c>
      <c r="E9306">
        <v>2</v>
      </c>
    </row>
    <row r="9307" spans="1:5" x14ac:dyDescent="0.3">
      <c r="A9307">
        <v>134</v>
      </c>
      <c r="B9307" s="18">
        <v>45474</v>
      </c>
      <c r="C9307" t="s">
        <v>320</v>
      </c>
      <c r="D9307" t="s">
        <v>260</v>
      </c>
      <c r="E9307">
        <v>5</v>
      </c>
    </row>
    <row r="9308" spans="1:5" x14ac:dyDescent="0.3">
      <c r="A9308">
        <v>134</v>
      </c>
      <c r="B9308" s="18">
        <v>45505</v>
      </c>
      <c r="C9308" t="s">
        <v>320</v>
      </c>
      <c r="D9308" t="s">
        <v>260</v>
      </c>
      <c r="E9308">
        <v>3</v>
      </c>
    </row>
    <row r="9309" spans="1:5" x14ac:dyDescent="0.3">
      <c r="A9309">
        <v>134</v>
      </c>
      <c r="B9309" s="18">
        <v>45536</v>
      </c>
      <c r="C9309" t="s">
        <v>320</v>
      </c>
      <c r="D9309" t="s">
        <v>260</v>
      </c>
      <c r="E9309">
        <v>3</v>
      </c>
    </row>
    <row r="9310" spans="1:5" x14ac:dyDescent="0.3">
      <c r="A9310">
        <v>134</v>
      </c>
      <c r="B9310" s="18">
        <v>45566</v>
      </c>
      <c r="C9310" t="s">
        <v>320</v>
      </c>
      <c r="D9310" t="s">
        <v>260</v>
      </c>
      <c r="E9310">
        <v>3</v>
      </c>
    </row>
    <row r="9311" spans="1:5" x14ac:dyDescent="0.3">
      <c r="A9311">
        <v>114</v>
      </c>
      <c r="B9311" s="18">
        <v>45323</v>
      </c>
      <c r="C9311" t="s">
        <v>320</v>
      </c>
      <c r="D9311" t="s">
        <v>292</v>
      </c>
      <c r="E9311">
        <v>589</v>
      </c>
    </row>
    <row r="9312" spans="1:5" x14ac:dyDescent="0.3">
      <c r="A9312">
        <v>114</v>
      </c>
      <c r="B9312" s="18">
        <v>45352</v>
      </c>
      <c r="C9312" t="s">
        <v>320</v>
      </c>
      <c r="D9312" t="s">
        <v>292</v>
      </c>
      <c r="E9312">
        <v>431</v>
      </c>
    </row>
    <row r="9313" spans="1:5" x14ac:dyDescent="0.3">
      <c r="A9313">
        <v>114</v>
      </c>
      <c r="B9313" s="18">
        <v>45383</v>
      </c>
      <c r="C9313" t="s">
        <v>320</v>
      </c>
      <c r="D9313" t="s">
        <v>292</v>
      </c>
      <c r="E9313">
        <v>559</v>
      </c>
    </row>
    <row r="9314" spans="1:5" x14ac:dyDescent="0.3">
      <c r="A9314">
        <v>114</v>
      </c>
      <c r="B9314" s="18">
        <v>45413</v>
      </c>
      <c r="C9314" t="s">
        <v>320</v>
      </c>
      <c r="D9314" t="s">
        <v>292</v>
      </c>
      <c r="E9314">
        <v>535</v>
      </c>
    </row>
    <row r="9315" spans="1:5" x14ac:dyDescent="0.3">
      <c r="A9315">
        <v>114</v>
      </c>
      <c r="B9315" s="18">
        <v>45444</v>
      </c>
      <c r="C9315" t="s">
        <v>320</v>
      </c>
      <c r="D9315" t="s">
        <v>292</v>
      </c>
      <c r="E9315">
        <v>466</v>
      </c>
    </row>
    <row r="9316" spans="1:5" x14ac:dyDescent="0.3">
      <c r="A9316">
        <v>114</v>
      </c>
      <c r="B9316" s="18">
        <v>45474</v>
      </c>
      <c r="C9316" t="s">
        <v>320</v>
      </c>
      <c r="D9316" t="s">
        <v>292</v>
      </c>
      <c r="E9316">
        <v>488</v>
      </c>
    </row>
    <row r="9317" spans="1:5" x14ac:dyDescent="0.3">
      <c r="A9317">
        <v>114</v>
      </c>
      <c r="B9317" s="18">
        <v>45505</v>
      </c>
      <c r="C9317" t="s">
        <v>320</v>
      </c>
      <c r="D9317" t="s">
        <v>292</v>
      </c>
      <c r="E9317">
        <v>330</v>
      </c>
    </row>
    <row r="9318" spans="1:5" x14ac:dyDescent="0.3">
      <c r="A9318">
        <v>114</v>
      </c>
      <c r="B9318" s="18">
        <v>45536</v>
      </c>
      <c r="C9318" t="s">
        <v>320</v>
      </c>
      <c r="D9318" t="s">
        <v>292</v>
      </c>
      <c r="E9318">
        <v>588</v>
      </c>
    </row>
    <row r="9319" spans="1:5" x14ac:dyDescent="0.3">
      <c r="A9319">
        <v>114</v>
      </c>
      <c r="B9319" s="18">
        <v>45566</v>
      </c>
      <c r="C9319" t="s">
        <v>320</v>
      </c>
      <c r="D9319" t="s">
        <v>292</v>
      </c>
      <c r="E9319">
        <v>249</v>
      </c>
    </row>
    <row r="9320" spans="1:5" x14ac:dyDescent="0.3">
      <c r="A9320">
        <v>115</v>
      </c>
      <c r="B9320" s="18">
        <v>45323</v>
      </c>
      <c r="C9320" t="s">
        <v>320</v>
      </c>
      <c r="D9320" t="s">
        <v>293</v>
      </c>
      <c r="E9320">
        <v>58</v>
      </c>
    </row>
    <row r="9321" spans="1:5" x14ac:dyDescent="0.3">
      <c r="A9321">
        <v>115</v>
      </c>
      <c r="B9321" s="18">
        <v>45352</v>
      </c>
      <c r="C9321" t="s">
        <v>320</v>
      </c>
      <c r="D9321" t="s">
        <v>293</v>
      </c>
      <c r="E9321">
        <v>34</v>
      </c>
    </row>
    <row r="9322" spans="1:5" x14ac:dyDescent="0.3">
      <c r="A9322">
        <v>115</v>
      </c>
      <c r="B9322" s="18">
        <v>45383</v>
      </c>
      <c r="C9322" t="s">
        <v>320</v>
      </c>
      <c r="D9322" t="s">
        <v>293</v>
      </c>
      <c r="E9322">
        <v>45</v>
      </c>
    </row>
    <row r="9323" spans="1:5" x14ac:dyDescent="0.3">
      <c r="A9323">
        <v>115</v>
      </c>
      <c r="B9323" s="18">
        <v>45413</v>
      </c>
      <c r="C9323" t="s">
        <v>320</v>
      </c>
      <c r="D9323" t="s">
        <v>293</v>
      </c>
      <c r="E9323">
        <v>29</v>
      </c>
    </row>
    <row r="9324" spans="1:5" x14ac:dyDescent="0.3">
      <c r="A9324">
        <v>115</v>
      </c>
      <c r="B9324" s="18">
        <v>45444</v>
      </c>
      <c r="C9324" t="s">
        <v>320</v>
      </c>
      <c r="D9324" t="s">
        <v>293</v>
      </c>
      <c r="E9324">
        <v>28</v>
      </c>
    </row>
    <row r="9325" spans="1:5" x14ac:dyDescent="0.3">
      <c r="A9325">
        <v>115</v>
      </c>
      <c r="B9325" s="18">
        <v>45474</v>
      </c>
      <c r="C9325" t="s">
        <v>320</v>
      </c>
      <c r="D9325" t="s">
        <v>293</v>
      </c>
      <c r="E9325">
        <v>36</v>
      </c>
    </row>
    <row r="9326" spans="1:5" x14ac:dyDescent="0.3">
      <c r="A9326">
        <v>115</v>
      </c>
      <c r="B9326" s="18">
        <v>45505</v>
      </c>
      <c r="C9326" t="s">
        <v>320</v>
      </c>
      <c r="D9326" t="s">
        <v>293</v>
      </c>
      <c r="E9326">
        <v>38</v>
      </c>
    </row>
    <row r="9327" spans="1:5" x14ac:dyDescent="0.3">
      <c r="A9327">
        <v>115</v>
      </c>
      <c r="B9327" s="18">
        <v>45536</v>
      </c>
      <c r="C9327" t="s">
        <v>320</v>
      </c>
      <c r="D9327" t="s">
        <v>293</v>
      </c>
      <c r="E9327">
        <v>57</v>
      </c>
    </row>
    <row r="9328" spans="1:5" x14ac:dyDescent="0.3">
      <c r="A9328">
        <v>115</v>
      </c>
      <c r="B9328" s="18">
        <v>45566</v>
      </c>
      <c r="C9328" t="s">
        <v>320</v>
      </c>
      <c r="D9328" t="s">
        <v>293</v>
      </c>
      <c r="E9328">
        <v>26</v>
      </c>
    </row>
    <row r="9329" spans="1:5" x14ac:dyDescent="0.3">
      <c r="A9329">
        <v>116</v>
      </c>
      <c r="B9329" s="18">
        <v>45323</v>
      </c>
      <c r="C9329" t="s">
        <v>320</v>
      </c>
      <c r="D9329" t="s">
        <v>294</v>
      </c>
      <c r="E9329">
        <v>33</v>
      </c>
    </row>
    <row r="9330" spans="1:5" x14ac:dyDescent="0.3">
      <c r="A9330">
        <v>116</v>
      </c>
      <c r="B9330" s="18">
        <v>45352</v>
      </c>
      <c r="C9330" t="s">
        <v>320</v>
      </c>
      <c r="D9330" t="s">
        <v>294</v>
      </c>
      <c r="E9330">
        <v>21</v>
      </c>
    </row>
    <row r="9331" spans="1:5" x14ac:dyDescent="0.3">
      <c r="A9331">
        <v>116</v>
      </c>
      <c r="B9331" s="18">
        <v>45383</v>
      </c>
      <c r="C9331" t="s">
        <v>320</v>
      </c>
      <c r="D9331" t="s">
        <v>294</v>
      </c>
      <c r="E9331">
        <v>31</v>
      </c>
    </row>
    <row r="9332" spans="1:5" x14ac:dyDescent="0.3">
      <c r="A9332">
        <v>116</v>
      </c>
      <c r="B9332" s="18">
        <v>45413</v>
      </c>
      <c r="C9332" t="s">
        <v>320</v>
      </c>
      <c r="D9332" t="s">
        <v>294</v>
      </c>
      <c r="E9332">
        <v>31</v>
      </c>
    </row>
    <row r="9333" spans="1:5" x14ac:dyDescent="0.3">
      <c r="A9333">
        <v>116</v>
      </c>
      <c r="B9333" s="18">
        <v>45444</v>
      </c>
      <c r="C9333" t="s">
        <v>320</v>
      </c>
      <c r="D9333" t="s">
        <v>294</v>
      </c>
      <c r="E9333">
        <v>34</v>
      </c>
    </row>
    <row r="9334" spans="1:5" x14ac:dyDescent="0.3">
      <c r="A9334">
        <v>116</v>
      </c>
      <c r="B9334" s="18">
        <v>45474</v>
      </c>
      <c r="C9334" t="s">
        <v>320</v>
      </c>
      <c r="D9334" t="s">
        <v>294</v>
      </c>
      <c r="E9334">
        <v>34</v>
      </c>
    </row>
    <row r="9335" spans="1:5" x14ac:dyDescent="0.3">
      <c r="A9335">
        <v>116</v>
      </c>
      <c r="B9335" s="18">
        <v>45505</v>
      </c>
      <c r="C9335" t="s">
        <v>320</v>
      </c>
      <c r="D9335" t="s">
        <v>294</v>
      </c>
      <c r="E9335">
        <v>28</v>
      </c>
    </row>
    <row r="9336" spans="1:5" x14ac:dyDescent="0.3">
      <c r="A9336">
        <v>116</v>
      </c>
      <c r="B9336" s="18">
        <v>45536</v>
      </c>
      <c r="C9336" t="s">
        <v>320</v>
      </c>
      <c r="D9336" t="s">
        <v>294</v>
      </c>
      <c r="E9336">
        <v>53</v>
      </c>
    </row>
    <row r="9337" spans="1:5" x14ac:dyDescent="0.3">
      <c r="A9337">
        <v>116</v>
      </c>
      <c r="B9337" s="18">
        <v>45566</v>
      </c>
      <c r="C9337" t="s">
        <v>320</v>
      </c>
      <c r="D9337" t="s">
        <v>294</v>
      </c>
      <c r="E9337">
        <v>23</v>
      </c>
    </row>
    <row r="9338" spans="1:5" x14ac:dyDescent="0.3">
      <c r="A9338">
        <v>120</v>
      </c>
      <c r="B9338" s="18">
        <v>45323</v>
      </c>
      <c r="C9338" t="s">
        <v>320</v>
      </c>
      <c r="D9338" t="s">
        <v>20</v>
      </c>
      <c r="E9338">
        <v>524</v>
      </c>
    </row>
    <row r="9339" spans="1:5" x14ac:dyDescent="0.3">
      <c r="A9339">
        <v>120</v>
      </c>
      <c r="B9339" s="18">
        <v>45352</v>
      </c>
      <c r="C9339" t="s">
        <v>320</v>
      </c>
      <c r="D9339" t="s">
        <v>20</v>
      </c>
      <c r="E9339">
        <v>389</v>
      </c>
    </row>
    <row r="9340" spans="1:5" x14ac:dyDescent="0.3">
      <c r="A9340">
        <v>120</v>
      </c>
      <c r="B9340" s="18">
        <v>45383</v>
      </c>
      <c r="C9340" t="s">
        <v>320</v>
      </c>
      <c r="D9340" t="s">
        <v>20</v>
      </c>
      <c r="E9340">
        <v>485</v>
      </c>
    </row>
    <row r="9341" spans="1:5" x14ac:dyDescent="0.3">
      <c r="A9341">
        <v>120</v>
      </c>
      <c r="B9341" s="18">
        <v>45413</v>
      </c>
      <c r="C9341" t="s">
        <v>320</v>
      </c>
      <c r="D9341" t="s">
        <v>20</v>
      </c>
      <c r="E9341">
        <v>478</v>
      </c>
    </row>
    <row r="9342" spans="1:5" x14ac:dyDescent="0.3">
      <c r="A9342">
        <v>120</v>
      </c>
      <c r="B9342" s="18">
        <v>45444</v>
      </c>
      <c r="C9342" t="s">
        <v>320</v>
      </c>
      <c r="D9342" t="s">
        <v>20</v>
      </c>
      <c r="E9342">
        <v>405</v>
      </c>
    </row>
    <row r="9343" spans="1:5" x14ac:dyDescent="0.3">
      <c r="A9343">
        <v>120</v>
      </c>
      <c r="B9343" s="18">
        <v>45474</v>
      </c>
      <c r="C9343" t="s">
        <v>320</v>
      </c>
      <c r="D9343" t="s">
        <v>20</v>
      </c>
      <c r="E9343">
        <v>406</v>
      </c>
    </row>
    <row r="9344" spans="1:5" x14ac:dyDescent="0.3">
      <c r="A9344">
        <v>120</v>
      </c>
      <c r="B9344" s="18">
        <v>45505</v>
      </c>
      <c r="C9344" t="s">
        <v>320</v>
      </c>
      <c r="D9344" t="s">
        <v>20</v>
      </c>
      <c r="E9344">
        <v>268</v>
      </c>
    </row>
    <row r="9345" spans="1:5" x14ac:dyDescent="0.3">
      <c r="A9345">
        <v>120</v>
      </c>
      <c r="B9345" s="18">
        <v>45536</v>
      </c>
      <c r="C9345" t="s">
        <v>320</v>
      </c>
      <c r="D9345" t="s">
        <v>20</v>
      </c>
      <c r="E9345">
        <v>490</v>
      </c>
    </row>
    <row r="9346" spans="1:5" x14ac:dyDescent="0.3">
      <c r="A9346">
        <v>120</v>
      </c>
      <c r="B9346" s="18">
        <v>45566</v>
      </c>
      <c r="C9346" t="s">
        <v>320</v>
      </c>
      <c r="D9346" t="s">
        <v>20</v>
      </c>
      <c r="E9346">
        <v>209</v>
      </c>
    </row>
    <row r="9347" spans="1:5" x14ac:dyDescent="0.3">
      <c r="A9347">
        <v>122</v>
      </c>
      <c r="B9347" s="18">
        <v>45383</v>
      </c>
      <c r="C9347" t="s">
        <v>320</v>
      </c>
      <c r="D9347" t="s">
        <v>22</v>
      </c>
      <c r="E9347">
        <v>20</v>
      </c>
    </row>
    <row r="9348" spans="1:5" x14ac:dyDescent="0.3">
      <c r="A9348">
        <v>122</v>
      </c>
      <c r="B9348" s="18">
        <v>45413</v>
      </c>
      <c r="C9348" t="s">
        <v>320</v>
      </c>
      <c r="D9348" t="s">
        <v>22</v>
      </c>
      <c r="E9348">
        <v>18</v>
      </c>
    </row>
    <row r="9349" spans="1:5" x14ac:dyDescent="0.3">
      <c r="A9349">
        <v>122</v>
      </c>
      <c r="B9349" s="18">
        <v>45444</v>
      </c>
      <c r="C9349" t="s">
        <v>320</v>
      </c>
      <c r="D9349" t="s">
        <v>22</v>
      </c>
      <c r="E9349">
        <v>18</v>
      </c>
    </row>
    <row r="9350" spans="1:5" x14ac:dyDescent="0.3">
      <c r="A9350">
        <v>122</v>
      </c>
      <c r="B9350" s="18">
        <v>45474</v>
      </c>
      <c r="C9350" t="s">
        <v>320</v>
      </c>
      <c r="D9350" t="s">
        <v>22</v>
      </c>
      <c r="E9350">
        <v>19</v>
      </c>
    </row>
    <row r="9351" spans="1:5" x14ac:dyDescent="0.3">
      <c r="A9351">
        <v>122</v>
      </c>
      <c r="B9351" s="18">
        <v>45505</v>
      </c>
      <c r="C9351" t="s">
        <v>320</v>
      </c>
      <c r="D9351" t="s">
        <v>22</v>
      </c>
      <c r="E9351">
        <v>19</v>
      </c>
    </row>
    <row r="9352" spans="1:5" x14ac:dyDescent="0.3">
      <c r="A9352">
        <v>122</v>
      </c>
      <c r="B9352" s="18">
        <v>45536</v>
      </c>
      <c r="C9352" t="s">
        <v>320</v>
      </c>
      <c r="D9352" t="s">
        <v>22</v>
      </c>
      <c r="E9352">
        <v>18</v>
      </c>
    </row>
    <row r="9353" spans="1:5" x14ac:dyDescent="0.3">
      <c r="A9353">
        <v>122</v>
      </c>
      <c r="B9353" s="18">
        <v>45566</v>
      </c>
      <c r="C9353" t="s">
        <v>320</v>
      </c>
      <c r="D9353" t="s">
        <v>22</v>
      </c>
      <c r="E9353">
        <v>18</v>
      </c>
    </row>
    <row r="9354" spans="1:5" x14ac:dyDescent="0.3">
      <c r="A9354">
        <v>125</v>
      </c>
      <c r="B9354" s="18">
        <v>45323</v>
      </c>
      <c r="C9354" t="s">
        <v>320</v>
      </c>
      <c r="D9354" t="s">
        <v>25</v>
      </c>
      <c r="E9354">
        <v>65</v>
      </c>
    </row>
    <row r="9355" spans="1:5" x14ac:dyDescent="0.3">
      <c r="A9355">
        <v>125</v>
      </c>
      <c r="B9355" s="18">
        <v>45352</v>
      </c>
      <c r="C9355" t="s">
        <v>320</v>
      </c>
      <c r="D9355" t="s">
        <v>25</v>
      </c>
      <c r="E9355">
        <v>42</v>
      </c>
    </row>
    <row r="9356" spans="1:5" x14ac:dyDescent="0.3">
      <c r="A9356">
        <v>125</v>
      </c>
      <c r="B9356" s="18">
        <v>45383</v>
      </c>
      <c r="C9356" t="s">
        <v>320</v>
      </c>
      <c r="D9356" t="s">
        <v>25</v>
      </c>
      <c r="E9356">
        <v>54</v>
      </c>
    </row>
    <row r="9357" spans="1:5" x14ac:dyDescent="0.3">
      <c r="A9357">
        <v>125</v>
      </c>
      <c r="B9357" s="18">
        <v>45413</v>
      </c>
      <c r="C9357" t="s">
        <v>320</v>
      </c>
      <c r="D9357" t="s">
        <v>25</v>
      </c>
      <c r="E9357">
        <v>39</v>
      </c>
    </row>
    <row r="9358" spans="1:5" x14ac:dyDescent="0.3">
      <c r="A9358">
        <v>125</v>
      </c>
      <c r="B9358" s="18">
        <v>45444</v>
      </c>
      <c r="C9358" t="s">
        <v>320</v>
      </c>
      <c r="D9358" t="s">
        <v>25</v>
      </c>
      <c r="E9358">
        <v>43</v>
      </c>
    </row>
    <row r="9359" spans="1:5" x14ac:dyDescent="0.3">
      <c r="A9359">
        <v>125</v>
      </c>
      <c r="B9359" s="18">
        <v>45474</v>
      </c>
      <c r="C9359" t="s">
        <v>320</v>
      </c>
      <c r="D9359" t="s">
        <v>25</v>
      </c>
      <c r="E9359">
        <v>63</v>
      </c>
    </row>
    <row r="9360" spans="1:5" x14ac:dyDescent="0.3">
      <c r="A9360">
        <v>125</v>
      </c>
      <c r="B9360" s="18">
        <v>45505</v>
      </c>
      <c r="C9360" t="s">
        <v>320</v>
      </c>
      <c r="D9360" t="s">
        <v>25</v>
      </c>
      <c r="E9360">
        <v>43</v>
      </c>
    </row>
    <row r="9361" spans="1:5" x14ac:dyDescent="0.3">
      <c r="A9361">
        <v>125</v>
      </c>
      <c r="B9361" s="18">
        <v>45536</v>
      </c>
      <c r="C9361" t="s">
        <v>320</v>
      </c>
      <c r="D9361" t="s">
        <v>25</v>
      </c>
      <c r="E9361">
        <v>80</v>
      </c>
    </row>
    <row r="9362" spans="1:5" x14ac:dyDescent="0.3">
      <c r="A9362">
        <v>125</v>
      </c>
      <c r="B9362" s="18">
        <v>45566</v>
      </c>
      <c r="C9362" t="s">
        <v>320</v>
      </c>
      <c r="D9362" t="s">
        <v>25</v>
      </c>
      <c r="E9362">
        <v>22</v>
      </c>
    </row>
    <row r="9363" spans="1:5" x14ac:dyDescent="0.3">
      <c r="A9363">
        <v>126</v>
      </c>
      <c r="B9363" s="18">
        <v>45323</v>
      </c>
      <c r="C9363" t="s">
        <v>320</v>
      </c>
      <c r="D9363" t="s">
        <v>26</v>
      </c>
      <c r="E9363">
        <v>3</v>
      </c>
    </row>
    <row r="9364" spans="1:5" x14ac:dyDescent="0.3">
      <c r="A9364">
        <v>126</v>
      </c>
      <c r="B9364" s="18">
        <v>45352</v>
      </c>
      <c r="C9364" t="s">
        <v>320</v>
      </c>
      <c r="D9364" t="s">
        <v>26</v>
      </c>
      <c r="E9364">
        <v>4</v>
      </c>
    </row>
    <row r="9365" spans="1:5" x14ac:dyDescent="0.3">
      <c r="A9365">
        <v>126</v>
      </c>
      <c r="B9365" s="18">
        <v>45383</v>
      </c>
      <c r="C9365" t="s">
        <v>320</v>
      </c>
      <c r="D9365" t="s">
        <v>26</v>
      </c>
      <c r="E9365">
        <v>2</v>
      </c>
    </row>
    <row r="9366" spans="1:5" x14ac:dyDescent="0.3">
      <c r="A9366">
        <v>126</v>
      </c>
      <c r="B9366" s="18">
        <v>45413</v>
      </c>
      <c r="C9366" t="s">
        <v>320</v>
      </c>
      <c r="D9366" t="s">
        <v>26</v>
      </c>
      <c r="E9366">
        <v>4</v>
      </c>
    </row>
    <row r="9367" spans="1:5" x14ac:dyDescent="0.3">
      <c r="A9367">
        <v>126</v>
      </c>
      <c r="B9367" s="18">
        <v>45444</v>
      </c>
      <c r="C9367" t="s">
        <v>320</v>
      </c>
      <c r="D9367" t="s">
        <v>26</v>
      </c>
      <c r="E9367">
        <v>2</v>
      </c>
    </row>
    <row r="9368" spans="1:5" x14ac:dyDescent="0.3">
      <c r="A9368">
        <v>126</v>
      </c>
      <c r="B9368" s="18">
        <v>45474</v>
      </c>
      <c r="C9368" t="s">
        <v>320</v>
      </c>
      <c r="D9368" t="s">
        <v>26</v>
      </c>
      <c r="E9368">
        <v>4</v>
      </c>
    </row>
    <row r="9369" spans="1:5" x14ac:dyDescent="0.3">
      <c r="A9369">
        <v>126</v>
      </c>
      <c r="B9369" s="18">
        <v>45505</v>
      </c>
      <c r="C9369" t="s">
        <v>320</v>
      </c>
      <c r="D9369" t="s">
        <v>26</v>
      </c>
      <c r="E9369">
        <v>1</v>
      </c>
    </row>
    <row r="9370" spans="1:5" x14ac:dyDescent="0.3">
      <c r="A9370">
        <v>126</v>
      </c>
      <c r="B9370" s="18">
        <v>45536</v>
      </c>
      <c r="C9370" t="s">
        <v>320</v>
      </c>
      <c r="D9370" t="s">
        <v>26</v>
      </c>
      <c r="E9370">
        <v>6</v>
      </c>
    </row>
    <row r="9371" spans="1:5" x14ac:dyDescent="0.3">
      <c r="A9371">
        <v>121</v>
      </c>
      <c r="B9371" s="18">
        <v>45627</v>
      </c>
      <c r="C9371" t="s">
        <v>320</v>
      </c>
      <c r="D9371" t="s">
        <v>21</v>
      </c>
      <c r="E9371">
        <v>0</v>
      </c>
    </row>
    <row r="9372" spans="1:5" x14ac:dyDescent="0.3">
      <c r="A9372">
        <v>122</v>
      </c>
      <c r="B9372" s="18">
        <v>45627</v>
      </c>
      <c r="C9372" t="s">
        <v>320</v>
      </c>
      <c r="D9372" t="s">
        <v>22</v>
      </c>
      <c r="E9372">
        <v>19</v>
      </c>
    </row>
    <row r="9373" spans="1:5" x14ac:dyDescent="0.3">
      <c r="A9373">
        <v>123</v>
      </c>
      <c r="B9373" s="18">
        <v>45627</v>
      </c>
      <c r="C9373" t="s">
        <v>320</v>
      </c>
      <c r="D9373" t="s">
        <v>23</v>
      </c>
      <c r="E9373">
        <v>0</v>
      </c>
    </row>
    <row r="9374" spans="1:5" x14ac:dyDescent="0.3">
      <c r="A9374">
        <v>124</v>
      </c>
      <c r="B9374" s="18">
        <v>45627</v>
      </c>
      <c r="C9374" t="s">
        <v>320</v>
      </c>
      <c r="D9374" t="s">
        <v>24</v>
      </c>
      <c r="E9374">
        <v>0</v>
      </c>
    </row>
    <row r="9375" spans="1:5" x14ac:dyDescent="0.3">
      <c r="A9375">
        <v>125</v>
      </c>
      <c r="B9375" s="18">
        <v>45627</v>
      </c>
      <c r="C9375" t="s">
        <v>320</v>
      </c>
      <c r="D9375" t="s">
        <v>25</v>
      </c>
      <c r="E9375">
        <v>50</v>
      </c>
    </row>
    <row r="9376" spans="1:5" x14ac:dyDescent="0.3">
      <c r="A9376">
        <v>126</v>
      </c>
      <c r="B9376" s="18">
        <v>45627</v>
      </c>
      <c r="C9376" t="s">
        <v>320</v>
      </c>
      <c r="D9376" t="s">
        <v>26</v>
      </c>
      <c r="E9376">
        <v>1</v>
      </c>
    </row>
    <row r="9377" spans="1:7" x14ac:dyDescent="0.3">
      <c r="A9377">
        <v>127</v>
      </c>
      <c r="B9377" s="18">
        <v>45627</v>
      </c>
      <c r="C9377" t="s">
        <v>320</v>
      </c>
      <c r="D9377" t="s">
        <v>286</v>
      </c>
      <c r="E9377">
        <v>230</v>
      </c>
    </row>
    <row r="9378" spans="1:7" x14ac:dyDescent="0.3">
      <c r="A9378">
        <v>128</v>
      </c>
      <c r="B9378" s="18">
        <v>45627</v>
      </c>
      <c r="C9378" t="s">
        <v>320</v>
      </c>
      <c r="D9378" t="s">
        <v>287</v>
      </c>
      <c r="E9378">
        <v>38</v>
      </c>
    </row>
    <row r="9379" spans="1:7" x14ac:dyDescent="0.3">
      <c r="A9379">
        <v>129</v>
      </c>
      <c r="B9379" s="18">
        <v>45627</v>
      </c>
      <c r="C9379" t="s">
        <v>320</v>
      </c>
      <c r="D9379" t="s">
        <v>288</v>
      </c>
      <c r="E9379">
        <v>119</v>
      </c>
    </row>
    <row r="9380" spans="1:7" x14ac:dyDescent="0.3">
      <c r="A9380">
        <v>130</v>
      </c>
      <c r="B9380" s="18">
        <v>45627</v>
      </c>
      <c r="C9380" t="s">
        <v>320</v>
      </c>
      <c r="D9380" t="s">
        <v>289</v>
      </c>
      <c r="E9380">
        <v>67</v>
      </c>
    </row>
    <row r="9381" spans="1:7" x14ac:dyDescent="0.3">
      <c r="A9381">
        <v>131</v>
      </c>
      <c r="B9381" s="18">
        <v>45627</v>
      </c>
      <c r="C9381" t="s">
        <v>320</v>
      </c>
      <c r="D9381" t="s">
        <v>290</v>
      </c>
      <c r="E9381">
        <v>3</v>
      </c>
    </row>
    <row r="9382" spans="1:7" x14ac:dyDescent="0.3">
      <c r="A9382">
        <v>132</v>
      </c>
      <c r="B9382" s="18">
        <v>45627</v>
      </c>
      <c r="C9382" t="s">
        <v>320</v>
      </c>
      <c r="D9382" t="s">
        <v>291</v>
      </c>
      <c r="E9382">
        <v>0</v>
      </c>
    </row>
    <row r="9383" spans="1:7" x14ac:dyDescent="0.3">
      <c r="A9383">
        <v>133</v>
      </c>
      <c r="B9383" s="18">
        <v>45627</v>
      </c>
      <c r="C9383" t="s">
        <v>320</v>
      </c>
      <c r="D9383" t="s">
        <v>259</v>
      </c>
      <c r="E9383">
        <v>0</v>
      </c>
    </row>
    <row r="9384" spans="1:7" x14ac:dyDescent="0.3">
      <c r="A9384">
        <v>134</v>
      </c>
      <c r="B9384" s="18">
        <v>45627</v>
      </c>
      <c r="C9384" t="s">
        <v>320</v>
      </c>
      <c r="D9384" t="s">
        <v>260</v>
      </c>
      <c r="E9384">
        <v>2</v>
      </c>
    </row>
    <row r="9385" spans="1:7" x14ac:dyDescent="0.3">
      <c r="A9385">
        <v>8</v>
      </c>
      <c r="B9385" s="18">
        <v>45627</v>
      </c>
      <c r="C9385" t="s">
        <v>320</v>
      </c>
      <c r="D9385" t="s">
        <v>278</v>
      </c>
      <c r="E9385">
        <v>0.38383838383838381</v>
      </c>
      <c r="F9385">
        <v>38</v>
      </c>
      <c r="G9385">
        <v>99</v>
      </c>
    </row>
    <row r="9386" spans="1:7" x14ac:dyDescent="0.3">
      <c r="A9386">
        <v>9</v>
      </c>
      <c r="B9386" s="18">
        <v>45627</v>
      </c>
      <c r="C9386" t="s">
        <v>320</v>
      </c>
      <c r="D9386" t="s">
        <v>280</v>
      </c>
      <c r="E9386">
        <v>0.34132841328413283</v>
      </c>
      <c r="F9386">
        <v>185</v>
      </c>
      <c r="G9386">
        <v>542</v>
      </c>
    </row>
    <row r="9387" spans="1:7" x14ac:dyDescent="0.3">
      <c r="A9387">
        <v>10</v>
      </c>
      <c r="B9387" s="18">
        <v>45627</v>
      </c>
      <c r="C9387" t="s">
        <v>320</v>
      </c>
      <c r="D9387" t="s">
        <v>295</v>
      </c>
      <c r="E9387">
        <v>0.28968253968253971</v>
      </c>
      <c r="F9387">
        <v>73</v>
      </c>
      <c r="G9387">
        <v>252</v>
      </c>
    </row>
    <row r="9388" spans="1:7" x14ac:dyDescent="0.3">
      <c r="A9388">
        <v>11</v>
      </c>
      <c r="B9388" s="18">
        <v>45627</v>
      </c>
      <c r="C9388" t="s">
        <v>320</v>
      </c>
      <c r="D9388" t="s">
        <v>281</v>
      </c>
      <c r="E9388">
        <v>0.5225352112676056</v>
      </c>
      <c r="F9388">
        <v>371</v>
      </c>
      <c r="G9388">
        <v>710</v>
      </c>
    </row>
    <row r="9389" spans="1:7" x14ac:dyDescent="0.3">
      <c r="A9389">
        <v>12</v>
      </c>
      <c r="B9389" s="18">
        <v>45627</v>
      </c>
      <c r="C9389" t="s">
        <v>320</v>
      </c>
      <c r="D9389" t="s">
        <v>296</v>
      </c>
      <c r="E9389">
        <v>0.2257142857142857</v>
      </c>
      <c r="F9389">
        <v>79</v>
      </c>
      <c r="G9389">
        <v>350</v>
      </c>
    </row>
    <row r="9390" spans="1:7" x14ac:dyDescent="0.3">
      <c r="A9390">
        <v>13</v>
      </c>
      <c r="B9390" s="18">
        <v>45627</v>
      </c>
      <c r="C9390" t="s">
        <v>320</v>
      </c>
      <c r="D9390" t="s">
        <v>275</v>
      </c>
      <c r="E9390">
        <v>1.2658227848101266E-2</v>
      </c>
      <c r="F9390">
        <v>1</v>
      </c>
      <c r="G9390">
        <v>79</v>
      </c>
    </row>
    <row r="9391" spans="1:7" x14ac:dyDescent="0.3">
      <c r="A9391">
        <v>14</v>
      </c>
      <c r="B9391" s="18">
        <v>45627</v>
      </c>
      <c r="C9391" t="s">
        <v>320</v>
      </c>
      <c r="D9391" t="s">
        <v>279</v>
      </c>
      <c r="E9391">
        <v>1.2640449438202247E-2</v>
      </c>
      <c r="F9391">
        <v>9</v>
      </c>
      <c r="G9391">
        <v>712</v>
      </c>
    </row>
    <row r="9392" spans="1:7" x14ac:dyDescent="0.3">
      <c r="A9392">
        <v>15</v>
      </c>
      <c r="B9392" s="18">
        <v>45627</v>
      </c>
      <c r="C9392" t="s">
        <v>320</v>
      </c>
      <c r="D9392" t="s">
        <v>306</v>
      </c>
      <c r="E9392">
        <v>0.88888888888888884</v>
      </c>
      <c r="F9392">
        <v>8</v>
      </c>
      <c r="G9392">
        <v>9</v>
      </c>
    </row>
    <row r="9393" spans="1:7" x14ac:dyDescent="0.3">
      <c r="A9393">
        <v>16</v>
      </c>
      <c r="B9393" s="18">
        <v>45627</v>
      </c>
      <c r="C9393" t="s">
        <v>320</v>
      </c>
      <c r="D9393" t="s">
        <v>297</v>
      </c>
      <c r="E9393">
        <v>0.24545454545454545</v>
      </c>
      <c r="F9393">
        <v>81</v>
      </c>
      <c r="G9393">
        <v>330</v>
      </c>
    </row>
    <row r="9394" spans="1:7" x14ac:dyDescent="0.3">
      <c r="A9394">
        <v>17</v>
      </c>
      <c r="B9394" s="18">
        <v>45627</v>
      </c>
      <c r="C9394" t="s">
        <v>320</v>
      </c>
      <c r="D9394" t="s">
        <v>276</v>
      </c>
      <c r="E9394">
        <v>4.9382716049382713E-2</v>
      </c>
      <c r="F9394">
        <v>4</v>
      </c>
      <c r="G9394">
        <v>81</v>
      </c>
    </row>
    <row r="9395" spans="1:7" x14ac:dyDescent="0.3">
      <c r="A9395">
        <v>18</v>
      </c>
      <c r="B9395" s="18">
        <v>45627</v>
      </c>
      <c r="C9395" t="s">
        <v>320</v>
      </c>
      <c r="D9395" t="s">
        <v>282</v>
      </c>
      <c r="E9395">
        <v>0</v>
      </c>
      <c r="F9395">
        <v>0</v>
      </c>
      <c r="G9395">
        <v>5</v>
      </c>
    </row>
    <row r="9396" spans="1:7" x14ac:dyDescent="0.3">
      <c r="A9396">
        <v>20</v>
      </c>
      <c r="B9396" s="18">
        <v>45627</v>
      </c>
      <c r="C9396" t="s">
        <v>320</v>
      </c>
      <c r="D9396" t="s">
        <v>283</v>
      </c>
      <c r="E9396">
        <v>0</v>
      </c>
      <c r="F9396">
        <v>0</v>
      </c>
      <c r="G9396">
        <v>3</v>
      </c>
    </row>
    <row r="9397" spans="1:7" x14ac:dyDescent="0.3">
      <c r="A9397">
        <v>23</v>
      </c>
      <c r="B9397" s="18">
        <v>45627</v>
      </c>
      <c r="C9397" t="s">
        <v>320</v>
      </c>
      <c r="D9397" t="s">
        <v>298</v>
      </c>
      <c r="E9397">
        <v>5.3995680345572353E-2</v>
      </c>
      <c r="F9397">
        <v>100</v>
      </c>
      <c r="G9397">
        <v>1852</v>
      </c>
    </row>
    <row r="9398" spans="1:7" x14ac:dyDescent="0.3">
      <c r="A9398">
        <v>24</v>
      </c>
      <c r="B9398" s="18">
        <v>45627</v>
      </c>
      <c r="C9398" t="s">
        <v>320</v>
      </c>
      <c r="D9398" t="s">
        <v>299</v>
      </c>
      <c r="E9398">
        <v>0.81</v>
      </c>
      <c r="F9398">
        <v>81</v>
      </c>
      <c r="G9398">
        <v>100</v>
      </c>
    </row>
    <row r="9399" spans="1:7" x14ac:dyDescent="0.3">
      <c r="A9399">
        <v>26</v>
      </c>
      <c r="B9399" s="18">
        <v>45627</v>
      </c>
      <c r="C9399" t="s">
        <v>320</v>
      </c>
      <c r="D9399" t="s">
        <v>146</v>
      </c>
      <c r="E9399">
        <v>0.39334637964774949</v>
      </c>
      <c r="F9399">
        <v>201</v>
      </c>
      <c r="G9399">
        <v>511</v>
      </c>
    </row>
    <row r="9400" spans="1:7" x14ac:dyDescent="0.3">
      <c r="A9400">
        <v>27</v>
      </c>
      <c r="B9400" s="18">
        <v>45627</v>
      </c>
      <c r="C9400" t="s">
        <v>320</v>
      </c>
      <c r="D9400" t="s">
        <v>147</v>
      </c>
      <c r="E9400">
        <v>0.75850340136054417</v>
      </c>
      <c r="F9400">
        <v>223</v>
      </c>
      <c r="G9400">
        <v>294</v>
      </c>
    </row>
    <row r="9401" spans="1:7" x14ac:dyDescent="0.3">
      <c r="A9401">
        <v>4</v>
      </c>
      <c r="B9401" s="18">
        <v>45658</v>
      </c>
      <c r="C9401" t="s">
        <v>320</v>
      </c>
      <c r="D9401" t="s">
        <v>300</v>
      </c>
      <c r="E9401">
        <v>0.85835694050991507</v>
      </c>
      <c r="F9401">
        <v>303</v>
      </c>
      <c r="G9401">
        <v>353</v>
      </c>
    </row>
    <row r="9402" spans="1:7" x14ac:dyDescent="0.3">
      <c r="A9402">
        <v>5</v>
      </c>
      <c r="B9402" s="18">
        <v>45658</v>
      </c>
      <c r="C9402" t="s">
        <v>320</v>
      </c>
      <c r="D9402" t="s">
        <v>301</v>
      </c>
      <c r="E9402">
        <v>19.458333333333332</v>
      </c>
      <c r="F9402">
        <v>467</v>
      </c>
      <c r="G9402">
        <v>24</v>
      </c>
    </row>
    <row r="9403" spans="1:7" x14ac:dyDescent="0.3">
      <c r="A9403">
        <v>6</v>
      </c>
      <c r="B9403" s="18">
        <v>45658</v>
      </c>
      <c r="C9403" t="s">
        <v>320</v>
      </c>
      <c r="D9403" t="s">
        <v>274</v>
      </c>
      <c r="E9403">
        <v>1</v>
      </c>
      <c r="F9403">
        <v>10</v>
      </c>
      <c r="G9403">
        <v>10</v>
      </c>
    </row>
    <row r="9404" spans="1:7" x14ac:dyDescent="0.3">
      <c r="A9404">
        <v>7</v>
      </c>
      <c r="B9404" s="18">
        <v>45658</v>
      </c>
      <c r="C9404" t="s">
        <v>320</v>
      </c>
      <c r="D9404" t="s">
        <v>277</v>
      </c>
      <c r="E9404">
        <v>0.44444444444444442</v>
      </c>
      <c r="F9404">
        <v>8</v>
      </c>
      <c r="G9404">
        <v>18</v>
      </c>
    </row>
    <row r="9405" spans="1:7" x14ac:dyDescent="0.3">
      <c r="A9405">
        <v>8</v>
      </c>
      <c r="B9405" s="18">
        <v>45658</v>
      </c>
      <c r="C9405" t="s">
        <v>320</v>
      </c>
      <c r="D9405" t="s">
        <v>278</v>
      </c>
      <c r="E9405">
        <v>0.30612244897959184</v>
      </c>
      <c r="F9405">
        <v>30</v>
      </c>
      <c r="G9405">
        <v>98</v>
      </c>
    </row>
    <row r="9406" spans="1:7" x14ac:dyDescent="0.3">
      <c r="A9406">
        <v>9</v>
      </c>
      <c r="B9406" s="18">
        <v>45658</v>
      </c>
      <c r="C9406" t="s">
        <v>320</v>
      </c>
      <c r="D9406" t="s">
        <v>280</v>
      </c>
      <c r="E9406">
        <v>0.35599284436493739</v>
      </c>
      <c r="F9406">
        <v>199</v>
      </c>
      <c r="G9406">
        <v>559</v>
      </c>
    </row>
    <row r="9407" spans="1:7" x14ac:dyDescent="0.3">
      <c r="A9407">
        <v>10</v>
      </c>
      <c r="B9407" s="18">
        <v>45658</v>
      </c>
      <c r="C9407" t="s">
        <v>320</v>
      </c>
      <c r="D9407" t="s">
        <v>295</v>
      </c>
      <c r="E9407">
        <v>0.35335689045936397</v>
      </c>
      <c r="F9407">
        <v>100</v>
      </c>
      <c r="G9407">
        <v>283</v>
      </c>
    </row>
    <row r="9408" spans="1:7" x14ac:dyDescent="0.3">
      <c r="A9408">
        <v>11</v>
      </c>
      <c r="B9408" s="18">
        <v>45658</v>
      </c>
      <c r="C9408" t="s">
        <v>320</v>
      </c>
      <c r="D9408" t="s">
        <v>281</v>
      </c>
      <c r="E9408">
        <v>0.57410071942446039</v>
      </c>
      <c r="F9408">
        <v>399</v>
      </c>
      <c r="G9408">
        <v>695</v>
      </c>
    </row>
    <row r="9409" spans="1:7" x14ac:dyDescent="0.3">
      <c r="A9409">
        <v>12</v>
      </c>
      <c r="B9409" s="18">
        <v>45658</v>
      </c>
      <c r="C9409" t="s">
        <v>320</v>
      </c>
      <c r="D9409" t="s">
        <v>296</v>
      </c>
      <c r="E9409">
        <v>0.22841225626740946</v>
      </c>
      <c r="F9409">
        <v>82</v>
      </c>
      <c r="G9409">
        <v>359</v>
      </c>
    </row>
    <row r="9410" spans="1:7" x14ac:dyDescent="0.3">
      <c r="A9410">
        <v>13</v>
      </c>
      <c r="B9410" s="18">
        <v>45658</v>
      </c>
      <c r="C9410" t="s">
        <v>320</v>
      </c>
      <c r="D9410" t="s">
        <v>275</v>
      </c>
      <c r="E9410">
        <v>4.878048780487805E-2</v>
      </c>
      <c r="F9410">
        <v>4</v>
      </c>
      <c r="G9410">
        <v>82</v>
      </c>
    </row>
    <row r="9411" spans="1:7" x14ac:dyDescent="0.3">
      <c r="A9411">
        <v>14</v>
      </c>
      <c r="B9411" s="18">
        <v>45658</v>
      </c>
      <c r="C9411" t="s">
        <v>320</v>
      </c>
      <c r="D9411" t="s">
        <v>279</v>
      </c>
      <c r="E9411">
        <v>1.3850415512465374E-2</v>
      </c>
      <c r="F9411">
        <v>10</v>
      </c>
      <c r="G9411">
        <v>722</v>
      </c>
    </row>
    <row r="9412" spans="1:7" x14ac:dyDescent="0.3">
      <c r="A9412">
        <v>15</v>
      </c>
      <c r="B9412" s="18">
        <v>45658</v>
      </c>
      <c r="C9412" t="s">
        <v>320</v>
      </c>
      <c r="D9412" t="s">
        <v>306</v>
      </c>
      <c r="E9412">
        <v>0.9</v>
      </c>
      <c r="F9412">
        <v>9</v>
      </c>
      <c r="G9412">
        <v>10</v>
      </c>
    </row>
    <row r="9413" spans="1:7" x14ac:dyDescent="0.3">
      <c r="A9413">
        <v>16</v>
      </c>
      <c r="B9413" s="18">
        <v>45658</v>
      </c>
      <c r="C9413" t="s">
        <v>320</v>
      </c>
      <c r="D9413" t="s">
        <v>297</v>
      </c>
      <c r="E9413">
        <v>0.24924924924924924</v>
      </c>
      <c r="F9413">
        <v>83</v>
      </c>
      <c r="G9413">
        <v>333</v>
      </c>
    </row>
    <row r="9414" spans="1:7" x14ac:dyDescent="0.3">
      <c r="A9414">
        <v>17</v>
      </c>
      <c r="B9414" s="18">
        <v>45658</v>
      </c>
      <c r="C9414" t="s">
        <v>320</v>
      </c>
      <c r="D9414" t="s">
        <v>276</v>
      </c>
      <c r="E9414">
        <v>4.8192771084337352E-2</v>
      </c>
      <c r="F9414">
        <v>4</v>
      </c>
      <c r="G9414">
        <v>83</v>
      </c>
    </row>
    <row r="9415" spans="1:7" x14ac:dyDescent="0.3">
      <c r="A9415">
        <v>18</v>
      </c>
      <c r="B9415" s="18">
        <v>45658</v>
      </c>
      <c r="C9415" t="s">
        <v>320</v>
      </c>
      <c r="D9415" t="s">
        <v>282</v>
      </c>
      <c r="E9415">
        <v>0</v>
      </c>
      <c r="F9415">
        <v>0</v>
      </c>
      <c r="G9415">
        <v>11</v>
      </c>
    </row>
    <row r="9416" spans="1:7" x14ac:dyDescent="0.3">
      <c r="A9416">
        <v>20</v>
      </c>
      <c r="B9416" s="18">
        <v>45658</v>
      </c>
      <c r="C9416" t="s">
        <v>320</v>
      </c>
      <c r="D9416" t="s">
        <v>283</v>
      </c>
      <c r="E9416">
        <v>0</v>
      </c>
      <c r="F9416">
        <v>0</v>
      </c>
      <c r="G9416">
        <v>4</v>
      </c>
    </row>
    <row r="9417" spans="1:7" x14ac:dyDescent="0.3">
      <c r="A9417">
        <v>23</v>
      </c>
      <c r="B9417" s="18">
        <v>45658</v>
      </c>
      <c r="C9417" t="s">
        <v>320</v>
      </c>
      <c r="D9417" t="s">
        <v>298</v>
      </c>
      <c r="E9417">
        <v>6.6775244299674269E-2</v>
      </c>
      <c r="F9417">
        <v>123</v>
      </c>
      <c r="G9417">
        <v>1842</v>
      </c>
    </row>
    <row r="9418" spans="1:7" x14ac:dyDescent="0.3">
      <c r="A9418">
        <v>24</v>
      </c>
      <c r="B9418" s="18">
        <v>45658</v>
      </c>
      <c r="C9418" t="s">
        <v>320</v>
      </c>
      <c r="D9418" t="s">
        <v>299</v>
      </c>
      <c r="E9418">
        <v>0.83739837398373984</v>
      </c>
      <c r="F9418">
        <v>103</v>
      </c>
      <c r="G9418">
        <v>123</v>
      </c>
    </row>
    <row r="9419" spans="1:7" x14ac:dyDescent="0.3">
      <c r="A9419">
        <v>3</v>
      </c>
      <c r="B9419" s="18">
        <v>45658</v>
      </c>
      <c r="C9419" t="s">
        <v>320</v>
      </c>
      <c r="D9419" t="s">
        <v>302</v>
      </c>
      <c r="E9419">
        <v>0.83975770925110127</v>
      </c>
      <c r="F9419">
        <v>1525</v>
      </c>
      <c r="G9419">
        <v>1816</v>
      </c>
    </row>
    <row r="9420" spans="1:7" x14ac:dyDescent="0.3">
      <c r="A9420">
        <v>2</v>
      </c>
      <c r="B9420" s="18">
        <v>45658</v>
      </c>
      <c r="C9420" t="s">
        <v>320</v>
      </c>
      <c r="D9420" t="s">
        <v>303</v>
      </c>
      <c r="E9420">
        <v>1.0088888888888889</v>
      </c>
      <c r="F9420">
        <v>1816</v>
      </c>
      <c r="G9420">
        <v>1800</v>
      </c>
    </row>
    <row r="9421" spans="1:7" x14ac:dyDescent="0.3">
      <c r="A9421">
        <v>109</v>
      </c>
      <c r="B9421" s="18">
        <v>45658</v>
      </c>
      <c r="C9421" t="s">
        <v>320</v>
      </c>
      <c r="D9421" t="s">
        <v>261</v>
      </c>
      <c r="E9421">
        <v>40</v>
      </c>
    </row>
    <row r="9422" spans="1:7" x14ac:dyDescent="0.3">
      <c r="A9422">
        <v>111</v>
      </c>
      <c r="B9422" s="18">
        <v>45658</v>
      </c>
      <c r="C9422" t="s">
        <v>320</v>
      </c>
      <c r="D9422" t="s">
        <v>262</v>
      </c>
      <c r="E9422">
        <v>251</v>
      </c>
    </row>
    <row r="9423" spans="1:7" x14ac:dyDescent="0.3">
      <c r="A9423">
        <v>112</v>
      </c>
      <c r="B9423" s="18">
        <v>45658</v>
      </c>
      <c r="C9423" t="s">
        <v>320</v>
      </c>
      <c r="D9423" t="s">
        <v>263</v>
      </c>
      <c r="E9423">
        <v>323</v>
      </c>
    </row>
    <row r="9424" spans="1:7" x14ac:dyDescent="0.3">
      <c r="A9424">
        <v>110</v>
      </c>
      <c r="B9424" s="18">
        <v>45658</v>
      </c>
      <c r="C9424" t="s">
        <v>320</v>
      </c>
      <c r="D9424" t="s">
        <v>264</v>
      </c>
      <c r="E9424">
        <v>128</v>
      </c>
    </row>
    <row r="9425" spans="1:7" x14ac:dyDescent="0.3">
      <c r="A9425">
        <v>113</v>
      </c>
      <c r="B9425" s="18">
        <v>45658</v>
      </c>
      <c r="C9425" t="s">
        <v>320</v>
      </c>
      <c r="D9425" t="s">
        <v>265</v>
      </c>
      <c r="E9425">
        <v>225</v>
      </c>
    </row>
    <row r="9426" spans="1:7" x14ac:dyDescent="0.3">
      <c r="A9426">
        <v>104</v>
      </c>
      <c r="B9426" s="18">
        <v>45658</v>
      </c>
      <c r="C9426" t="s">
        <v>320</v>
      </c>
      <c r="D9426" t="s">
        <v>266</v>
      </c>
      <c r="E9426">
        <v>35</v>
      </c>
    </row>
    <row r="9427" spans="1:7" x14ac:dyDescent="0.3">
      <c r="A9427">
        <v>106</v>
      </c>
      <c r="B9427" s="18">
        <v>45658</v>
      </c>
      <c r="C9427" t="s">
        <v>320</v>
      </c>
      <c r="D9427" t="s">
        <v>267</v>
      </c>
      <c r="E9427">
        <v>260</v>
      </c>
    </row>
    <row r="9428" spans="1:7" x14ac:dyDescent="0.3">
      <c r="A9428">
        <v>107</v>
      </c>
      <c r="B9428" s="18">
        <v>45658</v>
      </c>
      <c r="C9428" t="s">
        <v>320</v>
      </c>
      <c r="D9428" t="s">
        <v>268</v>
      </c>
      <c r="E9428">
        <v>301</v>
      </c>
    </row>
    <row r="9429" spans="1:7" x14ac:dyDescent="0.3">
      <c r="A9429">
        <v>105</v>
      </c>
      <c r="B9429" s="18">
        <v>45658</v>
      </c>
      <c r="C9429" t="s">
        <v>320</v>
      </c>
      <c r="D9429" t="s">
        <v>269</v>
      </c>
      <c r="E9429">
        <v>132</v>
      </c>
    </row>
    <row r="9430" spans="1:7" x14ac:dyDescent="0.3">
      <c r="A9430">
        <v>108</v>
      </c>
      <c r="B9430" s="18">
        <v>45658</v>
      </c>
      <c r="C9430" t="s">
        <v>320</v>
      </c>
      <c r="D9430" t="s">
        <v>270</v>
      </c>
      <c r="E9430">
        <v>121</v>
      </c>
    </row>
    <row r="9431" spans="1:7" x14ac:dyDescent="0.3">
      <c r="A9431">
        <v>100</v>
      </c>
      <c r="B9431" s="18">
        <v>45658</v>
      </c>
      <c r="C9431" t="s">
        <v>320</v>
      </c>
      <c r="D9431" t="s">
        <v>271</v>
      </c>
      <c r="E9431">
        <v>1</v>
      </c>
    </row>
    <row r="9432" spans="1:7" x14ac:dyDescent="0.3">
      <c r="A9432">
        <v>101</v>
      </c>
      <c r="B9432" s="18">
        <v>45658</v>
      </c>
      <c r="C9432" t="s">
        <v>320</v>
      </c>
      <c r="D9432" t="s">
        <v>272</v>
      </c>
      <c r="E9432">
        <v>1</v>
      </c>
    </row>
    <row r="9433" spans="1:7" x14ac:dyDescent="0.3">
      <c r="A9433">
        <v>13</v>
      </c>
      <c r="B9433" s="18">
        <v>45505</v>
      </c>
      <c r="C9433" t="s">
        <v>320</v>
      </c>
      <c r="D9433" t="s">
        <v>275</v>
      </c>
      <c r="E9433">
        <v>0</v>
      </c>
      <c r="F9433">
        <v>0</v>
      </c>
      <c r="G9433">
        <v>75</v>
      </c>
    </row>
    <row r="9434" spans="1:7" x14ac:dyDescent="0.3">
      <c r="A9434">
        <v>13</v>
      </c>
      <c r="B9434" s="18">
        <v>45413</v>
      </c>
      <c r="C9434" t="s">
        <v>320</v>
      </c>
      <c r="D9434" t="s">
        <v>275</v>
      </c>
      <c r="E9434">
        <v>0</v>
      </c>
      <c r="F9434">
        <v>0</v>
      </c>
      <c r="G9434">
        <v>75</v>
      </c>
    </row>
    <row r="9435" spans="1:7" x14ac:dyDescent="0.3">
      <c r="A9435">
        <v>13</v>
      </c>
      <c r="B9435" s="18">
        <v>45444</v>
      </c>
      <c r="C9435" t="s">
        <v>320</v>
      </c>
      <c r="D9435" t="s">
        <v>275</v>
      </c>
      <c r="E9435">
        <v>0</v>
      </c>
      <c r="F9435">
        <v>0</v>
      </c>
      <c r="G9435">
        <v>75</v>
      </c>
    </row>
    <row r="9436" spans="1:7" x14ac:dyDescent="0.3">
      <c r="A9436">
        <v>13</v>
      </c>
      <c r="B9436" s="18">
        <v>45352</v>
      </c>
      <c r="C9436" t="s">
        <v>320</v>
      </c>
      <c r="D9436" t="s">
        <v>275</v>
      </c>
      <c r="E9436">
        <v>0</v>
      </c>
      <c r="F9436">
        <v>0</v>
      </c>
      <c r="G9436">
        <v>66</v>
      </c>
    </row>
    <row r="9437" spans="1:7" x14ac:dyDescent="0.3">
      <c r="A9437">
        <v>13</v>
      </c>
      <c r="B9437" s="18">
        <v>45323</v>
      </c>
      <c r="C9437" t="s">
        <v>320</v>
      </c>
      <c r="D9437" t="s">
        <v>275</v>
      </c>
      <c r="E9437">
        <v>0</v>
      </c>
      <c r="F9437">
        <v>0</v>
      </c>
      <c r="G9437">
        <v>63</v>
      </c>
    </row>
    <row r="9438" spans="1:7" x14ac:dyDescent="0.3">
      <c r="A9438">
        <v>13</v>
      </c>
      <c r="B9438" s="18">
        <v>45566</v>
      </c>
      <c r="C9438" t="s">
        <v>320</v>
      </c>
      <c r="D9438" t="s">
        <v>275</v>
      </c>
      <c r="E9438">
        <v>0</v>
      </c>
      <c r="F9438">
        <v>0</v>
      </c>
      <c r="G9438">
        <v>76</v>
      </c>
    </row>
    <row r="9439" spans="1:7" x14ac:dyDescent="0.3">
      <c r="A9439">
        <v>13</v>
      </c>
      <c r="B9439" s="18">
        <v>45536</v>
      </c>
      <c r="C9439" t="s">
        <v>320</v>
      </c>
      <c r="D9439" t="s">
        <v>275</v>
      </c>
      <c r="E9439">
        <v>0</v>
      </c>
      <c r="F9439">
        <v>0</v>
      </c>
      <c r="G9439">
        <v>76</v>
      </c>
    </row>
    <row r="9440" spans="1:7" x14ac:dyDescent="0.3">
      <c r="A9440">
        <v>13</v>
      </c>
      <c r="B9440" s="18">
        <v>45383</v>
      </c>
      <c r="C9440" t="s">
        <v>320</v>
      </c>
      <c r="D9440" t="s">
        <v>275</v>
      </c>
      <c r="E9440">
        <v>0</v>
      </c>
      <c r="F9440">
        <v>0</v>
      </c>
      <c r="G9440">
        <v>75</v>
      </c>
    </row>
    <row r="9441" spans="1:7" x14ac:dyDescent="0.3">
      <c r="A9441">
        <v>13</v>
      </c>
      <c r="B9441" s="18">
        <v>45474</v>
      </c>
      <c r="C9441" t="s">
        <v>320</v>
      </c>
      <c r="D9441" t="s">
        <v>275</v>
      </c>
      <c r="E9441">
        <v>0</v>
      </c>
      <c r="F9441">
        <v>0</v>
      </c>
      <c r="G9441">
        <v>75</v>
      </c>
    </row>
    <row r="9442" spans="1:7" x14ac:dyDescent="0.3">
      <c r="A9442">
        <v>102</v>
      </c>
      <c r="B9442" s="18">
        <v>45658</v>
      </c>
      <c r="C9442" t="s">
        <v>320</v>
      </c>
      <c r="D9442" t="s">
        <v>273</v>
      </c>
      <c r="E9442">
        <v>0</v>
      </c>
    </row>
    <row r="9443" spans="1:7" x14ac:dyDescent="0.3">
      <c r="A9443">
        <v>10</v>
      </c>
      <c r="B9443" s="18">
        <v>45323</v>
      </c>
      <c r="C9443" t="s">
        <v>320</v>
      </c>
      <c r="D9443" t="s">
        <v>295</v>
      </c>
      <c r="E9443">
        <v>0</v>
      </c>
      <c r="F9443">
        <v>0</v>
      </c>
      <c r="G9443">
        <v>219</v>
      </c>
    </row>
    <row r="9444" spans="1:7" x14ac:dyDescent="0.3">
      <c r="A9444">
        <v>18</v>
      </c>
      <c r="B9444" s="18">
        <v>45444</v>
      </c>
      <c r="C9444" t="s">
        <v>320</v>
      </c>
      <c r="D9444" t="s">
        <v>282</v>
      </c>
      <c r="E9444">
        <v>0</v>
      </c>
      <c r="F9444">
        <v>0</v>
      </c>
      <c r="G9444">
        <v>6</v>
      </c>
    </row>
    <row r="9445" spans="1:7" x14ac:dyDescent="0.3">
      <c r="A9445">
        <v>18</v>
      </c>
      <c r="B9445" s="18">
        <v>45505</v>
      </c>
      <c r="C9445" t="s">
        <v>320</v>
      </c>
      <c r="D9445" t="s">
        <v>282</v>
      </c>
      <c r="E9445">
        <v>0</v>
      </c>
      <c r="F9445">
        <v>0</v>
      </c>
      <c r="G9445">
        <v>3</v>
      </c>
    </row>
    <row r="9446" spans="1:7" x14ac:dyDescent="0.3">
      <c r="A9446">
        <v>18</v>
      </c>
      <c r="B9446" s="18">
        <v>45323</v>
      </c>
      <c r="C9446" t="s">
        <v>320</v>
      </c>
      <c r="D9446" t="s">
        <v>282</v>
      </c>
      <c r="E9446">
        <v>0</v>
      </c>
      <c r="F9446">
        <v>0</v>
      </c>
      <c r="G9446">
        <v>7</v>
      </c>
    </row>
    <row r="9447" spans="1:7" x14ac:dyDescent="0.3">
      <c r="A9447">
        <v>18</v>
      </c>
      <c r="B9447" s="18">
        <v>45566</v>
      </c>
      <c r="C9447" t="s">
        <v>320</v>
      </c>
      <c r="D9447" t="s">
        <v>282</v>
      </c>
      <c r="E9447">
        <v>0</v>
      </c>
      <c r="F9447">
        <v>0</v>
      </c>
      <c r="G9447">
        <v>3</v>
      </c>
    </row>
    <row r="9448" spans="1:7" x14ac:dyDescent="0.3">
      <c r="A9448">
        <v>18</v>
      </c>
      <c r="B9448" s="18">
        <v>45474</v>
      </c>
      <c r="C9448" t="s">
        <v>320</v>
      </c>
      <c r="D9448" t="s">
        <v>282</v>
      </c>
      <c r="E9448">
        <v>0</v>
      </c>
      <c r="F9448">
        <v>0</v>
      </c>
      <c r="G9448">
        <v>6</v>
      </c>
    </row>
    <row r="9449" spans="1:7" x14ac:dyDescent="0.3">
      <c r="A9449">
        <v>18</v>
      </c>
      <c r="B9449" s="18">
        <v>45352</v>
      </c>
      <c r="C9449" t="s">
        <v>320</v>
      </c>
      <c r="D9449" t="s">
        <v>282</v>
      </c>
      <c r="E9449">
        <v>0</v>
      </c>
      <c r="F9449">
        <v>0</v>
      </c>
      <c r="G9449">
        <v>5</v>
      </c>
    </row>
    <row r="9450" spans="1:7" x14ac:dyDescent="0.3">
      <c r="A9450">
        <v>18</v>
      </c>
      <c r="B9450" s="18">
        <v>45383</v>
      </c>
      <c r="C9450" t="s">
        <v>320</v>
      </c>
      <c r="D9450" t="s">
        <v>282</v>
      </c>
      <c r="E9450">
        <v>0</v>
      </c>
      <c r="F9450">
        <v>0</v>
      </c>
      <c r="G9450">
        <v>7</v>
      </c>
    </row>
    <row r="9451" spans="1:7" x14ac:dyDescent="0.3">
      <c r="A9451">
        <v>18</v>
      </c>
      <c r="B9451" s="18">
        <v>45536</v>
      </c>
      <c r="C9451" t="s">
        <v>320</v>
      </c>
      <c r="D9451" t="s">
        <v>282</v>
      </c>
      <c r="E9451">
        <v>0</v>
      </c>
      <c r="F9451">
        <v>0</v>
      </c>
      <c r="G9451">
        <v>3</v>
      </c>
    </row>
    <row r="9452" spans="1:7" x14ac:dyDescent="0.3">
      <c r="A9452">
        <v>18</v>
      </c>
      <c r="B9452" s="18">
        <v>45413</v>
      </c>
      <c r="C9452" t="s">
        <v>320</v>
      </c>
      <c r="D9452" t="s">
        <v>282</v>
      </c>
      <c r="E9452">
        <v>0</v>
      </c>
      <c r="F9452">
        <v>0</v>
      </c>
      <c r="G9452">
        <v>8</v>
      </c>
    </row>
    <row r="9453" spans="1:7" x14ac:dyDescent="0.3">
      <c r="A9453">
        <v>20</v>
      </c>
      <c r="B9453" s="18">
        <v>45352</v>
      </c>
      <c r="C9453" t="s">
        <v>320</v>
      </c>
      <c r="D9453" t="s">
        <v>283</v>
      </c>
      <c r="E9453">
        <v>0</v>
      </c>
      <c r="F9453">
        <v>0</v>
      </c>
      <c r="G9453">
        <v>2</v>
      </c>
    </row>
    <row r="9454" spans="1:7" x14ac:dyDescent="0.3">
      <c r="A9454">
        <v>20</v>
      </c>
      <c r="B9454" s="18">
        <v>45566</v>
      </c>
      <c r="C9454" t="s">
        <v>320</v>
      </c>
      <c r="D9454" t="s">
        <v>283</v>
      </c>
      <c r="E9454">
        <v>0</v>
      </c>
      <c r="F9454">
        <v>0</v>
      </c>
      <c r="G9454">
        <v>3</v>
      </c>
    </row>
    <row r="9455" spans="1:7" x14ac:dyDescent="0.3">
      <c r="A9455">
        <v>20</v>
      </c>
      <c r="B9455" s="18">
        <v>45323</v>
      </c>
      <c r="C9455" t="s">
        <v>320</v>
      </c>
      <c r="D9455" t="s">
        <v>283</v>
      </c>
      <c r="E9455">
        <v>0</v>
      </c>
      <c r="F9455">
        <v>0</v>
      </c>
      <c r="G9455">
        <v>3</v>
      </c>
    </row>
    <row r="9456" spans="1:7" x14ac:dyDescent="0.3">
      <c r="A9456">
        <v>20</v>
      </c>
      <c r="B9456" s="18">
        <v>45383</v>
      </c>
      <c r="C9456" t="s">
        <v>320</v>
      </c>
      <c r="D9456" t="s">
        <v>283</v>
      </c>
      <c r="E9456">
        <v>0</v>
      </c>
      <c r="F9456">
        <v>0</v>
      </c>
      <c r="G9456">
        <v>2</v>
      </c>
    </row>
    <row r="9457" spans="1:7" x14ac:dyDescent="0.3">
      <c r="A9457">
        <v>20</v>
      </c>
      <c r="B9457" s="18">
        <v>45505</v>
      </c>
      <c r="C9457" t="s">
        <v>320</v>
      </c>
      <c r="D9457" t="s">
        <v>283</v>
      </c>
      <c r="E9457">
        <v>0</v>
      </c>
      <c r="F9457">
        <v>0</v>
      </c>
      <c r="G9457">
        <v>4</v>
      </c>
    </row>
    <row r="9458" spans="1:7" x14ac:dyDescent="0.3">
      <c r="A9458">
        <v>20</v>
      </c>
      <c r="B9458" s="18">
        <v>45474</v>
      </c>
      <c r="C9458" t="s">
        <v>320</v>
      </c>
      <c r="D9458" t="s">
        <v>283</v>
      </c>
      <c r="E9458">
        <v>0</v>
      </c>
      <c r="F9458">
        <v>0</v>
      </c>
      <c r="G9458">
        <v>6</v>
      </c>
    </row>
    <row r="9459" spans="1:7" x14ac:dyDescent="0.3">
      <c r="A9459">
        <v>20</v>
      </c>
      <c r="B9459" s="18">
        <v>45413</v>
      </c>
      <c r="C9459" t="s">
        <v>320</v>
      </c>
      <c r="D9459" t="s">
        <v>283</v>
      </c>
      <c r="E9459">
        <v>0</v>
      </c>
      <c r="F9459">
        <v>0</v>
      </c>
      <c r="G9459">
        <v>4</v>
      </c>
    </row>
    <row r="9460" spans="1:7" x14ac:dyDescent="0.3">
      <c r="A9460">
        <v>20</v>
      </c>
      <c r="B9460" s="18">
        <v>45444</v>
      </c>
      <c r="C9460" t="s">
        <v>320</v>
      </c>
      <c r="D9460" t="s">
        <v>283</v>
      </c>
      <c r="E9460">
        <v>0</v>
      </c>
      <c r="F9460">
        <v>0</v>
      </c>
      <c r="G9460">
        <v>6</v>
      </c>
    </row>
    <row r="9461" spans="1:7" x14ac:dyDescent="0.3">
      <c r="A9461">
        <v>25</v>
      </c>
      <c r="B9461" s="18">
        <v>45323</v>
      </c>
      <c r="C9461" t="s">
        <v>320</v>
      </c>
      <c r="D9461" t="s">
        <v>284</v>
      </c>
      <c r="E9461">
        <v>1</v>
      </c>
      <c r="F9461">
        <v>1</v>
      </c>
      <c r="G9461">
        <v>1</v>
      </c>
    </row>
    <row r="9462" spans="1:7" x14ac:dyDescent="0.3">
      <c r="A9462">
        <v>25</v>
      </c>
      <c r="B9462" s="18">
        <v>45413</v>
      </c>
      <c r="C9462" t="s">
        <v>320</v>
      </c>
      <c r="D9462" t="s">
        <v>284</v>
      </c>
      <c r="E9462">
        <v>1</v>
      </c>
      <c r="F9462">
        <v>1</v>
      </c>
      <c r="G9462">
        <v>1</v>
      </c>
    </row>
    <row r="9463" spans="1:7" x14ac:dyDescent="0.3">
      <c r="A9463">
        <v>25</v>
      </c>
      <c r="B9463" s="18">
        <v>45383</v>
      </c>
      <c r="C9463" t="s">
        <v>320</v>
      </c>
      <c r="D9463" t="s">
        <v>284</v>
      </c>
      <c r="E9463">
        <v>1</v>
      </c>
      <c r="F9463">
        <v>2</v>
      </c>
      <c r="G9463">
        <v>2</v>
      </c>
    </row>
    <row r="9464" spans="1:7" x14ac:dyDescent="0.3">
      <c r="A9464">
        <v>103</v>
      </c>
      <c r="B9464" s="18">
        <v>45658</v>
      </c>
      <c r="C9464" t="s">
        <v>320</v>
      </c>
      <c r="D9464" t="s">
        <v>285</v>
      </c>
      <c r="E9464">
        <v>0</v>
      </c>
    </row>
    <row r="9465" spans="1:7" x14ac:dyDescent="0.3">
      <c r="A9465">
        <v>25</v>
      </c>
      <c r="B9465" s="18">
        <v>45352</v>
      </c>
      <c r="C9465" t="s">
        <v>320</v>
      </c>
      <c r="D9465" t="s">
        <v>284</v>
      </c>
      <c r="E9465">
        <v>1</v>
      </c>
      <c r="F9465">
        <v>2</v>
      </c>
      <c r="G9465">
        <v>2</v>
      </c>
    </row>
    <row r="9466" spans="1:7" x14ac:dyDescent="0.3">
      <c r="A9466">
        <v>127</v>
      </c>
      <c r="B9466" s="18">
        <v>45658</v>
      </c>
      <c r="C9466" t="s">
        <v>320</v>
      </c>
      <c r="D9466" t="s">
        <v>286</v>
      </c>
      <c r="E9466">
        <v>243</v>
      </c>
    </row>
    <row r="9467" spans="1:7" x14ac:dyDescent="0.3">
      <c r="A9467">
        <v>128</v>
      </c>
      <c r="B9467" s="18">
        <v>45658</v>
      </c>
      <c r="C9467" t="s">
        <v>320</v>
      </c>
      <c r="D9467" t="s">
        <v>287</v>
      </c>
      <c r="E9467">
        <v>57</v>
      </c>
    </row>
    <row r="9468" spans="1:7" x14ac:dyDescent="0.3">
      <c r="A9468">
        <v>129</v>
      </c>
      <c r="B9468" s="18">
        <v>45658</v>
      </c>
      <c r="C9468" t="s">
        <v>320</v>
      </c>
      <c r="D9468" t="s">
        <v>288</v>
      </c>
      <c r="E9468">
        <v>112</v>
      </c>
    </row>
    <row r="9469" spans="1:7" x14ac:dyDescent="0.3">
      <c r="A9469">
        <v>130</v>
      </c>
      <c r="B9469" s="18">
        <v>45658</v>
      </c>
      <c r="C9469" t="s">
        <v>320</v>
      </c>
      <c r="D9469" t="s">
        <v>289</v>
      </c>
      <c r="E9469">
        <v>63</v>
      </c>
    </row>
    <row r="9470" spans="1:7" x14ac:dyDescent="0.3">
      <c r="A9470">
        <v>131</v>
      </c>
      <c r="B9470" s="18">
        <v>45658</v>
      </c>
      <c r="C9470" t="s">
        <v>320</v>
      </c>
      <c r="D9470" t="s">
        <v>290</v>
      </c>
      <c r="E9470">
        <v>3</v>
      </c>
    </row>
    <row r="9471" spans="1:7" x14ac:dyDescent="0.3">
      <c r="A9471">
        <v>132</v>
      </c>
      <c r="B9471" s="18">
        <v>45658</v>
      </c>
      <c r="C9471" t="s">
        <v>320</v>
      </c>
      <c r="D9471" t="s">
        <v>291</v>
      </c>
      <c r="E9471">
        <v>0</v>
      </c>
    </row>
    <row r="9472" spans="1:7" x14ac:dyDescent="0.3">
      <c r="A9472">
        <v>133</v>
      </c>
      <c r="B9472" s="18">
        <v>45658</v>
      </c>
      <c r="C9472" t="s">
        <v>320</v>
      </c>
      <c r="D9472" t="s">
        <v>259</v>
      </c>
      <c r="E9472">
        <v>0</v>
      </c>
    </row>
    <row r="9473" spans="1:7" x14ac:dyDescent="0.3">
      <c r="A9473">
        <v>134</v>
      </c>
      <c r="B9473" s="18">
        <v>45658</v>
      </c>
      <c r="C9473" t="s">
        <v>320</v>
      </c>
      <c r="D9473" t="s">
        <v>260</v>
      </c>
      <c r="E9473">
        <v>8</v>
      </c>
    </row>
    <row r="9474" spans="1:7" x14ac:dyDescent="0.3">
      <c r="A9474">
        <v>26</v>
      </c>
      <c r="B9474" s="18">
        <v>45658</v>
      </c>
      <c r="C9474" t="s">
        <v>320</v>
      </c>
      <c r="D9474" t="s">
        <v>146</v>
      </c>
      <c r="E9474">
        <v>0.48353909465020578</v>
      </c>
      <c r="F9474">
        <v>235</v>
      </c>
      <c r="G9474">
        <v>486</v>
      </c>
    </row>
    <row r="9475" spans="1:7" x14ac:dyDescent="0.3">
      <c r="A9475">
        <v>27</v>
      </c>
      <c r="B9475" s="18">
        <v>45658</v>
      </c>
      <c r="C9475" t="s">
        <v>321</v>
      </c>
      <c r="D9475" t="s">
        <v>147</v>
      </c>
      <c r="E9475">
        <v>0.39577039274924469</v>
      </c>
      <c r="F9475">
        <v>131</v>
      </c>
      <c r="G9475">
        <v>331</v>
      </c>
    </row>
    <row r="9476" spans="1:7" x14ac:dyDescent="0.3">
      <c r="A9476">
        <v>114</v>
      </c>
      <c r="B9476" s="18">
        <v>45658</v>
      </c>
      <c r="C9476" t="s">
        <v>321</v>
      </c>
      <c r="D9476" t="s">
        <v>292</v>
      </c>
      <c r="E9476">
        <v>431</v>
      </c>
    </row>
    <row r="9477" spans="1:7" x14ac:dyDescent="0.3">
      <c r="A9477">
        <v>115</v>
      </c>
      <c r="B9477" s="18">
        <v>45658</v>
      </c>
      <c r="C9477" t="s">
        <v>321</v>
      </c>
      <c r="D9477" t="s">
        <v>293</v>
      </c>
      <c r="E9477">
        <v>116</v>
      </c>
    </row>
    <row r="9478" spans="1:7" x14ac:dyDescent="0.3">
      <c r="A9478">
        <v>116</v>
      </c>
      <c r="B9478" s="18">
        <v>45658</v>
      </c>
      <c r="C9478" t="s">
        <v>321</v>
      </c>
      <c r="D9478" t="s">
        <v>294</v>
      </c>
      <c r="E9478">
        <v>24</v>
      </c>
    </row>
    <row r="9479" spans="1:7" x14ac:dyDescent="0.3">
      <c r="A9479">
        <v>120</v>
      </c>
      <c r="B9479" s="18">
        <v>45658</v>
      </c>
      <c r="C9479" t="s">
        <v>321</v>
      </c>
      <c r="D9479" t="s">
        <v>20</v>
      </c>
      <c r="E9479">
        <v>372</v>
      </c>
    </row>
    <row r="9480" spans="1:7" x14ac:dyDescent="0.3">
      <c r="A9480">
        <v>121</v>
      </c>
      <c r="B9480" s="18">
        <v>45658</v>
      </c>
      <c r="C9480" t="s">
        <v>321</v>
      </c>
      <c r="D9480" t="s">
        <v>21</v>
      </c>
      <c r="E9480">
        <v>0</v>
      </c>
    </row>
    <row r="9481" spans="1:7" x14ac:dyDescent="0.3">
      <c r="A9481">
        <v>122</v>
      </c>
      <c r="B9481" s="18">
        <v>45658</v>
      </c>
      <c r="C9481" t="s">
        <v>321</v>
      </c>
      <c r="D9481" t="s">
        <v>22</v>
      </c>
      <c r="E9481">
        <v>18</v>
      </c>
    </row>
    <row r="9482" spans="1:7" x14ac:dyDescent="0.3">
      <c r="A9482">
        <v>123</v>
      </c>
      <c r="B9482" s="18">
        <v>45658</v>
      </c>
      <c r="C9482" t="s">
        <v>321</v>
      </c>
      <c r="D9482" t="s">
        <v>23</v>
      </c>
      <c r="E9482">
        <v>0</v>
      </c>
    </row>
    <row r="9483" spans="1:7" x14ac:dyDescent="0.3">
      <c r="A9483">
        <v>124</v>
      </c>
      <c r="B9483" s="18">
        <v>45658</v>
      </c>
      <c r="C9483" t="s">
        <v>321</v>
      </c>
      <c r="D9483" t="s">
        <v>24</v>
      </c>
      <c r="E9483">
        <v>0</v>
      </c>
    </row>
    <row r="9484" spans="1:7" x14ac:dyDescent="0.3">
      <c r="A9484">
        <v>125</v>
      </c>
      <c r="B9484" s="18">
        <v>45658</v>
      </c>
      <c r="C9484" t="s">
        <v>321</v>
      </c>
      <c r="D9484" t="s">
        <v>25</v>
      </c>
      <c r="E9484">
        <v>41</v>
      </c>
    </row>
    <row r="9485" spans="1:7" x14ac:dyDescent="0.3">
      <c r="A9485">
        <v>126</v>
      </c>
      <c r="B9485" s="18">
        <v>45658</v>
      </c>
      <c r="C9485" t="s">
        <v>321</v>
      </c>
      <c r="D9485" t="s">
        <v>26</v>
      </c>
      <c r="E9485">
        <v>1</v>
      </c>
    </row>
    <row r="9486" spans="1:7" x14ac:dyDescent="0.3">
      <c r="A9486">
        <v>9</v>
      </c>
      <c r="B9486" s="18">
        <v>45597</v>
      </c>
      <c r="C9486" t="s">
        <v>321</v>
      </c>
      <c r="D9486" t="s">
        <v>280</v>
      </c>
      <c r="E9486">
        <v>0.10614525139664804</v>
      </c>
      <c r="F9486">
        <v>76</v>
      </c>
      <c r="G9486">
        <v>716</v>
      </c>
    </row>
    <row r="9487" spans="1:7" x14ac:dyDescent="0.3">
      <c r="A9487">
        <v>100</v>
      </c>
      <c r="B9487" s="18">
        <v>45323</v>
      </c>
      <c r="C9487" t="s">
        <v>321</v>
      </c>
      <c r="D9487" t="s">
        <v>271</v>
      </c>
      <c r="E9487">
        <v>1</v>
      </c>
    </row>
    <row r="9488" spans="1:7" x14ac:dyDescent="0.3">
      <c r="A9488">
        <v>100</v>
      </c>
      <c r="B9488" s="18">
        <v>45352</v>
      </c>
      <c r="C9488" t="s">
        <v>321</v>
      </c>
      <c r="D9488" t="s">
        <v>271</v>
      </c>
      <c r="E9488">
        <v>1</v>
      </c>
    </row>
    <row r="9489" spans="1:5" x14ac:dyDescent="0.3">
      <c r="A9489">
        <v>100</v>
      </c>
      <c r="B9489" s="18">
        <v>45383</v>
      </c>
      <c r="C9489" t="s">
        <v>321</v>
      </c>
      <c r="D9489" t="s">
        <v>271</v>
      </c>
      <c r="E9489">
        <v>1</v>
      </c>
    </row>
    <row r="9490" spans="1:5" x14ac:dyDescent="0.3">
      <c r="A9490">
        <v>100</v>
      </c>
      <c r="B9490" s="18">
        <v>45413</v>
      </c>
      <c r="C9490" t="s">
        <v>321</v>
      </c>
      <c r="D9490" t="s">
        <v>271</v>
      </c>
      <c r="E9490">
        <v>1</v>
      </c>
    </row>
    <row r="9491" spans="1:5" x14ac:dyDescent="0.3">
      <c r="A9491">
        <v>100</v>
      </c>
      <c r="B9491" s="18">
        <v>45444</v>
      </c>
      <c r="C9491" t="s">
        <v>321</v>
      </c>
      <c r="D9491" t="s">
        <v>271</v>
      </c>
      <c r="E9491">
        <v>1</v>
      </c>
    </row>
    <row r="9492" spans="1:5" x14ac:dyDescent="0.3">
      <c r="A9492">
        <v>100</v>
      </c>
      <c r="B9492" s="18">
        <v>45474</v>
      </c>
      <c r="C9492" t="s">
        <v>321</v>
      </c>
      <c r="D9492" t="s">
        <v>271</v>
      </c>
      <c r="E9492">
        <v>1</v>
      </c>
    </row>
    <row r="9493" spans="1:5" x14ac:dyDescent="0.3">
      <c r="A9493">
        <v>100</v>
      </c>
      <c r="B9493" s="18">
        <v>45505</v>
      </c>
      <c r="C9493" t="s">
        <v>321</v>
      </c>
      <c r="D9493" t="s">
        <v>271</v>
      </c>
      <c r="E9493">
        <v>1</v>
      </c>
    </row>
    <row r="9494" spans="1:5" x14ac:dyDescent="0.3">
      <c r="A9494">
        <v>100</v>
      </c>
      <c r="B9494" s="18">
        <v>45536</v>
      </c>
      <c r="C9494" t="s">
        <v>321</v>
      </c>
      <c r="D9494" t="s">
        <v>271</v>
      </c>
      <c r="E9494">
        <v>1</v>
      </c>
    </row>
    <row r="9495" spans="1:5" x14ac:dyDescent="0.3">
      <c r="A9495">
        <v>100</v>
      </c>
      <c r="B9495" s="18">
        <v>45566</v>
      </c>
      <c r="C9495" t="s">
        <v>321</v>
      </c>
      <c r="D9495" t="s">
        <v>271</v>
      </c>
      <c r="E9495">
        <v>1</v>
      </c>
    </row>
    <row r="9496" spans="1:5" x14ac:dyDescent="0.3">
      <c r="A9496">
        <v>101</v>
      </c>
      <c r="B9496" s="18">
        <v>45323</v>
      </c>
      <c r="C9496" t="s">
        <v>321</v>
      </c>
      <c r="D9496" t="s">
        <v>272</v>
      </c>
      <c r="E9496">
        <v>1</v>
      </c>
    </row>
    <row r="9497" spans="1:5" x14ac:dyDescent="0.3">
      <c r="A9497">
        <v>101</v>
      </c>
      <c r="B9497" s="18">
        <v>45352</v>
      </c>
      <c r="C9497" t="s">
        <v>321</v>
      </c>
      <c r="D9497" t="s">
        <v>272</v>
      </c>
      <c r="E9497">
        <v>1</v>
      </c>
    </row>
    <row r="9498" spans="1:5" x14ac:dyDescent="0.3">
      <c r="A9498">
        <v>101</v>
      </c>
      <c r="B9498" s="18">
        <v>45383</v>
      </c>
      <c r="C9498" t="s">
        <v>321</v>
      </c>
      <c r="D9498" t="s">
        <v>272</v>
      </c>
      <c r="E9498">
        <v>1</v>
      </c>
    </row>
    <row r="9499" spans="1:5" x14ac:dyDescent="0.3">
      <c r="A9499">
        <v>101</v>
      </c>
      <c r="B9499" s="18">
        <v>45413</v>
      </c>
      <c r="C9499" t="s">
        <v>321</v>
      </c>
      <c r="D9499" t="s">
        <v>272</v>
      </c>
      <c r="E9499">
        <v>1</v>
      </c>
    </row>
    <row r="9500" spans="1:5" x14ac:dyDescent="0.3">
      <c r="A9500">
        <v>101</v>
      </c>
      <c r="B9500" s="18">
        <v>45444</v>
      </c>
      <c r="C9500" t="s">
        <v>321</v>
      </c>
      <c r="D9500" t="s">
        <v>272</v>
      </c>
      <c r="E9500">
        <v>1</v>
      </c>
    </row>
    <row r="9501" spans="1:5" x14ac:dyDescent="0.3">
      <c r="A9501">
        <v>101</v>
      </c>
      <c r="B9501" s="18">
        <v>45474</v>
      </c>
      <c r="C9501" t="s">
        <v>321</v>
      </c>
      <c r="D9501" t="s">
        <v>272</v>
      </c>
      <c r="E9501">
        <v>1</v>
      </c>
    </row>
    <row r="9502" spans="1:5" x14ac:dyDescent="0.3">
      <c r="A9502">
        <v>101</v>
      </c>
      <c r="B9502" s="18">
        <v>45505</v>
      </c>
      <c r="C9502" t="s">
        <v>321</v>
      </c>
      <c r="D9502" t="s">
        <v>272</v>
      </c>
      <c r="E9502">
        <v>1</v>
      </c>
    </row>
    <row r="9503" spans="1:5" x14ac:dyDescent="0.3">
      <c r="A9503">
        <v>101</v>
      </c>
      <c r="B9503" s="18">
        <v>45536</v>
      </c>
      <c r="C9503" t="s">
        <v>321</v>
      </c>
      <c r="D9503" t="s">
        <v>272</v>
      </c>
      <c r="E9503">
        <v>1</v>
      </c>
    </row>
    <row r="9504" spans="1:5" x14ac:dyDescent="0.3">
      <c r="A9504">
        <v>101</v>
      </c>
      <c r="B9504" s="18">
        <v>45566</v>
      </c>
      <c r="C9504" t="s">
        <v>321</v>
      </c>
      <c r="D9504" t="s">
        <v>272</v>
      </c>
      <c r="E9504">
        <v>1</v>
      </c>
    </row>
    <row r="9505" spans="1:5" x14ac:dyDescent="0.3">
      <c r="A9505">
        <v>102</v>
      </c>
      <c r="B9505" s="18">
        <v>45323</v>
      </c>
      <c r="C9505" t="s">
        <v>321</v>
      </c>
      <c r="D9505" t="s">
        <v>273</v>
      </c>
      <c r="E9505">
        <v>0</v>
      </c>
    </row>
    <row r="9506" spans="1:5" x14ac:dyDescent="0.3">
      <c r="A9506">
        <v>102</v>
      </c>
      <c r="B9506" s="18">
        <v>45352</v>
      </c>
      <c r="C9506" t="s">
        <v>321</v>
      </c>
      <c r="D9506" t="s">
        <v>273</v>
      </c>
      <c r="E9506">
        <v>0</v>
      </c>
    </row>
    <row r="9507" spans="1:5" x14ac:dyDescent="0.3">
      <c r="A9507">
        <v>102</v>
      </c>
      <c r="B9507" s="18">
        <v>45383</v>
      </c>
      <c r="C9507" t="s">
        <v>321</v>
      </c>
      <c r="D9507" t="s">
        <v>273</v>
      </c>
      <c r="E9507">
        <v>0</v>
      </c>
    </row>
    <row r="9508" spans="1:5" x14ac:dyDescent="0.3">
      <c r="A9508">
        <v>102</v>
      </c>
      <c r="B9508" s="18">
        <v>45413</v>
      </c>
      <c r="C9508" t="s">
        <v>321</v>
      </c>
      <c r="D9508" t="s">
        <v>273</v>
      </c>
      <c r="E9508">
        <v>0</v>
      </c>
    </row>
    <row r="9509" spans="1:5" x14ac:dyDescent="0.3">
      <c r="A9509">
        <v>102</v>
      </c>
      <c r="B9509" s="18">
        <v>45444</v>
      </c>
      <c r="C9509" t="s">
        <v>321</v>
      </c>
      <c r="D9509" t="s">
        <v>273</v>
      </c>
      <c r="E9509">
        <v>0</v>
      </c>
    </row>
    <row r="9510" spans="1:5" x14ac:dyDescent="0.3">
      <c r="A9510">
        <v>102</v>
      </c>
      <c r="B9510" s="18">
        <v>45474</v>
      </c>
      <c r="C9510" t="s">
        <v>321</v>
      </c>
      <c r="D9510" t="s">
        <v>273</v>
      </c>
      <c r="E9510">
        <v>0</v>
      </c>
    </row>
    <row r="9511" spans="1:5" x14ac:dyDescent="0.3">
      <c r="A9511">
        <v>102</v>
      </c>
      <c r="B9511" s="18">
        <v>45505</v>
      </c>
      <c r="C9511" t="s">
        <v>321</v>
      </c>
      <c r="D9511" t="s">
        <v>273</v>
      </c>
      <c r="E9511">
        <v>0</v>
      </c>
    </row>
    <row r="9512" spans="1:5" x14ac:dyDescent="0.3">
      <c r="A9512">
        <v>102</v>
      </c>
      <c r="B9512" s="18">
        <v>45536</v>
      </c>
      <c r="C9512" t="s">
        <v>321</v>
      </c>
      <c r="D9512" t="s">
        <v>273</v>
      </c>
      <c r="E9512">
        <v>0</v>
      </c>
    </row>
    <row r="9513" spans="1:5" x14ac:dyDescent="0.3">
      <c r="A9513">
        <v>102</v>
      </c>
      <c r="B9513" s="18">
        <v>45566</v>
      </c>
      <c r="C9513" t="s">
        <v>321</v>
      </c>
      <c r="D9513" t="s">
        <v>273</v>
      </c>
      <c r="E9513">
        <v>0</v>
      </c>
    </row>
    <row r="9514" spans="1:5" x14ac:dyDescent="0.3">
      <c r="A9514">
        <v>103</v>
      </c>
      <c r="B9514" s="18">
        <v>45323</v>
      </c>
      <c r="C9514" t="s">
        <v>321</v>
      </c>
      <c r="D9514" t="s">
        <v>285</v>
      </c>
      <c r="E9514">
        <v>0</v>
      </c>
    </row>
    <row r="9515" spans="1:5" x14ac:dyDescent="0.3">
      <c r="A9515">
        <v>103</v>
      </c>
      <c r="B9515" s="18">
        <v>45352</v>
      </c>
      <c r="C9515" t="s">
        <v>321</v>
      </c>
      <c r="D9515" t="s">
        <v>285</v>
      </c>
      <c r="E9515">
        <v>0</v>
      </c>
    </row>
    <row r="9516" spans="1:5" x14ac:dyDescent="0.3">
      <c r="A9516">
        <v>103</v>
      </c>
      <c r="B9516" s="18">
        <v>45383</v>
      </c>
      <c r="C9516" t="s">
        <v>321</v>
      </c>
      <c r="D9516" t="s">
        <v>285</v>
      </c>
      <c r="E9516">
        <v>0</v>
      </c>
    </row>
    <row r="9517" spans="1:5" x14ac:dyDescent="0.3">
      <c r="A9517">
        <v>103</v>
      </c>
      <c r="B9517" s="18">
        <v>45413</v>
      </c>
      <c r="C9517" t="s">
        <v>321</v>
      </c>
      <c r="D9517" t="s">
        <v>285</v>
      </c>
      <c r="E9517">
        <v>0</v>
      </c>
    </row>
    <row r="9518" spans="1:5" x14ac:dyDescent="0.3">
      <c r="A9518">
        <v>103</v>
      </c>
      <c r="B9518" s="18">
        <v>45444</v>
      </c>
      <c r="C9518" t="s">
        <v>321</v>
      </c>
      <c r="D9518" t="s">
        <v>285</v>
      </c>
      <c r="E9518">
        <v>0</v>
      </c>
    </row>
    <row r="9519" spans="1:5" x14ac:dyDescent="0.3">
      <c r="A9519">
        <v>103</v>
      </c>
      <c r="B9519" s="18">
        <v>45474</v>
      </c>
      <c r="C9519" t="s">
        <v>321</v>
      </c>
      <c r="D9519" t="s">
        <v>285</v>
      </c>
      <c r="E9519">
        <v>0</v>
      </c>
    </row>
    <row r="9520" spans="1:5" x14ac:dyDescent="0.3">
      <c r="A9520">
        <v>103</v>
      </c>
      <c r="B9520" s="18">
        <v>45505</v>
      </c>
      <c r="C9520" t="s">
        <v>321</v>
      </c>
      <c r="D9520" t="s">
        <v>285</v>
      </c>
      <c r="E9520">
        <v>0</v>
      </c>
    </row>
    <row r="9521" spans="1:7" x14ac:dyDescent="0.3">
      <c r="A9521">
        <v>103</v>
      </c>
      <c r="B9521" s="18">
        <v>45536</v>
      </c>
      <c r="C9521" t="s">
        <v>321</v>
      </c>
      <c r="D9521" t="s">
        <v>285</v>
      </c>
      <c r="E9521">
        <v>0</v>
      </c>
    </row>
    <row r="9522" spans="1:7" x14ac:dyDescent="0.3">
      <c r="A9522">
        <v>103</v>
      </c>
      <c r="B9522" s="18">
        <v>45566</v>
      </c>
      <c r="C9522" t="s">
        <v>321</v>
      </c>
      <c r="D9522" t="s">
        <v>285</v>
      </c>
      <c r="E9522">
        <v>0</v>
      </c>
    </row>
    <row r="9523" spans="1:7" x14ac:dyDescent="0.3">
      <c r="A9523">
        <v>2</v>
      </c>
      <c r="B9523" s="18">
        <v>45323</v>
      </c>
      <c r="C9523" t="s">
        <v>321</v>
      </c>
      <c r="D9523" t="s">
        <v>303</v>
      </c>
      <c r="E9523">
        <v>1.0138888888888888</v>
      </c>
      <c r="F9523">
        <v>1825</v>
      </c>
      <c r="G9523">
        <v>1800</v>
      </c>
    </row>
    <row r="9524" spans="1:7" x14ac:dyDescent="0.3">
      <c r="A9524">
        <v>2</v>
      </c>
      <c r="B9524" s="18">
        <v>45352</v>
      </c>
      <c r="C9524" t="s">
        <v>321</v>
      </c>
      <c r="D9524" t="s">
        <v>303</v>
      </c>
      <c r="E9524">
        <v>1.0116666666666667</v>
      </c>
      <c r="F9524">
        <v>1821</v>
      </c>
      <c r="G9524">
        <v>1800</v>
      </c>
    </row>
    <row r="9525" spans="1:7" x14ac:dyDescent="0.3">
      <c r="A9525">
        <v>2</v>
      </c>
      <c r="B9525" s="18">
        <v>45383</v>
      </c>
      <c r="C9525" t="s">
        <v>321</v>
      </c>
      <c r="D9525" t="s">
        <v>303</v>
      </c>
      <c r="E9525">
        <v>1.0155555555555555</v>
      </c>
      <c r="F9525">
        <v>1828</v>
      </c>
      <c r="G9525">
        <v>1800</v>
      </c>
    </row>
    <row r="9526" spans="1:7" x14ac:dyDescent="0.3">
      <c r="A9526">
        <v>2</v>
      </c>
      <c r="B9526" s="18">
        <v>45413</v>
      </c>
      <c r="C9526" t="s">
        <v>321</v>
      </c>
      <c r="D9526" t="s">
        <v>303</v>
      </c>
      <c r="E9526">
        <v>1.0183333333333333</v>
      </c>
      <c r="F9526">
        <v>1833</v>
      </c>
      <c r="G9526">
        <v>1800</v>
      </c>
    </row>
    <row r="9527" spans="1:7" x14ac:dyDescent="0.3">
      <c r="A9527">
        <v>2</v>
      </c>
      <c r="B9527" s="18">
        <v>45444</v>
      </c>
      <c r="C9527" t="s">
        <v>321</v>
      </c>
      <c r="D9527" t="s">
        <v>303</v>
      </c>
      <c r="E9527">
        <v>1.0133333333333332</v>
      </c>
      <c r="F9527">
        <v>1824</v>
      </c>
      <c r="G9527">
        <v>1800</v>
      </c>
    </row>
    <row r="9528" spans="1:7" x14ac:dyDescent="0.3">
      <c r="A9528">
        <v>2</v>
      </c>
      <c r="B9528" s="18">
        <v>45474</v>
      </c>
      <c r="C9528" t="s">
        <v>321</v>
      </c>
      <c r="D9528" t="s">
        <v>303</v>
      </c>
      <c r="E9528">
        <v>1.0088888888888889</v>
      </c>
      <c r="F9528">
        <v>1816</v>
      </c>
      <c r="G9528">
        <v>1800</v>
      </c>
    </row>
    <row r="9529" spans="1:7" x14ac:dyDescent="0.3">
      <c r="A9529">
        <v>2</v>
      </c>
      <c r="B9529" s="18">
        <v>45505</v>
      </c>
      <c r="C9529" t="s">
        <v>321</v>
      </c>
      <c r="D9529" t="s">
        <v>303</v>
      </c>
      <c r="E9529">
        <v>1.0094444444444444</v>
      </c>
      <c r="F9529">
        <v>1817</v>
      </c>
      <c r="G9529">
        <v>1800</v>
      </c>
    </row>
    <row r="9530" spans="1:7" x14ac:dyDescent="0.3">
      <c r="A9530">
        <v>2</v>
      </c>
      <c r="B9530" s="18">
        <v>45536</v>
      </c>
      <c r="C9530" t="s">
        <v>321</v>
      </c>
      <c r="D9530" t="s">
        <v>303</v>
      </c>
      <c r="E9530">
        <v>1.0155555555555555</v>
      </c>
      <c r="F9530">
        <v>1828</v>
      </c>
      <c r="G9530">
        <v>1800</v>
      </c>
    </row>
    <row r="9531" spans="1:7" x14ac:dyDescent="0.3">
      <c r="A9531">
        <v>2</v>
      </c>
      <c r="B9531" s="18">
        <v>45566</v>
      </c>
      <c r="C9531" t="s">
        <v>321</v>
      </c>
      <c r="D9531" t="s">
        <v>303</v>
      </c>
      <c r="E9531">
        <v>1.0122222222222221</v>
      </c>
      <c r="F9531">
        <v>1822</v>
      </c>
      <c r="G9531">
        <v>1800</v>
      </c>
    </row>
    <row r="9532" spans="1:7" x14ac:dyDescent="0.3">
      <c r="A9532">
        <v>109</v>
      </c>
      <c r="B9532" s="18">
        <v>45323</v>
      </c>
      <c r="C9532" t="s">
        <v>321</v>
      </c>
      <c r="D9532" t="s">
        <v>261</v>
      </c>
      <c r="E9532">
        <v>38</v>
      </c>
    </row>
    <row r="9533" spans="1:7" x14ac:dyDescent="0.3">
      <c r="A9533">
        <v>109</v>
      </c>
      <c r="B9533" s="18">
        <v>45352</v>
      </c>
      <c r="C9533" t="s">
        <v>321</v>
      </c>
      <c r="D9533" t="s">
        <v>261</v>
      </c>
      <c r="E9533">
        <v>38</v>
      </c>
    </row>
    <row r="9534" spans="1:7" x14ac:dyDescent="0.3">
      <c r="A9534">
        <v>109</v>
      </c>
      <c r="B9534" s="18">
        <v>45383</v>
      </c>
      <c r="C9534" t="s">
        <v>321</v>
      </c>
      <c r="D9534" t="s">
        <v>261</v>
      </c>
      <c r="E9534">
        <v>39</v>
      </c>
    </row>
    <row r="9535" spans="1:7" x14ac:dyDescent="0.3">
      <c r="A9535">
        <v>109</v>
      </c>
      <c r="B9535" s="18">
        <v>45413</v>
      </c>
      <c r="C9535" t="s">
        <v>321</v>
      </c>
      <c r="D9535" t="s">
        <v>261</v>
      </c>
      <c r="E9535">
        <v>39</v>
      </c>
    </row>
    <row r="9536" spans="1:7" x14ac:dyDescent="0.3">
      <c r="A9536">
        <v>109</v>
      </c>
      <c r="B9536" s="18">
        <v>45444</v>
      </c>
      <c r="C9536" t="s">
        <v>321</v>
      </c>
      <c r="D9536" t="s">
        <v>261</v>
      </c>
      <c r="E9536">
        <v>39</v>
      </c>
    </row>
    <row r="9537" spans="1:5" x14ac:dyDescent="0.3">
      <c r="A9537">
        <v>109</v>
      </c>
      <c r="B9537" s="18">
        <v>45474</v>
      </c>
      <c r="C9537" t="s">
        <v>321</v>
      </c>
      <c r="D9537" t="s">
        <v>261</v>
      </c>
      <c r="E9537">
        <v>39</v>
      </c>
    </row>
    <row r="9538" spans="1:5" x14ac:dyDescent="0.3">
      <c r="A9538">
        <v>109</v>
      </c>
      <c r="B9538" s="18">
        <v>45505</v>
      </c>
      <c r="C9538" t="s">
        <v>321</v>
      </c>
      <c r="D9538" t="s">
        <v>261</v>
      </c>
      <c r="E9538">
        <v>38</v>
      </c>
    </row>
    <row r="9539" spans="1:5" x14ac:dyDescent="0.3">
      <c r="A9539">
        <v>109</v>
      </c>
      <c r="B9539" s="18">
        <v>45536</v>
      </c>
      <c r="C9539" t="s">
        <v>321</v>
      </c>
      <c r="D9539" t="s">
        <v>261</v>
      </c>
      <c r="E9539">
        <v>39</v>
      </c>
    </row>
    <row r="9540" spans="1:5" x14ac:dyDescent="0.3">
      <c r="A9540">
        <v>109</v>
      </c>
      <c r="B9540" s="18">
        <v>45566</v>
      </c>
      <c r="C9540" t="s">
        <v>321</v>
      </c>
      <c r="D9540" t="s">
        <v>261</v>
      </c>
      <c r="E9540">
        <v>40</v>
      </c>
    </row>
    <row r="9541" spans="1:5" x14ac:dyDescent="0.3">
      <c r="A9541">
        <v>111</v>
      </c>
      <c r="B9541" s="18">
        <v>45323</v>
      </c>
      <c r="C9541" t="s">
        <v>321</v>
      </c>
      <c r="D9541" t="s">
        <v>262</v>
      </c>
      <c r="E9541">
        <v>236</v>
      </c>
    </row>
    <row r="9542" spans="1:5" x14ac:dyDescent="0.3">
      <c r="A9542">
        <v>111</v>
      </c>
      <c r="B9542" s="18">
        <v>45352</v>
      </c>
      <c r="C9542" t="s">
        <v>321</v>
      </c>
      <c r="D9542" t="s">
        <v>262</v>
      </c>
      <c r="E9542">
        <v>233</v>
      </c>
    </row>
    <row r="9543" spans="1:5" x14ac:dyDescent="0.3">
      <c r="A9543">
        <v>111</v>
      </c>
      <c r="B9543" s="18">
        <v>45383</v>
      </c>
      <c r="C9543" t="s">
        <v>321</v>
      </c>
      <c r="D9543" t="s">
        <v>262</v>
      </c>
      <c r="E9543">
        <v>232</v>
      </c>
    </row>
    <row r="9544" spans="1:5" x14ac:dyDescent="0.3">
      <c r="A9544">
        <v>111</v>
      </c>
      <c r="B9544" s="18">
        <v>45413</v>
      </c>
      <c r="C9544" t="s">
        <v>321</v>
      </c>
      <c r="D9544" t="s">
        <v>262</v>
      </c>
      <c r="E9544">
        <v>232</v>
      </c>
    </row>
    <row r="9545" spans="1:5" x14ac:dyDescent="0.3">
      <c r="A9545">
        <v>111</v>
      </c>
      <c r="B9545" s="18">
        <v>45444</v>
      </c>
      <c r="C9545" t="s">
        <v>321</v>
      </c>
      <c r="D9545" t="s">
        <v>262</v>
      </c>
      <c r="E9545">
        <v>228</v>
      </c>
    </row>
    <row r="9546" spans="1:5" x14ac:dyDescent="0.3">
      <c r="A9546">
        <v>111</v>
      </c>
      <c r="B9546" s="18">
        <v>45474</v>
      </c>
      <c r="C9546" t="s">
        <v>321</v>
      </c>
      <c r="D9546" t="s">
        <v>262</v>
      </c>
      <c r="E9546">
        <v>227</v>
      </c>
    </row>
    <row r="9547" spans="1:5" x14ac:dyDescent="0.3">
      <c r="A9547">
        <v>111</v>
      </c>
      <c r="B9547" s="18">
        <v>45505</v>
      </c>
      <c r="C9547" t="s">
        <v>321</v>
      </c>
      <c r="D9547" t="s">
        <v>262</v>
      </c>
      <c r="E9547">
        <v>229</v>
      </c>
    </row>
    <row r="9548" spans="1:5" x14ac:dyDescent="0.3">
      <c r="A9548">
        <v>111</v>
      </c>
      <c r="B9548" s="18">
        <v>45536</v>
      </c>
      <c r="C9548" t="s">
        <v>321</v>
      </c>
      <c r="D9548" t="s">
        <v>262</v>
      </c>
      <c r="E9548">
        <v>228</v>
      </c>
    </row>
    <row r="9549" spans="1:5" x14ac:dyDescent="0.3">
      <c r="A9549">
        <v>111</v>
      </c>
      <c r="B9549" s="18">
        <v>45566</v>
      </c>
      <c r="C9549" t="s">
        <v>321</v>
      </c>
      <c r="D9549" t="s">
        <v>262</v>
      </c>
      <c r="E9549">
        <v>226</v>
      </c>
    </row>
    <row r="9550" spans="1:5" x14ac:dyDescent="0.3">
      <c r="A9550">
        <v>112</v>
      </c>
      <c r="B9550" s="18">
        <v>45323</v>
      </c>
      <c r="C9550" t="s">
        <v>321</v>
      </c>
      <c r="D9550" t="s">
        <v>263</v>
      </c>
      <c r="E9550">
        <v>317</v>
      </c>
    </row>
    <row r="9551" spans="1:5" x14ac:dyDescent="0.3">
      <c r="A9551">
        <v>112</v>
      </c>
      <c r="B9551" s="18">
        <v>45352</v>
      </c>
      <c r="C9551" t="s">
        <v>321</v>
      </c>
      <c r="D9551" t="s">
        <v>263</v>
      </c>
      <c r="E9551">
        <v>320</v>
      </c>
    </row>
    <row r="9552" spans="1:5" x14ac:dyDescent="0.3">
      <c r="A9552">
        <v>112</v>
      </c>
      <c r="B9552" s="18">
        <v>45383</v>
      </c>
      <c r="C9552" t="s">
        <v>321</v>
      </c>
      <c r="D9552" t="s">
        <v>263</v>
      </c>
      <c r="E9552">
        <v>322</v>
      </c>
    </row>
    <row r="9553" spans="1:5" x14ac:dyDescent="0.3">
      <c r="A9553">
        <v>112</v>
      </c>
      <c r="B9553" s="18">
        <v>45413</v>
      </c>
      <c r="C9553" t="s">
        <v>321</v>
      </c>
      <c r="D9553" t="s">
        <v>263</v>
      </c>
      <c r="E9553">
        <v>325</v>
      </c>
    </row>
    <row r="9554" spans="1:5" x14ac:dyDescent="0.3">
      <c r="A9554">
        <v>112</v>
      </c>
      <c r="B9554" s="18">
        <v>45444</v>
      </c>
      <c r="C9554" t="s">
        <v>321</v>
      </c>
      <c r="D9554" t="s">
        <v>263</v>
      </c>
      <c r="E9554">
        <v>325</v>
      </c>
    </row>
    <row r="9555" spans="1:5" x14ac:dyDescent="0.3">
      <c r="A9555">
        <v>112</v>
      </c>
      <c r="B9555" s="18">
        <v>45474</v>
      </c>
      <c r="C9555" t="s">
        <v>321</v>
      </c>
      <c r="D9555" t="s">
        <v>263</v>
      </c>
      <c r="E9555">
        <v>324</v>
      </c>
    </row>
    <row r="9556" spans="1:5" x14ac:dyDescent="0.3">
      <c r="A9556">
        <v>112</v>
      </c>
      <c r="B9556" s="18">
        <v>45505</v>
      </c>
      <c r="C9556" t="s">
        <v>321</v>
      </c>
      <c r="D9556" t="s">
        <v>263</v>
      </c>
      <c r="E9556">
        <v>324</v>
      </c>
    </row>
    <row r="9557" spans="1:5" x14ac:dyDescent="0.3">
      <c r="A9557">
        <v>112</v>
      </c>
      <c r="B9557" s="18">
        <v>45536</v>
      </c>
      <c r="C9557" t="s">
        <v>321</v>
      </c>
      <c r="D9557" t="s">
        <v>263</v>
      </c>
      <c r="E9557">
        <v>325</v>
      </c>
    </row>
    <row r="9558" spans="1:5" x14ac:dyDescent="0.3">
      <c r="A9558">
        <v>112</v>
      </c>
      <c r="B9558" s="18">
        <v>45566</v>
      </c>
      <c r="C9558" t="s">
        <v>321</v>
      </c>
      <c r="D9558" t="s">
        <v>263</v>
      </c>
      <c r="E9558">
        <v>320</v>
      </c>
    </row>
    <row r="9559" spans="1:5" x14ac:dyDescent="0.3">
      <c r="A9559">
        <v>110</v>
      </c>
      <c r="B9559" s="18">
        <v>45323</v>
      </c>
      <c r="C9559" t="s">
        <v>321</v>
      </c>
      <c r="D9559" t="s">
        <v>264</v>
      </c>
      <c r="E9559">
        <v>130</v>
      </c>
    </row>
    <row r="9560" spans="1:5" x14ac:dyDescent="0.3">
      <c r="A9560">
        <v>110</v>
      </c>
      <c r="B9560" s="18">
        <v>45352</v>
      </c>
      <c r="C9560" t="s">
        <v>321</v>
      </c>
      <c r="D9560" t="s">
        <v>264</v>
      </c>
      <c r="E9560">
        <v>131</v>
      </c>
    </row>
    <row r="9561" spans="1:5" x14ac:dyDescent="0.3">
      <c r="A9561">
        <v>110</v>
      </c>
      <c r="B9561" s="18">
        <v>45383</v>
      </c>
      <c r="C9561" t="s">
        <v>321</v>
      </c>
      <c r="D9561" t="s">
        <v>264</v>
      </c>
      <c r="E9561">
        <v>131</v>
      </c>
    </row>
    <row r="9562" spans="1:5" x14ac:dyDescent="0.3">
      <c r="A9562">
        <v>110</v>
      </c>
      <c r="B9562" s="18">
        <v>45413</v>
      </c>
      <c r="C9562" t="s">
        <v>321</v>
      </c>
      <c r="D9562" t="s">
        <v>264</v>
      </c>
      <c r="E9562">
        <v>129</v>
      </c>
    </row>
    <row r="9563" spans="1:5" x14ac:dyDescent="0.3">
      <c r="A9563">
        <v>110</v>
      </c>
      <c r="B9563" s="18">
        <v>45444</v>
      </c>
      <c r="C9563" t="s">
        <v>321</v>
      </c>
      <c r="D9563" t="s">
        <v>264</v>
      </c>
      <c r="E9563">
        <v>127</v>
      </c>
    </row>
    <row r="9564" spans="1:5" x14ac:dyDescent="0.3">
      <c r="A9564">
        <v>110</v>
      </c>
      <c r="B9564" s="18">
        <v>45474</v>
      </c>
      <c r="C9564" t="s">
        <v>321</v>
      </c>
      <c r="D9564" t="s">
        <v>264</v>
      </c>
      <c r="E9564">
        <v>127</v>
      </c>
    </row>
    <row r="9565" spans="1:5" x14ac:dyDescent="0.3">
      <c r="A9565">
        <v>110</v>
      </c>
      <c r="B9565" s="18">
        <v>45505</v>
      </c>
      <c r="C9565" t="s">
        <v>321</v>
      </c>
      <c r="D9565" t="s">
        <v>264</v>
      </c>
      <c r="E9565">
        <v>125</v>
      </c>
    </row>
    <row r="9566" spans="1:5" x14ac:dyDescent="0.3">
      <c r="A9566">
        <v>110</v>
      </c>
      <c r="B9566" s="18">
        <v>45536</v>
      </c>
      <c r="C9566" t="s">
        <v>321</v>
      </c>
      <c r="D9566" t="s">
        <v>264</v>
      </c>
      <c r="E9566">
        <v>129</v>
      </c>
    </row>
    <row r="9567" spans="1:5" x14ac:dyDescent="0.3">
      <c r="A9567">
        <v>110</v>
      </c>
      <c r="B9567" s="18">
        <v>45566</v>
      </c>
      <c r="C9567" t="s">
        <v>321</v>
      </c>
      <c r="D9567" t="s">
        <v>264</v>
      </c>
      <c r="E9567">
        <v>128</v>
      </c>
    </row>
    <row r="9568" spans="1:5" x14ac:dyDescent="0.3">
      <c r="A9568">
        <v>113</v>
      </c>
      <c r="B9568" s="18">
        <v>45323</v>
      </c>
      <c r="C9568" t="s">
        <v>321</v>
      </c>
      <c r="D9568" t="s">
        <v>265</v>
      </c>
      <c r="E9568">
        <v>234</v>
      </c>
    </row>
    <row r="9569" spans="1:5" x14ac:dyDescent="0.3">
      <c r="A9569">
        <v>113</v>
      </c>
      <c r="B9569" s="18">
        <v>45352</v>
      </c>
      <c r="C9569" t="s">
        <v>321</v>
      </c>
      <c r="D9569" t="s">
        <v>265</v>
      </c>
      <c r="E9569">
        <v>233</v>
      </c>
    </row>
    <row r="9570" spans="1:5" x14ac:dyDescent="0.3">
      <c r="A9570">
        <v>113</v>
      </c>
      <c r="B9570" s="18">
        <v>45383</v>
      </c>
      <c r="C9570" t="s">
        <v>321</v>
      </c>
      <c r="D9570" t="s">
        <v>265</v>
      </c>
      <c r="E9570">
        <v>237</v>
      </c>
    </row>
    <row r="9571" spans="1:5" x14ac:dyDescent="0.3">
      <c r="A9571">
        <v>113</v>
      </c>
      <c r="B9571" s="18">
        <v>45413</v>
      </c>
      <c r="C9571" t="s">
        <v>321</v>
      </c>
      <c r="D9571" t="s">
        <v>265</v>
      </c>
      <c r="E9571">
        <v>241</v>
      </c>
    </row>
    <row r="9572" spans="1:5" x14ac:dyDescent="0.3">
      <c r="A9572">
        <v>113</v>
      </c>
      <c r="B9572" s="18">
        <v>45444</v>
      </c>
      <c r="C9572" t="s">
        <v>321</v>
      </c>
      <c r="D9572" t="s">
        <v>265</v>
      </c>
      <c r="E9572">
        <v>243</v>
      </c>
    </row>
    <row r="9573" spans="1:5" x14ac:dyDescent="0.3">
      <c r="A9573">
        <v>113</v>
      </c>
      <c r="B9573" s="18">
        <v>45474</v>
      </c>
      <c r="C9573" t="s">
        <v>321</v>
      </c>
      <c r="D9573" t="s">
        <v>265</v>
      </c>
      <c r="E9573">
        <v>242</v>
      </c>
    </row>
    <row r="9574" spans="1:5" x14ac:dyDescent="0.3">
      <c r="A9574">
        <v>113</v>
      </c>
      <c r="B9574" s="18">
        <v>45505</v>
      </c>
      <c r="C9574" t="s">
        <v>321</v>
      </c>
      <c r="D9574" t="s">
        <v>265</v>
      </c>
      <c r="E9574">
        <v>241</v>
      </c>
    </row>
    <row r="9575" spans="1:5" x14ac:dyDescent="0.3">
      <c r="A9575">
        <v>113</v>
      </c>
      <c r="B9575" s="18">
        <v>45536</v>
      </c>
      <c r="C9575" t="s">
        <v>321</v>
      </c>
      <c r="D9575" t="s">
        <v>265</v>
      </c>
      <c r="E9575">
        <v>244</v>
      </c>
    </row>
    <row r="9576" spans="1:5" x14ac:dyDescent="0.3">
      <c r="A9576">
        <v>113</v>
      </c>
      <c r="B9576" s="18">
        <v>45566</v>
      </c>
      <c r="C9576" t="s">
        <v>321</v>
      </c>
      <c r="D9576" t="s">
        <v>265</v>
      </c>
      <c r="E9576">
        <v>247</v>
      </c>
    </row>
    <row r="9577" spans="1:5" x14ac:dyDescent="0.3">
      <c r="A9577">
        <v>104</v>
      </c>
      <c r="B9577" s="18">
        <v>45323</v>
      </c>
      <c r="C9577" t="s">
        <v>321</v>
      </c>
      <c r="D9577" t="s">
        <v>266</v>
      </c>
      <c r="E9577">
        <v>37</v>
      </c>
    </row>
    <row r="9578" spans="1:5" x14ac:dyDescent="0.3">
      <c r="A9578">
        <v>104</v>
      </c>
      <c r="B9578" s="18">
        <v>45352</v>
      </c>
      <c r="C9578" t="s">
        <v>321</v>
      </c>
      <c r="D9578" t="s">
        <v>266</v>
      </c>
      <c r="E9578">
        <v>37</v>
      </c>
    </row>
    <row r="9579" spans="1:5" x14ac:dyDescent="0.3">
      <c r="A9579">
        <v>104</v>
      </c>
      <c r="B9579" s="18">
        <v>45383</v>
      </c>
      <c r="C9579" t="s">
        <v>321</v>
      </c>
      <c r="D9579" t="s">
        <v>266</v>
      </c>
      <c r="E9579">
        <v>36</v>
      </c>
    </row>
    <row r="9580" spans="1:5" x14ac:dyDescent="0.3">
      <c r="A9580">
        <v>104</v>
      </c>
      <c r="B9580" s="18">
        <v>45413</v>
      </c>
      <c r="C9580" t="s">
        <v>321</v>
      </c>
      <c r="D9580" t="s">
        <v>266</v>
      </c>
      <c r="E9580">
        <v>36</v>
      </c>
    </row>
    <row r="9581" spans="1:5" x14ac:dyDescent="0.3">
      <c r="A9581">
        <v>104</v>
      </c>
      <c r="B9581" s="18">
        <v>45444</v>
      </c>
      <c r="C9581" t="s">
        <v>321</v>
      </c>
      <c r="D9581" t="s">
        <v>266</v>
      </c>
      <c r="E9581">
        <v>36</v>
      </c>
    </row>
    <row r="9582" spans="1:5" x14ac:dyDescent="0.3">
      <c r="A9582">
        <v>104</v>
      </c>
      <c r="B9582" s="18">
        <v>45474</v>
      </c>
      <c r="C9582" t="s">
        <v>321</v>
      </c>
      <c r="D9582" t="s">
        <v>266</v>
      </c>
      <c r="E9582">
        <v>35</v>
      </c>
    </row>
    <row r="9583" spans="1:5" x14ac:dyDescent="0.3">
      <c r="A9583">
        <v>104</v>
      </c>
      <c r="B9583" s="18">
        <v>45505</v>
      </c>
      <c r="C9583" t="s">
        <v>321</v>
      </c>
      <c r="D9583" t="s">
        <v>266</v>
      </c>
      <c r="E9583">
        <v>34</v>
      </c>
    </row>
    <row r="9584" spans="1:5" x14ac:dyDescent="0.3">
      <c r="A9584">
        <v>104</v>
      </c>
      <c r="B9584" s="18">
        <v>45536</v>
      </c>
      <c r="C9584" t="s">
        <v>321</v>
      </c>
      <c r="D9584" t="s">
        <v>266</v>
      </c>
      <c r="E9584">
        <v>34</v>
      </c>
    </row>
    <row r="9585" spans="1:5" x14ac:dyDescent="0.3">
      <c r="A9585">
        <v>104</v>
      </c>
      <c r="B9585" s="18">
        <v>45566</v>
      </c>
      <c r="C9585" t="s">
        <v>321</v>
      </c>
      <c r="D9585" t="s">
        <v>266</v>
      </c>
      <c r="E9585">
        <v>33</v>
      </c>
    </row>
    <row r="9586" spans="1:5" x14ac:dyDescent="0.3">
      <c r="A9586">
        <v>106</v>
      </c>
      <c r="B9586" s="18">
        <v>45323</v>
      </c>
      <c r="C9586" t="s">
        <v>321</v>
      </c>
      <c r="D9586" t="s">
        <v>267</v>
      </c>
      <c r="E9586">
        <v>247</v>
      </c>
    </row>
    <row r="9587" spans="1:5" x14ac:dyDescent="0.3">
      <c r="A9587">
        <v>106</v>
      </c>
      <c r="B9587" s="18">
        <v>45352</v>
      </c>
      <c r="C9587" t="s">
        <v>321</v>
      </c>
      <c r="D9587" t="s">
        <v>267</v>
      </c>
      <c r="E9587">
        <v>247</v>
      </c>
    </row>
    <row r="9588" spans="1:5" x14ac:dyDescent="0.3">
      <c r="A9588">
        <v>106</v>
      </c>
      <c r="B9588" s="18">
        <v>45383</v>
      </c>
      <c r="C9588" t="s">
        <v>321</v>
      </c>
      <c r="D9588" t="s">
        <v>267</v>
      </c>
      <c r="E9588">
        <v>248</v>
      </c>
    </row>
    <row r="9589" spans="1:5" x14ac:dyDescent="0.3">
      <c r="A9589">
        <v>106</v>
      </c>
      <c r="B9589" s="18">
        <v>45413</v>
      </c>
      <c r="C9589" t="s">
        <v>321</v>
      </c>
      <c r="D9589" t="s">
        <v>267</v>
      </c>
      <c r="E9589">
        <v>248</v>
      </c>
    </row>
    <row r="9590" spans="1:5" x14ac:dyDescent="0.3">
      <c r="A9590">
        <v>106</v>
      </c>
      <c r="B9590" s="18">
        <v>45444</v>
      </c>
      <c r="C9590" t="s">
        <v>321</v>
      </c>
      <c r="D9590" t="s">
        <v>267</v>
      </c>
      <c r="E9590">
        <v>247</v>
      </c>
    </row>
    <row r="9591" spans="1:5" x14ac:dyDescent="0.3">
      <c r="A9591">
        <v>106</v>
      </c>
      <c r="B9591" s="18">
        <v>45474</v>
      </c>
      <c r="C9591" t="s">
        <v>321</v>
      </c>
      <c r="D9591" t="s">
        <v>267</v>
      </c>
      <c r="E9591">
        <v>247</v>
      </c>
    </row>
    <row r="9592" spans="1:5" x14ac:dyDescent="0.3">
      <c r="A9592">
        <v>106</v>
      </c>
      <c r="B9592" s="18">
        <v>45505</v>
      </c>
      <c r="C9592" t="s">
        <v>321</v>
      </c>
      <c r="D9592" t="s">
        <v>267</v>
      </c>
      <c r="E9592">
        <v>247</v>
      </c>
    </row>
    <row r="9593" spans="1:5" x14ac:dyDescent="0.3">
      <c r="A9593">
        <v>106</v>
      </c>
      <c r="B9593" s="18">
        <v>45536</v>
      </c>
      <c r="C9593" t="s">
        <v>321</v>
      </c>
      <c r="D9593" t="s">
        <v>267</v>
      </c>
      <c r="E9593">
        <v>249</v>
      </c>
    </row>
    <row r="9594" spans="1:5" x14ac:dyDescent="0.3">
      <c r="A9594">
        <v>106</v>
      </c>
      <c r="B9594" s="18">
        <v>45566</v>
      </c>
      <c r="C9594" t="s">
        <v>321</v>
      </c>
      <c r="D9594" t="s">
        <v>267</v>
      </c>
      <c r="E9594">
        <v>247</v>
      </c>
    </row>
    <row r="9595" spans="1:5" x14ac:dyDescent="0.3">
      <c r="A9595">
        <v>107</v>
      </c>
      <c r="B9595" s="18">
        <v>45323</v>
      </c>
      <c r="C9595" t="s">
        <v>321</v>
      </c>
      <c r="D9595" t="s">
        <v>268</v>
      </c>
      <c r="E9595">
        <v>305</v>
      </c>
    </row>
    <row r="9596" spans="1:5" x14ac:dyDescent="0.3">
      <c r="A9596">
        <v>107</v>
      </c>
      <c r="B9596" s="18">
        <v>45352</v>
      </c>
      <c r="C9596" t="s">
        <v>321</v>
      </c>
      <c r="D9596" t="s">
        <v>268</v>
      </c>
      <c r="E9596">
        <v>304</v>
      </c>
    </row>
    <row r="9597" spans="1:5" x14ac:dyDescent="0.3">
      <c r="A9597">
        <v>107</v>
      </c>
      <c r="B9597" s="18">
        <v>45383</v>
      </c>
      <c r="C9597" t="s">
        <v>321</v>
      </c>
      <c r="D9597" t="s">
        <v>268</v>
      </c>
      <c r="E9597">
        <v>305</v>
      </c>
    </row>
    <row r="9598" spans="1:5" x14ac:dyDescent="0.3">
      <c r="A9598">
        <v>107</v>
      </c>
      <c r="B9598" s="18">
        <v>45413</v>
      </c>
      <c r="C9598" t="s">
        <v>321</v>
      </c>
      <c r="D9598" t="s">
        <v>268</v>
      </c>
      <c r="E9598">
        <v>306</v>
      </c>
    </row>
    <row r="9599" spans="1:5" x14ac:dyDescent="0.3">
      <c r="A9599">
        <v>107</v>
      </c>
      <c r="B9599" s="18">
        <v>45444</v>
      </c>
      <c r="C9599" t="s">
        <v>321</v>
      </c>
      <c r="D9599" t="s">
        <v>268</v>
      </c>
      <c r="E9599">
        <v>305</v>
      </c>
    </row>
    <row r="9600" spans="1:5" x14ac:dyDescent="0.3">
      <c r="A9600">
        <v>107</v>
      </c>
      <c r="B9600" s="18">
        <v>45474</v>
      </c>
      <c r="C9600" t="s">
        <v>321</v>
      </c>
      <c r="D9600" t="s">
        <v>268</v>
      </c>
      <c r="E9600">
        <v>302</v>
      </c>
    </row>
    <row r="9601" spans="1:5" x14ac:dyDescent="0.3">
      <c r="A9601">
        <v>107</v>
      </c>
      <c r="B9601" s="18">
        <v>45505</v>
      </c>
      <c r="C9601" t="s">
        <v>321</v>
      </c>
      <c r="D9601" t="s">
        <v>268</v>
      </c>
      <c r="E9601">
        <v>301</v>
      </c>
    </row>
    <row r="9602" spans="1:5" x14ac:dyDescent="0.3">
      <c r="A9602">
        <v>107</v>
      </c>
      <c r="B9602" s="18">
        <v>45536</v>
      </c>
      <c r="C9602" t="s">
        <v>321</v>
      </c>
      <c r="D9602" t="s">
        <v>268</v>
      </c>
      <c r="E9602">
        <v>302</v>
      </c>
    </row>
    <row r="9603" spans="1:5" x14ac:dyDescent="0.3">
      <c r="A9603">
        <v>107</v>
      </c>
      <c r="B9603" s="18">
        <v>45566</v>
      </c>
      <c r="C9603" t="s">
        <v>321</v>
      </c>
      <c r="D9603" t="s">
        <v>268</v>
      </c>
      <c r="E9603">
        <v>304</v>
      </c>
    </row>
    <row r="9604" spans="1:5" x14ac:dyDescent="0.3">
      <c r="A9604">
        <v>105</v>
      </c>
      <c r="B9604" s="18">
        <v>45323</v>
      </c>
      <c r="C9604" t="s">
        <v>321</v>
      </c>
      <c r="D9604" t="s">
        <v>269</v>
      </c>
      <c r="E9604">
        <v>141</v>
      </c>
    </row>
    <row r="9605" spans="1:5" x14ac:dyDescent="0.3">
      <c r="A9605">
        <v>105</v>
      </c>
      <c r="B9605" s="18">
        <v>45352</v>
      </c>
      <c r="C9605" t="s">
        <v>321</v>
      </c>
      <c r="D9605" t="s">
        <v>269</v>
      </c>
      <c r="E9605">
        <v>140</v>
      </c>
    </row>
    <row r="9606" spans="1:5" x14ac:dyDescent="0.3">
      <c r="A9606">
        <v>105</v>
      </c>
      <c r="B9606" s="18">
        <v>45383</v>
      </c>
      <c r="C9606" t="s">
        <v>321</v>
      </c>
      <c r="D9606" t="s">
        <v>269</v>
      </c>
      <c r="E9606">
        <v>137</v>
      </c>
    </row>
    <row r="9607" spans="1:5" x14ac:dyDescent="0.3">
      <c r="A9607">
        <v>105</v>
      </c>
      <c r="B9607" s="18">
        <v>45413</v>
      </c>
      <c r="C9607" t="s">
        <v>321</v>
      </c>
      <c r="D9607" t="s">
        <v>269</v>
      </c>
      <c r="E9607">
        <v>135</v>
      </c>
    </row>
    <row r="9608" spans="1:5" x14ac:dyDescent="0.3">
      <c r="A9608">
        <v>105</v>
      </c>
      <c r="B9608" s="18">
        <v>45444</v>
      </c>
      <c r="C9608" t="s">
        <v>321</v>
      </c>
      <c r="D9608" t="s">
        <v>269</v>
      </c>
      <c r="E9608">
        <v>132</v>
      </c>
    </row>
    <row r="9609" spans="1:5" x14ac:dyDescent="0.3">
      <c r="A9609">
        <v>105</v>
      </c>
      <c r="B9609" s="18">
        <v>45474</v>
      </c>
      <c r="C9609" t="s">
        <v>321</v>
      </c>
      <c r="D9609" t="s">
        <v>269</v>
      </c>
      <c r="E9609">
        <v>131</v>
      </c>
    </row>
    <row r="9610" spans="1:5" x14ac:dyDescent="0.3">
      <c r="A9610">
        <v>105</v>
      </c>
      <c r="B9610" s="18">
        <v>45505</v>
      </c>
      <c r="C9610" t="s">
        <v>321</v>
      </c>
      <c r="D9610" t="s">
        <v>269</v>
      </c>
      <c r="E9610">
        <v>134</v>
      </c>
    </row>
    <row r="9611" spans="1:5" x14ac:dyDescent="0.3">
      <c r="A9611">
        <v>105</v>
      </c>
      <c r="B9611" s="18">
        <v>45536</v>
      </c>
      <c r="C9611" t="s">
        <v>321</v>
      </c>
      <c r="D9611" t="s">
        <v>269</v>
      </c>
      <c r="E9611">
        <v>133</v>
      </c>
    </row>
    <row r="9612" spans="1:5" x14ac:dyDescent="0.3">
      <c r="A9612">
        <v>105</v>
      </c>
      <c r="B9612" s="18">
        <v>45566</v>
      </c>
      <c r="C9612" t="s">
        <v>321</v>
      </c>
      <c r="D9612" t="s">
        <v>269</v>
      </c>
      <c r="E9612">
        <v>133</v>
      </c>
    </row>
    <row r="9613" spans="1:5" x14ac:dyDescent="0.3">
      <c r="A9613">
        <v>108</v>
      </c>
      <c r="B9613" s="18">
        <v>45323</v>
      </c>
      <c r="C9613" t="s">
        <v>321</v>
      </c>
      <c r="D9613" t="s">
        <v>270</v>
      </c>
      <c r="E9613">
        <v>140</v>
      </c>
    </row>
    <row r="9614" spans="1:5" x14ac:dyDescent="0.3">
      <c r="A9614">
        <v>108</v>
      </c>
      <c r="B9614" s="18">
        <v>45352</v>
      </c>
      <c r="C9614" t="s">
        <v>321</v>
      </c>
      <c r="D9614" t="s">
        <v>270</v>
      </c>
      <c r="E9614">
        <v>138</v>
      </c>
    </row>
    <row r="9615" spans="1:5" x14ac:dyDescent="0.3">
      <c r="A9615">
        <v>108</v>
      </c>
      <c r="B9615" s="18">
        <v>45383</v>
      </c>
      <c r="C9615" t="s">
        <v>321</v>
      </c>
      <c r="D9615" t="s">
        <v>270</v>
      </c>
      <c r="E9615">
        <v>141</v>
      </c>
    </row>
    <row r="9616" spans="1:5" x14ac:dyDescent="0.3">
      <c r="A9616">
        <v>108</v>
      </c>
      <c r="B9616" s="18">
        <v>45413</v>
      </c>
      <c r="C9616" t="s">
        <v>321</v>
      </c>
      <c r="D9616" t="s">
        <v>270</v>
      </c>
      <c r="E9616">
        <v>142</v>
      </c>
    </row>
    <row r="9617" spans="1:7" x14ac:dyDescent="0.3">
      <c r="A9617">
        <v>108</v>
      </c>
      <c r="B9617" s="18">
        <v>45444</v>
      </c>
      <c r="C9617" t="s">
        <v>321</v>
      </c>
      <c r="D9617" t="s">
        <v>270</v>
      </c>
      <c r="E9617">
        <v>142</v>
      </c>
    </row>
    <row r="9618" spans="1:7" x14ac:dyDescent="0.3">
      <c r="A9618">
        <v>108</v>
      </c>
      <c r="B9618" s="18">
        <v>45474</v>
      </c>
      <c r="C9618" t="s">
        <v>321</v>
      </c>
      <c r="D9618" t="s">
        <v>270</v>
      </c>
      <c r="E9618">
        <v>142</v>
      </c>
    </row>
    <row r="9619" spans="1:7" x14ac:dyDescent="0.3">
      <c r="A9619">
        <v>108</v>
      </c>
      <c r="B9619" s="18">
        <v>45505</v>
      </c>
      <c r="C9619" t="s">
        <v>321</v>
      </c>
      <c r="D9619" t="s">
        <v>270</v>
      </c>
      <c r="E9619">
        <v>144</v>
      </c>
    </row>
    <row r="9620" spans="1:7" x14ac:dyDescent="0.3">
      <c r="A9620">
        <v>108</v>
      </c>
      <c r="B9620" s="18">
        <v>45536</v>
      </c>
      <c r="C9620" t="s">
        <v>321</v>
      </c>
      <c r="D9620" t="s">
        <v>270</v>
      </c>
      <c r="E9620">
        <v>145</v>
      </c>
    </row>
    <row r="9621" spans="1:7" x14ac:dyDescent="0.3">
      <c r="A9621">
        <v>108</v>
      </c>
      <c r="B9621" s="18">
        <v>45566</v>
      </c>
      <c r="C9621" t="s">
        <v>321</v>
      </c>
      <c r="D9621" t="s">
        <v>270</v>
      </c>
      <c r="E9621">
        <v>144</v>
      </c>
    </row>
    <row r="9622" spans="1:7" x14ac:dyDescent="0.3">
      <c r="A9622">
        <v>12</v>
      </c>
      <c r="B9622" s="18">
        <v>45597</v>
      </c>
      <c r="C9622" t="s">
        <v>321</v>
      </c>
      <c r="D9622" t="s">
        <v>296</v>
      </c>
      <c r="E9622">
        <v>0.50769230769230766</v>
      </c>
      <c r="F9622">
        <v>231</v>
      </c>
      <c r="G9622">
        <v>455</v>
      </c>
    </row>
    <row r="9623" spans="1:7" x14ac:dyDescent="0.3">
      <c r="A9623">
        <v>13</v>
      </c>
      <c r="B9623" s="18">
        <v>45597</v>
      </c>
      <c r="C9623" t="s">
        <v>321</v>
      </c>
      <c r="D9623" t="s">
        <v>275</v>
      </c>
      <c r="E9623">
        <v>4.329004329004329E-3</v>
      </c>
      <c r="F9623">
        <v>1</v>
      </c>
      <c r="G9623">
        <v>231</v>
      </c>
    </row>
    <row r="9624" spans="1:7" x14ac:dyDescent="0.3">
      <c r="A9624">
        <v>14</v>
      </c>
      <c r="B9624" s="18">
        <v>45597</v>
      </c>
      <c r="C9624" t="s">
        <v>321</v>
      </c>
      <c r="D9624" t="s">
        <v>279</v>
      </c>
      <c r="E9624">
        <v>8.0232558139534879E-2</v>
      </c>
      <c r="F9624">
        <v>69</v>
      </c>
      <c r="G9624">
        <v>860</v>
      </c>
    </row>
    <row r="9625" spans="1:7" x14ac:dyDescent="0.3">
      <c r="A9625">
        <v>15</v>
      </c>
      <c r="B9625" s="18">
        <v>45597</v>
      </c>
      <c r="C9625" t="s">
        <v>321</v>
      </c>
      <c r="D9625" t="s">
        <v>306</v>
      </c>
      <c r="E9625">
        <v>0</v>
      </c>
      <c r="F9625">
        <v>0</v>
      </c>
      <c r="G9625">
        <v>69</v>
      </c>
    </row>
    <row r="9626" spans="1:7" x14ac:dyDescent="0.3">
      <c r="A9626">
        <v>16</v>
      </c>
      <c r="B9626" s="18">
        <v>45597</v>
      </c>
      <c r="C9626" t="s">
        <v>321</v>
      </c>
      <c r="D9626" t="s">
        <v>297</v>
      </c>
      <c r="E9626">
        <v>0.53280839895013121</v>
      </c>
      <c r="F9626">
        <v>203</v>
      </c>
      <c r="G9626">
        <v>381</v>
      </c>
    </row>
    <row r="9627" spans="1:7" x14ac:dyDescent="0.3">
      <c r="A9627">
        <v>17</v>
      </c>
      <c r="B9627" s="18">
        <v>45597</v>
      </c>
      <c r="C9627" t="s">
        <v>321</v>
      </c>
      <c r="D9627" t="s">
        <v>276</v>
      </c>
      <c r="E9627">
        <v>4.9261083743842365E-3</v>
      </c>
      <c r="F9627">
        <v>1</v>
      </c>
      <c r="G9627">
        <v>203</v>
      </c>
    </row>
    <row r="9628" spans="1:7" x14ac:dyDescent="0.3">
      <c r="A9628">
        <v>18</v>
      </c>
      <c r="B9628" s="18">
        <v>45597</v>
      </c>
      <c r="C9628" t="s">
        <v>321</v>
      </c>
      <c r="D9628" t="s">
        <v>282</v>
      </c>
      <c r="E9628">
        <v>0</v>
      </c>
      <c r="F9628">
        <v>0</v>
      </c>
      <c r="G9628">
        <v>8</v>
      </c>
    </row>
    <row r="9629" spans="1:7" x14ac:dyDescent="0.3">
      <c r="A9629">
        <v>20</v>
      </c>
      <c r="B9629" s="18">
        <v>45597</v>
      </c>
      <c r="C9629" t="s">
        <v>321</v>
      </c>
      <c r="D9629" t="s">
        <v>283</v>
      </c>
      <c r="E9629">
        <v>0</v>
      </c>
      <c r="F9629">
        <v>0</v>
      </c>
      <c r="G9629">
        <v>3</v>
      </c>
    </row>
    <row r="9630" spans="1:7" x14ac:dyDescent="0.3">
      <c r="A9630">
        <v>8</v>
      </c>
      <c r="B9630" s="18">
        <v>45597</v>
      </c>
      <c r="C9630" t="s">
        <v>321</v>
      </c>
      <c r="D9630" t="s">
        <v>278</v>
      </c>
      <c r="E9630">
        <v>0.17582417582417584</v>
      </c>
      <c r="F9630">
        <v>16</v>
      </c>
      <c r="G9630">
        <v>91</v>
      </c>
    </row>
    <row r="9631" spans="1:7" x14ac:dyDescent="0.3">
      <c r="A9631">
        <v>10</v>
      </c>
      <c r="B9631" s="18">
        <v>45597</v>
      </c>
      <c r="C9631" t="s">
        <v>321</v>
      </c>
      <c r="D9631" t="s">
        <v>295</v>
      </c>
      <c r="E9631">
        <v>0.41025641025641024</v>
      </c>
      <c r="F9631">
        <v>112</v>
      </c>
      <c r="G9631">
        <v>273</v>
      </c>
    </row>
    <row r="9632" spans="1:7" x14ac:dyDescent="0.3">
      <c r="A9632">
        <v>11</v>
      </c>
      <c r="B9632" s="18">
        <v>45597</v>
      </c>
      <c r="C9632" t="s">
        <v>321</v>
      </c>
      <c r="D9632" t="s">
        <v>281</v>
      </c>
      <c r="E9632">
        <v>0.18510158013544017</v>
      </c>
      <c r="F9632">
        <v>164</v>
      </c>
      <c r="G9632">
        <v>886</v>
      </c>
    </row>
    <row r="9633" spans="1:7" x14ac:dyDescent="0.3">
      <c r="A9633">
        <v>23</v>
      </c>
      <c r="B9633" s="18">
        <v>45597</v>
      </c>
      <c r="C9633" t="s">
        <v>321</v>
      </c>
      <c r="D9633" t="s">
        <v>298</v>
      </c>
      <c r="E9633">
        <v>6.3034188034188032E-2</v>
      </c>
      <c r="F9633">
        <v>118</v>
      </c>
      <c r="G9633">
        <v>1872</v>
      </c>
    </row>
    <row r="9634" spans="1:7" x14ac:dyDescent="0.3">
      <c r="A9634">
        <v>24</v>
      </c>
      <c r="B9634" s="18">
        <v>45597</v>
      </c>
      <c r="C9634" t="s">
        <v>321</v>
      </c>
      <c r="D9634" t="s">
        <v>299</v>
      </c>
      <c r="E9634">
        <v>0.85593220338983056</v>
      </c>
      <c r="F9634">
        <v>101</v>
      </c>
      <c r="G9634">
        <v>118</v>
      </c>
    </row>
    <row r="9635" spans="1:7" x14ac:dyDescent="0.3">
      <c r="A9635">
        <v>3</v>
      </c>
      <c r="B9635" s="18">
        <v>45597</v>
      </c>
      <c r="C9635" t="s">
        <v>321</v>
      </c>
      <c r="D9635" t="s">
        <v>302</v>
      </c>
      <c r="E9635">
        <v>1.05</v>
      </c>
      <c r="F9635">
        <v>1932</v>
      </c>
      <c r="G9635">
        <v>1840</v>
      </c>
    </row>
    <row r="9636" spans="1:7" x14ac:dyDescent="0.3">
      <c r="A9636">
        <v>25</v>
      </c>
      <c r="B9636" s="18">
        <v>45597</v>
      </c>
      <c r="C9636" t="s">
        <v>321</v>
      </c>
      <c r="D9636" t="s">
        <v>284</v>
      </c>
      <c r="E9636">
        <v>0.1111111111111111</v>
      </c>
      <c r="F9636">
        <v>1</v>
      </c>
      <c r="G9636">
        <v>9</v>
      </c>
    </row>
    <row r="9637" spans="1:7" x14ac:dyDescent="0.3">
      <c r="A9637">
        <v>7</v>
      </c>
      <c r="B9637" s="18">
        <v>45597</v>
      </c>
      <c r="C9637" t="s">
        <v>321</v>
      </c>
      <c r="D9637" t="s">
        <v>277</v>
      </c>
      <c r="E9637">
        <v>0.47368421052631576</v>
      </c>
      <c r="F9637">
        <v>9</v>
      </c>
      <c r="G9637">
        <v>19</v>
      </c>
    </row>
    <row r="9638" spans="1:7" x14ac:dyDescent="0.3">
      <c r="A9638">
        <v>6</v>
      </c>
      <c r="B9638" s="18">
        <v>45597</v>
      </c>
      <c r="C9638" t="s">
        <v>321</v>
      </c>
      <c r="D9638" t="s">
        <v>274</v>
      </c>
      <c r="E9638">
        <v>0.84615384615384615</v>
      </c>
      <c r="F9638">
        <v>11</v>
      </c>
      <c r="G9638">
        <v>13</v>
      </c>
    </row>
    <row r="9639" spans="1:7" x14ac:dyDescent="0.3">
      <c r="A9639">
        <v>5</v>
      </c>
      <c r="B9639" s="18">
        <v>45597</v>
      </c>
      <c r="C9639" t="s">
        <v>321</v>
      </c>
      <c r="D9639" t="s">
        <v>301</v>
      </c>
      <c r="E9639">
        <v>19.304347826086957</v>
      </c>
      <c r="F9639">
        <v>444</v>
      </c>
      <c r="G9639">
        <v>23</v>
      </c>
    </row>
    <row r="9640" spans="1:7" x14ac:dyDescent="0.3">
      <c r="A9640">
        <v>114</v>
      </c>
      <c r="B9640" s="18">
        <v>45597</v>
      </c>
      <c r="C9640" t="s">
        <v>321</v>
      </c>
      <c r="D9640" t="s">
        <v>292</v>
      </c>
      <c r="E9640">
        <v>517</v>
      </c>
    </row>
    <row r="9641" spans="1:7" x14ac:dyDescent="0.3">
      <c r="A9641">
        <v>4</v>
      </c>
      <c r="B9641" s="18">
        <v>45597</v>
      </c>
      <c r="C9641" t="s">
        <v>321</v>
      </c>
      <c r="D9641" t="s">
        <v>300</v>
      </c>
      <c r="E9641">
        <v>0.810126582278481</v>
      </c>
      <c r="F9641">
        <v>256</v>
      </c>
      <c r="G9641">
        <v>316</v>
      </c>
    </row>
    <row r="9642" spans="1:7" x14ac:dyDescent="0.3">
      <c r="A9642">
        <v>100</v>
      </c>
      <c r="B9642" s="18">
        <v>45597</v>
      </c>
      <c r="C9642" t="s">
        <v>321</v>
      </c>
      <c r="D9642" t="s">
        <v>271</v>
      </c>
      <c r="E9642">
        <v>1</v>
      </c>
    </row>
    <row r="9643" spans="1:7" x14ac:dyDescent="0.3">
      <c r="A9643">
        <v>101</v>
      </c>
      <c r="B9643" s="18">
        <v>45597</v>
      </c>
      <c r="C9643" t="s">
        <v>321</v>
      </c>
      <c r="D9643" t="s">
        <v>272</v>
      </c>
      <c r="E9643">
        <v>1</v>
      </c>
    </row>
    <row r="9644" spans="1:7" x14ac:dyDescent="0.3">
      <c r="A9644">
        <v>102</v>
      </c>
      <c r="B9644" s="18">
        <v>45597</v>
      </c>
      <c r="C9644" t="s">
        <v>321</v>
      </c>
      <c r="D9644" t="s">
        <v>273</v>
      </c>
      <c r="E9644">
        <v>0</v>
      </c>
    </row>
    <row r="9645" spans="1:7" x14ac:dyDescent="0.3">
      <c r="A9645">
        <v>103</v>
      </c>
      <c r="B9645" s="18">
        <v>45597</v>
      </c>
      <c r="C9645" t="s">
        <v>321</v>
      </c>
      <c r="D9645" t="s">
        <v>285</v>
      </c>
      <c r="E9645">
        <v>0</v>
      </c>
    </row>
    <row r="9646" spans="1:7" x14ac:dyDescent="0.3">
      <c r="A9646">
        <v>2</v>
      </c>
      <c r="B9646" s="18">
        <v>45597</v>
      </c>
      <c r="C9646" t="s">
        <v>321</v>
      </c>
      <c r="D9646" t="s">
        <v>303</v>
      </c>
      <c r="E9646">
        <v>1.0222222222222221</v>
      </c>
      <c r="F9646">
        <v>1840</v>
      </c>
      <c r="G9646">
        <v>1800</v>
      </c>
    </row>
    <row r="9647" spans="1:7" x14ac:dyDescent="0.3">
      <c r="A9647">
        <v>109</v>
      </c>
      <c r="B9647" s="18">
        <v>45597</v>
      </c>
      <c r="C9647" t="s">
        <v>321</v>
      </c>
      <c r="D9647" t="s">
        <v>261</v>
      </c>
      <c r="E9647">
        <v>40</v>
      </c>
    </row>
    <row r="9648" spans="1:7" x14ac:dyDescent="0.3">
      <c r="A9648">
        <v>111</v>
      </c>
      <c r="B9648" s="18">
        <v>45597</v>
      </c>
      <c r="C9648" t="s">
        <v>321</v>
      </c>
      <c r="D9648" t="s">
        <v>262</v>
      </c>
      <c r="E9648">
        <v>228</v>
      </c>
    </row>
    <row r="9649" spans="1:5" x14ac:dyDescent="0.3">
      <c r="A9649">
        <v>112</v>
      </c>
      <c r="B9649" s="18">
        <v>45597</v>
      </c>
      <c r="C9649" t="s">
        <v>321</v>
      </c>
      <c r="D9649" t="s">
        <v>263</v>
      </c>
      <c r="E9649">
        <v>326</v>
      </c>
    </row>
    <row r="9650" spans="1:5" x14ac:dyDescent="0.3">
      <c r="A9650">
        <v>110</v>
      </c>
      <c r="B9650" s="18">
        <v>45597</v>
      </c>
      <c r="C9650" t="s">
        <v>321</v>
      </c>
      <c r="D9650" t="s">
        <v>264</v>
      </c>
      <c r="E9650">
        <v>128</v>
      </c>
    </row>
    <row r="9651" spans="1:5" x14ac:dyDescent="0.3">
      <c r="A9651">
        <v>113</v>
      </c>
      <c r="B9651" s="18">
        <v>45597</v>
      </c>
      <c r="C9651" t="s">
        <v>321</v>
      </c>
      <c r="D9651" t="s">
        <v>265</v>
      </c>
      <c r="E9651">
        <v>249</v>
      </c>
    </row>
    <row r="9652" spans="1:5" x14ac:dyDescent="0.3">
      <c r="A9652">
        <v>104</v>
      </c>
      <c r="B9652" s="18">
        <v>45597</v>
      </c>
      <c r="C9652" t="s">
        <v>321</v>
      </c>
      <c r="D9652" t="s">
        <v>266</v>
      </c>
      <c r="E9652">
        <v>33</v>
      </c>
    </row>
    <row r="9653" spans="1:5" x14ac:dyDescent="0.3">
      <c r="A9653">
        <v>106</v>
      </c>
      <c r="B9653" s="18">
        <v>45597</v>
      </c>
      <c r="C9653" t="s">
        <v>321</v>
      </c>
      <c r="D9653" t="s">
        <v>267</v>
      </c>
      <c r="E9653">
        <v>251</v>
      </c>
    </row>
    <row r="9654" spans="1:5" x14ac:dyDescent="0.3">
      <c r="A9654">
        <v>107</v>
      </c>
      <c r="B9654" s="18">
        <v>45597</v>
      </c>
      <c r="C9654" t="s">
        <v>321</v>
      </c>
      <c r="D9654" t="s">
        <v>268</v>
      </c>
      <c r="E9654">
        <v>309</v>
      </c>
    </row>
    <row r="9655" spans="1:5" x14ac:dyDescent="0.3">
      <c r="A9655">
        <v>105</v>
      </c>
      <c r="B9655" s="18">
        <v>45597</v>
      </c>
      <c r="C9655" t="s">
        <v>321</v>
      </c>
      <c r="D9655" t="s">
        <v>269</v>
      </c>
      <c r="E9655">
        <v>130</v>
      </c>
    </row>
    <row r="9656" spans="1:5" x14ac:dyDescent="0.3">
      <c r="A9656">
        <v>108</v>
      </c>
      <c r="B9656" s="18">
        <v>45597</v>
      </c>
      <c r="C9656" t="s">
        <v>321</v>
      </c>
      <c r="D9656" t="s">
        <v>270</v>
      </c>
      <c r="E9656">
        <v>146</v>
      </c>
    </row>
    <row r="9657" spans="1:5" x14ac:dyDescent="0.3">
      <c r="A9657">
        <v>115</v>
      </c>
      <c r="B9657" s="18">
        <v>45597</v>
      </c>
      <c r="C9657" t="s">
        <v>321</v>
      </c>
      <c r="D9657" t="s">
        <v>293</v>
      </c>
      <c r="E9657">
        <v>68</v>
      </c>
    </row>
    <row r="9658" spans="1:5" x14ac:dyDescent="0.3">
      <c r="A9658">
        <v>116</v>
      </c>
      <c r="B9658" s="18">
        <v>45597</v>
      </c>
      <c r="C9658" t="s">
        <v>321</v>
      </c>
      <c r="D9658" t="s">
        <v>294</v>
      </c>
      <c r="E9658">
        <v>30</v>
      </c>
    </row>
    <row r="9659" spans="1:5" x14ac:dyDescent="0.3">
      <c r="A9659">
        <v>120</v>
      </c>
      <c r="B9659" s="18">
        <v>45597</v>
      </c>
      <c r="C9659" t="s">
        <v>321</v>
      </c>
      <c r="D9659" t="s">
        <v>20</v>
      </c>
      <c r="E9659">
        <v>448</v>
      </c>
    </row>
    <row r="9660" spans="1:5" x14ac:dyDescent="0.3">
      <c r="A9660">
        <v>121</v>
      </c>
      <c r="B9660" s="18">
        <v>45597</v>
      </c>
      <c r="C9660" t="s">
        <v>321</v>
      </c>
      <c r="D9660" t="s">
        <v>21</v>
      </c>
      <c r="E9660">
        <v>0</v>
      </c>
    </row>
    <row r="9661" spans="1:5" x14ac:dyDescent="0.3">
      <c r="A9661">
        <v>122</v>
      </c>
      <c r="B9661" s="18">
        <v>45597</v>
      </c>
      <c r="C9661" t="s">
        <v>321</v>
      </c>
      <c r="D9661" t="s">
        <v>22</v>
      </c>
      <c r="E9661">
        <v>18</v>
      </c>
    </row>
    <row r="9662" spans="1:5" x14ac:dyDescent="0.3">
      <c r="A9662">
        <v>123</v>
      </c>
      <c r="B9662" s="18">
        <v>45597</v>
      </c>
      <c r="C9662" t="s">
        <v>321</v>
      </c>
      <c r="D9662" t="s">
        <v>23</v>
      </c>
      <c r="E9662">
        <v>0</v>
      </c>
    </row>
    <row r="9663" spans="1:5" x14ac:dyDescent="0.3">
      <c r="A9663">
        <v>124</v>
      </c>
      <c r="B9663" s="18">
        <v>45597</v>
      </c>
      <c r="C9663" t="s">
        <v>321</v>
      </c>
      <c r="D9663" t="s">
        <v>24</v>
      </c>
      <c r="E9663">
        <v>0</v>
      </c>
    </row>
    <row r="9664" spans="1:5" x14ac:dyDescent="0.3">
      <c r="A9664">
        <v>125</v>
      </c>
      <c r="B9664" s="18">
        <v>45597</v>
      </c>
      <c r="C9664" t="s">
        <v>321</v>
      </c>
      <c r="D9664" t="s">
        <v>25</v>
      </c>
      <c r="E9664">
        <v>51</v>
      </c>
    </row>
    <row r="9665" spans="1:7" x14ac:dyDescent="0.3">
      <c r="A9665">
        <v>126</v>
      </c>
      <c r="B9665" s="18">
        <v>45597</v>
      </c>
      <c r="C9665" t="s">
        <v>321</v>
      </c>
      <c r="D9665" t="s">
        <v>26</v>
      </c>
      <c r="E9665">
        <v>5</v>
      </c>
    </row>
    <row r="9666" spans="1:7" x14ac:dyDescent="0.3">
      <c r="A9666">
        <v>127</v>
      </c>
      <c r="B9666" s="18">
        <v>45597</v>
      </c>
      <c r="C9666" t="s">
        <v>321</v>
      </c>
      <c r="D9666" t="s">
        <v>286</v>
      </c>
      <c r="E9666">
        <v>347</v>
      </c>
    </row>
    <row r="9667" spans="1:7" x14ac:dyDescent="0.3">
      <c r="A9667">
        <v>128</v>
      </c>
      <c r="B9667" s="18">
        <v>45597</v>
      </c>
      <c r="C9667" t="s">
        <v>321</v>
      </c>
      <c r="D9667" t="s">
        <v>287</v>
      </c>
      <c r="E9667">
        <v>114</v>
      </c>
    </row>
    <row r="9668" spans="1:7" x14ac:dyDescent="0.3">
      <c r="A9668">
        <v>129</v>
      </c>
      <c r="B9668" s="18">
        <v>45597</v>
      </c>
      <c r="C9668" t="s">
        <v>321</v>
      </c>
      <c r="D9668" t="s">
        <v>288</v>
      </c>
      <c r="E9668">
        <v>120</v>
      </c>
    </row>
    <row r="9669" spans="1:7" x14ac:dyDescent="0.3">
      <c r="A9669">
        <v>130</v>
      </c>
      <c r="B9669" s="18">
        <v>45597</v>
      </c>
      <c r="C9669" t="s">
        <v>321</v>
      </c>
      <c r="D9669" t="s">
        <v>289</v>
      </c>
      <c r="E9669">
        <v>95</v>
      </c>
    </row>
    <row r="9670" spans="1:7" x14ac:dyDescent="0.3">
      <c r="A9670">
        <v>3</v>
      </c>
      <c r="B9670" s="18">
        <v>45566</v>
      </c>
      <c r="C9670" t="s">
        <v>321</v>
      </c>
      <c r="D9670" t="s">
        <v>302</v>
      </c>
      <c r="E9670">
        <v>1.0790340285400659</v>
      </c>
      <c r="F9670">
        <v>1966</v>
      </c>
      <c r="G9670">
        <v>1822</v>
      </c>
    </row>
    <row r="9671" spans="1:7" x14ac:dyDescent="0.3">
      <c r="A9671">
        <v>3</v>
      </c>
      <c r="B9671" s="18">
        <v>45413</v>
      </c>
      <c r="C9671" t="s">
        <v>321</v>
      </c>
      <c r="D9671" t="s">
        <v>302</v>
      </c>
      <c r="E9671">
        <v>1.0469176213857065</v>
      </c>
      <c r="F9671">
        <v>1919</v>
      </c>
      <c r="G9671">
        <v>1833</v>
      </c>
    </row>
    <row r="9672" spans="1:7" x14ac:dyDescent="0.3">
      <c r="A9672">
        <v>3</v>
      </c>
      <c r="B9672" s="18">
        <v>45505</v>
      </c>
      <c r="C9672" t="s">
        <v>321</v>
      </c>
      <c r="D9672" t="s">
        <v>302</v>
      </c>
      <c r="E9672">
        <v>1.0280682443588331</v>
      </c>
      <c r="F9672">
        <v>1868</v>
      </c>
      <c r="G9672">
        <v>1817</v>
      </c>
    </row>
    <row r="9673" spans="1:7" x14ac:dyDescent="0.3">
      <c r="A9673">
        <v>3</v>
      </c>
      <c r="B9673" s="18">
        <v>45352</v>
      </c>
      <c r="C9673" t="s">
        <v>321</v>
      </c>
      <c r="D9673" t="s">
        <v>302</v>
      </c>
      <c r="E9673">
        <v>1.0647995606809444</v>
      </c>
      <c r="F9673">
        <v>1939</v>
      </c>
      <c r="G9673">
        <v>1821</v>
      </c>
    </row>
    <row r="9674" spans="1:7" x14ac:dyDescent="0.3">
      <c r="A9674">
        <v>3</v>
      </c>
      <c r="B9674" s="18">
        <v>45474</v>
      </c>
      <c r="C9674" t="s">
        <v>321</v>
      </c>
      <c r="D9674" t="s">
        <v>302</v>
      </c>
      <c r="E9674">
        <v>1.0104625550660793</v>
      </c>
      <c r="F9674">
        <v>1835</v>
      </c>
      <c r="G9674">
        <v>1816</v>
      </c>
    </row>
    <row r="9675" spans="1:7" x14ac:dyDescent="0.3">
      <c r="A9675">
        <v>3</v>
      </c>
      <c r="B9675" s="18">
        <v>45536</v>
      </c>
      <c r="C9675" t="s">
        <v>321</v>
      </c>
      <c r="D9675" t="s">
        <v>302</v>
      </c>
      <c r="E9675">
        <v>1.0278993435448578</v>
      </c>
      <c r="F9675">
        <v>1879</v>
      </c>
      <c r="G9675">
        <v>1828</v>
      </c>
    </row>
    <row r="9676" spans="1:7" x14ac:dyDescent="0.3">
      <c r="A9676">
        <v>3</v>
      </c>
      <c r="B9676" s="18">
        <v>45383</v>
      </c>
      <c r="C9676" t="s">
        <v>321</v>
      </c>
      <c r="D9676" t="s">
        <v>302</v>
      </c>
      <c r="E9676">
        <v>1.0399343544857769</v>
      </c>
      <c r="F9676">
        <v>1901</v>
      </c>
      <c r="G9676">
        <v>1828</v>
      </c>
    </row>
    <row r="9677" spans="1:7" x14ac:dyDescent="0.3">
      <c r="A9677">
        <v>3</v>
      </c>
      <c r="B9677" s="18">
        <v>45323</v>
      </c>
      <c r="C9677" t="s">
        <v>321</v>
      </c>
      <c r="D9677" t="s">
        <v>302</v>
      </c>
      <c r="E9677">
        <v>1.0756164383561644</v>
      </c>
      <c r="F9677">
        <v>1963</v>
      </c>
      <c r="G9677">
        <v>1825</v>
      </c>
    </row>
    <row r="9678" spans="1:7" x14ac:dyDescent="0.3">
      <c r="A9678">
        <v>3</v>
      </c>
      <c r="B9678" s="18">
        <v>45444</v>
      </c>
      <c r="C9678" t="s">
        <v>321</v>
      </c>
      <c r="D9678" t="s">
        <v>302</v>
      </c>
      <c r="E9678">
        <v>1.0328947368421053</v>
      </c>
      <c r="F9678">
        <v>1884</v>
      </c>
      <c r="G9678">
        <v>1824</v>
      </c>
    </row>
    <row r="9679" spans="1:7" x14ac:dyDescent="0.3">
      <c r="A9679">
        <v>4</v>
      </c>
      <c r="B9679" s="18">
        <v>45323</v>
      </c>
      <c r="C9679" t="s">
        <v>321</v>
      </c>
      <c r="D9679" t="s">
        <v>300</v>
      </c>
      <c r="E9679">
        <v>0.84615384615384603</v>
      </c>
      <c r="F9679">
        <v>385</v>
      </c>
      <c r="G9679">
        <v>455</v>
      </c>
    </row>
    <row r="9680" spans="1:7" x14ac:dyDescent="0.3">
      <c r="A9680">
        <v>4</v>
      </c>
      <c r="B9680" s="18">
        <v>45352</v>
      </c>
      <c r="C9680" t="s">
        <v>321</v>
      </c>
      <c r="D9680" t="s">
        <v>300</v>
      </c>
      <c r="E9680">
        <v>0.84150943396226396</v>
      </c>
      <c r="F9680">
        <v>223</v>
      </c>
      <c r="G9680">
        <v>265</v>
      </c>
    </row>
    <row r="9681" spans="1:7" x14ac:dyDescent="0.3">
      <c r="A9681">
        <v>4</v>
      </c>
      <c r="B9681" s="18">
        <v>45383</v>
      </c>
      <c r="C9681" t="s">
        <v>321</v>
      </c>
      <c r="D9681" t="s">
        <v>300</v>
      </c>
      <c r="E9681">
        <v>0.85897435897435903</v>
      </c>
      <c r="F9681">
        <v>201</v>
      </c>
      <c r="G9681">
        <v>234</v>
      </c>
    </row>
    <row r="9682" spans="1:7" x14ac:dyDescent="0.3">
      <c r="A9682">
        <v>4</v>
      </c>
      <c r="B9682" s="18">
        <v>45413</v>
      </c>
      <c r="C9682" t="s">
        <v>321</v>
      </c>
      <c r="D9682" t="s">
        <v>300</v>
      </c>
      <c r="E9682">
        <v>0.85667752442996703</v>
      </c>
      <c r="F9682">
        <v>263</v>
      </c>
      <c r="G9682">
        <v>307</v>
      </c>
    </row>
    <row r="9683" spans="1:7" x14ac:dyDescent="0.3">
      <c r="A9683">
        <v>4</v>
      </c>
      <c r="B9683" s="18">
        <v>45444</v>
      </c>
      <c r="C9683" t="s">
        <v>321</v>
      </c>
      <c r="D9683" t="s">
        <v>300</v>
      </c>
      <c r="E9683">
        <v>0.7578125</v>
      </c>
      <c r="F9683">
        <v>194</v>
      </c>
      <c r="G9683">
        <v>256</v>
      </c>
    </row>
    <row r="9684" spans="1:7" x14ac:dyDescent="0.3">
      <c r="A9684">
        <v>4</v>
      </c>
      <c r="B9684" s="18">
        <v>45505</v>
      </c>
      <c r="C9684" t="s">
        <v>321</v>
      </c>
      <c r="D9684" t="s">
        <v>300</v>
      </c>
      <c r="E9684">
        <v>0.73640167364016695</v>
      </c>
      <c r="F9684">
        <v>176</v>
      </c>
      <c r="G9684">
        <v>239</v>
      </c>
    </row>
    <row r="9685" spans="1:7" x14ac:dyDescent="0.3">
      <c r="A9685">
        <v>4</v>
      </c>
      <c r="B9685" s="18">
        <v>45536</v>
      </c>
      <c r="C9685" t="s">
        <v>321</v>
      </c>
      <c r="D9685" t="s">
        <v>300</v>
      </c>
      <c r="E9685">
        <v>0.77556818181818199</v>
      </c>
      <c r="F9685">
        <v>273</v>
      </c>
      <c r="G9685">
        <v>352</v>
      </c>
    </row>
    <row r="9686" spans="1:7" x14ac:dyDescent="0.3">
      <c r="A9686">
        <v>4</v>
      </c>
      <c r="B9686" s="18">
        <v>45566</v>
      </c>
      <c r="C9686" t="s">
        <v>321</v>
      </c>
      <c r="D9686" t="s">
        <v>300</v>
      </c>
      <c r="E9686">
        <v>0.74029850746268699</v>
      </c>
      <c r="F9686">
        <v>248</v>
      </c>
      <c r="G9686">
        <v>335</v>
      </c>
    </row>
    <row r="9687" spans="1:7" x14ac:dyDescent="0.3">
      <c r="A9687">
        <v>5</v>
      </c>
      <c r="B9687" s="18">
        <v>45413</v>
      </c>
      <c r="C9687" t="s">
        <v>321</v>
      </c>
      <c r="D9687" t="s">
        <v>301</v>
      </c>
      <c r="E9687">
        <v>18.652173913043502</v>
      </c>
      <c r="F9687">
        <v>429</v>
      </c>
      <c r="G9687">
        <v>23</v>
      </c>
    </row>
    <row r="9688" spans="1:7" x14ac:dyDescent="0.3">
      <c r="A9688">
        <v>5</v>
      </c>
      <c r="B9688" s="18">
        <v>45323</v>
      </c>
      <c r="C9688" t="s">
        <v>321</v>
      </c>
      <c r="D9688" t="s">
        <v>301</v>
      </c>
      <c r="E9688">
        <v>25.6086956521739</v>
      </c>
      <c r="F9688">
        <v>589</v>
      </c>
      <c r="G9688">
        <v>23</v>
      </c>
    </row>
    <row r="9689" spans="1:7" x14ac:dyDescent="0.3">
      <c r="A9689">
        <v>5</v>
      </c>
      <c r="B9689" s="18">
        <v>45383</v>
      </c>
      <c r="C9689" t="s">
        <v>321</v>
      </c>
      <c r="D9689" t="s">
        <v>301</v>
      </c>
      <c r="E9689">
        <v>18.850000000000001</v>
      </c>
      <c r="F9689">
        <v>377</v>
      </c>
      <c r="G9689">
        <v>20</v>
      </c>
    </row>
    <row r="9690" spans="1:7" x14ac:dyDescent="0.3">
      <c r="A9690">
        <v>5</v>
      </c>
      <c r="B9690" s="18">
        <v>45444</v>
      </c>
      <c r="C9690" t="s">
        <v>321</v>
      </c>
      <c r="D9690" t="s">
        <v>301</v>
      </c>
      <c r="E9690">
        <v>15.5652173913043</v>
      </c>
      <c r="F9690">
        <v>358</v>
      </c>
      <c r="G9690">
        <v>23</v>
      </c>
    </row>
    <row r="9691" spans="1:7" x14ac:dyDescent="0.3">
      <c r="A9691">
        <v>5</v>
      </c>
      <c r="B9691" s="18">
        <v>45536</v>
      </c>
      <c r="C9691" t="s">
        <v>321</v>
      </c>
      <c r="D9691" t="s">
        <v>301</v>
      </c>
      <c r="E9691">
        <v>19.636363636363601</v>
      </c>
      <c r="F9691">
        <v>432</v>
      </c>
      <c r="G9691">
        <v>22</v>
      </c>
    </row>
    <row r="9692" spans="1:7" x14ac:dyDescent="0.3">
      <c r="A9692">
        <v>5</v>
      </c>
      <c r="B9692" s="18">
        <v>45352</v>
      </c>
      <c r="C9692" t="s">
        <v>321</v>
      </c>
      <c r="D9692" t="s">
        <v>301</v>
      </c>
      <c r="E9692">
        <v>18.8571428571429</v>
      </c>
      <c r="F9692">
        <v>396</v>
      </c>
      <c r="G9692">
        <v>21</v>
      </c>
    </row>
    <row r="9693" spans="1:7" x14ac:dyDescent="0.3">
      <c r="A9693">
        <v>5</v>
      </c>
      <c r="B9693" s="18">
        <v>45505</v>
      </c>
      <c r="C9693" t="s">
        <v>321</v>
      </c>
      <c r="D9693" t="s">
        <v>301</v>
      </c>
      <c r="E9693">
        <v>16</v>
      </c>
      <c r="F9693">
        <v>352</v>
      </c>
      <c r="G9693">
        <v>22</v>
      </c>
    </row>
    <row r="9694" spans="1:7" x14ac:dyDescent="0.3">
      <c r="A9694">
        <v>5</v>
      </c>
      <c r="B9694" s="18">
        <v>45566</v>
      </c>
      <c r="C9694" t="s">
        <v>321</v>
      </c>
      <c r="D9694" t="s">
        <v>301</v>
      </c>
      <c r="E9694">
        <v>22.227272727272702</v>
      </c>
      <c r="F9694">
        <v>489</v>
      </c>
      <c r="G9694">
        <v>22</v>
      </c>
    </row>
    <row r="9695" spans="1:7" x14ac:dyDescent="0.3">
      <c r="A9695">
        <v>6</v>
      </c>
      <c r="B9695" s="18">
        <v>45536</v>
      </c>
      <c r="C9695" t="s">
        <v>321</v>
      </c>
      <c r="D9695" t="s">
        <v>274</v>
      </c>
      <c r="E9695">
        <v>0.8666666666666667</v>
      </c>
      <c r="F9695">
        <v>13</v>
      </c>
      <c r="G9695">
        <v>15</v>
      </c>
    </row>
    <row r="9696" spans="1:7" x14ac:dyDescent="0.3">
      <c r="A9696">
        <v>6</v>
      </c>
      <c r="B9696" s="18">
        <v>45566</v>
      </c>
      <c r="C9696" t="s">
        <v>321</v>
      </c>
      <c r="D9696" t="s">
        <v>274</v>
      </c>
      <c r="E9696">
        <v>0.8571428571428571</v>
      </c>
      <c r="F9696">
        <v>12</v>
      </c>
      <c r="G9696">
        <v>14</v>
      </c>
    </row>
    <row r="9697" spans="1:7" x14ac:dyDescent="0.3">
      <c r="A9697">
        <v>6</v>
      </c>
      <c r="B9697" s="18">
        <v>45383</v>
      </c>
      <c r="C9697" t="s">
        <v>321</v>
      </c>
      <c r="D9697" t="s">
        <v>274</v>
      </c>
      <c r="E9697">
        <v>0.875</v>
      </c>
      <c r="F9697">
        <v>14</v>
      </c>
      <c r="G9697">
        <v>16</v>
      </c>
    </row>
    <row r="9698" spans="1:7" x14ac:dyDescent="0.3">
      <c r="A9698">
        <v>6</v>
      </c>
      <c r="B9698" s="18">
        <v>45413</v>
      </c>
      <c r="C9698" t="s">
        <v>321</v>
      </c>
      <c r="D9698" t="s">
        <v>274</v>
      </c>
      <c r="E9698">
        <v>0.875</v>
      </c>
      <c r="F9698">
        <v>14</v>
      </c>
      <c r="G9698">
        <v>16</v>
      </c>
    </row>
    <row r="9699" spans="1:7" x14ac:dyDescent="0.3">
      <c r="A9699">
        <v>6</v>
      </c>
      <c r="B9699" s="18">
        <v>45505</v>
      </c>
      <c r="C9699" t="s">
        <v>321</v>
      </c>
      <c r="D9699" t="s">
        <v>274</v>
      </c>
      <c r="E9699">
        <v>0.8666666666666667</v>
      </c>
      <c r="F9699">
        <v>13</v>
      </c>
      <c r="G9699">
        <v>15</v>
      </c>
    </row>
    <row r="9700" spans="1:7" x14ac:dyDescent="0.3">
      <c r="A9700">
        <v>6</v>
      </c>
      <c r="B9700" s="18">
        <v>45444</v>
      </c>
      <c r="C9700" t="s">
        <v>321</v>
      </c>
      <c r="D9700" t="s">
        <v>274</v>
      </c>
      <c r="E9700">
        <v>0.8666666666666667</v>
      </c>
      <c r="F9700">
        <v>13</v>
      </c>
      <c r="G9700">
        <v>15</v>
      </c>
    </row>
    <row r="9701" spans="1:7" x14ac:dyDescent="0.3">
      <c r="A9701">
        <v>6</v>
      </c>
      <c r="B9701" s="18">
        <v>45352</v>
      </c>
      <c r="C9701" t="s">
        <v>321</v>
      </c>
      <c r="D9701" t="s">
        <v>274</v>
      </c>
      <c r="E9701">
        <v>0.92307692307692313</v>
      </c>
      <c r="F9701">
        <v>12</v>
      </c>
      <c r="G9701">
        <v>13</v>
      </c>
    </row>
    <row r="9702" spans="1:7" x14ac:dyDescent="0.3">
      <c r="A9702">
        <v>6</v>
      </c>
      <c r="B9702" s="18">
        <v>45474</v>
      </c>
      <c r="C9702" t="s">
        <v>321</v>
      </c>
      <c r="D9702" t="s">
        <v>274</v>
      </c>
      <c r="E9702">
        <v>0.8571428571428571</v>
      </c>
      <c r="F9702">
        <v>12</v>
      </c>
      <c r="G9702">
        <v>14</v>
      </c>
    </row>
    <row r="9703" spans="1:7" x14ac:dyDescent="0.3">
      <c r="A9703">
        <v>6</v>
      </c>
      <c r="B9703" s="18">
        <v>45323</v>
      </c>
      <c r="C9703" t="s">
        <v>321</v>
      </c>
      <c r="D9703" t="s">
        <v>274</v>
      </c>
      <c r="E9703">
        <v>1</v>
      </c>
      <c r="F9703">
        <v>14</v>
      </c>
      <c r="G9703">
        <v>14</v>
      </c>
    </row>
    <row r="9704" spans="1:7" x14ac:dyDescent="0.3">
      <c r="A9704">
        <v>131</v>
      </c>
      <c r="B9704" s="18">
        <v>45597</v>
      </c>
      <c r="C9704" t="s">
        <v>321</v>
      </c>
      <c r="D9704" t="s">
        <v>290</v>
      </c>
      <c r="E9704">
        <v>8</v>
      </c>
    </row>
    <row r="9705" spans="1:7" x14ac:dyDescent="0.3">
      <c r="A9705">
        <v>12</v>
      </c>
      <c r="B9705" s="18">
        <v>45566</v>
      </c>
      <c r="C9705" t="s">
        <v>321</v>
      </c>
      <c r="D9705" t="s">
        <v>296</v>
      </c>
      <c r="E9705">
        <v>0.47587719298245612</v>
      </c>
      <c r="F9705">
        <v>217</v>
      </c>
      <c r="G9705">
        <v>456</v>
      </c>
    </row>
    <row r="9706" spans="1:7" x14ac:dyDescent="0.3">
      <c r="A9706">
        <v>132</v>
      </c>
      <c r="B9706" s="18">
        <v>45597</v>
      </c>
      <c r="C9706" t="s">
        <v>321</v>
      </c>
      <c r="D9706" t="s">
        <v>291</v>
      </c>
      <c r="E9706">
        <v>0</v>
      </c>
    </row>
    <row r="9707" spans="1:7" x14ac:dyDescent="0.3">
      <c r="A9707">
        <v>12</v>
      </c>
      <c r="B9707" s="18">
        <v>45323</v>
      </c>
      <c r="C9707" t="s">
        <v>321</v>
      </c>
      <c r="D9707" t="s">
        <v>296</v>
      </c>
      <c r="E9707">
        <v>0.39140271493212669</v>
      </c>
      <c r="F9707">
        <v>173</v>
      </c>
      <c r="G9707">
        <v>442</v>
      </c>
    </row>
    <row r="9708" spans="1:7" x14ac:dyDescent="0.3">
      <c r="A9708">
        <v>12</v>
      </c>
      <c r="B9708" s="18">
        <v>45536</v>
      </c>
      <c r="C9708" t="s">
        <v>321</v>
      </c>
      <c r="D9708" t="s">
        <v>296</v>
      </c>
      <c r="E9708">
        <v>0.49311926605504586</v>
      </c>
      <c r="F9708">
        <v>215</v>
      </c>
      <c r="G9708">
        <v>436</v>
      </c>
    </row>
    <row r="9709" spans="1:7" x14ac:dyDescent="0.3">
      <c r="A9709">
        <v>133</v>
      </c>
      <c r="B9709" s="18">
        <v>45597</v>
      </c>
      <c r="C9709" t="s">
        <v>321</v>
      </c>
      <c r="D9709" t="s">
        <v>259</v>
      </c>
      <c r="E9709">
        <v>0</v>
      </c>
    </row>
    <row r="9710" spans="1:7" x14ac:dyDescent="0.3">
      <c r="A9710">
        <v>12</v>
      </c>
      <c r="B9710" s="18">
        <v>45413</v>
      </c>
      <c r="C9710" t="s">
        <v>321</v>
      </c>
      <c r="D9710" t="s">
        <v>296</v>
      </c>
      <c r="E9710">
        <v>0.48283752860411899</v>
      </c>
      <c r="F9710">
        <v>211</v>
      </c>
      <c r="G9710">
        <v>437</v>
      </c>
    </row>
    <row r="9711" spans="1:7" x14ac:dyDescent="0.3">
      <c r="A9711">
        <v>134</v>
      </c>
      <c r="B9711" s="18">
        <v>45597</v>
      </c>
      <c r="C9711" t="s">
        <v>321</v>
      </c>
      <c r="D9711" t="s">
        <v>260</v>
      </c>
      <c r="E9711">
        <v>9</v>
      </c>
    </row>
    <row r="9712" spans="1:7" x14ac:dyDescent="0.3">
      <c r="A9712">
        <v>7</v>
      </c>
      <c r="B9712" s="18">
        <v>45352</v>
      </c>
      <c r="C9712" t="s">
        <v>321</v>
      </c>
      <c r="D9712" t="s">
        <v>277</v>
      </c>
      <c r="E9712">
        <v>0.30434782608695654</v>
      </c>
      <c r="F9712">
        <v>7</v>
      </c>
      <c r="G9712">
        <v>23</v>
      </c>
    </row>
    <row r="9713" spans="1:7" x14ac:dyDescent="0.3">
      <c r="A9713">
        <v>7</v>
      </c>
      <c r="B9713" s="18">
        <v>45566</v>
      </c>
      <c r="C9713" t="s">
        <v>321</v>
      </c>
      <c r="D9713" t="s">
        <v>277</v>
      </c>
      <c r="E9713">
        <v>0.40909090909090912</v>
      </c>
      <c r="F9713">
        <v>9</v>
      </c>
      <c r="G9713">
        <v>22</v>
      </c>
    </row>
    <row r="9714" spans="1:7" x14ac:dyDescent="0.3">
      <c r="A9714">
        <v>7</v>
      </c>
      <c r="B9714" s="18">
        <v>45444</v>
      </c>
      <c r="C9714" t="s">
        <v>321</v>
      </c>
      <c r="D9714" t="s">
        <v>277</v>
      </c>
      <c r="E9714">
        <v>0.39130434782608697</v>
      </c>
      <c r="F9714">
        <v>9</v>
      </c>
      <c r="G9714">
        <v>23</v>
      </c>
    </row>
    <row r="9715" spans="1:7" x14ac:dyDescent="0.3">
      <c r="A9715">
        <v>7</v>
      </c>
      <c r="B9715" s="18">
        <v>45474</v>
      </c>
      <c r="C9715" t="s">
        <v>321</v>
      </c>
      <c r="D9715" t="s">
        <v>277</v>
      </c>
      <c r="E9715">
        <v>0.36363636363636365</v>
      </c>
      <c r="F9715">
        <v>8</v>
      </c>
      <c r="G9715">
        <v>22</v>
      </c>
    </row>
    <row r="9716" spans="1:7" x14ac:dyDescent="0.3">
      <c r="A9716">
        <v>7</v>
      </c>
      <c r="B9716" s="18">
        <v>45505</v>
      </c>
      <c r="C9716" t="s">
        <v>321</v>
      </c>
      <c r="D9716" t="s">
        <v>277</v>
      </c>
      <c r="E9716">
        <v>0.4</v>
      </c>
      <c r="F9716">
        <v>8</v>
      </c>
      <c r="G9716">
        <v>20</v>
      </c>
    </row>
    <row r="9717" spans="1:7" x14ac:dyDescent="0.3">
      <c r="A9717">
        <v>7</v>
      </c>
      <c r="B9717" s="18">
        <v>45413</v>
      </c>
      <c r="C9717" t="s">
        <v>321</v>
      </c>
      <c r="D9717" t="s">
        <v>277</v>
      </c>
      <c r="E9717">
        <v>0.25</v>
      </c>
      <c r="F9717">
        <v>6</v>
      </c>
      <c r="G9717">
        <v>24</v>
      </c>
    </row>
    <row r="9718" spans="1:7" x14ac:dyDescent="0.3">
      <c r="A9718">
        <v>7</v>
      </c>
      <c r="B9718" s="18">
        <v>45323</v>
      </c>
      <c r="C9718" t="s">
        <v>321</v>
      </c>
      <c r="D9718" t="s">
        <v>277</v>
      </c>
      <c r="E9718">
        <v>0.29166666666666669</v>
      </c>
      <c r="F9718">
        <v>7</v>
      </c>
      <c r="G9718">
        <v>24</v>
      </c>
    </row>
    <row r="9719" spans="1:7" x14ac:dyDescent="0.3">
      <c r="A9719">
        <v>7</v>
      </c>
      <c r="B9719" s="18">
        <v>45536</v>
      </c>
      <c r="C9719" t="s">
        <v>321</v>
      </c>
      <c r="D9719" t="s">
        <v>277</v>
      </c>
      <c r="E9719">
        <v>0.38095238095238093</v>
      </c>
      <c r="F9719">
        <v>8</v>
      </c>
      <c r="G9719">
        <v>21</v>
      </c>
    </row>
    <row r="9720" spans="1:7" x14ac:dyDescent="0.3">
      <c r="A9720">
        <v>7</v>
      </c>
      <c r="B9720" s="18">
        <v>45383</v>
      </c>
      <c r="C9720" t="s">
        <v>321</v>
      </c>
      <c r="D9720" t="s">
        <v>277</v>
      </c>
      <c r="E9720">
        <v>0.25</v>
      </c>
      <c r="F9720">
        <v>6</v>
      </c>
      <c r="G9720">
        <v>24</v>
      </c>
    </row>
    <row r="9721" spans="1:7" x14ac:dyDescent="0.3">
      <c r="A9721">
        <v>26</v>
      </c>
      <c r="B9721" s="18">
        <v>45413</v>
      </c>
      <c r="C9721" t="s">
        <v>321</v>
      </c>
      <c r="D9721" t="s">
        <v>146</v>
      </c>
      <c r="E9721">
        <v>0.15241057542768274</v>
      </c>
      <c r="F9721">
        <v>98</v>
      </c>
      <c r="G9721">
        <v>643</v>
      </c>
    </row>
    <row r="9722" spans="1:7" x14ac:dyDescent="0.3">
      <c r="A9722">
        <v>26</v>
      </c>
      <c r="B9722" s="18">
        <v>45323</v>
      </c>
      <c r="C9722" t="s">
        <v>321</v>
      </c>
      <c r="D9722" t="s">
        <v>146</v>
      </c>
      <c r="E9722">
        <v>0</v>
      </c>
      <c r="F9722">
        <v>0</v>
      </c>
      <c r="G9722">
        <v>681</v>
      </c>
    </row>
    <row r="9723" spans="1:7" x14ac:dyDescent="0.3">
      <c r="A9723">
        <v>8</v>
      </c>
      <c r="B9723" s="18">
        <v>45383</v>
      </c>
      <c r="C9723" t="s">
        <v>321</v>
      </c>
      <c r="D9723" t="s">
        <v>278</v>
      </c>
      <c r="E9723">
        <v>0.16279069767441862</v>
      </c>
      <c r="F9723">
        <v>14</v>
      </c>
      <c r="G9723">
        <v>86</v>
      </c>
    </row>
    <row r="9724" spans="1:7" x14ac:dyDescent="0.3">
      <c r="A9724">
        <v>8</v>
      </c>
      <c r="B9724" s="18">
        <v>45566</v>
      </c>
      <c r="C9724" t="s">
        <v>321</v>
      </c>
      <c r="D9724" t="s">
        <v>278</v>
      </c>
      <c r="E9724">
        <v>0.18681318681318682</v>
      </c>
      <c r="F9724">
        <v>17</v>
      </c>
      <c r="G9724">
        <v>91</v>
      </c>
    </row>
    <row r="9725" spans="1:7" x14ac:dyDescent="0.3">
      <c r="A9725">
        <v>8</v>
      </c>
      <c r="B9725" s="18">
        <v>45352</v>
      </c>
      <c r="C9725" t="s">
        <v>321</v>
      </c>
      <c r="D9725" t="s">
        <v>278</v>
      </c>
      <c r="E9725">
        <v>0.20930232558139536</v>
      </c>
      <c r="F9725">
        <v>18</v>
      </c>
      <c r="G9725">
        <v>86</v>
      </c>
    </row>
    <row r="9726" spans="1:7" x14ac:dyDescent="0.3">
      <c r="A9726">
        <v>8</v>
      </c>
      <c r="B9726" s="18">
        <v>45413</v>
      </c>
      <c r="C9726" t="s">
        <v>321</v>
      </c>
      <c r="D9726" t="s">
        <v>278</v>
      </c>
      <c r="E9726">
        <v>0.13953488372093023</v>
      </c>
      <c r="F9726">
        <v>12</v>
      </c>
      <c r="G9726">
        <v>86</v>
      </c>
    </row>
    <row r="9727" spans="1:7" x14ac:dyDescent="0.3">
      <c r="A9727">
        <v>8</v>
      </c>
      <c r="B9727" s="18">
        <v>45323</v>
      </c>
      <c r="C9727" t="s">
        <v>321</v>
      </c>
      <c r="D9727" t="s">
        <v>278</v>
      </c>
      <c r="E9727">
        <v>0.21176470588235294</v>
      </c>
      <c r="F9727">
        <v>18</v>
      </c>
      <c r="G9727">
        <v>85</v>
      </c>
    </row>
    <row r="9728" spans="1:7" x14ac:dyDescent="0.3">
      <c r="A9728">
        <v>8</v>
      </c>
      <c r="B9728" s="18">
        <v>45474</v>
      </c>
      <c r="C9728" t="s">
        <v>321</v>
      </c>
      <c r="D9728" t="s">
        <v>278</v>
      </c>
      <c r="E9728">
        <v>0.15116279069767441</v>
      </c>
      <c r="F9728">
        <v>13</v>
      </c>
      <c r="G9728">
        <v>86</v>
      </c>
    </row>
    <row r="9729" spans="1:7" x14ac:dyDescent="0.3">
      <c r="A9729">
        <v>8</v>
      </c>
      <c r="B9729" s="18">
        <v>45505</v>
      </c>
      <c r="C9729" t="s">
        <v>321</v>
      </c>
      <c r="D9729" t="s">
        <v>278</v>
      </c>
      <c r="E9729">
        <v>0.16470588235294117</v>
      </c>
      <c r="F9729">
        <v>14</v>
      </c>
      <c r="G9729">
        <v>85</v>
      </c>
    </row>
    <row r="9730" spans="1:7" x14ac:dyDescent="0.3">
      <c r="A9730">
        <v>8</v>
      </c>
      <c r="B9730" s="18">
        <v>45536</v>
      </c>
      <c r="C9730" t="s">
        <v>321</v>
      </c>
      <c r="D9730" t="s">
        <v>278</v>
      </c>
      <c r="E9730">
        <v>0.15730337078651685</v>
      </c>
      <c r="F9730">
        <v>14</v>
      </c>
      <c r="G9730">
        <v>89</v>
      </c>
    </row>
    <row r="9731" spans="1:7" x14ac:dyDescent="0.3">
      <c r="A9731">
        <v>8</v>
      </c>
      <c r="B9731" s="18">
        <v>45444</v>
      </c>
      <c r="C9731" t="s">
        <v>321</v>
      </c>
      <c r="D9731" t="s">
        <v>278</v>
      </c>
      <c r="E9731">
        <v>0.17241379310344829</v>
      </c>
      <c r="F9731">
        <v>15</v>
      </c>
      <c r="G9731">
        <v>87</v>
      </c>
    </row>
    <row r="9732" spans="1:7" x14ac:dyDescent="0.3">
      <c r="A9732">
        <v>12</v>
      </c>
      <c r="B9732" s="18">
        <v>45444</v>
      </c>
      <c r="C9732" t="s">
        <v>321</v>
      </c>
      <c r="D9732" t="s">
        <v>296</v>
      </c>
      <c r="E9732">
        <v>0.48735632183908045</v>
      </c>
      <c r="F9732">
        <v>212</v>
      </c>
      <c r="G9732">
        <v>435</v>
      </c>
    </row>
    <row r="9733" spans="1:7" x14ac:dyDescent="0.3">
      <c r="A9733">
        <v>12</v>
      </c>
      <c r="B9733" s="18">
        <v>45474</v>
      </c>
      <c r="C9733" t="s">
        <v>321</v>
      </c>
      <c r="D9733" t="s">
        <v>296</v>
      </c>
      <c r="E9733">
        <v>0.49882352941176472</v>
      </c>
      <c r="F9733">
        <v>212</v>
      </c>
      <c r="G9733">
        <v>425</v>
      </c>
    </row>
    <row r="9734" spans="1:7" x14ac:dyDescent="0.3">
      <c r="A9734">
        <v>12</v>
      </c>
      <c r="B9734" s="18">
        <v>45352</v>
      </c>
      <c r="C9734" t="s">
        <v>321</v>
      </c>
      <c r="D9734" t="s">
        <v>296</v>
      </c>
      <c r="E9734">
        <v>0.43280182232346243</v>
      </c>
      <c r="F9734">
        <v>190</v>
      </c>
      <c r="G9734">
        <v>439</v>
      </c>
    </row>
    <row r="9735" spans="1:7" x14ac:dyDescent="0.3">
      <c r="A9735">
        <v>12</v>
      </c>
      <c r="B9735" s="18">
        <v>45505</v>
      </c>
      <c r="C9735" t="s">
        <v>321</v>
      </c>
      <c r="D9735" t="s">
        <v>296</v>
      </c>
      <c r="E9735">
        <v>0.5</v>
      </c>
      <c r="F9735">
        <v>215</v>
      </c>
      <c r="G9735">
        <v>430</v>
      </c>
    </row>
    <row r="9736" spans="1:7" x14ac:dyDescent="0.3">
      <c r="A9736">
        <v>12</v>
      </c>
      <c r="B9736" s="18">
        <v>45383</v>
      </c>
      <c r="C9736" t="s">
        <v>321</v>
      </c>
      <c r="D9736" t="s">
        <v>296</v>
      </c>
      <c r="E9736">
        <v>0.46082949308755761</v>
      </c>
      <c r="F9736">
        <v>200</v>
      </c>
      <c r="G9736">
        <v>434</v>
      </c>
    </row>
    <row r="9737" spans="1:7" x14ac:dyDescent="0.3">
      <c r="A9737">
        <v>13</v>
      </c>
      <c r="B9737" s="18">
        <v>45474</v>
      </c>
      <c r="C9737" t="s">
        <v>321</v>
      </c>
      <c r="D9737" t="s">
        <v>275</v>
      </c>
      <c r="E9737">
        <v>4.7169811320754715E-3</v>
      </c>
      <c r="F9737">
        <v>1</v>
      </c>
      <c r="G9737">
        <v>212</v>
      </c>
    </row>
    <row r="9738" spans="1:7" x14ac:dyDescent="0.3">
      <c r="A9738">
        <v>13</v>
      </c>
      <c r="B9738" s="18">
        <v>45444</v>
      </c>
      <c r="C9738" t="s">
        <v>321</v>
      </c>
      <c r="D9738" t="s">
        <v>275</v>
      </c>
      <c r="E9738">
        <v>4.7169811320754715E-3</v>
      </c>
      <c r="F9738">
        <v>1</v>
      </c>
      <c r="G9738">
        <v>212</v>
      </c>
    </row>
    <row r="9739" spans="1:7" x14ac:dyDescent="0.3">
      <c r="A9739">
        <v>13</v>
      </c>
      <c r="B9739" s="18">
        <v>45536</v>
      </c>
      <c r="C9739" t="s">
        <v>321</v>
      </c>
      <c r="D9739" t="s">
        <v>275</v>
      </c>
      <c r="E9739">
        <v>4.6511627906976744E-3</v>
      </c>
      <c r="F9739">
        <v>1</v>
      </c>
      <c r="G9739">
        <v>215</v>
      </c>
    </row>
    <row r="9740" spans="1:7" x14ac:dyDescent="0.3">
      <c r="A9740">
        <v>13</v>
      </c>
      <c r="B9740" s="18">
        <v>45413</v>
      </c>
      <c r="C9740" t="s">
        <v>321</v>
      </c>
      <c r="D9740" t="s">
        <v>275</v>
      </c>
      <c r="E9740">
        <v>4.7393364928909956E-3</v>
      </c>
      <c r="F9740">
        <v>1</v>
      </c>
      <c r="G9740">
        <v>211</v>
      </c>
    </row>
    <row r="9741" spans="1:7" x14ac:dyDescent="0.3">
      <c r="A9741">
        <v>13</v>
      </c>
      <c r="B9741" s="18">
        <v>45505</v>
      </c>
      <c r="C9741" t="s">
        <v>321</v>
      </c>
      <c r="D9741" t="s">
        <v>275</v>
      </c>
      <c r="E9741">
        <v>4.6511627906976744E-3</v>
      </c>
      <c r="F9741">
        <v>1</v>
      </c>
      <c r="G9741">
        <v>215</v>
      </c>
    </row>
    <row r="9742" spans="1:7" x14ac:dyDescent="0.3">
      <c r="A9742">
        <v>13</v>
      </c>
      <c r="B9742" s="18">
        <v>45566</v>
      </c>
      <c r="C9742" t="s">
        <v>321</v>
      </c>
      <c r="D9742" t="s">
        <v>275</v>
      </c>
      <c r="E9742">
        <v>4.608294930875576E-3</v>
      </c>
      <c r="F9742">
        <v>1</v>
      </c>
      <c r="G9742">
        <v>217</v>
      </c>
    </row>
    <row r="9743" spans="1:7" x14ac:dyDescent="0.3">
      <c r="A9743">
        <v>26</v>
      </c>
      <c r="B9743" s="18">
        <v>45352</v>
      </c>
      <c r="C9743" t="s">
        <v>321</v>
      </c>
      <c r="D9743" t="s">
        <v>146</v>
      </c>
      <c r="E9743">
        <v>5.5141579731743669E-2</v>
      </c>
      <c r="F9743">
        <v>37</v>
      </c>
      <c r="G9743">
        <v>671</v>
      </c>
    </row>
    <row r="9744" spans="1:7" x14ac:dyDescent="0.3">
      <c r="A9744">
        <v>26</v>
      </c>
      <c r="B9744" s="18">
        <v>45597</v>
      </c>
      <c r="C9744" t="s">
        <v>321</v>
      </c>
      <c r="D9744" t="s">
        <v>146</v>
      </c>
      <c r="E9744">
        <v>0.23076923076923078</v>
      </c>
      <c r="F9744">
        <v>147</v>
      </c>
      <c r="G9744">
        <v>637</v>
      </c>
    </row>
    <row r="9745" spans="1:7" x14ac:dyDescent="0.3">
      <c r="A9745">
        <v>14</v>
      </c>
      <c r="B9745" s="18">
        <v>45505</v>
      </c>
      <c r="C9745" t="s">
        <v>321</v>
      </c>
      <c r="D9745" t="s">
        <v>279</v>
      </c>
      <c r="E9745">
        <v>2.4937655860349128E-2</v>
      </c>
      <c r="F9745">
        <v>20</v>
      </c>
      <c r="G9745">
        <v>802</v>
      </c>
    </row>
    <row r="9746" spans="1:7" x14ac:dyDescent="0.3">
      <c r="A9746">
        <v>26</v>
      </c>
      <c r="B9746" s="18">
        <v>45383</v>
      </c>
      <c r="C9746" t="s">
        <v>321</v>
      </c>
      <c r="D9746" t="s">
        <v>146</v>
      </c>
      <c r="E9746">
        <v>0.1035007610350076</v>
      </c>
      <c r="F9746">
        <v>68</v>
      </c>
      <c r="G9746">
        <v>657</v>
      </c>
    </row>
    <row r="9747" spans="1:7" x14ac:dyDescent="0.3">
      <c r="A9747">
        <v>14</v>
      </c>
      <c r="B9747" s="18">
        <v>45444</v>
      </c>
      <c r="C9747" t="s">
        <v>321</v>
      </c>
      <c r="D9747" t="s">
        <v>279</v>
      </c>
      <c r="E9747">
        <v>2.2085889570552148E-2</v>
      </c>
      <c r="F9747">
        <v>18</v>
      </c>
      <c r="G9747">
        <v>815</v>
      </c>
    </row>
    <row r="9748" spans="1:7" x14ac:dyDescent="0.3">
      <c r="A9748">
        <v>14</v>
      </c>
      <c r="B9748" s="18">
        <v>45474</v>
      </c>
      <c r="C9748" t="s">
        <v>321</v>
      </c>
      <c r="D9748" t="s">
        <v>279</v>
      </c>
      <c r="E9748">
        <v>2.269861286254729E-2</v>
      </c>
      <c r="F9748">
        <v>18</v>
      </c>
      <c r="G9748">
        <v>793</v>
      </c>
    </row>
    <row r="9749" spans="1:7" x14ac:dyDescent="0.3">
      <c r="A9749">
        <v>26</v>
      </c>
      <c r="B9749" s="18">
        <v>45474</v>
      </c>
      <c r="C9749" t="s">
        <v>321</v>
      </c>
      <c r="D9749" t="s">
        <v>146</v>
      </c>
      <c r="E9749">
        <v>0.15890850722311398</v>
      </c>
      <c r="F9749">
        <v>99</v>
      </c>
      <c r="G9749">
        <v>623</v>
      </c>
    </row>
    <row r="9750" spans="1:7" x14ac:dyDescent="0.3">
      <c r="A9750">
        <v>26</v>
      </c>
      <c r="B9750" s="18">
        <v>45505</v>
      </c>
      <c r="C9750" t="s">
        <v>321</v>
      </c>
      <c r="D9750" t="s">
        <v>146</v>
      </c>
      <c r="E9750">
        <v>0.17480314960629922</v>
      </c>
      <c r="F9750">
        <v>111</v>
      </c>
      <c r="G9750">
        <v>635</v>
      </c>
    </row>
    <row r="9751" spans="1:7" x14ac:dyDescent="0.3">
      <c r="A9751">
        <v>26</v>
      </c>
      <c r="B9751" s="18">
        <v>45536</v>
      </c>
      <c r="C9751" t="s">
        <v>321</v>
      </c>
      <c r="D9751" t="s">
        <v>146</v>
      </c>
      <c r="E9751">
        <v>0.17777777777777778</v>
      </c>
      <c r="F9751">
        <v>112</v>
      </c>
      <c r="G9751">
        <v>630</v>
      </c>
    </row>
    <row r="9752" spans="1:7" x14ac:dyDescent="0.3">
      <c r="A9752">
        <v>14</v>
      </c>
      <c r="B9752" s="18">
        <v>45536</v>
      </c>
      <c r="C9752" t="s">
        <v>321</v>
      </c>
      <c r="D9752" t="s">
        <v>279</v>
      </c>
      <c r="E9752">
        <v>2.6927784577723379E-2</v>
      </c>
      <c r="F9752">
        <v>22</v>
      </c>
      <c r="G9752">
        <v>817</v>
      </c>
    </row>
    <row r="9753" spans="1:7" x14ac:dyDescent="0.3">
      <c r="A9753">
        <v>14</v>
      </c>
      <c r="B9753" s="18">
        <v>45566</v>
      </c>
      <c r="C9753" t="s">
        <v>321</v>
      </c>
      <c r="D9753" t="s">
        <v>279</v>
      </c>
      <c r="E9753">
        <v>2.7809965237543453E-2</v>
      </c>
      <c r="F9753">
        <v>24</v>
      </c>
      <c r="G9753">
        <v>863</v>
      </c>
    </row>
    <row r="9754" spans="1:7" x14ac:dyDescent="0.3">
      <c r="A9754">
        <v>26</v>
      </c>
      <c r="B9754" s="18">
        <v>45566</v>
      </c>
      <c r="C9754" t="s">
        <v>321</v>
      </c>
      <c r="D9754" t="s">
        <v>146</v>
      </c>
      <c r="E9754">
        <v>0.18059701492537314</v>
      </c>
      <c r="F9754">
        <v>121</v>
      </c>
      <c r="G9754">
        <v>670</v>
      </c>
    </row>
    <row r="9755" spans="1:7" x14ac:dyDescent="0.3">
      <c r="A9755">
        <v>26</v>
      </c>
      <c r="B9755" s="18">
        <v>45444</v>
      </c>
      <c r="C9755" t="s">
        <v>321</v>
      </c>
      <c r="D9755" t="s">
        <v>146</v>
      </c>
      <c r="E9755">
        <v>0.15566037735849056</v>
      </c>
      <c r="F9755">
        <v>99</v>
      </c>
      <c r="G9755">
        <v>636</v>
      </c>
    </row>
    <row r="9756" spans="1:7" x14ac:dyDescent="0.3">
      <c r="A9756">
        <v>14</v>
      </c>
      <c r="B9756" s="18">
        <v>45413</v>
      </c>
      <c r="C9756" t="s">
        <v>321</v>
      </c>
      <c r="D9756" t="s">
        <v>279</v>
      </c>
      <c r="E9756">
        <v>2.0782396088019559E-2</v>
      </c>
      <c r="F9756">
        <v>17</v>
      </c>
      <c r="G9756">
        <v>818</v>
      </c>
    </row>
    <row r="9757" spans="1:7" x14ac:dyDescent="0.3">
      <c r="A9757">
        <v>27</v>
      </c>
      <c r="B9757" s="18">
        <v>45352</v>
      </c>
      <c r="C9757" t="s">
        <v>321</v>
      </c>
      <c r="D9757" t="s">
        <v>147</v>
      </c>
      <c r="E9757">
        <v>7.8767123287671229E-2</v>
      </c>
      <c r="F9757">
        <v>23</v>
      </c>
      <c r="G9757">
        <v>292</v>
      </c>
    </row>
    <row r="9758" spans="1:7" x14ac:dyDescent="0.3">
      <c r="A9758">
        <v>27</v>
      </c>
      <c r="B9758" s="18">
        <v>45597</v>
      </c>
      <c r="C9758" t="s">
        <v>321</v>
      </c>
      <c r="D9758" t="s">
        <v>147</v>
      </c>
      <c r="E9758">
        <v>0.25233644859813081</v>
      </c>
      <c r="F9758">
        <v>81</v>
      </c>
      <c r="G9758">
        <v>321</v>
      </c>
    </row>
    <row r="9759" spans="1:7" x14ac:dyDescent="0.3">
      <c r="A9759">
        <v>16</v>
      </c>
      <c r="B9759" s="18">
        <v>45444</v>
      </c>
      <c r="C9759" t="s">
        <v>321</v>
      </c>
      <c r="D9759" t="s">
        <v>297</v>
      </c>
      <c r="E9759">
        <v>0.52354570637119113</v>
      </c>
      <c r="F9759">
        <v>189</v>
      </c>
      <c r="G9759">
        <v>361</v>
      </c>
    </row>
    <row r="9760" spans="1:7" x14ac:dyDescent="0.3">
      <c r="A9760">
        <v>16</v>
      </c>
      <c r="B9760" s="18">
        <v>45413</v>
      </c>
      <c r="C9760" t="s">
        <v>321</v>
      </c>
      <c r="D9760" t="s">
        <v>297</v>
      </c>
      <c r="E9760">
        <v>0.51810584958217265</v>
      </c>
      <c r="F9760">
        <v>186</v>
      </c>
      <c r="G9760">
        <v>359</v>
      </c>
    </row>
    <row r="9761" spans="1:7" x14ac:dyDescent="0.3">
      <c r="A9761">
        <v>27</v>
      </c>
      <c r="B9761" s="18">
        <v>45566</v>
      </c>
      <c r="C9761" t="s">
        <v>321</v>
      </c>
      <c r="D9761" t="s">
        <v>147</v>
      </c>
      <c r="E9761">
        <v>0.20376175548589343</v>
      </c>
      <c r="F9761">
        <v>65</v>
      </c>
      <c r="G9761">
        <v>319</v>
      </c>
    </row>
    <row r="9762" spans="1:7" x14ac:dyDescent="0.3">
      <c r="A9762">
        <v>23</v>
      </c>
      <c r="B9762" s="18">
        <v>45566</v>
      </c>
      <c r="C9762" t="s">
        <v>321</v>
      </c>
      <c r="D9762" t="s">
        <v>298</v>
      </c>
      <c r="E9762">
        <v>5.9935205183585312E-2</v>
      </c>
      <c r="F9762">
        <v>111</v>
      </c>
      <c r="G9762">
        <v>1852</v>
      </c>
    </row>
    <row r="9763" spans="1:7" x14ac:dyDescent="0.3">
      <c r="A9763">
        <v>23</v>
      </c>
      <c r="B9763" s="18">
        <v>45536</v>
      </c>
      <c r="C9763" t="s">
        <v>321</v>
      </c>
      <c r="D9763" t="s">
        <v>298</v>
      </c>
      <c r="E9763">
        <v>3.4109366540335681E-2</v>
      </c>
      <c r="F9763">
        <v>63</v>
      </c>
      <c r="G9763">
        <v>1847</v>
      </c>
    </row>
    <row r="9764" spans="1:7" x14ac:dyDescent="0.3">
      <c r="A9764">
        <v>23</v>
      </c>
      <c r="B9764" s="18">
        <v>45505</v>
      </c>
      <c r="C9764" t="s">
        <v>321</v>
      </c>
      <c r="D9764" t="s">
        <v>298</v>
      </c>
      <c r="E9764">
        <v>3.8482384823848241E-2</v>
      </c>
      <c r="F9764">
        <v>71</v>
      </c>
      <c r="G9764">
        <v>1845</v>
      </c>
    </row>
    <row r="9765" spans="1:7" x14ac:dyDescent="0.3">
      <c r="A9765">
        <v>23</v>
      </c>
      <c r="B9765" s="18">
        <v>45444</v>
      </c>
      <c r="C9765" t="s">
        <v>321</v>
      </c>
      <c r="D9765" t="s">
        <v>298</v>
      </c>
      <c r="E9765">
        <v>5.1379123850730124E-2</v>
      </c>
      <c r="F9765">
        <v>95</v>
      </c>
      <c r="G9765">
        <v>1849</v>
      </c>
    </row>
    <row r="9766" spans="1:7" x14ac:dyDescent="0.3">
      <c r="A9766">
        <v>23</v>
      </c>
      <c r="B9766" s="18">
        <v>45323</v>
      </c>
      <c r="C9766" t="s">
        <v>321</v>
      </c>
      <c r="D9766" t="s">
        <v>298</v>
      </c>
      <c r="E9766">
        <v>5.907859078590786E-2</v>
      </c>
      <c r="F9766">
        <v>109</v>
      </c>
      <c r="G9766">
        <v>1845</v>
      </c>
    </row>
    <row r="9767" spans="1:7" x14ac:dyDescent="0.3">
      <c r="A9767">
        <v>27</v>
      </c>
      <c r="B9767" s="18">
        <v>45536</v>
      </c>
      <c r="C9767" t="s">
        <v>321</v>
      </c>
      <c r="D9767" t="s">
        <v>147</v>
      </c>
      <c r="E9767">
        <v>0.21843003412969283</v>
      </c>
      <c r="F9767">
        <v>64</v>
      </c>
      <c r="G9767">
        <v>293</v>
      </c>
    </row>
    <row r="9768" spans="1:7" x14ac:dyDescent="0.3">
      <c r="A9768">
        <v>23</v>
      </c>
      <c r="B9768" s="18">
        <v>45352</v>
      </c>
      <c r="C9768" t="s">
        <v>321</v>
      </c>
      <c r="D9768" t="s">
        <v>298</v>
      </c>
      <c r="E9768">
        <v>6.0638873849485651E-2</v>
      </c>
      <c r="F9768">
        <v>112</v>
      </c>
      <c r="G9768">
        <v>1847</v>
      </c>
    </row>
    <row r="9769" spans="1:7" x14ac:dyDescent="0.3">
      <c r="A9769">
        <v>23</v>
      </c>
      <c r="B9769" s="18">
        <v>45413</v>
      </c>
      <c r="C9769" t="s">
        <v>321</v>
      </c>
      <c r="D9769" t="s">
        <v>298</v>
      </c>
      <c r="E9769">
        <v>5.444743935309973E-2</v>
      </c>
      <c r="F9769">
        <v>101</v>
      </c>
      <c r="G9769">
        <v>1855</v>
      </c>
    </row>
    <row r="9770" spans="1:7" x14ac:dyDescent="0.3">
      <c r="A9770">
        <v>23</v>
      </c>
      <c r="B9770" s="18">
        <v>45474</v>
      </c>
      <c r="C9770" t="s">
        <v>321</v>
      </c>
      <c r="D9770" t="s">
        <v>298</v>
      </c>
      <c r="E9770">
        <v>3.9045553145336226E-2</v>
      </c>
      <c r="F9770">
        <v>72</v>
      </c>
      <c r="G9770">
        <v>1844</v>
      </c>
    </row>
    <row r="9771" spans="1:7" x14ac:dyDescent="0.3">
      <c r="A9771">
        <v>23</v>
      </c>
      <c r="B9771" s="18">
        <v>45383</v>
      </c>
      <c r="C9771" t="s">
        <v>321</v>
      </c>
      <c r="D9771" t="s">
        <v>298</v>
      </c>
      <c r="E9771">
        <v>5.9235325794291867E-2</v>
      </c>
      <c r="F9771">
        <v>110</v>
      </c>
      <c r="G9771">
        <v>1857</v>
      </c>
    </row>
    <row r="9772" spans="1:7" x14ac:dyDescent="0.3">
      <c r="A9772">
        <v>24</v>
      </c>
      <c r="B9772" s="18">
        <v>45383</v>
      </c>
      <c r="C9772" t="s">
        <v>321</v>
      </c>
      <c r="D9772" t="s">
        <v>299</v>
      </c>
      <c r="E9772">
        <v>0.80909090909090908</v>
      </c>
      <c r="F9772">
        <v>89</v>
      </c>
      <c r="G9772">
        <v>110</v>
      </c>
    </row>
    <row r="9773" spans="1:7" x14ac:dyDescent="0.3">
      <c r="A9773">
        <v>24</v>
      </c>
      <c r="B9773" s="18">
        <v>45566</v>
      </c>
      <c r="C9773" t="s">
        <v>321</v>
      </c>
      <c r="D9773" t="s">
        <v>299</v>
      </c>
      <c r="E9773">
        <v>0.87387387387387383</v>
      </c>
      <c r="F9773">
        <v>97</v>
      </c>
      <c r="G9773">
        <v>111</v>
      </c>
    </row>
    <row r="9774" spans="1:7" x14ac:dyDescent="0.3">
      <c r="A9774">
        <v>24</v>
      </c>
      <c r="B9774" s="18">
        <v>45444</v>
      </c>
      <c r="C9774" t="s">
        <v>321</v>
      </c>
      <c r="D9774" t="s">
        <v>299</v>
      </c>
      <c r="E9774">
        <v>0.87368421052631584</v>
      </c>
      <c r="F9774">
        <v>83</v>
      </c>
      <c r="G9774">
        <v>95</v>
      </c>
    </row>
    <row r="9775" spans="1:7" x14ac:dyDescent="0.3">
      <c r="A9775">
        <v>24</v>
      </c>
      <c r="B9775" s="18">
        <v>45536</v>
      </c>
      <c r="C9775" t="s">
        <v>321</v>
      </c>
      <c r="D9775" t="s">
        <v>299</v>
      </c>
      <c r="E9775">
        <v>0.87301587301587302</v>
      </c>
      <c r="F9775">
        <v>55</v>
      </c>
      <c r="G9775">
        <v>63</v>
      </c>
    </row>
    <row r="9776" spans="1:7" x14ac:dyDescent="0.3">
      <c r="A9776">
        <v>24</v>
      </c>
      <c r="B9776" s="18">
        <v>45474</v>
      </c>
      <c r="C9776" t="s">
        <v>321</v>
      </c>
      <c r="D9776" t="s">
        <v>299</v>
      </c>
      <c r="E9776">
        <v>0.84722222222222221</v>
      </c>
      <c r="F9776">
        <v>61</v>
      </c>
      <c r="G9776">
        <v>72</v>
      </c>
    </row>
    <row r="9777" spans="1:7" x14ac:dyDescent="0.3">
      <c r="A9777">
        <v>24</v>
      </c>
      <c r="B9777" s="18">
        <v>45413</v>
      </c>
      <c r="C9777" t="s">
        <v>321</v>
      </c>
      <c r="D9777" t="s">
        <v>299</v>
      </c>
      <c r="E9777">
        <v>0.90099009900990101</v>
      </c>
      <c r="F9777">
        <v>91</v>
      </c>
      <c r="G9777">
        <v>101</v>
      </c>
    </row>
    <row r="9778" spans="1:7" x14ac:dyDescent="0.3">
      <c r="A9778">
        <v>24</v>
      </c>
      <c r="B9778" s="18">
        <v>45323</v>
      </c>
      <c r="C9778" t="s">
        <v>321</v>
      </c>
      <c r="D9778" t="s">
        <v>299</v>
      </c>
      <c r="E9778">
        <v>0.76146788990825687</v>
      </c>
      <c r="F9778">
        <v>83</v>
      </c>
      <c r="G9778">
        <v>109</v>
      </c>
    </row>
    <row r="9779" spans="1:7" x14ac:dyDescent="0.3">
      <c r="A9779">
        <v>24</v>
      </c>
      <c r="B9779" s="18">
        <v>45505</v>
      </c>
      <c r="C9779" t="s">
        <v>321</v>
      </c>
      <c r="D9779" t="s">
        <v>299</v>
      </c>
      <c r="E9779">
        <v>0.81690140845070425</v>
      </c>
      <c r="F9779">
        <v>58</v>
      </c>
      <c r="G9779">
        <v>71</v>
      </c>
    </row>
    <row r="9780" spans="1:7" x14ac:dyDescent="0.3">
      <c r="A9780">
        <v>24</v>
      </c>
      <c r="B9780" s="18">
        <v>45352</v>
      </c>
      <c r="C9780" t="s">
        <v>321</v>
      </c>
      <c r="D9780" t="s">
        <v>299</v>
      </c>
      <c r="E9780">
        <v>0.7767857142857143</v>
      </c>
      <c r="F9780">
        <v>87</v>
      </c>
      <c r="G9780">
        <v>112</v>
      </c>
    </row>
    <row r="9781" spans="1:7" x14ac:dyDescent="0.3">
      <c r="A9781">
        <v>27</v>
      </c>
      <c r="B9781" s="18">
        <v>45474</v>
      </c>
      <c r="C9781" t="s">
        <v>321</v>
      </c>
      <c r="D9781" t="s">
        <v>147</v>
      </c>
      <c r="E9781">
        <v>0.21771217712177121</v>
      </c>
      <c r="F9781">
        <v>59</v>
      </c>
      <c r="G9781">
        <v>271</v>
      </c>
    </row>
    <row r="9782" spans="1:7" x14ac:dyDescent="0.3">
      <c r="A9782">
        <v>27</v>
      </c>
      <c r="B9782" s="18">
        <v>45383</v>
      </c>
      <c r="C9782" t="s">
        <v>321</v>
      </c>
      <c r="D9782" t="s">
        <v>147</v>
      </c>
      <c r="E9782">
        <v>0.13986013986013987</v>
      </c>
      <c r="F9782">
        <v>40</v>
      </c>
      <c r="G9782">
        <v>286</v>
      </c>
    </row>
    <row r="9783" spans="1:7" x14ac:dyDescent="0.3">
      <c r="A9783">
        <v>2</v>
      </c>
      <c r="B9783" s="18">
        <v>45627</v>
      </c>
      <c r="C9783" t="s">
        <v>321</v>
      </c>
      <c r="D9783" t="s">
        <v>303</v>
      </c>
      <c r="E9783">
        <v>1.018888888888889</v>
      </c>
      <c r="F9783">
        <v>1834</v>
      </c>
      <c r="G9783">
        <v>1800</v>
      </c>
    </row>
    <row r="9784" spans="1:7" x14ac:dyDescent="0.3">
      <c r="A9784">
        <v>27</v>
      </c>
      <c r="B9784" s="18">
        <v>45413</v>
      </c>
      <c r="C9784" t="s">
        <v>321</v>
      </c>
      <c r="D9784" t="s">
        <v>147</v>
      </c>
      <c r="E9784">
        <v>0.20422535211267606</v>
      </c>
      <c r="F9784">
        <v>58</v>
      </c>
      <c r="G9784">
        <v>284</v>
      </c>
    </row>
    <row r="9785" spans="1:7" x14ac:dyDescent="0.3">
      <c r="A9785">
        <v>27</v>
      </c>
      <c r="B9785" s="18">
        <v>45444</v>
      </c>
      <c r="C9785" t="s">
        <v>321</v>
      </c>
      <c r="D9785" t="s">
        <v>147</v>
      </c>
      <c r="E9785">
        <v>0.21223021582733814</v>
      </c>
      <c r="F9785">
        <v>59</v>
      </c>
      <c r="G9785">
        <v>278</v>
      </c>
    </row>
    <row r="9786" spans="1:7" x14ac:dyDescent="0.3">
      <c r="A9786">
        <v>27</v>
      </c>
      <c r="B9786" s="18">
        <v>45505</v>
      </c>
      <c r="C9786" t="s">
        <v>321</v>
      </c>
      <c r="D9786" t="s">
        <v>147</v>
      </c>
      <c r="E9786">
        <v>0.22340425531914893</v>
      </c>
      <c r="F9786">
        <v>63</v>
      </c>
      <c r="G9786">
        <v>282</v>
      </c>
    </row>
    <row r="9787" spans="1:7" x14ac:dyDescent="0.3">
      <c r="A9787">
        <v>27</v>
      </c>
      <c r="B9787" s="18">
        <v>45323</v>
      </c>
      <c r="C9787" t="s">
        <v>321</v>
      </c>
      <c r="D9787" t="s">
        <v>147</v>
      </c>
      <c r="E9787">
        <v>0</v>
      </c>
      <c r="F9787">
        <v>0</v>
      </c>
      <c r="G9787">
        <v>286</v>
      </c>
    </row>
    <row r="9788" spans="1:7" x14ac:dyDescent="0.3">
      <c r="A9788">
        <v>9</v>
      </c>
      <c r="B9788" s="18">
        <v>45444</v>
      </c>
      <c r="C9788" t="s">
        <v>321</v>
      </c>
      <c r="D9788" t="s">
        <v>280</v>
      </c>
      <c r="E9788">
        <v>4.5513654096228866E-2</v>
      </c>
      <c r="F9788">
        <v>35</v>
      </c>
      <c r="G9788">
        <v>769</v>
      </c>
    </row>
    <row r="9789" spans="1:7" x14ac:dyDescent="0.3">
      <c r="A9789">
        <v>9</v>
      </c>
      <c r="B9789" s="18">
        <v>45566</v>
      </c>
      <c r="C9789" t="s">
        <v>321</v>
      </c>
      <c r="D9789" t="s">
        <v>280</v>
      </c>
      <c r="E9789">
        <v>6.6298342541436461E-2</v>
      </c>
      <c r="F9789">
        <v>48</v>
      </c>
      <c r="G9789">
        <v>724</v>
      </c>
    </row>
    <row r="9790" spans="1:7" x14ac:dyDescent="0.3">
      <c r="A9790">
        <v>9</v>
      </c>
      <c r="B9790" s="18">
        <v>45505</v>
      </c>
      <c r="C9790" t="s">
        <v>321</v>
      </c>
      <c r="D9790" t="s">
        <v>280</v>
      </c>
      <c r="E9790">
        <v>6.2849162011173187E-2</v>
      </c>
      <c r="F9790">
        <v>45</v>
      </c>
      <c r="G9790">
        <v>716</v>
      </c>
    </row>
    <row r="9791" spans="1:7" x14ac:dyDescent="0.3">
      <c r="A9791">
        <v>9</v>
      </c>
      <c r="B9791" s="18">
        <v>45413</v>
      </c>
      <c r="C9791" t="s">
        <v>321</v>
      </c>
      <c r="D9791" t="s">
        <v>280</v>
      </c>
      <c r="E9791">
        <v>4.5395590142671853E-2</v>
      </c>
      <c r="F9791">
        <v>35</v>
      </c>
      <c r="G9791">
        <v>771</v>
      </c>
    </row>
    <row r="9792" spans="1:7" x14ac:dyDescent="0.3">
      <c r="A9792">
        <v>111</v>
      </c>
      <c r="B9792" s="18">
        <v>45627</v>
      </c>
      <c r="C9792" t="s">
        <v>321</v>
      </c>
      <c r="D9792" t="s">
        <v>262</v>
      </c>
      <c r="E9792">
        <v>227</v>
      </c>
    </row>
    <row r="9793" spans="1:7" x14ac:dyDescent="0.3">
      <c r="A9793">
        <v>9</v>
      </c>
      <c r="B9793" s="18">
        <v>45352</v>
      </c>
      <c r="C9793" t="s">
        <v>321</v>
      </c>
      <c r="D9793" t="s">
        <v>280</v>
      </c>
      <c r="E9793">
        <v>6.3856960408684551E-3</v>
      </c>
      <c r="F9793">
        <v>5</v>
      </c>
      <c r="G9793">
        <v>783</v>
      </c>
    </row>
    <row r="9794" spans="1:7" x14ac:dyDescent="0.3">
      <c r="A9794">
        <v>9</v>
      </c>
      <c r="B9794" s="18">
        <v>45383</v>
      </c>
      <c r="C9794" t="s">
        <v>321</v>
      </c>
      <c r="D9794" t="s">
        <v>280</v>
      </c>
      <c r="E9794">
        <v>2.0671834625322998E-2</v>
      </c>
      <c r="F9794">
        <v>16</v>
      </c>
      <c r="G9794">
        <v>774</v>
      </c>
    </row>
    <row r="9795" spans="1:7" x14ac:dyDescent="0.3">
      <c r="A9795">
        <v>112</v>
      </c>
      <c r="B9795" s="18">
        <v>45627</v>
      </c>
      <c r="C9795" t="s">
        <v>321</v>
      </c>
      <c r="D9795" t="s">
        <v>263</v>
      </c>
      <c r="E9795">
        <v>327</v>
      </c>
    </row>
    <row r="9796" spans="1:7" x14ac:dyDescent="0.3">
      <c r="A9796">
        <v>110</v>
      </c>
      <c r="B9796" s="18">
        <v>45627</v>
      </c>
      <c r="C9796" t="s">
        <v>321</v>
      </c>
      <c r="D9796" t="s">
        <v>264</v>
      </c>
      <c r="E9796">
        <v>128</v>
      </c>
    </row>
    <row r="9797" spans="1:7" x14ac:dyDescent="0.3">
      <c r="A9797">
        <v>113</v>
      </c>
      <c r="B9797" s="18">
        <v>45627</v>
      </c>
      <c r="C9797" t="s">
        <v>321</v>
      </c>
      <c r="D9797" t="s">
        <v>265</v>
      </c>
      <c r="E9797">
        <v>246</v>
      </c>
    </row>
    <row r="9798" spans="1:7" x14ac:dyDescent="0.3">
      <c r="A9798">
        <v>9</v>
      </c>
      <c r="B9798" s="18">
        <v>45474</v>
      </c>
      <c r="C9798" t="s">
        <v>321</v>
      </c>
      <c r="D9798" t="s">
        <v>280</v>
      </c>
      <c r="E9798">
        <v>4.8951048951048952E-2</v>
      </c>
      <c r="F9798">
        <v>35</v>
      </c>
      <c r="G9798">
        <v>715</v>
      </c>
    </row>
    <row r="9799" spans="1:7" x14ac:dyDescent="0.3">
      <c r="A9799">
        <v>9</v>
      </c>
      <c r="B9799" s="18">
        <v>45536</v>
      </c>
      <c r="C9799" t="s">
        <v>321</v>
      </c>
      <c r="D9799" t="s">
        <v>280</v>
      </c>
      <c r="E9799">
        <v>6.6104078762306617E-2</v>
      </c>
      <c r="F9799">
        <v>47</v>
      </c>
      <c r="G9799">
        <v>711</v>
      </c>
    </row>
    <row r="9800" spans="1:7" x14ac:dyDescent="0.3">
      <c r="A9800">
        <v>104</v>
      </c>
      <c r="B9800" s="18">
        <v>45627</v>
      </c>
      <c r="C9800" t="s">
        <v>321</v>
      </c>
      <c r="D9800" t="s">
        <v>266</v>
      </c>
      <c r="E9800">
        <v>32</v>
      </c>
    </row>
    <row r="9801" spans="1:7" x14ac:dyDescent="0.3">
      <c r="A9801">
        <v>106</v>
      </c>
      <c r="B9801" s="18">
        <v>45627</v>
      </c>
      <c r="C9801" t="s">
        <v>321</v>
      </c>
      <c r="D9801" t="s">
        <v>267</v>
      </c>
      <c r="E9801">
        <v>252</v>
      </c>
    </row>
    <row r="9802" spans="1:7" x14ac:dyDescent="0.3">
      <c r="A9802">
        <v>109</v>
      </c>
      <c r="B9802" s="18">
        <v>45627</v>
      </c>
      <c r="C9802" t="s">
        <v>321</v>
      </c>
      <c r="D9802" t="s">
        <v>261</v>
      </c>
      <c r="E9802">
        <v>40</v>
      </c>
    </row>
    <row r="9803" spans="1:7" x14ac:dyDescent="0.3">
      <c r="A9803">
        <v>11</v>
      </c>
      <c r="B9803" s="18">
        <v>45352</v>
      </c>
      <c r="C9803" t="s">
        <v>321</v>
      </c>
      <c r="D9803" t="s">
        <v>281</v>
      </c>
      <c r="E9803">
        <v>2.1621621621621623E-2</v>
      </c>
      <c r="F9803">
        <v>20</v>
      </c>
      <c r="G9803">
        <v>925</v>
      </c>
    </row>
    <row r="9804" spans="1:7" x14ac:dyDescent="0.3">
      <c r="A9804">
        <v>11</v>
      </c>
      <c r="B9804" s="18">
        <v>45444</v>
      </c>
      <c r="C9804" t="s">
        <v>321</v>
      </c>
      <c r="D9804" t="s">
        <v>281</v>
      </c>
      <c r="E9804">
        <v>0.10256410256410256</v>
      </c>
      <c r="F9804">
        <v>88</v>
      </c>
      <c r="G9804">
        <v>858</v>
      </c>
    </row>
    <row r="9805" spans="1:7" x14ac:dyDescent="0.3">
      <c r="A9805">
        <v>11</v>
      </c>
      <c r="B9805" s="18">
        <v>45413</v>
      </c>
      <c r="C9805" t="s">
        <v>321</v>
      </c>
      <c r="D9805" t="s">
        <v>281</v>
      </c>
      <c r="E9805">
        <v>9.7643097643097643E-2</v>
      </c>
      <c r="F9805">
        <v>87</v>
      </c>
      <c r="G9805">
        <v>891</v>
      </c>
    </row>
    <row r="9806" spans="1:7" x14ac:dyDescent="0.3">
      <c r="A9806">
        <v>105</v>
      </c>
      <c r="B9806" s="18">
        <v>45627</v>
      </c>
      <c r="C9806" t="s">
        <v>321</v>
      </c>
      <c r="D9806" t="s">
        <v>269</v>
      </c>
      <c r="E9806">
        <v>129</v>
      </c>
    </row>
    <row r="9807" spans="1:7" x14ac:dyDescent="0.3">
      <c r="A9807">
        <v>108</v>
      </c>
      <c r="B9807" s="18">
        <v>45627</v>
      </c>
      <c r="C9807" t="s">
        <v>321</v>
      </c>
      <c r="D9807" t="s">
        <v>270</v>
      </c>
      <c r="E9807">
        <v>145</v>
      </c>
    </row>
    <row r="9808" spans="1:7" x14ac:dyDescent="0.3">
      <c r="A9808">
        <v>11</v>
      </c>
      <c r="B9808" s="18">
        <v>45474</v>
      </c>
      <c r="C9808" t="s">
        <v>321</v>
      </c>
      <c r="D9808" t="s">
        <v>281</v>
      </c>
      <c r="E9808">
        <v>0.10551558752997602</v>
      </c>
      <c r="F9808">
        <v>88</v>
      </c>
      <c r="G9808">
        <v>834</v>
      </c>
    </row>
    <row r="9809" spans="1:7" x14ac:dyDescent="0.3">
      <c r="A9809">
        <v>11</v>
      </c>
      <c r="B9809" s="18">
        <v>45536</v>
      </c>
      <c r="C9809" t="s">
        <v>321</v>
      </c>
      <c r="D9809" t="s">
        <v>281</v>
      </c>
      <c r="E9809">
        <v>0.12195121951219512</v>
      </c>
      <c r="F9809">
        <v>105</v>
      </c>
      <c r="G9809">
        <v>861</v>
      </c>
    </row>
    <row r="9810" spans="1:7" x14ac:dyDescent="0.3">
      <c r="A9810">
        <v>3</v>
      </c>
      <c r="B9810" s="18">
        <v>45627</v>
      </c>
      <c r="C9810" t="s">
        <v>321</v>
      </c>
      <c r="D9810" t="s">
        <v>302</v>
      </c>
      <c r="E9810">
        <v>1.0648854961832062</v>
      </c>
      <c r="F9810">
        <v>1953</v>
      </c>
      <c r="G9810">
        <v>1834</v>
      </c>
    </row>
    <row r="9811" spans="1:7" x14ac:dyDescent="0.3">
      <c r="A9811">
        <v>11</v>
      </c>
      <c r="B9811" s="18">
        <v>45505</v>
      </c>
      <c r="C9811" t="s">
        <v>321</v>
      </c>
      <c r="D9811" t="s">
        <v>281</v>
      </c>
      <c r="E9811">
        <v>0.11929824561403508</v>
      </c>
      <c r="F9811">
        <v>102</v>
      </c>
      <c r="G9811">
        <v>855</v>
      </c>
    </row>
    <row r="9812" spans="1:7" x14ac:dyDescent="0.3">
      <c r="A9812">
        <v>11</v>
      </c>
      <c r="B9812" s="18">
        <v>45566</v>
      </c>
      <c r="C9812" t="s">
        <v>321</v>
      </c>
      <c r="D9812" t="s">
        <v>281</v>
      </c>
      <c r="E9812">
        <v>0.12141280353200883</v>
      </c>
      <c r="F9812">
        <v>110</v>
      </c>
      <c r="G9812">
        <v>906</v>
      </c>
    </row>
    <row r="9813" spans="1:7" x14ac:dyDescent="0.3">
      <c r="A9813">
        <v>4</v>
      </c>
      <c r="B9813" s="18">
        <v>45627</v>
      </c>
      <c r="C9813" t="s">
        <v>321</v>
      </c>
      <c r="D9813" t="s">
        <v>300</v>
      </c>
      <c r="E9813">
        <v>0.87622149837133545</v>
      </c>
      <c r="F9813">
        <v>269</v>
      </c>
      <c r="G9813">
        <v>307</v>
      </c>
    </row>
    <row r="9814" spans="1:7" x14ac:dyDescent="0.3">
      <c r="A9814">
        <v>5</v>
      </c>
      <c r="B9814" s="18">
        <v>45627</v>
      </c>
      <c r="C9814" t="s">
        <v>321</v>
      </c>
      <c r="D9814" t="s">
        <v>301</v>
      </c>
      <c r="E9814">
        <v>18.666666666666668</v>
      </c>
      <c r="F9814">
        <v>392</v>
      </c>
      <c r="G9814">
        <v>21</v>
      </c>
    </row>
    <row r="9815" spans="1:7" x14ac:dyDescent="0.3">
      <c r="A9815">
        <v>107</v>
      </c>
      <c r="B9815" s="18">
        <v>45627</v>
      </c>
      <c r="C9815" t="s">
        <v>321</v>
      </c>
      <c r="D9815" t="s">
        <v>268</v>
      </c>
      <c r="E9815">
        <v>308</v>
      </c>
    </row>
    <row r="9816" spans="1:7" x14ac:dyDescent="0.3">
      <c r="A9816">
        <v>11</v>
      </c>
      <c r="B9816" s="18">
        <v>45383</v>
      </c>
      <c r="C9816" t="s">
        <v>321</v>
      </c>
      <c r="D9816" t="s">
        <v>281</v>
      </c>
      <c r="E9816">
        <v>5.7458563535911604E-2</v>
      </c>
      <c r="F9816">
        <v>52</v>
      </c>
      <c r="G9816">
        <v>905</v>
      </c>
    </row>
    <row r="9817" spans="1:7" x14ac:dyDescent="0.3">
      <c r="A9817">
        <v>10</v>
      </c>
      <c r="B9817" s="18">
        <v>45536</v>
      </c>
      <c r="C9817" t="s">
        <v>321</v>
      </c>
      <c r="D9817" t="s">
        <v>295</v>
      </c>
      <c r="E9817">
        <v>0.45205479452054792</v>
      </c>
      <c r="F9817">
        <v>66</v>
      </c>
      <c r="G9817">
        <v>146</v>
      </c>
    </row>
    <row r="9818" spans="1:7" x14ac:dyDescent="0.3">
      <c r="A9818">
        <v>10</v>
      </c>
      <c r="B9818" s="18">
        <v>45444</v>
      </c>
      <c r="C9818" t="s">
        <v>321</v>
      </c>
      <c r="D9818" t="s">
        <v>295</v>
      </c>
      <c r="E9818">
        <v>0.3235294117647059</v>
      </c>
      <c r="F9818">
        <v>55</v>
      </c>
      <c r="G9818">
        <v>170</v>
      </c>
    </row>
    <row r="9819" spans="1:7" x14ac:dyDescent="0.3">
      <c r="A9819">
        <v>10</v>
      </c>
      <c r="B9819" s="18">
        <v>45413</v>
      </c>
      <c r="C9819" t="s">
        <v>321</v>
      </c>
      <c r="D9819" t="s">
        <v>295</v>
      </c>
      <c r="E9819">
        <v>0.32</v>
      </c>
      <c r="F9819">
        <v>56</v>
      </c>
      <c r="G9819">
        <v>175</v>
      </c>
    </row>
    <row r="9820" spans="1:7" x14ac:dyDescent="0.3">
      <c r="A9820">
        <v>6</v>
      </c>
      <c r="B9820" s="18">
        <v>45627</v>
      </c>
      <c r="C9820" t="s">
        <v>321</v>
      </c>
      <c r="D9820" t="s">
        <v>274</v>
      </c>
      <c r="E9820">
        <v>0.81818181818181823</v>
      </c>
      <c r="F9820">
        <v>9</v>
      </c>
      <c r="G9820">
        <v>11</v>
      </c>
    </row>
    <row r="9821" spans="1:7" x14ac:dyDescent="0.3">
      <c r="A9821">
        <v>10</v>
      </c>
      <c r="B9821" s="18">
        <v>45323</v>
      </c>
      <c r="C9821" t="s">
        <v>321</v>
      </c>
      <c r="D9821" t="s">
        <v>295</v>
      </c>
      <c r="E9821">
        <v>3.8461538461538464E-2</v>
      </c>
      <c r="F9821">
        <v>9</v>
      </c>
      <c r="G9821">
        <v>234</v>
      </c>
    </row>
    <row r="9822" spans="1:7" x14ac:dyDescent="0.3">
      <c r="A9822">
        <v>10</v>
      </c>
      <c r="B9822" s="18">
        <v>45474</v>
      </c>
      <c r="C9822" t="s">
        <v>321</v>
      </c>
      <c r="D9822" t="s">
        <v>295</v>
      </c>
      <c r="E9822">
        <v>0.27142857142857141</v>
      </c>
      <c r="F9822">
        <v>38</v>
      </c>
      <c r="G9822">
        <v>140</v>
      </c>
    </row>
    <row r="9823" spans="1:7" x14ac:dyDescent="0.3">
      <c r="A9823">
        <v>10</v>
      </c>
      <c r="B9823" s="18">
        <v>45352</v>
      </c>
      <c r="C9823" t="s">
        <v>321</v>
      </c>
      <c r="D9823" t="s">
        <v>295</v>
      </c>
      <c r="E9823">
        <v>0.15207373271889402</v>
      </c>
      <c r="F9823">
        <v>33</v>
      </c>
      <c r="G9823">
        <v>217</v>
      </c>
    </row>
    <row r="9824" spans="1:7" x14ac:dyDescent="0.3">
      <c r="A9824">
        <v>7</v>
      </c>
      <c r="B9824" s="18">
        <v>45627</v>
      </c>
      <c r="C9824" t="s">
        <v>321</v>
      </c>
      <c r="D9824" t="s">
        <v>277</v>
      </c>
      <c r="E9824">
        <v>0.22222222222222221</v>
      </c>
      <c r="F9824">
        <v>4</v>
      </c>
      <c r="G9824">
        <v>18</v>
      </c>
    </row>
    <row r="9825" spans="1:7" x14ac:dyDescent="0.3">
      <c r="A9825">
        <v>10</v>
      </c>
      <c r="B9825" s="18">
        <v>45383</v>
      </c>
      <c r="C9825" t="s">
        <v>321</v>
      </c>
      <c r="D9825" t="s">
        <v>295</v>
      </c>
      <c r="E9825">
        <v>0.2153846153846154</v>
      </c>
      <c r="F9825">
        <v>42</v>
      </c>
      <c r="G9825">
        <v>195</v>
      </c>
    </row>
    <row r="9826" spans="1:7" x14ac:dyDescent="0.3">
      <c r="A9826">
        <v>10</v>
      </c>
      <c r="B9826" s="18">
        <v>45566</v>
      </c>
      <c r="C9826" t="s">
        <v>321</v>
      </c>
      <c r="D9826" t="s">
        <v>295</v>
      </c>
      <c r="E9826">
        <v>0.42489270386266093</v>
      </c>
      <c r="F9826">
        <v>99</v>
      </c>
      <c r="G9826">
        <v>233</v>
      </c>
    </row>
    <row r="9827" spans="1:7" x14ac:dyDescent="0.3">
      <c r="A9827">
        <v>10</v>
      </c>
      <c r="B9827" s="18">
        <v>45505</v>
      </c>
      <c r="C9827" t="s">
        <v>321</v>
      </c>
      <c r="D9827" t="s">
        <v>295</v>
      </c>
      <c r="E9827">
        <v>0.35862068965517241</v>
      </c>
      <c r="F9827">
        <v>52</v>
      </c>
      <c r="G9827">
        <v>145</v>
      </c>
    </row>
    <row r="9828" spans="1:7" x14ac:dyDescent="0.3">
      <c r="A9828">
        <v>100</v>
      </c>
      <c r="B9828" s="18">
        <v>45627</v>
      </c>
      <c r="C9828" t="s">
        <v>321</v>
      </c>
      <c r="D9828" t="s">
        <v>271</v>
      </c>
      <c r="E9828">
        <v>1</v>
      </c>
    </row>
    <row r="9829" spans="1:7" x14ac:dyDescent="0.3">
      <c r="A9829">
        <v>101</v>
      </c>
      <c r="B9829" s="18">
        <v>45627</v>
      </c>
      <c r="C9829" t="s">
        <v>321</v>
      </c>
      <c r="D9829" t="s">
        <v>272</v>
      </c>
      <c r="E9829">
        <v>1</v>
      </c>
    </row>
    <row r="9830" spans="1:7" x14ac:dyDescent="0.3">
      <c r="A9830">
        <v>102</v>
      </c>
      <c r="B9830" s="18">
        <v>45627</v>
      </c>
      <c r="C9830" t="s">
        <v>321</v>
      </c>
      <c r="D9830" t="s">
        <v>273</v>
      </c>
      <c r="E9830">
        <v>0</v>
      </c>
    </row>
    <row r="9831" spans="1:7" x14ac:dyDescent="0.3">
      <c r="A9831">
        <v>103</v>
      </c>
      <c r="B9831" s="18">
        <v>45627</v>
      </c>
      <c r="C9831" t="s">
        <v>321</v>
      </c>
      <c r="D9831" t="s">
        <v>285</v>
      </c>
      <c r="E9831">
        <v>0</v>
      </c>
    </row>
    <row r="9832" spans="1:7" x14ac:dyDescent="0.3">
      <c r="A9832">
        <v>114</v>
      </c>
      <c r="B9832" s="18">
        <v>45627</v>
      </c>
      <c r="C9832" t="s">
        <v>321</v>
      </c>
      <c r="D9832" t="s">
        <v>292</v>
      </c>
      <c r="E9832">
        <v>480</v>
      </c>
    </row>
    <row r="9833" spans="1:7" x14ac:dyDescent="0.3">
      <c r="A9833">
        <v>115</v>
      </c>
      <c r="B9833" s="18">
        <v>45627</v>
      </c>
      <c r="C9833" t="s">
        <v>321</v>
      </c>
      <c r="D9833" t="s">
        <v>293</v>
      </c>
      <c r="E9833">
        <v>89</v>
      </c>
    </row>
    <row r="9834" spans="1:7" x14ac:dyDescent="0.3">
      <c r="A9834">
        <v>16</v>
      </c>
      <c r="B9834" s="18">
        <v>45383</v>
      </c>
      <c r="C9834" t="s">
        <v>321</v>
      </c>
      <c r="D9834" t="s">
        <v>297</v>
      </c>
      <c r="E9834">
        <v>0.50277777777777777</v>
      </c>
      <c r="F9834">
        <v>181</v>
      </c>
      <c r="G9834">
        <v>360</v>
      </c>
    </row>
    <row r="9835" spans="1:7" x14ac:dyDescent="0.3">
      <c r="A9835">
        <v>16</v>
      </c>
      <c r="B9835" s="18">
        <v>45352</v>
      </c>
      <c r="C9835" t="s">
        <v>321</v>
      </c>
      <c r="D9835" t="s">
        <v>297</v>
      </c>
      <c r="E9835">
        <v>0.46961325966850831</v>
      </c>
      <c r="F9835">
        <v>170</v>
      </c>
      <c r="G9835">
        <v>362</v>
      </c>
    </row>
    <row r="9836" spans="1:7" x14ac:dyDescent="0.3">
      <c r="A9836">
        <v>16</v>
      </c>
      <c r="B9836" s="18">
        <v>45566</v>
      </c>
      <c r="C9836" t="s">
        <v>321</v>
      </c>
      <c r="D9836" t="s">
        <v>297</v>
      </c>
      <c r="E9836">
        <v>0.51047120418848169</v>
      </c>
      <c r="F9836">
        <v>195</v>
      </c>
      <c r="G9836">
        <v>382</v>
      </c>
    </row>
    <row r="9837" spans="1:7" x14ac:dyDescent="0.3">
      <c r="A9837">
        <v>16</v>
      </c>
      <c r="B9837" s="18">
        <v>45323</v>
      </c>
      <c r="C9837" t="s">
        <v>321</v>
      </c>
      <c r="D9837" t="s">
        <v>297</v>
      </c>
      <c r="E9837">
        <v>0.40331491712707185</v>
      </c>
      <c r="F9837">
        <v>146</v>
      </c>
      <c r="G9837">
        <v>362</v>
      </c>
    </row>
    <row r="9838" spans="1:7" x14ac:dyDescent="0.3">
      <c r="A9838">
        <v>16</v>
      </c>
      <c r="B9838" s="18">
        <v>45505</v>
      </c>
      <c r="C9838" t="s">
        <v>321</v>
      </c>
      <c r="D9838" t="s">
        <v>297</v>
      </c>
      <c r="E9838">
        <v>0.55172413793103448</v>
      </c>
      <c r="F9838">
        <v>192</v>
      </c>
      <c r="G9838">
        <v>348</v>
      </c>
    </row>
    <row r="9839" spans="1:7" x14ac:dyDescent="0.3">
      <c r="A9839">
        <v>116</v>
      </c>
      <c r="B9839" s="18">
        <v>45627</v>
      </c>
      <c r="C9839" t="s">
        <v>321</v>
      </c>
      <c r="D9839" t="s">
        <v>294</v>
      </c>
      <c r="E9839">
        <v>23</v>
      </c>
    </row>
    <row r="9840" spans="1:7" x14ac:dyDescent="0.3">
      <c r="A9840">
        <v>16</v>
      </c>
      <c r="B9840" s="18">
        <v>45536</v>
      </c>
      <c r="C9840" t="s">
        <v>321</v>
      </c>
      <c r="D9840" t="s">
        <v>297</v>
      </c>
      <c r="E9840">
        <v>0.54519774011299438</v>
      </c>
      <c r="F9840">
        <v>193</v>
      </c>
      <c r="G9840">
        <v>354</v>
      </c>
    </row>
    <row r="9841" spans="1:7" x14ac:dyDescent="0.3">
      <c r="A9841">
        <v>16</v>
      </c>
      <c r="B9841" s="18">
        <v>45474</v>
      </c>
      <c r="C9841" t="s">
        <v>321</v>
      </c>
      <c r="D9841" t="s">
        <v>297</v>
      </c>
      <c r="E9841">
        <v>0.55102040816326525</v>
      </c>
      <c r="F9841">
        <v>189</v>
      </c>
      <c r="G9841">
        <v>343</v>
      </c>
    </row>
    <row r="9842" spans="1:7" x14ac:dyDescent="0.3">
      <c r="A9842">
        <v>17</v>
      </c>
      <c r="B9842" s="18">
        <v>45413</v>
      </c>
      <c r="C9842" t="s">
        <v>321</v>
      </c>
      <c r="D9842" t="s">
        <v>276</v>
      </c>
      <c r="E9842">
        <v>5.3763440860215058E-3</v>
      </c>
      <c r="F9842">
        <v>1</v>
      </c>
      <c r="G9842">
        <v>186</v>
      </c>
    </row>
    <row r="9843" spans="1:7" x14ac:dyDescent="0.3">
      <c r="A9843">
        <v>17</v>
      </c>
      <c r="B9843" s="18">
        <v>45566</v>
      </c>
      <c r="C9843" t="s">
        <v>321</v>
      </c>
      <c r="D9843" t="s">
        <v>276</v>
      </c>
      <c r="E9843">
        <v>5.1282051282051282E-3</v>
      </c>
      <c r="F9843">
        <v>1</v>
      </c>
      <c r="G9843">
        <v>195</v>
      </c>
    </row>
    <row r="9844" spans="1:7" x14ac:dyDescent="0.3">
      <c r="A9844">
        <v>17</v>
      </c>
      <c r="B9844" s="18">
        <v>45536</v>
      </c>
      <c r="C9844" t="s">
        <v>321</v>
      </c>
      <c r="D9844" t="s">
        <v>276</v>
      </c>
      <c r="E9844">
        <v>5.1813471502590676E-3</v>
      </c>
      <c r="F9844">
        <v>1</v>
      </c>
      <c r="G9844">
        <v>193</v>
      </c>
    </row>
    <row r="9845" spans="1:7" x14ac:dyDescent="0.3">
      <c r="A9845">
        <v>17</v>
      </c>
      <c r="B9845" s="18">
        <v>45383</v>
      </c>
      <c r="C9845" t="s">
        <v>321</v>
      </c>
      <c r="D9845" t="s">
        <v>276</v>
      </c>
      <c r="E9845">
        <v>5.5248618784530384E-3</v>
      </c>
      <c r="F9845">
        <v>1</v>
      </c>
      <c r="G9845">
        <v>181</v>
      </c>
    </row>
    <row r="9846" spans="1:7" x14ac:dyDescent="0.3">
      <c r="A9846">
        <v>17</v>
      </c>
      <c r="B9846" s="18">
        <v>45505</v>
      </c>
      <c r="C9846" t="s">
        <v>321</v>
      </c>
      <c r="D9846" t="s">
        <v>276</v>
      </c>
      <c r="E9846">
        <v>5.208333333333333E-3</v>
      </c>
      <c r="F9846">
        <v>1</v>
      </c>
      <c r="G9846">
        <v>192</v>
      </c>
    </row>
    <row r="9847" spans="1:7" x14ac:dyDescent="0.3">
      <c r="A9847">
        <v>17</v>
      </c>
      <c r="B9847" s="18">
        <v>45474</v>
      </c>
      <c r="C9847" t="s">
        <v>321</v>
      </c>
      <c r="D9847" t="s">
        <v>276</v>
      </c>
      <c r="E9847">
        <v>5.2910052910052907E-3</v>
      </c>
      <c r="F9847">
        <v>1</v>
      </c>
      <c r="G9847">
        <v>189</v>
      </c>
    </row>
    <row r="9848" spans="1:7" x14ac:dyDescent="0.3">
      <c r="A9848">
        <v>17</v>
      </c>
      <c r="B9848" s="18">
        <v>45352</v>
      </c>
      <c r="C9848" t="s">
        <v>321</v>
      </c>
      <c r="D9848" t="s">
        <v>276</v>
      </c>
      <c r="E9848">
        <v>5.8823529411764705E-3</v>
      </c>
      <c r="F9848">
        <v>1</v>
      </c>
      <c r="G9848">
        <v>170</v>
      </c>
    </row>
    <row r="9849" spans="1:7" x14ac:dyDescent="0.3">
      <c r="A9849">
        <v>17</v>
      </c>
      <c r="B9849" s="18">
        <v>45444</v>
      </c>
      <c r="C9849" t="s">
        <v>321</v>
      </c>
      <c r="D9849" t="s">
        <v>276</v>
      </c>
      <c r="E9849">
        <v>5.2910052910052907E-3</v>
      </c>
      <c r="F9849">
        <v>1</v>
      </c>
      <c r="G9849">
        <v>189</v>
      </c>
    </row>
    <row r="9850" spans="1:7" x14ac:dyDescent="0.3">
      <c r="A9850">
        <v>17</v>
      </c>
      <c r="B9850" s="18">
        <v>45323</v>
      </c>
      <c r="C9850" t="s">
        <v>321</v>
      </c>
      <c r="D9850" t="s">
        <v>276</v>
      </c>
      <c r="E9850">
        <v>6.8493150684931503E-3</v>
      </c>
      <c r="F9850">
        <v>1</v>
      </c>
      <c r="G9850">
        <v>146</v>
      </c>
    </row>
    <row r="9851" spans="1:7" x14ac:dyDescent="0.3">
      <c r="A9851">
        <v>120</v>
      </c>
      <c r="B9851" s="18">
        <v>45627</v>
      </c>
      <c r="C9851" t="s">
        <v>321</v>
      </c>
      <c r="D9851" t="s">
        <v>20</v>
      </c>
      <c r="E9851">
        <v>421</v>
      </c>
    </row>
    <row r="9852" spans="1:7" x14ac:dyDescent="0.3">
      <c r="A9852">
        <v>127</v>
      </c>
      <c r="B9852" s="18">
        <v>45323</v>
      </c>
      <c r="C9852" t="s">
        <v>321</v>
      </c>
      <c r="D9852" t="s">
        <v>286</v>
      </c>
      <c r="E9852">
        <v>446</v>
      </c>
    </row>
    <row r="9853" spans="1:7" x14ac:dyDescent="0.3">
      <c r="A9853">
        <v>127</v>
      </c>
      <c r="B9853" s="18">
        <v>45352</v>
      </c>
      <c r="C9853" t="s">
        <v>321</v>
      </c>
      <c r="D9853" t="s">
        <v>286</v>
      </c>
      <c r="E9853">
        <v>280</v>
      </c>
    </row>
    <row r="9854" spans="1:7" x14ac:dyDescent="0.3">
      <c r="A9854">
        <v>127</v>
      </c>
      <c r="B9854" s="18">
        <v>45383</v>
      </c>
      <c r="C9854" t="s">
        <v>321</v>
      </c>
      <c r="D9854" t="s">
        <v>286</v>
      </c>
      <c r="E9854">
        <v>213</v>
      </c>
    </row>
    <row r="9855" spans="1:7" x14ac:dyDescent="0.3">
      <c r="A9855">
        <v>127</v>
      </c>
      <c r="B9855" s="18">
        <v>45413</v>
      </c>
      <c r="C9855" t="s">
        <v>321</v>
      </c>
      <c r="D9855" t="s">
        <v>286</v>
      </c>
      <c r="E9855">
        <v>281</v>
      </c>
    </row>
    <row r="9856" spans="1:7" x14ac:dyDescent="0.3">
      <c r="A9856">
        <v>127</v>
      </c>
      <c r="B9856" s="18">
        <v>45444</v>
      </c>
      <c r="C9856" t="s">
        <v>321</v>
      </c>
      <c r="D9856" t="s">
        <v>286</v>
      </c>
      <c r="E9856">
        <v>219</v>
      </c>
    </row>
    <row r="9857" spans="1:5" x14ac:dyDescent="0.3">
      <c r="A9857">
        <v>127</v>
      </c>
      <c r="B9857" s="18">
        <v>45474</v>
      </c>
      <c r="C9857" t="s">
        <v>321</v>
      </c>
      <c r="D9857" t="s">
        <v>286</v>
      </c>
      <c r="E9857">
        <v>7</v>
      </c>
    </row>
    <row r="9858" spans="1:5" x14ac:dyDescent="0.3">
      <c r="A9858">
        <v>127</v>
      </c>
      <c r="B9858" s="18">
        <v>45505</v>
      </c>
      <c r="C9858" t="s">
        <v>321</v>
      </c>
      <c r="D9858" t="s">
        <v>286</v>
      </c>
      <c r="E9858">
        <v>192</v>
      </c>
    </row>
    <row r="9859" spans="1:5" x14ac:dyDescent="0.3">
      <c r="A9859">
        <v>127</v>
      </c>
      <c r="B9859" s="18">
        <v>45536</v>
      </c>
      <c r="C9859" t="s">
        <v>321</v>
      </c>
      <c r="D9859" t="s">
        <v>286</v>
      </c>
      <c r="E9859">
        <v>287</v>
      </c>
    </row>
    <row r="9860" spans="1:5" x14ac:dyDescent="0.3">
      <c r="A9860">
        <v>127</v>
      </c>
      <c r="B9860" s="18">
        <v>45566</v>
      </c>
      <c r="C9860" t="s">
        <v>321</v>
      </c>
      <c r="D9860" t="s">
        <v>286</v>
      </c>
      <c r="E9860">
        <v>273</v>
      </c>
    </row>
    <row r="9861" spans="1:5" x14ac:dyDescent="0.3">
      <c r="A9861">
        <v>128</v>
      </c>
      <c r="B9861" s="18">
        <v>45323</v>
      </c>
      <c r="C9861" t="s">
        <v>321</v>
      </c>
      <c r="D9861" t="s">
        <v>287</v>
      </c>
      <c r="E9861">
        <v>252</v>
      </c>
    </row>
    <row r="9862" spans="1:5" x14ac:dyDescent="0.3">
      <c r="A9862">
        <v>128</v>
      </c>
      <c r="B9862" s="18">
        <v>45352</v>
      </c>
      <c r="C9862" t="s">
        <v>321</v>
      </c>
      <c r="D9862" t="s">
        <v>287</v>
      </c>
      <c r="E9862">
        <v>104</v>
      </c>
    </row>
    <row r="9863" spans="1:5" x14ac:dyDescent="0.3">
      <c r="A9863">
        <v>128</v>
      </c>
      <c r="B9863" s="18">
        <v>45383</v>
      </c>
      <c r="C9863" t="s">
        <v>321</v>
      </c>
      <c r="D9863" t="s">
        <v>287</v>
      </c>
      <c r="E9863">
        <v>64</v>
      </c>
    </row>
    <row r="9864" spans="1:5" x14ac:dyDescent="0.3">
      <c r="A9864">
        <v>128</v>
      </c>
      <c r="B9864" s="18">
        <v>45413</v>
      </c>
      <c r="C9864" t="s">
        <v>321</v>
      </c>
      <c r="D9864" t="s">
        <v>287</v>
      </c>
      <c r="E9864">
        <v>107</v>
      </c>
    </row>
    <row r="9865" spans="1:5" x14ac:dyDescent="0.3">
      <c r="A9865">
        <v>128</v>
      </c>
      <c r="B9865" s="18">
        <v>45444</v>
      </c>
      <c r="C9865" t="s">
        <v>321</v>
      </c>
      <c r="D9865" t="s">
        <v>287</v>
      </c>
      <c r="E9865">
        <v>46</v>
      </c>
    </row>
    <row r="9866" spans="1:5" x14ac:dyDescent="0.3">
      <c r="A9866">
        <v>128</v>
      </c>
      <c r="B9866" s="18">
        <v>45474</v>
      </c>
      <c r="C9866" t="s">
        <v>321</v>
      </c>
      <c r="D9866" t="s">
        <v>287</v>
      </c>
      <c r="E9866">
        <v>1</v>
      </c>
    </row>
    <row r="9867" spans="1:5" x14ac:dyDescent="0.3">
      <c r="A9867">
        <v>128</v>
      </c>
      <c r="B9867" s="18">
        <v>45505</v>
      </c>
      <c r="C9867" t="s">
        <v>321</v>
      </c>
      <c r="D9867" t="s">
        <v>287</v>
      </c>
      <c r="E9867">
        <v>30</v>
      </c>
    </row>
    <row r="9868" spans="1:5" x14ac:dyDescent="0.3">
      <c r="A9868">
        <v>128</v>
      </c>
      <c r="B9868" s="18">
        <v>45536</v>
      </c>
      <c r="C9868" t="s">
        <v>321</v>
      </c>
      <c r="D9868" t="s">
        <v>287</v>
      </c>
      <c r="E9868">
        <v>47</v>
      </c>
    </row>
    <row r="9869" spans="1:5" x14ac:dyDescent="0.3">
      <c r="A9869">
        <v>128</v>
      </c>
      <c r="B9869" s="18">
        <v>45566</v>
      </c>
      <c r="C9869" t="s">
        <v>321</v>
      </c>
      <c r="D9869" t="s">
        <v>287</v>
      </c>
      <c r="E9869">
        <v>32</v>
      </c>
    </row>
    <row r="9870" spans="1:5" x14ac:dyDescent="0.3">
      <c r="A9870">
        <v>129</v>
      </c>
      <c r="B9870" s="18">
        <v>45323</v>
      </c>
      <c r="C9870" t="s">
        <v>321</v>
      </c>
      <c r="D9870" t="s">
        <v>288</v>
      </c>
      <c r="E9870">
        <v>129</v>
      </c>
    </row>
    <row r="9871" spans="1:5" x14ac:dyDescent="0.3">
      <c r="A9871">
        <v>129</v>
      </c>
      <c r="B9871" s="18">
        <v>45352</v>
      </c>
      <c r="C9871" t="s">
        <v>321</v>
      </c>
      <c r="D9871" t="s">
        <v>288</v>
      </c>
      <c r="E9871">
        <v>114</v>
      </c>
    </row>
    <row r="9872" spans="1:5" x14ac:dyDescent="0.3">
      <c r="A9872">
        <v>129</v>
      </c>
      <c r="B9872" s="18">
        <v>45383</v>
      </c>
      <c r="C9872" t="s">
        <v>321</v>
      </c>
      <c r="D9872" t="s">
        <v>288</v>
      </c>
      <c r="E9872">
        <v>87</v>
      </c>
    </row>
    <row r="9873" spans="1:5" x14ac:dyDescent="0.3">
      <c r="A9873">
        <v>129</v>
      </c>
      <c r="B9873" s="18">
        <v>45413</v>
      </c>
      <c r="C9873" t="s">
        <v>321</v>
      </c>
      <c r="D9873" t="s">
        <v>288</v>
      </c>
      <c r="E9873">
        <v>100</v>
      </c>
    </row>
    <row r="9874" spans="1:5" x14ac:dyDescent="0.3">
      <c r="A9874">
        <v>129</v>
      </c>
      <c r="B9874" s="18">
        <v>45444</v>
      </c>
      <c r="C9874" t="s">
        <v>321</v>
      </c>
      <c r="D9874" t="s">
        <v>288</v>
      </c>
      <c r="E9874">
        <v>109</v>
      </c>
    </row>
    <row r="9875" spans="1:5" x14ac:dyDescent="0.3">
      <c r="A9875">
        <v>129</v>
      </c>
      <c r="B9875" s="18">
        <v>45474</v>
      </c>
      <c r="C9875" t="s">
        <v>321</v>
      </c>
      <c r="D9875" t="s">
        <v>288</v>
      </c>
      <c r="E9875">
        <v>3</v>
      </c>
    </row>
    <row r="9876" spans="1:5" x14ac:dyDescent="0.3">
      <c r="A9876">
        <v>129</v>
      </c>
      <c r="B9876" s="18">
        <v>45505</v>
      </c>
      <c r="C9876" t="s">
        <v>321</v>
      </c>
      <c r="D9876" t="s">
        <v>288</v>
      </c>
      <c r="E9876">
        <v>127</v>
      </c>
    </row>
    <row r="9877" spans="1:5" x14ac:dyDescent="0.3">
      <c r="A9877">
        <v>129</v>
      </c>
      <c r="B9877" s="18">
        <v>45536</v>
      </c>
      <c r="C9877" t="s">
        <v>321</v>
      </c>
      <c r="D9877" t="s">
        <v>288</v>
      </c>
      <c r="E9877">
        <v>198</v>
      </c>
    </row>
    <row r="9878" spans="1:5" x14ac:dyDescent="0.3">
      <c r="A9878">
        <v>129</v>
      </c>
      <c r="B9878" s="18">
        <v>45566</v>
      </c>
      <c r="C9878" t="s">
        <v>321</v>
      </c>
      <c r="D9878" t="s">
        <v>288</v>
      </c>
      <c r="E9878">
        <v>178</v>
      </c>
    </row>
    <row r="9879" spans="1:5" x14ac:dyDescent="0.3">
      <c r="A9879">
        <v>130</v>
      </c>
      <c r="B9879" s="18">
        <v>45323</v>
      </c>
      <c r="C9879" t="s">
        <v>321</v>
      </c>
      <c r="D9879" t="s">
        <v>289</v>
      </c>
      <c r="E9879">
        <v>55</v>
      </c>
    </row>
    <row r="9880" spans="1:5" x14ac:dyDescent="0.3">
      <c r="A9880">
        <v>130</v>
      </c>
      <c r="B9880" s="18">
        <v>45352</v>
      </c>
      <c r="C9880" t="s">
        <v>321</v>
      </c>
      <c r="D9880" t="s">
        <v>289</v>
      </c>
      <c r="E9880">
        <v>53</v>
      </c>
    </row>
    <row r="9881" spans="1:5" x14ac:dyDescent="0.3">
      <c r="A9881">
        <v>130</v>
      </c>
      <c r="B9881" s="18">
        <v>45383</v>
      </c>
      <c r="C9881" t="s">
        <v>321</v>
      </c>
      <c r="D9881" t="s">
        <v>289</v>
      </c>
      <c r="E9881">
        <v>58</v>
      </c>
    </row>
    <row r="9882" spans="1:5" x14ac:dyDescent="0.3">
      <c r="A9882">
        <v>130</v>
      </c>
      <c r="B9882" s="18">
        <v>45413</v>
      </c>
      <c r="C9882" t="s">
        <v>321</v>
      </c>
      <c r="D9882" t="s">
        <v>289</v>
      </c>
      <c r="E9882">
        <v>70</v>
      </c>
    </row>
    <row r="9883" spans="1:5" x14ac:dyDescent="0.3">
      <c r="A9883">
        <v>130</v>
      </c>
      <c r="B9883" s="18">
        <v>45444</v>
      </c>
      <c r="C9883" t="s">
        <v>321</v>
      </c>
      <c r="D9883" t="s">
        <v>289</v>
      </c>
      <c r="E9883">
        <v>61</v>
      </c>
    </row>
    <row r="9884" spans="1:5" x14ac:dyDescent="0.3">
      <c r="A9884">
        <v>130</v>
      </c>
      <c r="B9884" s="18">
        <v>45474</v>
      </c>
      <c r="C9884" t="s">
        <v>321</v>
      </c>
      <c r="D9884" t="s">
        <v>289</v>
      </c>
      <c r="E9884">
        <v>2</v>
      </c>
    </row>
    <row r="9885" spans="1:5" x14ac:dyDescent="0.3">
      <c r="A9885">
        <v>130</v>
      </c>
      <c r="B9885" s="18">
        <v>45505</v>
      </c>
      <c r="C9885" t="s">
        <v>321</v>
      </c>
      <c r="D9885" t="s">
        <v>289</v>
      </c>
      <c r="E9885">
        <v>34</v>
      </c>
    </row>
    <row r="9886" spans="1:5" x14ac:dyDescent="0.3">
      <c r="A9886">
        <v>130</v>
      </c>
      <c r="B9886" s="18">
        <v>45536</v>
      </c>
      <c r="C9886" t="s">
        <v>321</v>
      </c>
      <c r="D9886" t="s">
        <v>289</v>
      </c>
      <c r="E9886">
        <v>37</v>
      </c>
    </row>
    <row r="9887" spans="1:5" x14ac:dyDescent="0.3">
      <c r="A9887">
        <v>130</v>
      </c>
      <c r="B9887" s="18">
        <v>45566</v>
      </c>
      <c r="C9887" t="s">
        <v>321</v>
      </c>
      <c r="D9887" t="s">
        <v>289</v>
      </c>
      <c r="E9887">
        <v>57</v>
      </c>
    </row>
    <row r="9888" spans="1:5" x14ac:dyDescent="0.3">
      <c r="A9888">
        <v>131</v>
      </c>
      <c r="B9888" s="18">
        <v>45323</v>
      </c>
      <c r="C9888" t="s">
        <v>321</v>
      </c>
      <c r="D9888" t="s">
        <v>290</v>
      </c>
      <c r="E9888">
        <v>5</v>
      </c>
    </row>
    <row r="9889" spans="1:5" x14ac:dyDescent="0.3">
      <c r="A9889">
        <v>131</v>
      </c>
      <c r="B9889" s="18">
        <v>45352</v>
      </c>
      <c r="C9889" t="s">
        <v>321</v>
      </c>
      <c r="D9889" t="s">
        <v>290</v>
      </c>
      <c r="E9889">
        <v>3</v>
      </c>
    </row>
    <row r="9890" spans="1:5" x14ac:dyDescent="0.3">
      <c r="A9890">
        <v>131</v>
      </c>
      <c r="B9890" s="18">
        <v>45413</v>
      </c>
      <c r="C9890" t="s">
        <v>321</v>
      </c>
      <c r="D9890" t="s">
        <v>290</v>
      </c>
      <c r="E9890">
        <v>2</v>
      </c>
    </row>
    <row r="9891" spans="1:5" x14ac:dyDescent="0.3">
      <c r="A9891">
        <v>131</v>
      </c>
      <c r="B9891" s="18">
        <v>45444</v>
      </c>
      <c r="C9891" t="s">
        <v>321</v>
      </c>
      <c r="D9891" t="s">
        <v>290</v>
      </c>
      <c r="E9891">
        <v>1</v>
      </c>
    </row>
    <row r="9892" spans="1:5" x14ac:dyDescent="0.3">
      <c r="A9892">
        <v>131</v>
      </c>
      <c r="B9892" s="18">
        <v>45536</v>
      </c>
      <c r="C9892" t="s">
        <v>321</v>
      </c>
      <c r="D9892" t="s">
        <v>290</v>
      </c>
      <c r="E9892">
        <v>2</v>
      </c>
    </row>
    <row r="9893" spans="1:5" x14ac:dyDescent="0.3">
      <c r="A9893">
        <v>131</v>
      </c>
      <c r="B9893" s="18">
        <v>45566</v>
      </c>
      <c r="C9893" t="s">
        <v>321</v>
      </c>
      <c r="D9893" t="s">
        <v>290</v>
      </c>
      <c r="E9893">
        <v>1</v>
      </c>
    </row>
    <row r="9894" spans="1:5" x14ac:dyDescent="0.3">
      <c r="A9894">
        <v>133</v>
      </c>
      <c r="B9894" s="18">
        <v>45352</v>
      </c>
      <c r="C9894" t="s">
        <v>321</v>
      </c>
      <c r="D9894" t="s">
        <v>259</v>
      </c>
      <c r="E9894">
        <v>1</v>
      </c>
    </row>
    <row r="9895" spans="1:5" x14ac:dyDescent="0.3">
      <c r="A9895">
        <v>134</v>
      </c>
      <c r="B9895" s="18">
        <v>45323</v>
      </c>
      <c r="C9895" t="s">
        <v>321</v>
      </c>
      <c r="D9895" t="s">
        <v>260</v>
      </c>
      <c r="E9895">
        <v>5</v>
      </c>
    </row>
    <row r="9896" spans="1:5" x14ac:dyDescent="0.3">
      <c r="A9896">
        <v>134</v>
      </c>
      <c r="B9896" s="18">
        <v>45352</v>
      </c>
      <c r="C9896" t="s">
        <v>321</v>
      </c>
      <c r="D9896" t="s">
        <v>260</v>
      </c>
      <c r="E9896">
        <v>5</v>
      </c>
    </row>
    <row r="9897" spans="1:5" x14ac:dyDescent="0.3">
      <c r="A9897">
        <v>134</v>
      </c>
      <c r="B9897" s="18">
        <v>45413</v>
      </c>
      <c r="C9897" t="s">
        <v>321</v>
      </c>
      <c r="D9897" t="s">
        <v>260</v>
      </c>
      <c r="E9897">
        <v>1</v>
      </c>
    </row>
    <row r="9898" spans="1:5" x14ac:dyDescent="0.3">
      <c r="A9898">
        <v>134</v>
      </c>
      <c r="B9898" s="18">
        <v>45444</v>
      </c>
      <c r="C9898" t="s">
        <v>321</v>
      </c>
      <c r="D9898" t="s">
        <v>260</v>
      </c>
      <c r="E9898">
        <v>2</v>
      </c>
    </row>
    <row r="9899" spans="1:5" x14ac:dyDescent="0.3">
      <c r="A9899">
        <v>134</v>
      </c>
      <c r="B9899" s="18">
        <v>45474</v>
      </c>
      <c r="C9899" t="s">
        <v>321</v>
      </c>
      <c r="D9899" t="s">
        <v>260</v>
      </c>
      <c r="E9899">
        <v>1</v>
      </c>
    </row>
    <row r="9900" spans="1:5" x14ac:dyDescent="0.3">
      <c r="A9900">
        <v>134</v>
      </c>
      <c r="B9900" s="18">
        <v>45536</v>
      </c>
      <c r="C9900" t="s">
        <v>321</v>
      </c>
      <c r="D9900" t="s">
        <v>260</v>
      </c>
      <c r="E9900">
        <v>3</v>
      </c>
    </row>
    <row r="9901" spans="1:5" x14ac:dyDescent="0.3">
      <c r="A9901">
        <v>134</v>
      </c>
      <c r="B9901" s="18">
        <v>45566</v>
      </c>
      <c r="C9901" t="s">
        <v>321</v>
      </c>
      <c r="D9901" t="s">
        <v>260</v>
      </c>
      <c r="E9901">
        <v>5</v>
      </c>
    </row>
    <row r="9902" spans="1:5" x14ac:dyDescent="0.3">
      <c r="A9902">
        <v>114</v>
      </c>
      <c r="B9902" s="18">
        <v>45323</v>
      </c>
      <c r="C9902" t="s">
        <v>321</v>
      </c>
      <c r="D9902" t="s">
        <v>292</v>
      </c>
      <c r="E9902">
        <v>639</v>
      </c>
    </row>
    <row r="9903" spans="1:5" x14ac:dyDescent="0.3">
      <c r="A9903">
        <v>114</v>
      </c>
      <c r="B9903" s="18">
        <v>45352</v>
      </c>
      <c r="C9903" t="s">
        <v>321</v>
      </c>
      <c r="D9903" t="s">
        <v>292</v>
      </c>
      <c r="E9903">
        <v>507</v>
      </c>
    </row>
    <row r="9904" spans="1:5" x14ac:dyDescent="0.3">
      <c r="A9904">
        <v>114</v>
      </c>
      <c r="B9904" s="18">
        <v>45383</v>
      </c>
      <c r="C9904" t="s">
        <v>321</v>
      </c>
      <c r="D9904" t="s">
        <v>292</v>
      </c>
      <c r="E9904">
        <v>457</v>
      </c>
    </row>
    <row r="9905" spans="1:5" x14ac:dyDescent="0.3">
      <c r="A9905">
        <v>114</v>
      </c>
      <c r="B9905" s="18">
        <v>45413</v>
      </c>
      <c r="C9905" t="s">
        <v>321</v>
      </c>
      <c r="D9905" t="s">
        <v>292</v>
      </c>
      <c r="E9905">
        <v>504</v>
      </c>
    </row>
    <row r="9906" spans="1:5" x14ac:dyDescent="0.3">
      <c r="A9906">
        <v>114</v>
      </c>
      <c r="B9906" s="18">
        <v>45444</v>
      </c>
      <c r="C9906" t="s">
        <v>321</v>
      </c>
      <c r="D9906" t="s">
        <v>292</v>
      </c>
      <c r="E9906">
        <v>387</v>
      </c>
    </row>
    <row r="9907" spans="1:5" x14ac:dyDescent="0.3">
      <c r="A9907">
        <v>114</v>
      </c>
      <c r="B9907" s="18">
        <v>45505</v>
      </c>
      <c r="C9907" t="s">
        <v>321</v>
      </c>
      <c r="D9907" t="s">
        <v>292</v>
      </c>
      <c r="E9907">
        <v>413</v>
      </c>
    </row>
    <row r="9908" spans="1:5" x14ac:dyDescent="0.3">
      <c r="A9908">
        <v>114</v>
      </c>
      <c r="B9908" s="18">
        <v>45536</v>
      </c>
      <c r="C9908" t="s">
        <v>321</v>
      </c>
      <c r="D9908" t="s">
        <v>292</v>
      </c>
      <c r="E9908">
        <v>508</v>
      </c>
    </row>
    <row r="9909" spans="1:5" x14ac:dyDescent="0.3">
      <c r="A9909">
        <v>114</v>
      </c>
      <c r="B9909" s="18">
        <v>45566</v>
      </c>
      <c r="C9909" t="s">
        <v>321</v>
      </c>
      <c r="D9909" t="s">
        <v>292</v>
      </c>
      <c r="E9909">
        <v>538</v>
      </c>
    </row>
    <row r="9910" spans="1:5" x14ac:dyDescent="0.3">
      <c r="A9910">
        <v>115</v>
      </c>
      <c r="B9910" s="18">
        <v>45323</v>
      </c>
      <c r="C9910" t="s">
        <v>321</v>
      </c>
      <c r="D9910" t="s">
        <v>293</v>
      </c>
      <c r="E9910">
        <v>275</v>
      </c>
    </row>
    <row r="9911" spans="1:5" x14ac:dyDescent="0.3">
      <c r="A9911">
        <v>115</v>
      </c>
      <c r="B9911" s="18">
        <v>45352</v>
      </c>
      <c r="C9911" t="s">
        <v>321</v>
      </c>
      <c r="D9911" t="s">
        <v>293</v>
      </c>
      <c r="E9911">
        <v>81</v>
      </c>
    </row>
    <row r="9912" spans="1:5" x14ac:dyDescent="0.3">
      <c r="A9912">
        <v>115</v>
      </c>
      <c r="B9912" s="18">
        <v>45383</v>
      </c>
      <c r="C9912" t="s">
        <v>321</v>
      </c>
      <c r="D9912" t="s">
        <v>293</v>
      </c>
      <c r="E9912">
        <v>78</v>
      </c>
    </row>
    <row r="9913" spans="1:5" x14ac:dyDescent="0.3">
      <c r="A9913">
        <v>115</v>
      </c>
      <c r="B9913" s="18">
        <v>45413</v>
      </c>
      <c r="C9913" t="s">
        <v>321</v>
      </c>
      <c r="D9913" t="s">
        <v>293</v>
      </c>
      <c r="E9913">
        <v>129</v>
      </c>
    </row>
    <row r="9914" spans="1:5" x14ac:dyDescent="0.3">
      <c r="A9914">
        <v>115</v>
      </c>
      <c r="B9914" s="18">
        <v>45444</v>
      </c>
      <c r="C9914" t="s">
        <v>321</v>
      </c>
      <c r="D9914" t="s">
        <v>293</v>
      </c>
      <c r="E9914">
        <v>90</v>
      </c>
    </row>
    <row r="9915" spans="1:5" x14ac:dyDescent="0.3">
      <c r="A9915">
        <v>115</v>
      </c>
      <c r="B9915" s="18">
        <v>45505</v>
      </c>
      <c r="C9915" t="s">
        <v>321</v>
      </c>
      <c r="D9915" t="s">
        <v>293</v>
      </c>
      <c r="E9915">
        <v>88</v>
      </c>
    </row>
    <row r="9916" spans="1:5" x14ac:dyDescent="0.3">
      <c r="A9916">
        <v>115</v>
      </c>
      <c r="B9916" s="18">
        <v>45536</v>
      </c>
      <c r="C9916" t="s">
        <v>321</v>
      </c>
      <c r="D9916" t="s">
        <v>293</v>
      </c>
      <c r="E9916">
        <v>42</v>
      </c>
    </row>
    <row r="9917" spans="1:5" x14ac:dyDescent="0.3">
      <c r="A9917">
        <v>115</v>
      </c>
      <c r="B9917" s="18">
        <v>45566</v>
      </c>
      <c r="C9917" t="s">
        <v>321</v>
      </c>
      <c r="D9917" t="s">
        <v>293</v>
      </c>
      <c r="E9917">
        <v>89</v>
      </c>
    </row>
    <row r="9918" spans="1:5" x14ac:dyDescent="0.3">
      <c r="A9918">
        <v>116</v>
      </c>
      <c r="B9918" s="18">
        <v>45323</v>
      </c>
      <c r="C9918" t="s">
        <v>321</v>
      </c>
      <c r="D9918" t="s">
        <v>294</v>
      </c>
      <c r="E9918">
        <v>42</v>
      </c>
    </row>
    <row r="9919" spans="1:5" x14ac:dyDescent="0.3">
      <c r="A9919">
        <v>116</v>
      </c>
      <c r="B9919" s="18">
        <v>45352</v>
      </c>
      <c r="C9919" t="s">
        <v>321</v>
      </c>
      <c r="D9919" t="s">
        <v>294</v>
      </c>
      <c r="E9919">
        <v>27</v>
      </c>
    </row>
    <row r="9920" spans="1:5" x14ac:dyDescent="0.3">
      <c r="A9920">
        <v>116</v>
      </c>
      <c r="B9920" s="18">
        <v>45383</v>
      </c>
      <c r="C9920" t="s">
        <v>321</v>
      </c>
      <c r="D9920" t="s">
        <v>294</v>
      </c>
      <c r="E9920">
        <v>28</v>
      </c>
    </row>
    <row r="9921" spans="1:5" x14ac:dyDescent="0.3">
      <c r="A9921">
        <v>116</v>
      </c>
      <c r="B9921" s="18">
        <v>45413</v>
      </c>
      <c r="C9921" t="s">
        <v>321</v>
      </c>
      <c r="D9921" t="s">
        <v>294</v>
      </c>
      <c r="E9921">
        <v>30</v>
      </c>
    </row>
    <row r="9922" spans="1:5" x14ac:dyDescent="0.3">
      <c r="A9922">
        <v>116</v>
      </c>
      <c r="B9922" s="18">
        <v>45444</v>
      </c>
      <c r="C9922" t="s">
        <v>321</v>
      </c>
      <c r="D9922" t="s">
        <v>294</v>
      </c>
      <c r="E9922">
        <v>23</v>
      </c>
    </row>
    <row r="9923" spans="1:5" x14ac:dyDescent="0.3">
      <c r="A9923">
        <v>116</v>
      </c>
      <c r="B9923" s="18">
        <v>45505</v>
      </c>
      <c r="C9923" t="s">
        <v>321</v>
      </c>
      <c r="D9923" t="s">
        <v>294</v>
      </c>
      <c r="E9923">
        <v>46</v>
      </c>
    </row>
    <row r="9924" spans="1:5" x14ac:dyDescent="0.3">
      <c r="A9924">
        <v>116</v>
      </c>
      <c r="B9924" s="18">
        <v>45536</v>
      </c>
      <c r="C9924" t="s">
        <v>321</v>
      </c>
      <c r="D9924" t="s">
        <v>294</v>
      </c>
      <c r="E9924">
        <v>33</v>
      </c>
    </row>
    <row r="9925" spans="1:5" x14ac:dyDescent="0.3">
      <c r="A9925">
        <v>116</v>
      </c>
      <c r="B9925" s="18">
        <v>45566</v>
      </c>
      <c r="C9925" t="s">
        <v>321</v>
      </c>
      <c r="D9925" t="s">
        <v>294</v>
      </c>
      <c r="E9925">
        <v>54</v>
      </c>
    </row>
    <row r="9926" spans="1:5" x14ac:dyDescent="0.3">
      <c r="A9926">
        <v>120</v>
      </c>
      <c r="B9926" s="18">
        <v>45323</v>
      </c>
      <c r="C9926" t="s">
        <v>321</v>
      </c>
      <c r="D9926" t="s">
        <v>20</v>
      </c>
      <c r="E9926">
        <v>575</v>
      </c>
    </row>
    <row r="9927" spans="1:5" x14ac:dyDescent="0.3">
      <c r="A9927">
        <v>120</v>
      </c>
      <c r="B9927" s="18">
        <v>45352</v>
      </c>
      <c r="C9927" t="s">
        <v>321</v>
      </c>
      <c r="D9927" t="s">
        <v>20</v>
      </c>
      <c r="E9927">
        <v>451</v>
      </c>
    </row>
    <row r="9928" spans="1:5" x14ac:dyDescent="0.3">
      <c r="A9928">
        <v>120</v>
      </c>
      <c r="B9928" s="18">
        <v>45383</v>
      </c>
      <c r="C9928" t="s">
        <v>321</v>
      </c>
      <c r="D9928" t="s">
        <v>20</v>
      </c>
      <c r="E9928">
        <v>381</v>
      </c>
    </row>
    <row r="9929" spans="1:5" x14ac:dyDescent="0.3">
      <c r="A9929">
        <v>120</v>
      </c>
      <c r="B9929" s="18">
        <v>45413</v>
      </c>
      <c r="C9929" t="s">
        <v>321</v>
      </c>
      <c r="D9929" t="s">
        <v>20</v>
      </c>
      <c r="E9929">
        <v>441</v>
      </c>
    </row>
    <row r="9930" spans="1:5" x14ac:dyDescent="0.3">
      <c r="A9930">
        <v>120</v>
      </c>
      <c r="B9930" s="18">
        <v>45444</v>
      </c>
      <c r="C9930" t="s">
        <v>321</v>
      </c>
      <c r="D9930" t="s">
        <v>20</v>
      </c>
      <c r="E9930">
        <v>324</v>
      </c>
    </row>
    <row r="9931" spans="1:5" x14ac:dyDescent="0.3">
      <c r="A9931">
        <v>120</v>
      </c>
      <c r="B9931" s="18">
        <v>45505</v>
      </c>
      <c r="C9931" t="s">
        <v>321</v>
      </c>
      <c r="D9931" t="s">
        <v>20</v>
      </c>
      <c r="E9931">
        <v>313</v>
      </c>
    </row>
    <row r="9932" spans="1:5" x14ac:dyDescent="0.3">
      <c r="A9932">
        <v>120</v>
      </c>
      <c r="B9932" s="18">
        <v>45536</v>
      </c>
      <c r="C9932" t="s">
        <v>321</v>
      </c>
      <c r="D9932" t="s">
        <v>20</v>
      </c>
      <c r="E9932">
        <v>443</v>
      </c>
    </row>
    <row r="9933" spans="1:5" x14ac:dyDescent="0.3">
      <c r="A9933">
        <v>120</v>
      </c>
      <c r="B9933" s="18">
        <v>45566</v>
      </c>
      <c r="C9933" t="s">
        <v>321</v>
      </c>
      <c r="D9933" t="s">
        <v>20</v>
      </c>
      <c r="E9933">
        <v>432</v>
      </c>
    </row>
    <row r="9934" spans="1:5" x14ac:dyDescent="0.3">
      <c r="A9934">
        <v>121</v>
      </c>
      <c r="B9934" s="18">
        <v>45352</v>
      </c>
      <c r="C9934" t="s">
        <v>321</v>
      </c>
      <c r="D9934" t="s">
        <v>21</v>
      </c>
      <c r="E9934">
        <v>1</v>
      </c>
    </row>
    <row r="9935" spans="1:5" x14ac:dyDescent="0.3">
      <c r="A9935">
        <v>122</v>
      </c>
      <c r="B9935" s="18">
        <v>45383</v>
      </c>
      <c r="C9935" t="s">
        <v>321</v>
      </c>
      <c r="D9935" t="s">
        <v>22</v>
      </c>
      <c r="E9935">
        <v>17</v>
      </c>
    </row>
    <row r="9936" spans="1:5" x14ac:dyDescent="0.3">
      <c r="A9936">
        <v>122</v>
      </c>
      <c r="B9936" s="18">
        <v>45413</v>
      </c>
      <c r="C9936" t="s">
        <v>321</v>
      </c>
      <c r="D9936" t="s">
        <v>22</v>
      </c>
      <c r="E9936">
        <v>18</v>
      </c>
    </row>
    <row r="9937" spans="1:5" x14ac:dyDescent="0.3">
      <c r="A9937">
        <v>122</v>
      </c>
      <c r="B9937" s="18">
        <v>45444</v>
      </c>
      <c r="C9937" t="s">
        <v>321</v>
      </c>
      <c r="D9937" t="s">
        <v>22</v>
      </c>
      <c r="E9937">
        <v>18</v>
      </c>
    </row>
    <row r="9938" spans="1:5" x14ac:dyDescent="0.3">
      <c r="A9938">
        <v>122</v>
      </c>
      <c r="B9938" s="18">
        <v>45505</v>
      </c>
      <c r="C9938" t="s">
        <v>321</v>
      </c>
      <c r="D9938" t="s">
        <v>22</v>
      </c>
      <c r="E9938">
        <v>17</v>
      </c>
    </row>
    <row r="9939" spans="1:5" x14ac:dyDescent="0.3">
      <c r="A9939">
        <v>122</v>
      </c>
      <c r="B9939" s="18">
        <v>45536</v>
      </c>
      <c r="C9939" t="s">
        <v>321</v>
      </c>
      <c r="D9939" t="s">
        <v>22</v>
      </c>
      <c r="E9939">
        <v>16</v>
      </c>
    </row>
    <row r="9940" spans="1:5" x14ac:dyDescent="0.3">
      <c r="A9940">
        <v>122</v>
      </c>
      <c r="B9940" s="18">
        <v>45566</v>
      </c>
      <c r="C9940" t="s">
        <v>321</v>
      </c>
      <c r="D9940" t="s">
        <v>22</v>
      </c>
      <c r="E9940">
        <v>20</v>
      </c>
    </row>
    <row r="9941" spans="1:5" x14ac:dyDescent="0.3">
      <c r="A9941">
        <v>125</v>
      </c>
      <c r="B9941" s="18">
        <v>45323</v>
      </c>
      <c r="C9941" t="s">
        <v>321</v>
      </c>
      <c r="D9941" t="s">
        <v>25</v>
      </c>
      <c r="E9941">
        <v>64</v>
      </c>
    </row>
    <row r="9942" spans="1:5" x14ac:dyDescent="0.3">
      <c r="A9942">
        <v>125</v>
      </c>
      <c r="B9942" s="18">
        <v>45352</v>
      </c>
      <c r="C9942" t="s">
        <v>321</v>
      </c>
      <c r="D9942" t="s">
        <v>25</v>
      </c>
      <c r="E9942">
        <v>55</v>
      </c>
    </row>
    <row r="9943" spans="1:5" x14ac:dyDescent="0.3">
      <c r="A9943">
        <v>125</v>
      </c>
      <c r="B9943" s="18">
        <v>45383</v>
      </c>
      <c r="C9943" t="s">
        <v>321</v>
      </c>
      <c r="D9943" t="s">
        <v>25</v>
      </c>
      <c r="E9943">
        <v>59</v>
      </c>
    </row>
    <row r="9944" spans="1:5" x14ac:dyDescent="0.3">
      <c r="A9944">
        <v>125</v>
      </c>
      <c r="B9944" s="18">
        <v>45413</v>
      </c>
      <c r="C9944" t="s">
        <v>321</v>
      </c>
      <c r="D9944" t="s">
        <v>25</v>
      </c>
      <c r="E9944">
        <v>45</v>
      </c>
    </row>
    <row r="9945" spans="1:5" x14ac:dyDescent="0.3">
      <c r="A9945">
        <v>125</v>
      </c>
      <c r="B9945" s="18">
        <v>45444</v>
      </c>
      <c r="C9945" t="s">
        <v>321</v>
      </c>
      <c r="D9945" t="s">
        <v>25</v>
      </c>
      <c r="E9945">
        <v>45</v>
      </c>
    </row>
    <row r="9946" spans="1:5" x14ac:dyDescent="0.3">
      <c r="A9946">
        <v>125</v>
      </c>
      <c r="B9946" s="18">
        <v>45505</v>
      </c>
      <c r="C9946" t="s">
        <v>321</v>
      </c>
      <c r="D9946" t="s">
        <v>25</v>
      </c>
      <c r="E9946">
        <v>83</v>
      </c>
    </row>
    <row r="9947" spans="1:5" x14ac:dyDescent="0.3">
      <c r="A9947">
        <v>125</v>
      </c>
      <c r="B9947" s="18">
        <v>45536</v>
      </c>
      <c r="C9947" t="s">
        <v>321</v>
      </c>
      <c r="D9947" t="s">
        <v>25</v>
      </c>
      <c r="E9947">
        <v>49</v>
      </c>
    </row>
    <row r="9948" spans="1:5" x14ac:dyDescent="0.3">
      <c r="A9948">
        <v>125</v>
      </c>
      <c r="B9948" s="18">
        <v>45566</v>
      </c>
      <c r="C9948" t="s">
        <v>321</v>
      </c>
      <c r="D9948" t="s">
        <v>25</v>
      </c>
      <c r="E9948">
        <v>86</v>
      </c>
    </row>
    <row r="9949" spans="1:5" x14ac:dyDescent="0.3">
      <c r="A9949">
        <v>126</v>
      </c>
      <c r="B9949" s="18">
        <v>45323</v>
      </c>
      <c r="C9949" t="s">
        <v>321</v>
      </c>
      <c r="D9949" t="s">
        <v>26</v>
      </c>
      <c r="E9949">
        <v>4</v>
      </c>
    </row>
    <row r="9950" spans="1:5" x14ac:dyDescent="0.3">
      <c r="A9950">
        <v>126</v>
      </c>
      <c r="B9950" s="18">
        <v>45352</v>
      </c>
      <c r="C9950" t="s">
        <v>321</v>
      </c>
      <c r="D9950" t="s">
        <v>26</v>
      </c>
      <c r="E9950">
        <v>12</v>
      </c>
    </row>
    <row r="9951" spans="1:5" x14ac:dyDescent="0.3">
      <c r="A9951">
        <v>126</v>
      </c>
      <c r="B9951" s="18">
        <v>45383</v>
      </c>
      <c r="C9951" t="s">
        <v>321</v>
      </c>
      <c r="D9951" t="s">
        <v>26</v>
      </c>
      <c r="E9951">
        <v>4</v>
      </c>
    </row>
    <row r="9952" spans="1:5" x14ac:dyDescent="0.3">
      <c r="A9952">
        <v>126</v>
      </c>
      <c r="B9952" s="18">
        <v>45413</v>
      </c>
      <c r="C9952" t="s">
        <v>321</v>
      </c>
      <c r="D9952" t="s">
        <v>26</v>
      </c>
      <c r="E9952">
        <v>2</v>
      </c>
    </row>
    <row r="9953" spans="1:5" x14ac:dyDescent="0.3">
      <c r="A9953">
        <v>126</v>
      </c>
      <c r="B9953" s="18">
        <v>45444</v>
      </c>
      <c r="C9953" t="s">
        <v>321</v>
      </c>
      <c r="D9953" t="s">
        <v>26</v>
      </c>
      <c r="E9953">
        <v>4</v>
      </c>
    </row>
    <row r="9954" spans="1:5" x14ac:dyDescent="0.3">
      <c r="A9954">
        <v>126</v>
      </c>
      <c r="B9954" s="18">
        <v>45505</v>
      </c>
      <c r="C9954" t="s">
        <v>321</v>
      </c>
      <c r="D9954" t="s">
        <v>26</v>
      </c>
      <c r="E9954">
        <v>10</v>
      </c>
    </row>
    <row r="9955" spans="1:5" x14ac:dyDescent="0.3">
      <c r="A9955">
        <v>126</v>
      </c>
      <c r="B9955" s="18">
        <v>45536</v>
      </c>
      <c r="C9955" t="s">
        <v>321</v>
      </c>
      <c r="D9955" t="s">
        <v>26</v>
      </c>
      <c r="E9955">
        <v>4</v>
      </c>
    </row>
    <row r="9956" spans="1:5" x14ac:dyDescent="0.3">
      <c r="A9956">
        <v>126</v>
      </c>
      <c r="B9956" s="18">
        <v>45566</v>
      </c>
      <c r="C9956" t="s">
        <v>321</v>
      </c>
      <c r="D9956" t="s">
        <v>26</v>
      </c>
      <c r="E9956">
        <v>6</v>
      </c>
    </row>
    <row r="9957" spans="1:5" x14ac:dyDescent="0.3">
      <c r="A9957">
        <v>121</v>
      </c>
      <c r="B9957" s="18">
        <v>45627</v>
      </c>
      <c r="C9957" t="s">
        <v>321</v>
      </c>
      <c r="D9957" t="s">
        <v>21</v>
      </c>
      <c r="E9957">
        <v>0</v>
      </c>
    </row>
    <row r="9958" spans="1:5" x14ac:dyDescent="0.3">
      <c r="A9958">
        <v>122</v>
      </c>
      <c r="B9958" s="18">
        <v>45627</v>
      </c>
      <c r="C9958" t="s">
        <v>321</v>
      </c>
      <c r="D9958" t="s">
        <v>22</v>
      </c>
      <c r="E9958">
        <v>16</v>
      </c>
    </row>
    <row r="9959" spans="1:5" x14ac:dyDescent="0.3">
      <c r="A9959">
        <v>123</v>
      </c>
      <c r="B9959" s="18">
        <v>45627</v>
      </c>
      <c r="C9959" t="s">
        <v>321</v>
      </c>
      <c r="D9959" t="s">
        <v>23</v>
      </c>
      <c r="E9959">
        <v>0</v>
      </c>
    </row>
    <row r="9960" spans="1:5" x14ac:dyDescent="0.3">
      <c r="A9960">
        <v>124</v>
      </c>
      <c r="B9960" s="18">
        <v>45627</v>
      </c>
      <c r="C9960" t="s">
        <v>321</v>
      </c>
      <c r="D9960" t="s">
        <v>24</v>
      </c>
      <c r="E9960">
        <v>0</v>
      </c>
    </row>
    <row r="9961" spans="1:5" x14ac:dyDescent="0.3">
      <c r="A9961">
        <v>125</v>
      </c>
      <c r="B9961" s="18">
        <v>45627</v>
      </c>
      <c r="C9961" t="s">
        <v>321</v>
      </c>
      <c r="D9961" t="s">
        <v>25</v>
      </c>
      <c r="E9961">
        <v>43</v>
      </c>
    </row>
    <row r="9962" spans="1:5" x14ac:dyDescent="0.3">
      <c r="A9962">
        <v>126</v>
      </c>
      <c r="B9962" s="18">
        <v>45627</v>
      </c>
      <c r="C9962" t="s">
        <v>321</v>
      </c>
      <c r="D9962" t="s">
        <v>26</v>
      </c>
      <c r="E9962">
        <v>1</v>
      </c>
    </row>
    <row r="9963" spans="1:5" x14ac:dyDescent="0.3">
      <c r="A9963">
        <v>127</v>
      </c>
      <c r="B9963" s="18">
        <v>45627</v>
      </c>
      <c r="C9963" t="s">
        <v>321</v>
      </c>
      <c r="D9963" t="s">
        <v>286</v>
      </c>
      <c r="E9963">
        <v>415</v>
      </c>
    </row>
    <row r="9964" spans="1:5" x14ac:dyDescent="0.3">
      <c r="A9964">
        <v>128</v>
      </c>
      <c r="B9964" s="18">
        <v>45627</v>
      </c>
      <c r="C9964" t="s">
        <v>321</v>
      </c>
      <c r="D9964" t="s">
        <v>287</v>
      </c>
      <c r="E9964">
        <v>167</v>
      </c>
    </row>
    <row r="9965" spans="1:5" x14ac:dyDescent="0.3">
      <c r="A9965">
        <v>129</v>
      </c>
      <c r="B9965" s="18">
        <v>45627</v>
      </c>
      <c r="C9965" t="s">
        <v>321</v>
      </c>
      <c r="D9965" t="s">
        <v>288</v>
      </c>
      <c r="E9965">
        <v>92</v>
      </c>
    </row>
    <row r="9966" spans="1:5" x14ac:dyDescent="0.3">
      <c r="A9966">
        <v>130</v>
      </c>
      <c r="B9966" s="18">
        <v>45627</v>
      </c>
      <c r="C9966" t="s">
        <v>321</v>
      </c>
      <c r="D9966" t="s">
        <v>289</v>
      </c>
      <c r="E9966">
        <v>148</v>
      </c>
    </row>
    <row r="9967" spans="1:5" x14ac:dyDescent="0.3">
      <c r="A9967">
        <v>131</v>
      </c>
      <c r="B9967" s="18">
        <v>45627</v>
      </c>
      <c r="C9967" t="s">
        <v>321</v>
      </c>
      <c r="D9967" t="s">
        <v>290</v>
      </c>
      <c r="E9967">
        <v>2</v>
      </c>
    </row>
    <row r="9968" spans="1:5" x14ac:dyDescent="0.3">
      <c r="A9968">
        <v>132</v>
      </c>
      <c r="B9968" s="18">
        <v>45627</v>
      </c>
      <c r="C9968" t="s">
        <v>321</v>
      </c>
      <c r="D9968" t="s">
        <v>291</v>
      </c>
      <c r="E9968">
        <v>0</v>
      </c>
    </row>
    <row r="9969" spans="1:7" x14ac:dyDescent="0.3">
      <c r="A9969">
        <v>133</v>
      </c>
      <c r="B9969" s="18">
        <v>45627</v>
      </c>
      <c r="C9969" t="s">
        <v>321</v>
      </c>
      <c r="D9969" t="s">
        <v>259</v>
      </c>
      <c r="E9969">
        <v>1</v>
      </c>
    </row>
    <row r="9970" spans="1:7" x14ac:dyDescent="0.3">
      <c r="A9970">
        <v>134</v>
      </c>
      <c r="B9970" s="18">
        <v>45627</v>
      </c>
      <c r="C9970" t="s">
        <v>321</v>
      </c>
      <c r="D9970" t="s">
        <v>260</v>
      </c>
      <c r="E9970">
        <v>5</v>
      </c>
    </row>
    <row r="9971" spans="1:7" x14ac:dyDescent="0.3">
      <c r="A9971">
        <v>8</v>
      </c>
      <c r="B9971" s="18">
        <v>45627</v>
      </c>
      <c r="C9971" t="s">
        <v>321</v>
      </c>
      <c r="D9971" t="s">
        <v>278</v>
      </c>
      <c r="E9971">
        <v>0.10112359550561797</v>
      </c>
      <c r="F9971">
        <v>9</v>
      </c>
      <c r="G9971">
        <v>89</v>
      </c>
    </row>
    <row r="9972" spans="1:7" x14ac:dyDescent="0.3">
      <c r="A9972">
        <v>9</v>
      </c>
      <c r="B9972" s="18">
        <v>45627</v>
      </c>
      <c r="C9972" t="s">
        <v>321</v>
      </c>
      <c r="D9972" t="s">
        <v>280</v>
      </c>
      <c r="E9972">
        <v>0.16596343178621659</v>
      </c>
      <c r="F9972">
        <v>118</v>
      </c>
      <c r="G9972">
        <v>711</v>
      </c>
    </row>
    <row r="9973" spans="1:7" x14ac:dyDescent="0.3">
      <c r="A9973">
        <v>10</v>
      </c>
      <c r="B9973" s="18">
        <v>45627</v>
      </c>
      <c r="C9973" t="s">
        <v>321</v>
      </c>
      <c r="D9973" t="s">
        <v>295</v>
      </c>
      <c r="E9973">
        <v>0.38095238095238093</v>
      </c>
      <c r="F9973">
        <v>112</v>
      </c>
      <c r="G9973">
        <v>294</v>
      </c>
    </row>
    <row r="9974" spans="1:7" x14ac:dyDescent="0.3">
      <c r="A9974">
        <v>11</v>
      </c>
      <c r="B9974" s="18">
        <v>45627</v>
      </c>
      <c r="C9974" t="s">
        <v>321</v>
      </c>
      <c r="D9974" t="s">
        <v>281</v>
      </c>
      <c r="E9974">
        <v>0.26145251396648045</v>
      </c>
      <c r="F9974">
        <v>234</v>
      </c>
      <c r="G9974">
        <v>895</v>
      </c>
    </row>
    <row r="9975" spans="1:7" x14ac:dyDescent="0.3">
      <c r="A9975">
        <v>12</v>
      </c>
      <c r="B9975" s="18">
        <v>45627</v>
      </c>
      <c r="C9975" t="s">
        <v>321</v>
      </c>
      <c r="D9975" t="s">
        <v>296</v>
      </c>
      <c r="E9975">
        <v>0.5506607929515418</v>
      </c>
      <c r="F9975">
        <v>250</v>
      </c>
      <c r="G9975">
        <v>454</v>
      </c>
    </row>
    <row r="9976" spans="1:7" x14ac:dyDescent="0.3">
      <c r="A9976">
        <v>13</v>
      </c>
      <c r="B9976" s="18">
        <v>45627</v>
      </c>
      <c r="C9976" t="s">
        <v>321</v>
      </c>
      <c r="D9976" t="s">
        <v>275</v>
      </c>
      <c r="E9976">
        <v>8.0000000000000002E-3</v>
      </c>
      <c r="F9976">
        <v>2</v>
      </c>
      <c r="G9976">
        <v>250</v>
      </c>
    </row>
    <row r="9977" spans="1:7" x14ac:dyDescent="0.3">
      <c r="A9977">
        <v>14</v>
      </c>
      <c r="B9977" s="18">
        <v>45627</v>
      </c>
      <c r="C9977" t="s">
        <v>321</v>
      </c>
      <c r="D9977" t="s">
        <v>279</v>
      </c>
      <c r="E9977">
        <v>0.15990730011587487</v>
      </c>
      <c r="F9977">
        <v>138</v>
      </c>
      <c r="G9977">
        <v>863</v>
      </c>
    </row>
    <row r="9978" spans="1:7" x14ac:dyDescent="0.3">
      <c r="A9978">
        <v>15</v>
      </c>
      <c r="B9978" s="18">
        <v>45627</v>
      </c>
      <c r="C9978" t="s">
        <v>321</v>
      </c>
      <c r="D9978" t="s">
        <v>306</v>
      </c>
      <c r="E9978">
        <v>0</v>
      </c>
      <c r="F9978">
        <v>0</v>
      </c>
      <c r="G9978">
        <v>138</v>
      </c>
    </row>
    <row r="9979" spans="1:7" x14ac:dyDescent="0.3">
      <c r="A9979">
        <v>16</v>
      </c>
      <c r="B9979" s="18">
        <v>45627</v>
      </c>
      <c r="C9979" t="s">
        <v>321</v>
      </c>
      <c r="D9979" t="s">
        <v>297</v>
      </c>
      <c r="E9979">
        <v>0.56476683937823835</v>
      </c>
      <c r="F9979">
        <v>218</v>
      </c>
      <c r="G9979">
        <v>386</v>
      </c>
    </row>
    <row r="9980" spans="1:7" x14ac:dyDescent="0.3">
      <c r="A9980">
        <v>17</v>
      </c>
      <c r="B9980" s="18">
        <v>45627</v>
      </c>
      <c r="C9980" t="s">
        <v>321</v>
      </c>
      <c r="D9980" t="s">
        <v>276</v>
      </c>
      <c r="E9980">
        <v>9.1743119266055051E-3</v>
      </c>
      <c r="F9980">
        <v>2</v>
      </c>
      <c r="G9980">
        <v>218</v>
      </c>
    </row>
    <row r="9981" spans="1:7" x14ac:dyDescent="0.3">
      <c r="A9981">
        <v>18</v>
      </c>
      <c r="B9981" s="18">
        <v>45627</v>
      </c>
      <c r="C9981" t="s">
        <v>321</v>
      </c>
      <c r="D9981" t="s">
        <v>282</v>
      </c>
      <c r="E9981">
        <v>0</v>
      </c>
      <c r="F9981">
        <v>0</v>
      </c>
      <c r="G9981">
        <v>7</v>
      </c>
    </row>
    <row r="9982" spans="1:7" x14ac:dyDescent="0.3">
      <c r="A9982">
        <v>20</v>
      </c>
      <c r="B9982" s="18">
        <v>45627</v>
      </c>
      <c r="C9982" t="s">
        <v>321</v>
      </c>
      <c r="D9982" t="s">
        <v>283</v>
      </c>
      <c r="E9982">
        <v>0</v>
      </c>
      <c r="F9982">
        <v>0</v>
      </c>
      <c r="G9982">
        <v>2</v>
      </c>
    </row>
    <row r="9983" spans="1:7" x14ac:dyDescent="0.3">
      <c r="A9983">
        <v>23</v>
      </c>
      <c r="B9983" s="18">
        <v>45627</v>
      </c>
      <c r="C9983" t="s">
        <v>321</v>
      </c>
      <c r="D9983" t="s">
        <v>298</v>
      </c>
      <c r="E9983">
        <v>7.9144385026737971E-2</v>
      </c>
      <c r="F9983">
        <v>148</v>
      </c>
      <c r="G9983">
        <v>1870</v>
      </c>
    </row>
    <row r="9984" spans="1:7" x14ac:dyDescent="0.3">
      <c r="A9984">
        <v>24</v>
      </c>
      <c r="B9984" s="18">
        <v>45627</v>
      </c>
      <c r="C9984" t="s">
        <v>321</v>
      </c>
      <c r="D9984" t="s">
        <v>299</v>
      </c>
      <c r="E9984">
        <v>0.81081081081081086</v>
      </c>
      <c r="F9984">
        <v>120</v>
      </c>
      <c r="G9984">
        <v>148</v>
      </c>
    </row>
    <row r="9985" spans="1:7" x14ac:dyDescent="0.3">
      <c r="A9985">
        <v>25</v>
      </c>
      <c r="B9985" s="18">
        <v>45627</v>
      </c>
      <c r="C9985" t="s">
        <v>321</v>
      </c>
      <c r="D9985" t="s">
        <v>284</v>
      </c>
      <c r="E9985">
        <v>9.0909090909090912E-2</v>
      </c>
      <c r="F9985">
        <v>1</v>
      </c>
      <c r="G9985">
        <v>11</v>
      </c>
    </row>
    <row r="9986" spans="1:7" x14ac:dyDescent="0.3">
      <c r="A9986">
        <v>26</v>
      </c>
      <c r="B9986" s="18">
        <v>45627</v>
      </c>
      <c r="C9986" t="s">
        <v>321</v>
      </c>
      <c r="D9986" t="s">
        <v>146</v>
      </c>
      <c r="E9986">
        <v>0.28205128205128205</v>
      </c>
      <c r="F9986">
        <v>187</v>
      </c>
      <c r="G9986">
        <v>663</v>
      </c>
    </row>
    <row r="9987" spans="1:7" x14ac:dyDescent="0.3">
      <c r="A9987">
        <v>27</v>
      </c>
      <c r="B9987" s="18">
        <v>45627</v>
      </c>
      <c r="C9987" t="s">
        <v>321</v>
      </c>
      <c r="D9987" t="s">
        <v>147</v>
      </c>
      <c r="E9987">
        <v>0.3364485981308411</v>
      </c>
      <c r="F9987">
        <v>108</v>
      </c>
      <c r="G9987">
        <v>321</v>
      </c>
    </row>
    <row r="9988" spans="1:7" x14ac:dyDescent="0.3">
      <c r="A9988">
        <v>4</v>
      </c>
      <c r="B9988" s="18">
        <v>45658</v>
      </c>
      <c r="C9988" t="s">
        <v>321</v>
      </c>
      <c r="D9988" t="s">
        <v>300</v>
      </c>
      <c r="E9988">
        <v>0.82894736842105265</v>
      </c>
      <c r="F9988">
        <v>252</v>
      </c>
      <c r="G9988">
        <v>304</v>
      </c>
    </row>
    <row r="9989" spans="1:7" x14ac:dyDescent="0.3">
      <c r="A9989">
        <v>5</v>
      </c>
      <c r="B9989" s="18">
        <v>45658</v>
      </c>
      <c r="C9989" t="s">
        <v>321</v>
      </c>
      <c r="D9989" t="s">
        <v>301</v>
      </c>
      <c r="E9989">
        <v>17.523809523809526</v>
      </c>
      <c r="F9989">
        <v>368</v>
      </c>
      <c r="G9989">
        <v>21</v>
      </c>
    </row>
    <row r="9990" spans="1:7" x14ac:dyDescent="0.3">
      <c r="A9990">
        <v>6</v>
      </c>
      <c r="B9990" s="18">
        <v>45658</v>
      </c>
      <c r="C9990" t="s">
        <v>321</v>
      </c>
      <c r="D9990" t="s">
        <v>274</v>
      </c>
      <c r="E9990">
        <v>0.81818181818181823</v>
      </c>
      <c r="F9990">
        <v>9</v>
      </c>
      <c r="G9990">
        <v>11</v>
      </c>
    </row>
    <row r="9991" spans="1:7" x14ac:dyDescent="0.3">
      <c r="A9991">
        <v>7</v>
      </c>
      <c r="B9991" s="18">
        <v>45658</v>
      </c>
      <c r="C9991" t="s">
        <v>321</v>
      </c>
      <c r="D9991" t="s">
        <v>277</v>
      </c>
      <c r="E9991">
        <v>0.23529411764705882</v>
      </c>
      <c r="F9991">
        <v>4</v>
      </c>
      <c r="G9991">
        <v>17</v>
      </c>
    </row>
    <row r="9992" spans="1:7" x14ac:dyDescent="0.3">
      <c r="A9992">
        <v>8</v>
      </c>
      <c r="B9992" s="18">
        <v>45658</v>
      </c>
      <c r="C9992" t="s">
        <v>321</v>
      </c>
      <c r="D9992" t="s">
        <v>278</v>
      </c>
      <c r="E9992">
        <v>0.10588235294117647</v>
      </c>
      <c r="F9992">
        <v>9</v>
      </c>
      <c r="G9992">
        <v>85</v>
      </c>
    </row>
    <row r="9993" spans="1:7" x14ac:dyDescent="0.3">
      <c r="A9993">
        <v>9</v>
      </c>
      <c r="B9993" s="18">
        <v>45658</v>
      </c>
      <c r="C9993" t="s">
        <v>321</v>
      </c>
      <c r="D9993" t="s">
        <v>280</v>
      </c>
      <c r="E9993">
        <v>0.19354838709677419</v>
      </c>
      <c r="F9993">
        <v>138</v>
      </c>
      <c r="G9993">
        <v>713</v>
      </c>
    </row>
    <row r="9994" spans="1:7" x14ac:dyDescent="0.3">
      <c r="A9994">
        <v>10</v>
      </c>
      <c r="B9994" s="18">
        <v>45658</v>
      </c>
      <c r="C9994" t="s">
        <v>321</v>
      </c>
      <c r="D9994" t="s">
        <v>295</v>
      </c>
      <c r="E9994">
        <v>0.44186046511627908</v>
      </c>
      <c r="F9994">
        <v>114</v>
      </c>
      <c r="G9994">
        <v>258</v>
      </c>
    </row>
    <row r="9995" spans="1:7" x14ac:dyDescent="0.3">
      <c r="A9995">
        <v>11</v>
      </c>
      <c r="B9995" s="18">
        <v>45658</v>
      </c>
      <c r="C9995" t="s">
        <v>321</v>
      </c>
      <c r="D9995" t="s">
        <v>281</v>
      </c>
      <c r="E9995">
        <v>0.33252720677146314</v>
      </c>
      <c r="F9995">
        <v>275</v>
      </c>
      <c r="G9995">
        <v>827</v>
      </c>
    </row>
    <row r="9996" spans="1:7" x14ac:dyDescent="0.3">
      <c r="A9996">
        <v>12</v>
      </c>
      <c r="B9996" s="18">
        <v>45658</v>
      </c>
      <c r="C9996" t="s">
        <v>321</v>
      </c>
      <c r="D9996" t="s">
        <v>296</v>
      </c>
      <c r="E9996">
        <v>0.57768052516411383</v>
      </c>
      <c r="F9996">
        <v>264</v>
      </c>
      <c r="G9996">
        <v>457</v>
      </c>
    </row>
    <row r="9997" spans="1:7" x14ac:dyDescent="0.3">
      <c r="A9997">
        <v>13</v>
      </c>
      <c r="B9997" s="18">
        <v>45658</v>
      </c>
      <c r="C9997" t="s">
        <v>321</v>
      </c>
      <c r="D9997" t="s">
        <v>275</v>
      </c>
      <c r="E9997">
        <v>7.575757575757576E-3</v>
      </c>
      <c r="F9997">
        <v>2</v>
      </c>
      <c r="G9997">
        <v>264</v>
      </c>
    </row>
    <row r="9998" spans="1:7" x14ac:dyDescent="0.3">
      <c r="A9998">
        <v>14</v>
      </c>
      <c r="B9998" s="18">
        <v>45658</v>
      </c>
      <c r="C9998" t="s">
        <v>321</v>
      </c>
      <c r="D9998" t="s">
        <v>279</v>
      </c>
      <c r="E9998">
        <v>0.20871559633027523</v>
      </c>
      <c r="F9998">
        <v>182</v>
      </c>
      <c r="G9998">
        <v>872</v>
      </c>
    </row>
    <row r="9999" spans="1:7" x14ac:dyDescent="0.3">
      <c r="A9999">
        <v>15</v>
      </c>
      <c r="B9999" s="18">
        <v>45658</v>
      </c>
      <c r="C9999" t="s">
        <v>321</v>
      </c>
      <c r="D9999" t="s">
        <v>306</v>
      </c>
      <c r="E9999">
        <v>0</v>
      </c>
      <c r="F9999">
        <v>0</v>
      </c>
      <c r="G9999">
        <v>182</v>
      </c>
    </row>
    <row r="10000" spans="1:7" x14ac:dyDescent="0.3">
      <c r="A10000">
        <v>16</v>
      </c>
      <c r="B10000" s="18">
        <v>45658</v>
      </c>
      <c r="C10000" t="s">
        <v>321</v>
      </c>
      <c r="D10000" t="s">
        <v>297</v>
      </c>
      <c r="E10000">
        <v>0.58247422680412375</v>
      </c>
      <c r="F10000">
        <v>226</v>
      </c>
      <c r="G10000">
        <v>388</v>
      </c>
    </row>
    <row r="10001" spans="1:7" x14ac:dyDescent="0.3">
      <c r="A10001">
        <v>17</v>
      </c>
      <c r="B10001" s="18">
        <v>45658</v>
      </c>
      <c r="C10001" t="s">
        <v>321</v>
      </c>
      <c r="D10001" t="s">
        <v>276</v>
      </c>
      <c r="E10001">
        <v>8.8495575221238937E-3</v>
      </c>
      <c r="F10001">
        <v>2</v>
      </c>
      <c r="G10001">
        <v>226</v>
      </c>
    </row>
    <row r="10002" spans="1:7" x14ac:dyDescent="0.3">
      <c r="A10002">
        <v>18</v>
      </c>
      <c r="B10002" s="18">
        <v>45658</v>
      </c>
      <c r="C10002" t="s">
        <v>321</v>
      </c>
      <c r="D10002" t="s">
        <v>282</v>
      </c>
      <c r="E10002">
        <v>0</v>
      </c>
      <c r="F10002">
        <v>0</v>
      </c>
      <c r="G10002">
        <v>6</v>
      </c>
    </row>
    <row r="10003" spans="1:7" x14ac:dyDescent="0.3">
      <c r="A10003">
        <v>20</v>
      </c>
      <c r="B10003" s="18">
        <v>45658</v>
      </c>
      <c r="C10003" t="s">
        <v>321</v>
      </c>
      <c r="D10003" t="s">
        <v>283</v>
      </c>
      <c r="E10003">
        <v>0</v>
      </c>
      <c r="F10003">
        <v>0</v>
      </c>
      <c r="G10003">
        <v>1</v>
      </c>
    </row>
    <row r="10004" spans="1:7" x14ac:dyDescent="0.3">
      <c r="A10004">
        <v>23</v>
      </c>
      <c r="B10004" s="18">
        <v>45658</v>
      </c>
      <c r="C10004" t="s">
        <v>321</v>
      </c>
      <c r="D10004" t="s">
        <v>298</v>
      </c>
      <c r="E10004">
        <v>7.0505920344456408E-2</v>
      </c>
      <c r="F10004">
        <v>131</v>
      </c>
      <c r="G10004">
        <v>1858</v>
      </c>
    </row>
    <row r="10005" spans="1:7" x14ac:dyDescent="0.3">
      <c r="A10005">
        <v>24</v>
      </c>
      <c r="B10005" s="18">
        <v>45658</v>
      </c>
      <c r="C10005" t="s">
        <v>321</v>
      </c>
      <c r="D10005" t="s">
        <v>299</v>
      </c>
      <c r="E10005">
        <v>0.7862595419847328</v>
      </c>
      <c r="F10005">
        <v>103</v>
      </c>
      <c r="G10005">
        <v>131</v>
      </c>
    </row>
    <row r="10006" spans="1:7" x14ac:dyDescent="0.3">
      <c r="A10006">
        <v>25</v>
      </c>
      <c r="B10006" s="18">
        <v>45658</v>
      </c>
      <c r="C10006" t="s">
        <v>321</v>
      </c>
      <c r="D10006" t="s">
        <v>284</v>
      </c>
      <c r="E10006">
        <v>9.0909090909090912E-2</v>
      </c>
      <c r="F10006">
        <v>1</v>
      </c>
      <c r="G10006">
        <v>11</v>
      </c>
    </row>
    <row r="10007" spans="1:7" x14ac:dyDescent="0.3">
      <c r="A10007">
        <v>3</v>
      </c>
      <c r="B10007" s="18">
        <v>45658</v>
      </c>
      <c r="C10007" t="s">
        <v>321</v>
      </c>
      <c r="D10007" t="s">
        <v>302</v>
      </c>
      <c r="E10007">
        <v>1.0005443658138269</v>
      </c>
      <c r="F10007">
        <v>1838</v>
      </c>
      <c r="G10007">
        <v>1837</v>
      </c>
    </row>
    <row r="10008" spans="1:7" x14ac:dyDescent="0.3">
      <c r="A10008">
        <v>2</v>
      </c>
      <c r="B10008" s="18">
        <v>45658</v>
      </c>
      <c r="C10008" t="s">
        <v>321</v>
      </c>
      <c r="D10008" t="s">
        <v>303</v>
      </c>
      <c r="E10008">
        <v>1.0205555555555557</v>
      </c>
      <c r="F10008">
        <v>1837</v>
      </c>
      <c r="G10008">
        <v>1800</v>
      </c>
    </row>
    <row r="10009" spans="1:7" x14ac:dyDescent="0.3">
      <c r="A10009">
        <v>109</v>
      </c>
      <c r="B10009" s="18">
        <v>45658</v>
      </c>
      <c r="C10009" t="s">
        <v>321</v>
      </c>
      <c r="D10009" t="s">
        <v>261</v>
      </c>
      <c r="E10009">
        <v>38</v>
      </c>
    </row>
    <row r="10010" spans="1:7" x14ac:dyDescent="0.3">
      <c r="A10010">
        <v>111</v>
      </c>
      <c r="B10010" s="18">
        <v>45658</v>
      </c>
      <c r="C10010" t="s">
        <v>321</v>
      </c>
      <c r="D10010" t="s">
        <v>262</v>
      </c>
      <c r="E10010">
        <v>226</v>
      </c>
    </row>
    <row r="10011" spans="1:7" x14ac:dyDescent="0.3">
      <c r="A10011">
        <v>112</v>
      </c>
      <c r="B10011" s="18">
        <v>45658</v>
      </c>
      <c r="C10011" t="s">
        <v>321</v>
      </c>
      <c r="D10011" t="s">
        <v>263</v>
      </c>
      <c r="E10011">
        <v>331</v>
      </c>
    </row>
    <row r="10012" spans="1:7" x14ac:dyDescent="0.3">
      <c r="A10012">
        <v>110</v>
      </c>
      <c r="B10012" s="18">
        <v>45658</v>
      </c>
      <c r="C10012" t="s">
        <v>321</v>
      </c>
      <c r="D10012" t="s">
        <v>264</v>
      </c>
      <c r="E10012">
        <v>130</v>
      </c>
    </row>
    <row r="10013" spans="1:7" x14ac:dyDescent="0.3">
      <c r="A10013">
        <v>113</v>
      </c>
      <c r="B10013" s="18">
        <v>45658</v>
      </c>
      <c r="C10013" t="s">
        <v>321</v>
      </c>
      <c r="D10013" t="s">
        <v>265</v>
      </c>
      <c r="E10013">
        <v>245</v>
      </c>
    </row>
    <row r="10014" spans="1:7" x14ac:dyDescent="0.3">
      <c r="A10014">
        <v>104</v>
      </c>
      <c r="B10014" s="18">
        <v>45658</v>
      </c>
      <c r="C10014" t="s">
        <v>321</v>
      </c>
      <c r="D10014" t="s">
        <v>266</v>
      </c>
      <c r="E10014">
        <v>30</v>
      </c>
    </row>
    <row r="10015" spans="1:7" x14ac:dyDescent="0.3">
      <c r="A10015">
        <v>106</v>
      </c>
      <c r="B10015" s="18">
        <v>45658</v>
      </c>
      <c r="C10015" t="s">
        <v>321</v>
      </c>
      <c r="D10015" t="s">
        <v>267</v>
      </c>
      <c r="E10015">
        <v>251</v>
      </c>
    </row>
    <row r="10016" spans="1:7" x14ac:dyDescent="0.3">
      <c r="A10016">
        <v>107</v>
      </c>
      <c r="B10016" s="18">
        <v>45658</v>
      </c>
      <c r="C10016" t="s">
        <v>321</v>
      </c>
      <c r="D10016" t="s">
        <v>268</v>
      </c>
      <c r="E10016">
        <v>310</v>
      </c>
    </row>
    <row r="10017" spans="1:7" x14ac:dyDescent="0.3">
      <c r="A10017">
        <v>105</v>
      </c>
      <c r="B10017" s="18">
        <v>45658</v>
      </c>
      <c r="C10017" t="s">
        <v>321</v>
      </c>
      <c r="D10017" t="s">
        <v>269</v>
      </c>
      <c r="E10017">
        <v>130</v>
      </c>
    </row>
    <row r="10018" spans="1:7" x14ac:dyDescent="0.3">
      <c r="A10018">
        <v>108</v>
      </c>
      <c r="B10018" s="18">
        <v>45658</v>
      </c>
      <c r="C10018" t="s">
        <v>321</v>
      </c>
      <c r="D10018" t="s">
        <v>270</v>
      </c>
      <c r="E10018">
        <v>146</v>
      </c>
    </row>
    <row r="10019" spans="1:7" x14ac:dyDescent="0.3">
      <c r="A10019">
        <v>100</v>
      </c>
      <c r="B10019" s="18">
        <v>45658</v>
      </c>
      <c r="C10019" t="s">
        <v>321</v>
      </c>
      <c r="D10019" t="s">
        <v>271</v>
      </c>
      <c r="E10019">
        <v>1</v>
      </c>
    </row>
    <row r="10020" spans="1:7" x14ac:dyDescent="0.3">
      <c r="A10020">
        <v>101</v>
      </c>
      <c r="B10020" s="18">
        <v>45658</v>
      </c>
      <c r="C10020" t="s">
        <v>321</v>
      </c>
      <c r="D10020" t="s">
        <v>272</v>
      </c>
      <c r="E10020">
        <v>1</v>
      </c>
    </row>
    <row r="10021" spans="1:7" x14ac:dyDescent="0.3">
      <c r="A10021">
        <v>102</v>
      </c>
      <c r="B10021" s="18">
        <v>45658</v>
      </c>
      <c r="C10021" t="s">
        <v>321</v>
      </c>
      <c r="D10021" t="s">
        <v>273</v>
      </c>
      <c r="E10021">
        <v>0</v>
      </c>
    </row>
    <row r="10022" spans="1:7" x14ac:dyDescent="0.3">
      <c r="A10022">
        <v>13</v>
      </c>
      <c r="B10022" s="18">
        <v>45352</v>
      </c>
      <c r="C10022" t="s">
        <v>321</v>
      </c>
      <c r="D10022" t="s">
        <v>275</v>
      </c>
      <c r="E10022">
        <v>0</v>
      </c>
      <c r="F10022">
        <v>0</v>
      </c>
      <c r="G10022">
        <v>190</v>
      </c>
    </row>
    <row r="10023" spans="1:7" x14ac:dyDescent="0.3">
      <c r="A10023">
        <v>13</v>
      </c>
      <c r="B10023" s="18">
        <v>45323</v>
      </c>
      <c r="C10023" t="s">
        <v>321</v>
      </c>
      <c r="D10023" t="s">
        <v>275</v>
      </c>
      <c r="E10023">
        <v>0</v>
      </c>
      <c r="F10023">
        <v>0</v>
      </c>
      <c r="G10023">
        <v>173</v>
      </c>
    </row>
    <row r="10024" spans="1:7" x14ac:dyDescent="0.3">
      <c r="A10024">
        <v>13</v>
      </c>
      <c r="B10024" s="18">
        <v>45383</v>
      </c>
      <c r="C10024" t="s">
        <v>321</v>
      </c>
      <c r="D10024" t="s">
        <v>275</v>
      </c>
      <c r="E10024">
        <v>0</v>
      </c>
      <c r="F10024">
        <v>0</v>
      </c>
      <c r="G10024">
        <v>200</v>
      </c>
    </row>
    <row r="10025" spans="1:7" x14ac:dyDescent="0.3">
      <c r="A10025">
        <v>15</v>
      </c>
      <c r="B10025" s="18">
        <v>45413</v>
      </c>
      <c r="C10025" t="s">
        <v>321</v>
      </c>
      <c r="D10025" t="s">
        <v>306</v>
      </c>
      <c r="E10025">
        <v>0</v>
      </c>
      <c r="F10025">
        <v>0</v>
      </c>
      <c r="G10025">
        <v>17</v>
      </c>
    </row>
    <row r="10026" spans="1:7" x14ac:dyDescent="0.3">
      <c r="A10026">
        <v>15</v>
      </c>
      <c r="B10026" s="18">
        <v>45474</v>
      </c>
      <c r="C10026" t="s">
        <v>321</v>
      </c>
      <c r="D10026" t="s">
        <v>306</v>
      </c>
      <c r="E10026">
        <v>0</v>
      </c>
      <c r="F10026">
        <v>0</v>
      </c>
      <c r="G10026">
        <v>18</v>
      </c>
    </row>
    <row r="10027" spans="1:7" x14ac:dyDescent="0.3">
      <c r="A10027">
        <v>15</v>
      </c>
      <c r="B10027" s="18">
        <v>45505</v>
      </c>
      <c r="C10027" t="s">
        <v>321</v>
      </c>
      <c r="D10027" t="s">
        <v>306</v>
      </c>
      <c r="E10027">
        <v>0</v>
      </c>
      <c r="F10027">
        <v>0</v>
      </c>
      <c r="G10027">
        <v>20</v>
      </c>
    </row>
    <row r="10028" spans="1:7" x14ac:dyDescent="0.3">
      <c r="A10028">
        <v>15</v>
      </c>
      <c r="B10028" s="18">
        <v>45444</v>
      </c>
      <c r="C10028" t="s">
        <v>321</v>
      </c>
      <c r="D10028" t="s">
        <v>306</v>
      </c>
      <c r="E10028">
        <v>0</v>
      </c>
      <c r="F10028">
        <v>0</v>
      </c>
      <c r="G10028">
        <v>18</v>
      </c>
    </row>
    <row r="10029" spans="1:7" x14ac:dyDescent="0.3">
      <c r="A10029">
        <v>15</v>
      </c>
      <c r="B10029" s="18">
        <v>45566</v>
      </c>
      <c r="C10029" t="s">
        <v>321</v>
      </c>
      <c r="D10029" t="s">
        <v>306</v>
      </c>
      <c r="E10029">
        <v>0</v>
      </c>
      <c r="F10029">
        <v>0</v>
      </c>
      <c r="G10029">
        <v>24</v>
      </c>
    </row>
    <row r="10030" spans="1:7" x14ac:dyDescent="0.3">
      <c r="A10030">
        <v>15</v>
      </c>
      <c r="B10030" s="18">
        <v>45536</v>
      </c>
      <c r="C10030" t="s">
        <v>321</v>
      </c>
      <c r="D10030" t="s">
        <v>306</v>
      </c>
      <c r="E10030">
        <v>0</v>
      </c>
      <c r="F10030">
        <v>0</v>
      </c>
      <c r="G10030">
        <v>22</v>
      </c>
    </row>
    <row r="10031" spans="1:7" x14ac:dyDescent="0.3">
      <c r="A10031">
        <v>14</v>
      </c>
      <c r="B10031" s="18">
        <v>45323</v>
      </c>
      <c r="C10031" t="s">
        <v>321</v>
      </c>
      <c r="D10031" t="s">
        <v>279</v>
      </c>
      <c r="E10031">
        <v>0</v>
      </c>
      <c r="F10031">
        <v>0</v>
      </c>
      <c r="G10031">
        <v>827</v>
      </c>
    </row>
    <row r="10032" spans="1:7" x14ac:dyDescent="0.3">
      <c r="A10032">
        <v>14</v>
      </c>
      <c r="B10032" s="18">
        <v>45383</v>
      </c>
      <c r="C10032" t="s">
        <v>321</v>
      </c>
      <c r="D10032" t="s">
        <v>279</v>
      </c>
      <c r="E10032">
        <v>0</v>
      </c>
      <c r="F10032">
        <v>0</v>
      </c>
      <c r="G10032">
        <v>816</v>
      </c>
    </row>
    <row r="10033" spans="1:7" x14ac:dyDescent="0.3">
      <c r="A10033">
        <v>14</v>
      </c>
      <c r="B10033" s="18">
        <v>45352</v>
      </c>
      <c r="C10033" t="s">
        <v>321</v>
      </c>
      <c r="D10033" t="s">
        <v>279</v>
      </c>
      <c r="E10033">
        <v>0</v>
      </c>
      <c r="F10033">
        <v>0</v>
      </c>
      <c r="G10033">
        <v>823</v>
      </c>
    </row>
    <row r="10034" spans="1:7" x14ac:dyDescent="0.3">
      <c r="A10034">
        <v>9</v>
      </c>
      <c r="B10034" s="18">
        <v>45323</v>
      </c>
      <c r="C10034" t="s">
        <v>321</v>
      </c>
      <c r="D10034" t="s">
        <v>280</v>
      </c>
      <c r="E10034">
        <v>0</v>
      </c>
      <c r="F10034">
        <v>0</v>
      </c>
      <c r="G10034">
        <v>798</v>
      </c>
    </row>
    <row r="10035" spans="1:7" x14ac:dyDescent="0.3">
      <c r="A10035">
        <v>11</v>
      </c>
      <c r="B10035" s="18">
        <v>45323</v>
      </c>
      <c r="C10035" t="s">
        <v>321</v>
      </c>
      <c r="D10035" t="s">
        <v>281</v>
      </c>
      <c r="E10035">
        <v>0</v>
      </c>
      <c r="F10035">
        <v>0</v>
      </c>
      <c r="G10035">
        <v>938</v>
      </c>
    </row>
    <row r="10036" spans="1:7" x14ac:dyDescent="0.3">
      <c r="A10036">
        <v>18</v>
      </c>
      <c r="B10036" s="18">
        <v>45444</v>
      </c>
      <c r="C10036" t="s">
        <v>321</v>
      </c>
      <c r="D10036" t="s">
        <v>282</v>
      </c>
      <c r="E10036">
        <v>0</v>
      </c>
      <c r="F10036">
        <v>0</v>
      </c>
      <c r="G10036">
        <v>12</v>
      </c>
    </row>
    <row r="10037" spans="1:7" x14ac:dyDescent="0.3">
      <c r="A10037">
        <v>18</v>
      </c>
      <c r="B10037" s="18">
        <v>45474</v>
      </c>
      <c r="C10037" t="s">
        <v>321</v>
      </c>
      <c r="D10037" t="s">
        <v>282</v>
      </c>
      <c r="E10037">
        <v>0</v>
      </c>
      <c r="F10037">
        <v>0</v>
      </c>
      <c r="G10037">
        <v>6</v>
      </c>
    </row>
    <row r="10038" spans="1:7" x14ac:dyDescent="0.3">
      <c r="A10038">
        <v>18</v>
      </c>
      <c r="B10038" s="18">
        <v>45505</v>
      </c>
      <c r="C10038" t="s">
        <v>321</v>
      </c>
      <c r="D10038" t="s">
        <v>282</v>
      </c>
      <c r="E10038">
        <v>0</v>
      </c>
      <c r="F10038">
        <v>0</v>
      </c>
      <c r="G10038">
        <v>8</v>
      </c>
    </row>
    <row r="10039" spans="1:7" x14ac:dyDescent="0.3">
      <c r="A10039">
        <v>18</v>
      </c>
      <c r="B10039" s="18">
        <v>45413</v>
      </c>
      <c r="C10039" t="s">
        <v>321</v>
      </c>
      <c r="D10039" t="s">
        <v>282</v>
      </c>
      <c r="E10039">
        <v>0</v>
      </c>
      <c r="F10039">
        <v>0</v>
      </c>
      <c r="G10039">
        <v>7</v>
      </c>
    </row>
    <row r="10040" spans="1:7" x14ac:dyDescent="0.3">
      <c r="A10040">
        <v>18</v>
      </c>
      <c r="B10040" s="18">
        <v>45383</v>
      </c>
      <c r="C10040" t="s">
        <v>321</v>
      </c>
      <c r="D10040" t="s">
        <v>282</v>
      </c>
      <c r="E10040">
        <v>0</v>
      </c>
      <c r="F10040">
        <v>0</v>
      </c>
      <c r="G10040">
        <v>7</v>
      </c>
    </row>
    <row r="10041" spans="1:7" x14ac:dyDescent="0.3">
      <c r="A10041">
        <v>18</v>
      </c>
      <c r="B10041" s="18">
        <v>45323</v>
      </c>
      <c r="C10041" t="s">
        <v>321</v>
      </c>
      <c r="D10041" t="s">
        <v>282</v>
      </c>
      <c r="E10041">
        <v>0</v>
      </c>
      <c r="F10041">
        <v>0</v>
      </c>
      <c r="G10041">
        <v>8</v>
      </c>
    </row>
    <row r="10042" spans="1:7" x14ac:dyDescent="0.3">
      <c r="A10042">
        <v>18</v>
      </c>
      <c r="B10042" s="18">
        <v>45566</v>
      </c>
      <c r="C10042" t="s">
        <v>321</v>
      </c>
      <c r="D10042" t="s">
        <v>282</v>
      </c>
      <c r="E10042">
        <v>0</v>
      </c>
      <c r="F10042">
        <v>0</v>
      </c>
      <c r="G10042">
        <v>9</v>
      </c>
    </row>
    <row r="10043" spans="1:7" x14ac:dyDescent="0.3">
      <c r="A10043">
        <v>18</v>
      </c>
      <c r="B10043" s="18">
        <v>45536</v>
      </c>
      <c r="C10043" t="s">
        <v>321</v>
      </c>
      <c r="D10043" t="s">
        <v>282</v>
      </c>
      <c r="E10043">
        <v>0</v>
      </c>
      <c r="F10043">
        <v>0</v>
      </c>
      <c r="G10043">
        <v>4</v>
      </c>
    </row>
    <row r="10044" spans="1:7" x14ac:dyDescent="0.3">
      <c r="A10044">
        <v>18</v>
      </c>
      <c r="B10044" s="18">
        <v>45352</v>
      </c>
      <c r="C10044" t="s">
        <v>321</v>
      </c>
      <c r="D10044" t="s">
        <v>282</v>
      </c>
      <c r="E10044">
        <v>0</v>
      </c>
      <c r="F10044">
        <v>0</v>
      </c>
      <c r="G10044">
        <v>5</v>
      </c>
    </row>
    <row r="10045" spans="1:7" x14ac:dyDescent="0.3">
      <c r="A10045">
        <v>20</v>
      </c>
      <c r="B10045" s="18">
        <v>45352</v>
      </c>
      <c r="C10045" t="s">
        <v>321</v>
      </c>
      <c r="D10045" t="s">
        <v>283</v>
      </c>
      <c r="E10045">
        <v>0</v>
      </c>
      <c r="F10045">
        <v>0</v>
      </c>
      <c r="G10045">
        <v>2</v>
      </c>
    </row>
    <row r="10046" spans="1:7" x14ac:dyDescent="0.3">
      <c r="A10046">
        <v>20</v>
      </c>
      <c r="B10046" s="18">
        <v>45383</v>
      </c>
      <c r="C10046" t="s">
        <v>321</v>
      </c>
      <c r="D10046" t="s">
        <v>283</v>
      </c>
      <c r="E10046">
        <v>0</v>
      </c>
      <c r="F10046">
        <v>0</v>
      </c>
      <c r="G10046">
        <v>3</v>
      </c>
    </row>
    <row r="10047" spans="1:7" x14ac:dyDescent="0.3">
      <c r="A10047">
        <v>20</v>
      </c>
      <c r="B10047" s="18">
        <v>45323</v>
      </c>
      <c r="C10047" t="s">
        <v>321</v>
      </c>
      <c r="D10047" t="s">
        <v>283</v>
      </c>
      <c r="E10047">
        <v>0</v>
      </c>
      <c r="F10047">
        <v>0</v>
      </c>
      <c r="G10047">
        <v>4</v>
      </c>
    </row>
    <row r="10048" spans="1:7" x14ac:dyDescent="0.3">
      <c r="A10048">
        <v>20</v>
      </c>
      <c r="B10048" s="18">
        <v>45536</v>
      </c>
      <c r="C10048" t="s">
        <v>321</v>
      </c>
      <c r="D10048" t="s">
        <v>283</v>
      </c>
      <c r="E10048">
        <v>0</v>
      </c>
      <c r="F10048">
        <v>0</v>
      </c>
      <c r="G10048">
        <v>4</v>
      </c>
    </row>
    <row r="10049" spans="1:7" x14ac:dyDescent="0.3">
      <c r="A10049">
        <v>20</v>
      </c>
      <c r="B10049" s="18">
        <v>45566</v>
      </c>
      <c r="C10049" t="s">
        <v>321</v>
      </c>
      <c r="D10049" t="s">
        <v>283</v>
      </c>
      <c r="E10049">
        <v>0</v>
      </c>
      <c r="F10049">
        <v>0</v>
      </c>
      <c r="G10049">
        <v>5</v>
      </c>
    </row>
    <row r="10050" spans="1:7" x14ac:dyDescent="0.3">
      <c r="A10050">
        <v>20</v>
      </c>
      <c r="B10050" s="18">
        <v>45413</v>
      </c>
      <c r="C10050" t="s">
        <v>321</v>
      </c>
      <c r="D10050" t="s">
        <v>283</v>
      </c>
      <c r="E10050">
        <v>0</v>
      </c>
      <c r="F10050">
        <v>0</v>
      </c>
      <c r="G10050">
        <v>3</v>
      </c>
    </row>
    <row r="10051" spans="1:7" x14ac:dyDescent="0.3">
      <c r="A10051">
        <v>20</v>
      </c>
      <c r="B10051" s="18">
        <v>45444</v>
      </c>
      <c r="C10051" t="s">
        <v>321</v>
      </c>
      <c r="D10051" t="s">
        <v>283</v>
      </c>
      <c r="E10051">
        <v>0</v>
      </c>
      <c r="F10051">
        <v>0</v>
      </c>
      <c r="G10051">
        <v>3</v>
      </c>
    </row>
    <row r="10052" spans="1:7" x14ac:dyDescent="0.3">
      <c r="A10052">
        <v>20</v>
      </c>
      <c r="B10052" s="18">
        <v>45505</v>
      </c>
      <c r="C10052" t="s">
        <v>321</v>
      </c>
      <c r="D10052" t="s">
        <v>283</v>
      </c>
      <c r="E10052">
        <v>0</v>
      </c>
      <c r="F10052">
        <v>0</v>
      </c>
      <c r="G10052">
        <v>3</v>
      </c>
    </row>
    <row r="10053" spans="1:7" x14ac:dyDescent="0.3">
      <c r="A10053">
        <v>25</v>
      </c>
      <c r="B10053" s="18">
        <v>45505</v>
      </c>
      <c r="C10053" t="s">
        <v>321</v>
      </c>
      <c r="D10053" t="s">
        <v>284</v>
      </c>
      <c r="E10053">
        <v>0.33333333333333331</v>
      </c>
      <c r="F10053">
        <v>2</v>
      </c>
      <c r="G10053">
        <v>6</v>
      </c>
    </row>
    <row r="10054" spans="1:7" x14ac:dyDescent="0.3">
      <c r="A10054">
        <v>25</v>
      </c>
      <c r="B10054" s="18">
        <v>45536</v>
      </c>
      <c r="C10054" t="s">
        <v>321</v>
      </c>
      <c r="D10054" t="s">
        <v>284</v>
      </c>
      <c r="E10054">
        <v>0.66666666666666663</v>
      </c>
      <c r="F10054">
        <v>2</v>
      </c>
      <c r="G10054">
        <v>3</v>
      </c>
    </row>
    <row r="10055" spans="1:7" x14ac:dyDescent="0.3">
      <c r="A10055">
        <v>25</v>
      </c>
      <c r="B10055" s="18">
        <v>45383</v>
      </c>
      <c r="C10055" t="s">
        <v>321</v>
      </c>
      <c r="D10055" t="s">
        <v>284</v>
      </c>
      <c r="E10055">
        <v>0.17647058823529413</v>
      </c>
      <c r="F10055">
        <v>3</v>
      </c>
      <c r="G10055">
        <v>17</v>
      </c>
    </row>
    <row r="10056" spans="1:7" x14ac:dyDescent="0.3">
      <c r="A10056">
        <v>25</v>
      </c>
      <c r="B10056" s="18">
        <v>45352</v>
      </c>
      <c r="C10056" t="s">
        <v>321</v>
      </c>
      <c r="D10056" t="s">
        <v>284</v>
      </c>
      <c r="E10056">
        <v>0.22222222222222221</v>
      </c>
      <c r="F10056">
        <v>4</v>
      </c>
      <c r="G10056">
        <v>18</v>
      </c>
    </row>
    <row r="10057" spans="1:7" x14ac:dyDescent="0.3">
      <c r="A10057">
        <v>25</v>
      </c>
      <c r="B10057" s="18">
        <v>45444</v>
      </c>
      <c r="C10057" t="s">
        <v>321</v>
      </c>
      <c r="D10057" t="s">
        <v>284</v>
      </c>
      <c r="E10057">
        <v>0.2</v>
      </c>
      <c r="F10057">
        <v>2</v>
      </c>
      <c r="G10057">
        <v>10</v>
      </c>
    </row>
    <row r="10058" spans="1:7" x14ac:dyDescent="0.3">
      <c r="A10058">
        <v>25</v>
      </c>
      <c r="B10058" s="18">
        <v>45413</v>
      </c>
      <c r="C10058" t="s">
        <v>321</v>
      </c>
      <c r="D10058" t="s">
        <v>284</v>
      </c>
      <c r="E10058">
        <v>0.2857142857142857</v>
      </c>
      <c r="F10058">
        <v>4</v>
      </c>
      <c r="G10058">
        <v>14</v>
      </c>
    </row>
    <row r="10059" spans="1:7" x14ac:dyDescent="0.3">
      <c r="A10059">
        <v>25</v>
      </c>
      <c r="B10059" s="18">
        <v>45323</v>
      </c>
      <c r="C10059" t="s">
        <v>321</v>
      </c>
      <c r="D10059" t="s">
        <v>284</v>
      </c>
      <c r="E10059">
        <v>0.27272727272727271</v>
      </c>
      <c r="F10059">
        <v>3</v>
      </c>
      <c r="G10059">
        <v>11</v>
      </c>
    </row>
    <row r="10060" spans="1:7" x14ac:dyDescent="0.3">
      <c r="A10060">
        <v>25</v>
      </c>
      <c r="B10060" s="18">
        <v>45474</v>
      </c>
      <c r="C10060" t="s">
        <v>321</v>
      </c>
      <c r="D10060" t="s">
        <v>284</v>
      </c>
      <c r="E10060">
        <v>0.2857142857142857</v>
      </c>
      <c r="F10060">
        <v>2</v>
      </c>
      <c r="G10060">
        <v>7</v>
      </c>
    </row>
    <row r="10061" spans="1:7" x14ac:dyDescent="0.3">
      <c r="A10061">
        <v>25</v>
      </c>
      <c r="B10061" s="18">
        <v>45566</v>
      </c>
      <c r="C10061" t="s">
        <v>321</v>
      </c>
      <c r="D10061" t="s">
        <v>284</v>
      </c>
      <c r="E10061">
        <v>0.42857142857142855</v>
      </c>
      <c r="F10061">
        <v>3</v>
      </c>
      <c r="G10061">
        <v>7</v>
      </c>
    </row>
    <row r="10062" spans="1:7" x14ac:dyDescent="0.3">
      <c r="A10062">
        <v>103</v>
      </c>
      <c r="B10062" s="18">
        <v>45658</v>
      </c>
      <c r="C10062" t="s">
        <v>321</v>
      </c>
      <c r="D10062" t="s">
        <v>285</v>
      </c>
      <c r="E10062">
        <v>0</v>
      </c>
    </row>
    <row r="10063" spans="1:7" x14ac:dyDescent="0.3">
      <c r="A10063">
        <v>127</v>
      </c>
      <c r="B10063" s="18">
        <v>45658</v>
      </c>
      <c r="C10063" t="s">
        <v>321</v>
      </c>
      <c r="D10063" t="s">
        <v>286</v>
      </c>
      <c r="E10063">
        <v>315</v>
      </c>
    </row>
    <row r="10064" spans="1:7" x14ac:dyDescent="0.3">
      <c r="A10064">
        <v>128</v>
      </c>
      <c r="B10064" s="18">
        <v>45658</v>
      </c>
      <c r="C10064" t="s">
        <v>321</v>
      </c>
      <c r="D10064" t="s">
        <v>287</v>
      </c>
      <c r="E10064">
        <v>105</v>
      </c>
    </row>
    <row r="10065" spans="1:7" x14ac:dyDescent="0.3">
      <c r="A10065">
        <v>129</v>
      </c>
      <c r="B10065" s="18">
        <v>45658</v>
      </c>
      <c r="C10065" t="s">
        <v>321</v>
      </c>
      <c r="D10065" t="s">
        <v>288</v>
      </c>
      <c r="E10065">
        <v>97</v>
      </c>
    </row>
    <row r="10066" spans="1:7" x14ac:dyDescent="0.3">
      <c r="A10066">
        <v>130</v>
      </c>
      <c r="B10066" s="18">
        <v>45658</v>
      </c>
      <c r="C10066" t="s">
        <v>321</v>
      </c>
      <c r="D10066" t="s">
        <v>289</v>
      </c>
      <c r="E10066">
        <v>106</v>
      </c>
    </row>
    <row r="10067" spans="1:7" x14ac:dyDescent="0.3">
      <c r="A10067">
        <v>131</v>
      </c>
      <c r="B10067" s="18">
        <v>45658</v>
      </c>
      <c r="C10067" t="s">
        <v>321</v>
      </c>
      <c r="D10067" t="s">
        <v>290</v>
      </c>
      <c r="E10067">
        <v>1</v>
      </c>
    </row>
    <row r="10068" spans="1:7" x14ac:dyDescent="0.3">
      <c r="A10068">
        <v>132</v>
      </c>
      <c r="B10068" s="18">
        <v>45658</v>
      </c>
      <c r="C10068" t="s">
        <v>321</v>
      </c>
      <c r="D10068" t="s">
        <v>291</v>
      </c>
      <c r="E10068">
        <v>0</v>
      </c>
    </row>
    <row r="10069" spans="1:7" x14ac:dyDescent="0.3">
      <c r="A10069">
        <v>133</v>
      </c>
      <c r="B10069" s="18">
        <v>45658</v>
      </c>
      <c r="C10069" t="s">
        <v>321</v>
      </c>
      <c r="D10069" t="s">
        <v>259</v>
      </c>
      <c r="E10069">
        <v>0</v>
      </c>
    </row>
    <row r="10070" spans="1:7" x14ac:dyDescent="0.3">
      <c r="A10070">
        <v>134</v>
      </c>
      <c r="B10070" s="18">
        <v>45658</v>
      </c>
      <c r="C10070" t="s">
        <v>321</v>
      </c>
      <c r="D10070" t="s">
        <v>260</v>
      </c>
      <c r="E10070">
        <v>5</v>
      </c>
    </row>
    <row r="10071" spans="1:7" x14ac:dyDescent="0.3">
      <c r="A10071">
        <v>26</v>
      </c>
      <c r="B10071" s="18">
        <v>45658</v>
      </c>
      <c r="C10071" t="s">
        <v>321</v>
      </c>
      <c r="D10071" t="s">
        <v>146</v>
      </c>
      <c r="E10071">
        <v>0.38433515482695813</v>
      </c>
      <c r="F10071">
        <v>211</v>
      </c>
      <c r="G10071">
        <v>549</v>
      </c>
    </row>
    <row r="10072" spans="1:7" x14ac:dyDescent="0.3">
      <c r="A10072">
        <v>27</v>
      </c>
      <c r="B10072" s="18">
        <v>45658</v>
      </c>
      <c r="C10072" t="s">
        <v>322</v>
      </c>
      <c r="D10072" t="s">
        <v>147</v>
      </c>
      <c r="E10072">
        <v>0.56783919597989951</v>
      </c>
      <c r="F10072">
        <v>113</v>
      </c>
      <c r="G10072">
        <v>199</v>
      </c>
    </row>
    <row r="10073" spans="1:7" x14ac:dyDescent="0.3">
      <c r="A10073">
        <v>114</v>
      </c>
      <c r="B10073" s="18">
        <v>45658</v>
      </c>
      <c r="C10073" t="s">
        <v>322</v>
      </c>
      <c r="D10073" t="s">
        <v>292</v>
      </c>
      <c r="E10073">
        <v>374</v>
      </c>
    </row>
    <row r="10074" spans="1:7" x14ac:dyDescent="0.3">
      <c r="A10074">
        <v>115</v>
      </c>
      <c r="B10074" s="18">
        <v>45658</v>
      </c>
      <c r="C10074" t="s">
        <v>322</v>
      </c>
      <c r="D10074" t="s">
        <v>293</v>
      </c>
      <c r="E10074">
        <v>8</v>
      </c>
    </row>
    <row r="10075" spans="1:7" x14ac:dyDescent="0.3">
      <c r="A10075">
        <v>116</v>
      </c>
      <c r="B10075" s="18">
        <v>45658</v>
      </c>
      <c r="C10075" t="s">
        <v>322</v>
      </c>
      <c r="D10075" t="s">
        <v>294</v>
      </c>
      <c r="E10075">
        <v>1</v>
      </c>
    </row>
    <row r="10076" spans="1:7" x14ac:dyDescent="0.3">
      <c r="A10076">
        <v>120</v>
      </c>
      <c r="B10076" s="18">
        <v>45658</v>
      </c>
      <c r="C10076" t="s">
        <v>322</v>
      </c>
      <c r="D10076" t="s">
        <v>20</v>
      </c>
      <c r="E10076">
        <v>374</v>
      </c>
    </row>
    <row r="10077" spans="1:7" x14ac:dyDescent="0.3">
      <c r="A10077">
        <v>121</v>
      </c>
      <c r="B10077" s="18">
        <v>45658</v>
      </c>
      <c r="C10077" t="s">
        <v>322</v>
      </c>
      <c r="D10077" t="s">
        <v>21</v>
      </c>
      <c r="E10077">
        <v>0</v>
      </c>
    </row>
    <row r="10078" spans="1:7" x14ac:dyDescent="0.3">
      <c r="A10078">
        <v>122</v>
      </c>
      <c r="B10078" s="18">
        <v>45658</v>
      </c>
      <c r="C10078" t="s">
        <v>322</v>
      </c>
      <c r="D10078" t="s">
        <v>22</v>
      </c>
      <c r="E10078">
        <v>0</v>
      </c>
    </row>
    <row r="10079" spans="1:7" x14ac:dyDescent="0.3">
      <c r="A10079">
        <v>123</v>
      </c>
      <c r="B10079" s="18">
        <v>45658</v>
      </c>
      <c r="C10079" t="s">
        <v>322</v>
      </c>
      <c r="D10079" t="s">
        <v>23</v>
      </c>
      <c r="E10079">
        <v>0</v>
      </c>
    </row>
    <row r="10080" spans="1:7" x14ac:dyDescent="0.3">
      <c r="A10080">
        <v>124</v>
      </c>
      <c r="B10080" s="18">
        <v>45658</v>
      </c>
      <c r="C10080" t="s">
        <v>322</v>
      </c>
      <c r="D10080" t="s">
        <v>24</v>
      </c>
      <c r="E10080">
        <v>0</v>
      </c>
    </row>
    <row r="10081" spans="1:7" x14ac:dyDescent="0.3">
      <c r="A10081">
        <v>125</v>
      </c>
      <c r="B10081" s="18">
        <v>45658</v>
      </c>
      <c r="C10081" t="s">
        <v>322</v>
      </c>
      <c r="D10081" t="s">
        <v>25</v>
      </c>
      <c r="E10081">
        <v>0</v>
      </c>
    </row>
    <row r="10082" spans="1:7" x14ac:dyDescent="0.3">
      <c r="A10082">
        <v>126</v>
      </c>
      <c r="B10082" s="18">
        <v>45658</v>
      </c>
      <c r="C10082" t="s">
        <v>322</v>
      </c>
      <c r="D10082" t="s">
        <v>26</v>
      </c>
      <c r="E10082">
        <v>0</v>
      </c>
    </row>
    <row r="10083" spans="1:7" x14ac:dyDescent="0.3">
      <c r="A10083">
        <v>9</v>
      </c>
      <c r="B10083" s="18">
        <v>45597</v>
      </c>
      <c r="C10083" t="s">
        <v>322</v>
      </c>
      <c r="D10083" t="s">
        <v>280</v>
      </c>
      <c r="E10083">
        <v>0.13043478260869565</v>
      </c>
      <c r="F10083">
        <v>48</v>
      </c>
      <c r="G10083">
        <v>368</v>
      </c>
    </row>
    <row r="10084" spans="1:7" x14ac:dyDescent="0.3">
      <c r="A10084">
        <v>100</v>
      </c>
      <c r="B10084" s="18">
        <v>45323</v>
      </c>
      <c r="C10084" t="s">
        <v>322</v>
      </c>
      <c r="D10084" t="s">
        <v>271</v>
      </c>
      <c r="E10084">
        <v>1</v>
      </c>
    </row>
    <row r="10085" spans="1:7" x14ac:dyDescent="0.3">
      <c r="A10085">
        <v>100</v>
      </c>
      <c r="B10085" s="18">
        <v>45352</v>
      </c>
      <c r="C10085" t="s">
        <v>322</v>
      </c>
      <c r="D10085" t="s">
        <v>271</v>
      </c>
      <c r="E10085">
        <v>1</v>
      </c>
    </row>
    <row r="10086" spans="1:7" x14ac:dyDescent="0.3">
      <c r="A10086">
        <v>100</v>
      </c>
      <c r="B10086" s="18">
        <v>45383</v>
      </c>
      <c r="C10086" t="s">
        <v>322</v>
      </c>
      <c r="D10086" t="s">
        <v>271</v>
      </c>
      <c r="E10086">
        <v>1</v>
      </c>
    </row>
    <row r="10087" spans="1:7" x14ac:dyDescent="0.3">
      <c r="A10087">
        <v>100</v>
      </c>
      <c r="B10087" s="18">
        <v>45413</v>
      </c>
      <c r="C10087" t="s">
        <v>322</v>
      </c>
      <c r="D10087" t="s">
        <v>271</v>
      </c>
      <c r="E10087">
        <v>1</v>
      </c>
    </row>
    <row r="10088" spans="1:7" x14ac:dyDescent="0.3">
      <c r="A10088">
        <v>100</v>
      </c>
      <c r="B10088" s="18">
        <v>45444</v>
      </c>
      <c r="C10088" t="s">
        <v>322</v>
      </c>
      <c r="D10088" t="s">
        <v>271</v>
      </c>
      <c r="E10088">
        <v>1</v>
      </c>
    </row>
    <row r="10089" spans="1:7" x14ac:dyDescent="0.3">
      <c r="A10089">
        <v>100</v>
      </c>
      <c r="B10089" s="18">
        <v>45474</v>
      </c>
      <c r="C10089" t="s">
        <v>322</v>
      </c>
      <c r="D10089" t="s">
        <v>271</v>
      </c>
      <c r="E10089">
        <v>1</v>
      </c>
    </row>
    <row r="10090" spans="1:7" x14ac:dyDescent="0.3">
      <c r="A10090">
        <v>100</v>
      </c>
      <c r="B10090" s="18">
        <v>45505</v>
      </c>
      <c r="C10090" t="s">
        <v>322</v>
      </c>
      <c r="D10090" t="s">
        <v>271</v>
      </c>
      <c r="E10090">
        <v>1</v>
      </c>
    </row>
    <row r="10091" spans="1:7" x14ac:dyDescent="0.3">
      <c r="A10091">
        <v>100</v>
      </c>
      <c r="B10091" s="18">
        <v>45536</v>
      </c>
      <c r="C10091" t="s">
        <v>322</v>
      </c>
      <c r="D10091" t="s">
        <v>271</v>
      </c>
      <c r="E10091">
        <v>1</v>
      </c>
    </row>
    <row r="10092" spans="1:7" x14ac:dyDescent="0.3">
      <c r="A10092">
        <v>100</v>
      </c>
      <c r="B10092" s="18">
        <v>45566</v>
      </c>
      <c r="C10092" t="s">
        <v>322</v>
      </c>
      <c r="D10092" t="s">
        <v>271</v>
      </c>
      <c r="E10092">
        <v>1</v>
      </c>
    </row>
    <row r="10093" spans="1:7" x14ac:dyDescent="0.3">
      <c r="A10093">
        <v>101</v>
      </c>
      <c r="B10093" s="18">
        <v>45323</v>
      </c>
      <c r="C10093" t="s">
        <v>322</v>
      </c>
      <c r="D10093" t="s">
        <v>272</v>
      </c>
      <c r="E10093">
        <v>1</v>
      </c>
    </row>
    <row r="10094" spans="1:7" x14ac:dyDescent="0.3">
      <c r="A10094">
        <v>101</v>
      </c>
      <c r="B10094" s="18">
        <v>45352</v>
      </c>
      <c r="C10094" t="s">
        <v>322</v>
      </c>
      <c r="D10094" t="s">
        <v>272</v>
      </c>
      <c r="E10094">
        <v>1</v>
      </c>
    </row>
    <row r="10095" spans="1:7" x14ac:dyDescent="0.3">
      <c r="A10095">
        <v>101</v>
      </c>
      <c r="B10095" s="18">
        <v>45383</v>
      </c>
      <c r="C10095" t="s">
        <v>322</v>
      </c>
      <c r="D10095" t="s">
        <v>272</v>
      </c>
      <c r="E10095">
        <v>1</v>
      </c>
    </row>
    <row r="10096" spans="1:7" x14ac:dyDescent="0.3">
      <c r="A10096">
        <v>101</v>
      </c>
      <c r="B10096" s="18">
        <v>45413</v>
      </c>
      <c r="C10096" t="s">
        <v>322</v>
      </c>
      <c r="D10096" t="s">
        <v>272</v>
      </c>
      <c r="E10096">
        <v>1</v>
      </c>
    </row>
    <row r="10097" spans="1:5" x14ac:dyDescent="0.3">
      <c r="A10097">
        <v>101</v>
      </c>
      <c r="B10097" s="18">
        <v>45444</v>
      </c>
      <c r="C10097" t="s">
        <v>322</v>
      </c>
      <c r="D10097" t="s">
        <v>272</v>
      </c>
      <c r="E10097">
        <v>1</v>
      </c>
    </row>
    <row r="10098" spans="1:5" x14ac:dyDescent="0.3">
      <c r="A10098">
        <v>101</v>
      </c>
      <c r="B10098" s="18">
        <v>45474</v>
      </c>
      <c r="C10098" t="s">
        <v>322</v>
      </c>
      <c r="D10098" t="s">
        <v>272</v>
      </c>
      <c r="E10098">
        <v>1</v>
      </c>
    </row>
    <row r="10099" spans="1:5" x14ac:dyDescent="0.3">
      <c r="A10099">
        <v>101</v>
      </c>
      <c r="B10099" s="18">
        <v>45505</v>
      </c>
      <c r="C10099" t="s">
        <v>322</v>
      </c>
      <c r="D10099" t="s">
        <v>272</v>
      </c>
      <c r="E10099">
        <v>1</v>
      </c>
    </row>
    <row r="10100" spans="1:5" x14ac:dyDescent="0.3">
      <c r="A10100">
        <v>101</v>
      </c>
      <c r="B10100" s="18">
        <v>45536</v>
      </c>
      <c r="C10100" t="s">
        <v>322</v>
      </c>
      <c r="D10100" t="s">
        <v>272</v>
      </c>
      <c r="E10100">
        <v>1</v>
      </c>
    </row>
    <row r="10101" spans="1:5" x14ac:dyDescent="0.3">
      <c r="A10101">
        <v>101</v>
      </c>
      <c r="B10101" s="18">
        <v>45566</v>
      </c>
      <c r="C10101" t="s">
        <v>322</v>
      </c>
      <c r="D10101" t="s">
        <v>272</v>
      </c>
      <c r="E10101">
        <v>1</v>
      </c>
    </row>
    <row r="10102" spans="1:5" x14ac:dyDescent="0.3">
      <c r="A10102">
        <v>102</v>
      </c>
      <c r="B10102" s="18">
        <v>45323</v>
      </c>
      <c r="C10102" t="s">
        <v>322</v>
      </c>
      <c r="D10102" t="s">
        <v>273</v>
      </c>
      <c r="E10102">
        <v>0</v>
      </c>
    </row>
    <row r="10103" spans="1:5" x14ac:dyDescent="0.3">
      <c r="A10103">
        <v>102</v>
      </c>
      <c r="B10103" s="18">
        <v>45352</v>
      </c>
      <c r="C10103" t="s">
        <v>322</v>
      </c>
      <c r="D10103" t="s">
        <v>273</v>
      </c>
      <c r="E10103">
        <v>0</v>
      </c>
    </row>
    <row r="10104" spans="1:5" x14ac:dyDescent="0.3">
      <c r="A10104">
        <v>102</v>
      </c>
      <c r="B10104" s="18">
        <v>45383</v>
      </c>
      <c r="C10104" t="s">
        <v>322</v>
      </c>
      <c r="D10104" t="s">
        <v>273</v>
      </c>
      <c r="E10104">
        <v>0</v>
      </c>
    </row>
    <row r="10105" spans="1:5" x14ac:dyDescent="0.3">
      <c r="A10105">
        <v>102</v>
      </c>
      <c r="B10105" s="18">
        <v>45413</v>
      </c>
      <c r="C10105" t="s">
        <v>322</v>
      </c>
      <c r="D10105" t="s">
        <v>273</v>
      </c>
      <c r="E10105">
        <v>0</v>
      </c>
    </row>
    <row r="10106" spans="1:5" x14ac:dyDescent="0.3">
      <c r="A10106">
        <v>102</v>
      </c>
      <c r="B10106" s="18">
        <v>45444</v>
      </c>
      <c r="C10106" t="s">
        <v>322</v>
      </c>
      <c r="D10106" t="s">
        <v>273</v>
      </c>
      <c r="E10106">
        <v>0</v>
      </c>
    </row>
    <row r="10107" spans="1:5" x14ac:dyDescent="0.3">
      <c r="A10107">
        <v>102</v>
      </c>
      <c r="B10107" s="18">
        <v>45474</v>
      </c>
      <c r="C10107" t="s">
        <v>322</v>
      </c>
      <c r="D10107" t="s">
        <v>273</v>
      </c>
      <c r="E10107">
        <v>0</v>
      </c>
    </row>
    <row r="10108" spans="1:5" x14ac:dyDescent="0.3">
      <c r="A10108">
        <v>102</v>
      </c>
      <c r="B10108" s="18">
        <v>45505</v>
      </c>
      <c r="C10108" t="s">
        <v>322</v>
      </c>
      <c r="D10108" t="s">
        <v>273</v>
      </c>
      <c r="E10108">
        <v>0</v>
      </c>
    </row>
    <row r="10109" spans="1:5" x14ac:dyDescent="0.3">
      <c r="A10109">
        <v>102</v>
      </c>
      <c r="B10109" s="18">
        <v>45536</v>
      </c>
      <c r="C10109" t="s">
        <v>322</v>
      </c>
      <c r="D10109" t="s">
        <v>273</v>
      </c>
      <c r="E10109">
        <v>0</v>
      </c>
    </row>
    <row r="10110" spans="1:5" x14ac:dyDescent="0.3">
      <c r="A10110">
        <v>102</v>
      </c>
      <c r="B10110" s="18">
        <v>45566</v>
      </c>
      <c r="C10110" t="s">
        <v>322</v>
      </c>
      <c r="D10110" t="s">
        <v>273</v>
      </c>
      <c r="E10110">
        <v>0</v>
      </c>
    </row>
    <row r="10111" spans="1:5" x14ac:dyDescent="0.3">
      <c r="A10111">
        <v>103</v>
      </c>
      <c r="B10111" s="18">
        <v>45323</v>
      </c>
      <c r="C10111" t="s">
        <v>322</v>
      </c>
      <c r="D10111" t="s">
        <v>285</v>
      </c>
      <c r="E10111">
        <v>0</v>
      </c>
    </row>
    <row r="10112" spans="1:5" x14ac:dyDescent="0.3">
      <c r="A10112">
        <v>103</v>
      </c>
      <c r="B10112" s="18">
        <v>45352</v>
      </c>
      <c r="C10112" t="s">
        <v>322</v>
      </c>
      <c r="D10112" t="s">
        <v>285</v>
      </c>
      <c r="E10112">
        <v>0</v>
      </c>
    </row>
    <row r="10113" spans="1:7" x14ac:dyDescent="0.3">
      <c r="A10113">
        <v>103</v>
      </c>
      <c r="B10113" s="18">
        <v>45383</v>
      </c>
      <c r="C10113" t="s">
        <v>322</v>
      </c>
      <c r="D10113" t="s">
        <v>285</v>
      </c>
      <c r="E10113">
        <v>0</v>
      </c>
    </row>
    <row r="10114" spans="1:7" x14ac:dyDescent="0.3">
      <c r="A10114">
        <v>103</v>
      </c>
      <c r="B10114" s="18">
        <v>45413</v>
      </c>
      <c r="C10114" t="s">
        <v>322</v>
      </c>
      <c r="D10114" t="s">
        <v>285</v>
      </c>
      <c r="E10114">
        <v>0</v>
      </c>
    </row>
    <row r="10115" spans="1:7" x14ac:dyDescent="0.3">
      <c r="A10115">
        <v>103</v>
      </c>
      <c r="B10115" s="18">
        <v>45444</v>
      </c>
      <c r="C10115" t="s">
        <v>322</v>
      </c>
      <c r="D10115" t="s">
        <v>285</v>
      </c>
      <c r="E10115">
        <v>0</v>
      </c>
    </row>
    <row r="10116" spans="1:7" x14ac:dyDescent="0.3">
      <c r="A10116">
        <v>103</v>
      </c>
      <c r="B10116" s="18">
        <v>45474</v>
      </c>
      <c r="C10116" t="s">
        <v>322</v>
      </c>
      <c r="D10116" t="s">
        <v>285</v>
      </c>
      <c r="E10116">
        <v>0</v>
      </c>
    </row>
    <row r="10117" spans="1:7" x14ac:dyDescent="0.3">
      <c r="A10117">
        <v>103</v>
      </c>
      <c r="B10117" s="18">
        <v>45505</v>
      </c>
      <c r="C10117" t="s">
        <v>322</v>
      </c>
      <c r="D10117" t="s">
        <v>285</v>
      </c>
      <c r="E10117">
        <v>0</v>
      </c>
    </row>
    <row r="10118" spans="1:7" x14ac:dyDescent="0.3">
      <c r="A10118">
        <v>103</v>
      </c>
      <c r="B10118" s="18">
        <v>45536</v>
      </c>
      <c r="C10118" t="s">
        <v>322</v>
      </c>
      <c r="D10118" t="s">
        <v>285</v>
      </c>
      <c r="E10118">
        <v>0</v>
      </c>
    </row>
    <row r="10119" spans="1:7" x14ac:dyDescent="0.3">
      <c r="A10119">
        <v>103</v>
      </c>
      <c r="B10119" s="18">
        <v>45566</v>
      </c>
      <c r="C10119" t="s">
        <v>322</v>
      </c>
      <c r="D10119" t="s">
        <v>285</v>
      </c>
      <c r="E10119">
        <v>0</v>
      </c>
    </row>
    <row r="10120" spans="1:7" x14ac:dyDescent="0.3">
      <c r="A10120">
        <v>2</v>
      </c>
      <c r="B10120" s="18">
        <v>45323</v>
      </c>
      <c r="C10120" t="s">
        <v>322</v>
      </c>
      <c r="D10120" t="s">
        <v>303</v>
      </c>
      <c r="E10120">
        <v>0.66111111111111109</v>
      </c>
      <c r="F10120">
        <v>1190</v>
      </c>
      <c r="G10120">
        <v>1800</v>
      </c>
    </row>
    <row r="10121" spans="1:7" x14ac:dyDescent="0.3">
      <c r="A10121">
        <v>2</v>
      </c>
      <c r="B10121" s="18">
        <v>45352</v>
      </c>
      <c r="C10121" t="s">
        <v>322</v>
      </c>
      <c r="D10121" t="s">
        <v>303</v>
      </c>
      <c r="E10121">
        <v>0.68888888888888888</v>
      </c>
      <c r="F10121">
        <v>1240</v>
      </c>
      <c r="G10121">
        <v>1800</v>
      </c>
    </row>
    <row r="10122" spans="1:7" x14ac:dyDescent="0.3">
      <c r="A10122">
        <v>2</v>
      </c>
      <c r="B10122" s="18">
        <v>45383</v>
      </c>
      <c r="C10122" t="s">
        <v>322</v>
      </c>
      <c r="D10122" t="s">
        <v>303</v>
      </c>
      <c r="E10122">
        <v>0.69333333333333336</v>
      </c>
      <c r="F10122">
        <v>1248</v>
      </c>
      <c r="G10122">
        <v>1800</v>
      </c>
    </row>
    <row r="10123" spans="1:7" x14ac:dyDescent="0.3">
      <c r="A10123">
        <v>2</v>
      </c>
      <c r="B10123" s="18">
        <v>45413</v>
      </c>
      <c r="C10123" t="s">
        <v>322</v>
      </c>
      <c r="D10123" t="s">
        <v>303</v>
      </c>
      <c r="E10123">
        <v>0.69444444444444442</v>
      </c>
      <c r="F10123">
        <v>1250</v>
      </c>
      <c r="G10123">
        <v>1800</v>
      </c>
    </row>
    <row r="10124" spans="1:7" x14ac:dyDescent="0.3">
      <c r="A10124">
        <v>2</v>
      </c>
      <c r="B10124" s="18">
        <v>45444</v>
      </c>
      <c r="C10124" t="s">
        <v>322</v>
      </c>
      <c r="D10124" t="s">
        <v>303</v>
      </c>
      <c r="E10124">
        <v>0.70499999999999996</v>
      </c>
      <c r="F10124">
        <v>1269</v>
      </c>
      <c r="G10124">
        <v>1800</v>
      </c>
    </row>
    <row r="10125" spans="1:7" x14ac:dyDescent="0.3">
      <c r="A10125">
        <v>2</v>
      </c>
      <c r="B10125" s="18">
        <v>45474</v>
      </c>
      <c r="C10125" t="s">
        <v>322</v>
      </c>
      <c r="D10125" t="s">
        <v>303</v>
      </c>
      <c r="E10125">
        <v>0.70777777777777773</v>
      </c>
      <c r="F10125">
        <v>1274</v>
      </c>
      <c r="G10125">
        <v>1800</v>
      </c>
    </row>
    <row r="10126" spans="1:7" x14ac:dyDescent="0.3">
      <c r="A10126">
        <v>2</v>
      </c>
      <c r="B10126" s="18">
        <v>45505</v>
      </c>
      <c r="C10126" t="s">
        <v>322</v>
      </c>
      <c r="D10126" t="s">
        <v>303</v>
      </c>
      <c r="E10126">
        <v>0.71277777777777773</v>
      </c>
      <c r="F10126">
        <v>1283</v>
      </c>
      <c r="G10126">
        <v>1800</v>
      </c>
    </row>
    <row r="10127" spans="1:7" x14ac:dyDescent="0.3">
      <c r="A10127">
        <v>2</v>
      </c>
      <c r="B10127" s="18">
        <v>45536</v>
      </c>
      <c r="C10127" t="s">
        <v>322</v>
      </c>
      <c r="D10127" t="s">
        <v>303</v>
      </c>
      <c r="E10127">
        <v>0.71388888888888891</v>
      </c>
      <c r="F10127">
        <v>1285</v>
      </c>
      <c r="G10127">
        <v>1800</v>
      </c>
    </row>
    <row r="10128" spans="1:7" x14ac:dyDescent="0.3">
      <c r="A10128">
        <v>2</v>
      </c>
      <c r="B10128" s="18">
        <v>45566</v>
      </c>
      <c r="C10128" t="s">
        <v>322</v>
      </c>
      <c r="D10128" t="s">
        <v>303</v>
      </c>
      <c r="E10128">
        <v>0.71666666666666667</v>
      </c>
      <c r="F10128">
        <v>1290</v>
      </c>
      <c r="G10128">
        <v>1800</v>
      </c>
    </row>
    <row r="10129" spans="1:5" x14ac:dyDescent="0.3">
      <c r="A10129">
        <v>109</v>
      </c>
      <c r="B10129" s="18">
        <v>45323</v>
      </c>
      <c r="C10129" t="s">
        <v>322</v>
      </c>
      <c r="D10129" t="s">
        <v>261</v>
      </c>
      <c r="E10129">
        <v>23</v>
      </c>
    </row>
    <row r="10130" spans="1:5" x14ac:dyDescent="0.3">
      <c r="A10130">
        <v>109</v>
      </c>
      <c r="B10130" s="18">
        <v>45352</v>
      </c>
      <c r="C10130" t="s">
        <v>322</v>
      </c>
      <c r="D10130" t="s">
        <v>261</v>
      </c>
      <c r="E10130">
        <v>23</v>
      </c>
    </row>
    <row r="10131" spans="1:5" x14ac:dyDescent="0.3">
      <c r="A10131">
        <v>109</v>
      </c>
      <c r="B10131" s="18">
        <v>45383</v>
      </c>
      <c r="C10131" t="s">
        <v>322</v>
      </c>
      <c r="D10131" t="s">
        <v>261</v>
      </c>
      <c r="E10131">
        <v>23</v>
      </c>
    </row>
    <row r="10132" spans="1:5" x14ac:dyDescent="0.3">
      <c r="A10132">
        <v>109</v>
      </c>
      <c r="B10132" s="18">
        <v>45413</v>
      </c>
      <c r="C10132" t="s">
        <v>322</v>
      </c>
      <c r="D10132" t="s">
        <v>261</v>
      </c>
      <c r="E10132">
        <v>24</v>
      </c>
    </row>
    <row r="10133" spans="1:5" x14ac:dyDescent="0.3">
      <c r="A10133">
        <v>109</v>
      </c>
      <c r="B10133" s="18">
        <v>45444</v>
      </c>
      <c r="C10133" t="s">
        <v>322</v>
      </c>
      <c r="D10133" t="s">
        <v>261</v>
      </c>
      <c r="E10133">
        <v>26</v>
      </c>
    </row>
    <row r="10134" spans="1:5" x14ac:dyDescent="0.3">
      <c r="A10134">
        <v>109</v>
      </c>
      <c r="B10134" s="18">
        <v>45474</v>
      </c>
      <c r="C10134" t="s">
        <v>322</v>
      </c>
      <c r="D10134" t="s">
        <v>261</v>
      </c>
      <c r="E10134">
        <v>26</v>
      </c>
    </row>
    <row r="10135" spans="1:5" x14ac:dyDescent="0.3">
      <c r="A10135">
        <v>109</v>
      </c>
      <c r="B10135" s="18">
        <v>45505</v>
      </c>
      <c r="C10135" t="s">
        <v>322</v>
      </c>
      <c r="D10135" t="s">
        <v>261</v>
      </c>
      <c r="E10135">
        <v>28</v>
      </c>
    </row>
    <row r="10136" spans="1:5" x14ac:dyDescent="0.3">
      <c r="A10136">
        <v>109</v>
      </c>
      <c r="B10136" s="18">
        <v>45536</v>
      </c>
      <c r="C10136" t="s">
        <v>322</v>
      </c>
      <c r="D10136" t="s">
        <v>261</v>
      </c>
      <c r="E10136">
        <v>28</v>
      </c>
    </row>
    <row r="10137" spans="1:5" x14ac:dyDescent="0.3">
      <c r="A10137">
        <v>109</v>
      </c>
      <c r="B10137" s="18">
        <v>45566</v>
      </c>
      <c r="C10137" t="s">
        <v>322</v>
      </c>
      <c r="D10137" t="s">
        <v>261</v>
      </c>
      <c r="E10137">
        <v>28</v>
      </c>
    </row>
    <row r="10138" spans="1:5" x14ac:dyDescent="0.3">
      <c r="A10138">
        <v>111</v>
      </c>
      <c r="B10138" s="18">
        <v>45323</v>
      </c>
      <c r="C10138" t="s">
        <v>322</v>
      </c>
      <c r="D10138" t="s">
        <v>262</v>
      </c>
      <c r="E10138">
        <v>168</v>
      </c>
    </row>
    <row r="10139" spans="1:5" x14ac:dyDescent="0.3">
      <c r="A10139">
        <v>111</v>
      </c>
      <c r="B10139" s="18">
        <v>45352</v>
      </c>
      <c r="C10139" t="s">
        <v>322</v>
      </c>
      <c r="D10139" t="s">
        <v>262</v>
      </c>
      <c r="E10139">
        <v>170</v>
      </c>
    </row>
    <row r="10140" spans="1:5" x14ac:dyDescent="0.3">
      <c r="A10140">
        <v>111</v>
      </c>
      <c r="B10140" s="18">
        <v>45383</v>
      </c>
      <c r="C10140" t="s">
        <v>322</v>
      </c>
      <c r="D10140" t="s">
        <v>262</v>
      </c>
      <c r="E10140">
        <v>172</v>
      </c>
    </row>
    <row r="10141" spans="1:5" x14ac:dyDescent="0.3">
      <c r="A10141">
        <v>111</v>
      </c>
      <c r="B10141" s="18">
        <v>45413</v>
      </c>
      <c r="C10141" t="s">
        <v>322</v>
      </c>
      <c r="D10141" t="s">
        <v>262</v>
      </c>
      <c r="E10141">
        <v>171</v>
      </c>
    </row>
    <row r="10142" spans="1:5" x14ac:dyDescent="0.3">
      <c r="A10142">
        <v>111</v>
      </c>
      <c r="B10142" s="18">
        <v>45444</v>
      </c>
      <c r="C10142" t="s">
        <v>322</v>
      </c>
      <c r="D10142" t="s">
        <v>262</v>
      </c>
      <c r="E10142">
        <v>171</v>
      </c>
    </row>
    <row r="10143" spans="1:5" x14ac:dyDescent="0.3">
      <c r="A10143">
        <v>111</v>
      </c>
      <c r="B10143" s="18">
        <v>45474</v>
      </c>
      <c r="C10143" t="s">
        <v>322</v>
      </c>
      <c r="D10143" t="s">
        <v>262</v>
      </c>
      <c r="E10143">
        <v>170</v>
      </c>
    </row>
    <row r="10144" spans="1:5" x14ac:dyDescent="0.3">
      <c r="A10144">
        <v>111</v>
      </c>
      <c r="B10144" s="18">
        <v>45505</v>
      </c>
      <c r="C10144" t="s">
        <v>322</v>
      </c>
      <c r="D10144" t="s">
        <v>262</v>
      </c>
      <c r="E10144">
        <v>170</v>
      </c>
    </row>
    <row r="10145" spans="1:5" x14ac:dyDescent="0.3">
      <c r="A10145">
        <v>111</v>
      </c>
      <c r="B10145" s="18">
        <v>45536</v>
      </c>
      <c r="C10145" t="s">
        <v>322</v>
      </c>
      <c r="D10145" t="s">
        <v>262</v>
      </c>
      <c r="E10145">
        <v>171</v>
      </c>
    </row>
    <row r="10146" spans="1:5" x14ac:dyDescent="0.3">
      <c r="A10146">
        <v>111</v>
      </c>
      <c r="B10146" s="18">
        <v>45566</v>
      </c>
      <c r="C10146" t="s">
        <v>322</v>
      </c>
      <c r="D10146" t="s">
        <v>262</v>
      </c>
      <c r="E10146">
        <v>172</v>
      </c>
    </row>
    <row r="10147" spans="1:5" x14ac:dyDescent="0.3">
      <c r="A10147">
        <v>112</v>
      </c>
      <c r="B10147" s="18">
        <v>45323</v>
      </c>
      <c r="C10147" t="s">
        <v>322</v>
      </c>
      <c r="D10147" t="s">
        <v>263</v>
      </c>
      <c r="E10147">
        <v>204</v>
      </c>
    </row>
    <row r="10148" spans="1:5" x14ac:dyDescent="0.3">
      <c r="A10148">
        <v>112</v>
      </c>
      <c r="B10148" s="18">
        <v>45352</v>
      </c>
      <c r="C10148" t="s">
        <v>322</v>
      </c>
      <c r="D10148" t="s">
        <v>263</v>
      </c>
      <c r="E10148">
        <v>218</v>
      </c>
    </row>
    <row r="10149" spans="1:5" x14ac:dyDescent="0.3">
      <c r="A10149">
        <v>112</v>
      </c>
      <c r="B10149" s="18">
        <v>45383</v>
      </c>
      <c r="C10149" t="s">
        <v>322</v>
      </c>
      <c r="D10149" t="s">
        <v>263</v>
      </c>
      <c r="E10149">
        <v>218</v>
      </c>
    </row>
    <row r="10150" spans="1:5" x14ac:dyDescent="0.3">
      <c r="A10150">
        <v>112</v>
      </c>
      <c r="B10150" s="18">
        <v>45413</v>
      </c>
      <c r="C10150" t="s">
        <v>322</v>
      </c>
      <c r="D10150" t="s">
        <v>263</v>
      </c>
      <c r="E10150">
        <v>218</v>
      </c>
    </row>
    <row r="10151" spans="1:5" x14ac:dyDescent="0.3">
      <c r="A10151">
        <v>112</v>
      </c>
      <c r="B10151" s="18">
        <v>45444</v>
      </c>
      <c r="C10151" t="s">
        <v>322</v>
      </c>
      <c r="D10151" t="s">
        <v>263</v>
      </c>
      <c r="E10151">
        <v>222</v>
      </c>
    </row>
    <row r="10152" spans="1:5" x14ac:dyDescent="0.3">
      <c r="A10152">
        <v>112</v>
      </c>
      <c r="B10152" s="18">
        <v>45474</v>
      </c>
      <c r="C10152" t="s">
        <v>322</v>
      </c>
      <c r="D10152" t="s">
        <v>263</v>
      </c>
      <c r="E10152">
        <v>223</v>
      </c>
    </row>
    <row r="10153" spans="1:5" x14ac:dyDescent="0.3">
      <c r="A10153">
        <v>112</v>
      </c>
      <c r="B10153" s="18">
        <v>45505</v>
      </c>
      <c r="C10153" t="s">
        <v>322</v>
      </c>
      <c r="D10153" t="s">
        <v>263</v>
      </c>
      <c r="E10153">
        <v>222</v>
      </c>
    </row>
    <row r="10154" spans="1:5" x14ac:dyDescent="0.3">
      <c r="A10154">
        <v>112</v>
      </c>
      <c r="B10154" s="18">
        <v>45536</v>
      </c>
      <c r="C10154" t="s">
        <v>322</v>
      </c>
      <c r="D10154" t="s">
        <v>263</v>
      </c>
      <c r="E10154">
        <v>221</v>
      </c>
    </row>
    <row r="10155" spans="1:5" x14ac:dyDescent="0.3">
      <c r="A10155">
        <v>112</v>
      </c>
      <c r="B10155" s="18">
        <v>45566</v>
      </c>
      <c r="C10155" t="s">
        <v>322</v>
      </c>
      <c r="D10155" t="s">
        <v>263</v>
      </c>
      <c r="E10155">
        <v>220</v>
      </c>
    </row>
    <row r="10156" spans="1:5" x14ac:dyDescent="0.3">
      <c r="A10156">
        <v>110</v>
      </c>
      <c r="B10156" s="18">
        <v>45323</v>
      </c>
      <c r="C10156" t="s">
        <v>322</v>
      </c>
      <c r="D10156" t="s">
        <v>264</v>
      </c>
      <c r="E10156">
        <v>123</v>
      </c>
    </row>
    <row r="10157" spans="1:5" x14ac:dyDescent="0.3">
      <c r="A10157">
        <v>110</v>
      </c>
      <c r="B10157" s="18">
        <v>45352</v>
      </c>
      <c r="C10157" t="s">
        <v>322</v>
      </c>
      <c r="D10157" t="s">
        <v>264</v>
      </c>
      <c r="E10157">
        <v>127</v>
      </c>
    </row>
    <row r="10158" spans="1:5" x14ac:dyDescent="0.3">
      <c r="A10158">
        <v>110</v>
      </c>
      <c r="B10158" s="18">
        <v>45383</v>
      </c>
      <c r="C10158" t="s">
        <v>322</v>
      </c>
      <c r="D10158" t="s">
        <v>264</v>
      </c>
      <c r="E10158">
        <v>126</v>
      </c>
    </row>
    <row r="10159" spans="1:5" x14ac:dyDescent="0.3">
      <c r="A10159">
        <v>110</v>
      </c>
      <c r="B10159" s="18">
        <v>45413</v>
      </c>
      <c r="C10159" t="s">
        <v>322</v>
      </c>
      <c r="D10159" t="s">
        <v>264</v>
      </c>
      <c r="E10159">
        <v>125</v>
      </c>
    </row>
    <row r="10160" spans="1:5" x14ac:dyDescent="0.3">
      <c r="A10160">
        <v>110</v>
      </c>
      <c r="B10160" s="18">
        <v>45444</v>
      </c>
      <c r="C10160" t="s">
        <v>322</v>
      </c>
      <c r="D10160" t="s">
        <v>264</v>
      </c>
      <c r="E10160">
        <v>126</v>
      </c>
    </row>
    <row r="10161" spans="1:5" x14ac:dyDescent="0.3">
      <c r="A10161">
        <v>110</v>
      </c>
      <c r="B10161" s="18">
        <v>45474</v>
      </c>
      <c r="C10161" t="s">
        <v>322</v>
      </c>
      <c r="D10161" t="s">
        <v>264</v>
      </c>
      <c r="E10161">
        <v>127</v>
      </c>
    </row>
    <row r="10162" spans="1:5" x14ac:dyDescent="0.3">
      <c r="A10162">
        <v>110</v>
      </c>
      <c r="B10162" s="18">
        <v>45505</v>
      </c>
      <c r="C10162" t="s">
        <v>322</v>
      </c>
      <c r="D10162" t="s">
        <v>264</v>
      </c>
      <c r="E10162">
        <v>128</v>
      </c>
    </row>
    <row r="10163" spans="1:5" x14ac:dyDescent="0.3">
      <c r="A10163">
        <v>110</v>
      </c>
      <c r="B10163" s="18">
        <v>45536</v>
      </c>
      <c r="C10163" t="s">
        <v>322</v>
      </c>
      <c r="D10163" t="s">
        <v>264</v>
      </c>
      <c r="E10163">
        <v>130</v>
      </c>
    </row>
    <row r="10164" spans="1:5" x14ac:dyDescent="0.3">
      <c r="A10164">
        <v>110</v>
      </c>
      <c r="B10164" s="18">
        <v>45566</v>
      </c>
      <c r="C10164" t="s">
        <v>322</v>
      </c>
      <c r="D10164" t="s">
        <v>264</v>
      </c>
      <c r="E10164">
        <v>129</v>
      </c>
    </row>
    <row r="10165" spans="1:5" x14ac:dyDescent="0.3">
      <c r="A10165">
        <v>113</v>
      </c>
      <c r="B10165" s="18">
        <v>45323</v>
      </c>
      <c r="C10165" t="s">
        <v>322</v>
      </c>
      <c r="D10165" t="s">
        <v>265</v>
      </c>
      <c r="E10165">
        <v>126</v>
      </c>
    </row>
    <row r="10166" spans="1:5" x14ac:dyDescent="0.3">
      <c r="A10166">
        <v>113</v>
      </c>
      <c r="B10166" s="18">
        <v>45352</v>
      </c>
      <c r="C10166" t="s">
        <v>322</v>
      </c>
      <c r="D10166" t="s">
        <v>265</v>
      </c>
      <c r="E10166">
        <v>131</v>
      </c>
    </row>
    <row r="10167" spans="1:5" x14ac:dyDescent="0.3">
      <c r="A10167">
        <v>113</v>
      </c>
      <c r="B10167" s="18">
        <v>45383</v>
      </c>
      <c r="C10167" t="s">
        <v>322</v>
      </c>
      <c r="D10167" t="s">
        <v>265</v>
      </c>
      <c r="E10167">
        <v>133</v>
      </c>
    </row>
    <row r="10168" spans="1:5" x14ac:dyDescent="0.3">
      <c r="A10168">
        <v>113</v>
      </c>
      <c r="B10168" s="18">
        <v>45413</v>
      </c>
      <c r="C10168" t="s">
        <v>322</v>
      </c>
      <c r="D10168" t="s">
        <v>265</v>
      </c>
      <c r="E10168">
        <v>134</v>
      </c>
    </row>
    <row r="10169" spans="1:5" x14ac:dyDescent="0.3">
      <c r="A10169">
        <v>113</v>
      </c>
      <c r="B10169" s="18">
        <v>45444</v>
      </c>
      <c r="C10169" t="s">
        <v>322</v>
      </c>
      <c r="D10169" t="s">
        <v>265</v>
      </c>
      <c r="E10169">
        <v>133</v>
      </c>
    </row>
    <row r="10170" spans="1:5" x14ac:dyDescent="0.3">
      <c r="A10170">
        <v>113</v>
      </c>
      <c r="B10170" s="18">
        <v>45474</v>
      </c>
      <c r="C10170" t="s">
        <v>322</v>
      </c>
      <c r="D10170" t="s">
        <v>265</v>
      </c>
      <c r="E10170">
        <v>134</v>
      </c>
    </row>
    <row r="10171" spans="1:5" x14ac:dyDescent="0.3">
      <c r="A10171">
        <v>113</v>
      </c>
      <c r="B10171" s="18">
        <v>45505</v>
      </c>
      <c r="C10171" t="s">
        <v>322</v>
      </c>
      <c r="D10171" t="s">
        <v>265</v>
      </c>
      <c r="E10171">
        <v>138</v>
      </c>
    </row>
    <row r="10172" spans="1:5" x14ac:dyDescent="0.3">
      <c r="A10172">
        <v>113</v>
      </c>
      <c r="B10172" s="18">
        <v>45536</v>
      </c>
      <c r="C10172" t="s">
        <v>322</v>
      </c>
      <c r="D10172" t="s">
        <v>265</v>
      </c>
      <c r="E10172">
        <v>139</v>
      </c>
    </row>
    <row r="10173" spans="1:5" x14ac:dyDescent="0.3">
      <c r="A10173">
        <v>113</v>
      </c>
      <c r="B10173" s="18">
        <v>45566</v>
      </c>
      <c r="C10173" t="s">
        <v>322</v>
      </c>
      <c r="D10173" t="s">
        <v>265</v>
      </c>
      <c r="E10173">
        <v>140</v>
      </c>
    </row>
    <row r="10174" spans="1:5" x14ac:dyDescent="0.3">
      <c r="A10174">
        <v>104</v>
      </c>
      <c r="B10174" s="18">
        <v>45323</v>
      </c>
      <c r="C10174" t="s">
        <v>322</v>
      </c>
      <c r="D10174" t="s">
        <v>266</v>
      </c>
      <c r="E10174">
        <v>32</v>
      </c>
    </row>
    <row r="10175" spans="1:5" x14ac:dyDescent="0.3">
      <c r="A10175">
        <v>104</v>
      </c>
      <c r="B10175" s="18">
        <v>45352</v>
      </c>
      <c r="C10175" t="s">
        <v>322</v>
      </c>
      <c r="D10175" t="s">
        <v>266</v>
      </c>
      <c r="E10175">
        <v>32</v>
      </c>
    </row>
    <row r="10176" spans="1:5" x14ac:dyDescent="0.3">
      <c r="A10176">
        <v>104</v>
      </c>
      <c r="B10176" s="18">
        <v>45383</v>
      </c>
      <c r="C10176" t="s">
        <v>322</v>
      </c>
      <c r="D10176" t="s">
        <v>266</v>
      </c>
      <c r="E10176">
        <v>32</v>
      </c>
    </row>
    <row r="10177" spans="1:5" x14ac:dyDescent="0.3">
      <c r="A10177">
        <v>104</v>
      </c>
      <c r="B10177" s="18">
        <v>45413</v>
      </c>
      <c r="C10177" t="s">
        <v>322</v>
      </c>
      <c r="D10177" t="s">
        <v>266</v>
      </c>
      <c r="E10177">
        <v>33</v>
      </c>
    </row>
    <row r="10178" spans="1:5" x14ac:dyDescent="0.3">
      <c r="A10178">
        <v>104</v>
      </c>
      <c r="B10178" s="18">
        <v>45444</v>
      </c>
      <c r="C10178" t="s">
        <v>322</v>
      </c>
      <c r="D10178" t="s">
        <v>266</v>
      </c>
      <c r="E10178">
        <v>35</v>
      </c>
    </row>
    <row r="10179" spans="1:5" x14ac:dyDescent="0.3">
      <c r="A10179">
        <v>104</v>
      </c>
      <c r="B10179" s="18">
        <v>45474</v>
      </c>
      <c r="C10179" t="s">
        <v>322</v>
      </c>
      <c r="D10179" t="s">
        <v>266</v>
      </c>
      <c r="E10179">
        <v>35</v>
      </c>
    </row>
    <row r="10180" spans="1:5" x14ac:dyDescent="0.3">
      <c r="A10180">
        <v>104</v>
      </c>
      <c r="B10180" s="18">
        <v>45505</v>
      </c>
      <c r="C10180" t="s">
        <v>322</v>
      </c>
      <c r="D10180" t="s">
        <v>266</v>
      </c>
      <c r="E10180">
        <v>35</v>
      </c>
    </row>
    <row r="10181" spans="1:5" x14ac:dyDescent="0.3">
      <c r="A10181">
        <v>104</v>
      </c>
      <c r="B10181" s="18">
        <v>45536</v>
      </c>
      <c r="C10181" t="s">
        <v>322</v>
      </c>
      <c r="D10181" t="s">
        <v>266</v>
      </c>
      <c r="E10181">
        <v>35</v>
      </c>
    </row>
    <row r="10182" spans="1:5" x14ac:dyDescent="0.3">
      <c r="A10182">
        <v>104</v>
      </c>
      <c r="B10182" s="18">
        <v>45566</v>
      </c>
      <c r="C10182" t="s">
        <v>322</v>
      </c>
      <c r="D10182" t="s">
        <v>266</v>
      </c>
      <c r="E10182">
        <v>34</v>
      </c>
    </row>
    <row r="10183" spans="1:5" x14ac:dyDescent="0.3">
      <c r="A10183">
        <v>106</v>
      </c>
      <c r="B10183" s="18">
        <v>45323</v>
      </c>
      <c r="C10183" t="s">
        <v>322</v>
      </c>
      <c r="D10183" t="s">
        <v>267</v>
      </c>
      <c r="E10183">
        <v>136</v>
      </c>
    </row>
    <row r="10184" spans="1:5" x14ac:dyDescent="0.3">
      <c r="A10184">
        <v>106</v>
      </c>
      <c r="B10184" s="18">
        <v>45352</v>
      </c>
      <c r="C10184" t="s">
        <v>322</v>
      </c>
      <c r="D10184" t="s">
        <v>267</v>
      </c>
      <c r="E10184">
        <v>138</v>
      </c>
    </row>
    <row r="10185" spans="1:5" x14ac:dyDescent="0.3">
      <c r="A10185">
        <v>106</v>
      </c>
      <c r="B10185" s="18">
        <v>45383</v>
      </c>
      <c r="C10185" t="s">
        <v>322</v>
      </c>
      <c r="D10185" t="s">
        <v>267</v>
      </c>
      <c r="E10185">
        <v>140</v>
      </c>
    </row>
    <row r="10186" spans="1:5" x14ac:dyDescent="0.3">
      <c r="A10186">
        <v>106</v>
      </c>
      <c r="B10186" s="18">
        <v>45413</v>
      </c>
      <c r="C10186" t="s">
        <v>322</v>
      </c>
      <c r="D10186" t="s">
        <v>267</v>
      </c>
      <c r="E10186">
        <v>140</v>
      </c>
    </row>
    <row r="10187" spans="1:5" x14ac:dyDescent="0.3">
      <c r="A10187">
        <v>106</v>
      </c>
      <c r="B10187" s="18">
        <v>45444</v>
      </c>
      <c r="C10187" t="s">
        <v>322</v>
      </c>
      <c r="D10187" t="s">
        <v>267</v>
      </c>
      <c r="E10187">
        <v>144</v>
      </c>
    </row>
    <row r="10188" spans="1:5" x14ac:dyDescent="0.3">
      <c r="A10188">
        <v>106</v>
      </c>
      <c r="B10188" s="18">
        <v>45474</v>
      </c>
      <c r="C10188" t="s">
        <v>322</v>
      </c>
      <c r="D10188" t="s">
        <v>267</v>
      </c>
      <c r="E10188">
        <v>144</v>
      </c>
    </row>
    <row r="10189" spans="1:5" x14ac:dyDescent="0.3">
      <c r="A10189">
        <v>106</v>
      </c>
      <c r="B10189" s="18">
        <v>45505</v>
      </c>
      <c r="C10189" t="s">
        <v>322</v>
      </c>
      <c r="D10189" t="s">
        <v>267</v>
      </c>
      <c r="E10189">
        <v>147</v>
      </c>
    </row>
    <row r="10190" spans="1:5" x14ac:dyDescent="0.3">
      <c r="A10190">
        <v>106</v>
      </c>
      <c r="B10190" s="18">
        <v>45536</v>
      </c>
      <c r="C10190" t="s">
        <v>322</v>
      </c>
      <c r="D10190" t="s">
        <v>267</v>
      </c>
      <c r="E10190">
        <v>147</v>
      </c>
    </row>
    <row r="10191" spans="1:5" x14ac:dyDescent="0.3">
      <c r="A10191">
        <v>106</v>
      </c>
      <c r="B10191" s="18">
        <v>45566</v>
      </c>
      <c r="C10191" t="s">
        <v>322</v>
      </c>
      <c r="D10191" t="s">
        <v>267</v>
      </c>
      <c r="E10191">
        <v>148</v>
      </c>
    </row>
    <row r="10192" spans="1:5" x14ac:dyDescent="0.3">
      <c r="A10192">
        <v>107</v>
      </c>
      <c r="B10192" s="18">
        <v>45323</v>
      </c>
      <c r="C10192" t="s">
        <v>322</v>
      </c>
      <c r="D10192" t="s">
        <v>268</v>
      </c>
      <c r="E10192">
        <v>189</v>
      </c>
    </row>
    <row r="10193" spans="1:5" x14ac:dyDescent="0.3">
      <c r="A10193">
        <v>107</v>
      </c>
      <c r="B10193" s="18">
        <v>45352</v>
      </c>
      <c r="C10193" t="s">
        <v>322</v>
      </c>
      <c r="D10193" t="s">
        <v>268</v>
      </c>
      <c r="E10193">
        <v>202</v>
      </c>
    </row>
    <row r="10194" spans="1:5" x14ac:dyDescent="0.3">
      <c r="A10194">
        <v>107</v>
      </c>
      <c r="B10194" s="18">
        <v>45383</v>
      </c>
      <c r="C10194" t="s">
        <v>322</v>
      </c>
      <c r="D10194" t="s">
        <v>268</v>
      </c>
      <c r="E10194">
        <v>204</v>
      </c>
    </row>
    <row r="10195" spans="1:5" x14ac:dyDescent="0.3">
      <c r="A10195">
        <v>107</v>
      </c>
      <c r="B10195" s="18">
        <v>45413</v>
      </c>
      <c r="C10195" t="s">
        <v>322</v>
      </c>
      <c r="D10195" t="s">
        <v>268</v>
      </c>
      <c r="E10195">
        <v>205</v>
      </c>
    </row>
    <row r="10196" spans="1:5" x14ac:dyDescent="0.3">
      <c r="A10196">
        <v>107</v>
      </c>
      <c r="B10196" s="18">
        <v>45444</v>
      </c>
      <c r="C10196" t="s">
        <v>322</v>
      </c>
      <c r="D10196" t="s">
        <v>268</v>
      </c>
      <c r="E10196">
        <v>209</v>
      </c>
    </row>
    <row r="10197" spans="1:5" x14ac:dyDescent="0.3">
      <c r="A10197">
        <v>107</v>
      </c>
      <c r="B10197" s="18">
        <v>45474</v>
      </c>
      <c r="C10197" t="s">
        <v>322</v>
      </c>
      <c r="D10197" t="s">
        <v>268</v>
      </c>
      <c r="E10197">
        <v>211</v>
      </c>
    </row>
    <row r="10198" spans="1:5" x14ac:dyDescent="0.3">
      <c r="A10198">
        <v>107</v>
      </c>
      <c r="B10198" s="18">
        <v>45505</v>
      </c>
      <c r="C10198" t="s">
        <v>322</v>
      </c>
      <c r="D10198" t="s">
        <v>268</v>
      </c>
      <c r="E10198">
        <v>213</v>
      </c>
    </row>
    <row r="10199" spans="1:5" x14ac:dyDescent="0.3">
      <c r="A10199">
        <v>107</v>
      </c>
      <c r="B10199" s="18">
        <v>45536</v>
      </c>
      <c r="C10199" t="s">
        <v>322</v>
      </c>
      <c r="D10199" t="s">
        <v>268</v>
      </c>
      <c r="E10199">
        <v>211</v>
      </c>
    </row>
    <row r="10200" spans="1:5" x14ac:dyDescent="0.3">
      <c r="A10200">
        <v>107</v>
      </c>
      <c r="B10200" s="18">
        <v>45566</v>
      </c>
      <c r="C10200" t="s">
        <v>322</v>
      </c>
      <c r="D10200" t="s">
        <v>268</v>
      </c>
      <c r="E10200">
        <v>211</v>
      </c>
    </row>
    <row r="10201" spans="1:5" x14ac:dyDescent="0.3">
      <c r="A10201">
        <v>105</v>
      </c>
      <c r="B10201" s="18">
        <v>45323</v>
      </c>
      <c r="C10201" t="s">
        <v>322</v>
      </c>
      <c r="D10201" t="s">
        <v>269</v>
      </c>
      <c r="E10201">
        <v>112</v>
      </c>
    </row>
    <row r="10202" spans="1:5" x14ac:dyDescent="0.3">
      <c r="A10202">
        <v>105</v>
      </c>
      <c r="B10202" s="18">
        <v>45352</v>
      </c>
      <c r="C10202" t="s">
        <v>322</v>
      </c>
      <c r="D10202" t="s">
        <v>269</v>
      </c>
      <c r="E10202">
        <v>117</v>
      </c>
    </row>
    <row r="10203" spans="1:5" x14ac:dyDescent="0.3">
      <c r="A10203">
        <v>105</v>
      </c>
      <c r="B10203" s="18">
        <v>45383</v>
      </c>
      <c r="C10203" t="s">
        <v>322</v>
      </c>
      <c r="D10203" t="s">
        <v>269</v>
      </c>
      <c r="E10203">
        <v>117</v>
      </c>
    </row>
    <row r="10204" spans="1:5" x14ac:dyDescent="0.3">
      <c r="A10204">
        <v>105</v>
      </c>
      <c r="B10204" s="18">
        <v>45413</v>
      </c>
      <c r="C10204" t="s">
        <v>322</v>
      </c>
      <c r="D10204" t="s">
        <v>269</v>
      </c>
      <c r="E10204">
        <v>118</v>
      </c>
    </row>
    <row r="10205" spans="1:5" x14ac:dyDescent="0.3">
      <c r="A10205">
        <v>105</v>
      </c>
      <c r="B10205" s="18">
        <v>45444</v>
      </c>
      <c r="C10205" t="s">
        <v>322</v>
      </c>
      <c r="D10205" t="s">
        <v>269</v>
      </c>
      <c r="E10205">
        <v>120</v>
      </c>
    </row>
    <row r="10206" spans="1:5" x14ac:dyDescent="0.3">
      <c r="A10206">
        <v>105</v>
      </c>
      <c r="B10206" s="18">
        <v>45474</v>
      </c>
      <c r="C10206" t="s">
        <v>322</v>
      </c>
      <c r="D10206" t="s">
        <v>269</v>
      </c>
      <c r="E10206">
        <v>122</v>
      </c>
    </row>
    <row r="10207" spans="1:5" x14ac:dyDescent="0.3">
      <c r="A10207">
        <v>105</v>
      </c>
      <c r="B10207" s="18">
        <v>45505</v>
      </c>
      <c r="C10207" t="s">
        <v>322</v>
      </c>
      <c r="D10207" t="s">
        <v>269</v>
      </c>
      <c r="E10207">
        <v>120</v>
      </c>
    </row>
    <row r="10208" spans="1:5" x14ac:dyDescent="0.3">
      <c r="A10208">
        <v>105</v>
      </c>
      <c r="B10208" s="18">
        <v>45536</v>
      </c>
      <c r="C10208" t="s">
        <v>322</v>
      </c>
      <c r="D10208" t="s">
        <v>269</v>
      </c>
      <c r="E10208">
        <v>120</v>
      </c>
    </row>
    <row r="10209" spans="1:7" x14ac:dyDescent="0.3">
      <c r="A10209">
        <v>105</v>
      </c>
      <c r="B10209" s="18">
        <v>45566</v>
      </c>
      <c r="C10209" t="s">
        <v>322</v>
      </c>
      <c r="D10209" t="s">
        <v>269</v>
      </c>
      <c r="E10209">
        <v>123</v>
      </c>
    </row>
    <row r="10210" spans="1:7" x14ac:dyDescent="0.3">
      <c r="A10210">
        <v>108</v>
      </c>
      <c r="B10210" s="18">
        <v>45323</v>
      </c>
      <c r="C10210" t="s">
        <v>322</v>
      </c>
      <c r="D10210" t="s">
        <v>270</v>
      </c>
      <c r="E10210">
        <v>77</v>
      </c>
    </row>
    <row r="10211" spans="1:7" x14ac:dyDescent="0.3">
      <c r="A10211">
        <v>108</v>
      </c>
      <c r="B10211" s="18">
        <v>45352</v>
      </c>
      <c r="C10211" t="s">
        <v>322</v>
      </c>
      <c r="D10211" t="s">
        <v>270</v>
      </c>
      <c r="E10211">
        <v>82</v>
      </c>
    </row>
    <row r="10212" spans="1:7" x14ac:dyDescent="0.3">
      <c r="A10212">
        <v>108</v>
      </c>
      <c r="B10212" s="18">
        <v>45383</v>
      </c>
      <c r="C10212" t="s">
        <v>322</v>
      </c>
      <c r="D10212" t="s">
        <v>270</v>
      </c>
      <c r="E10212">
        <v>83</v>
      </c>
    </row>
    <row r="10213" spans="1:7" x14ac:dyDescent="0.3">
      <c r="A10213">
        <v>108</v>
      </c>
      <c r="B10213" s="18">
        <v>45413</v>
      </c>
      <c r="C10213" t="s">
        <v>322</v>
      </c>
      <c r="D10213" t="s">
        <v>270</v>
      </c>
      <c r="E10213">
        <v>82</v>
      </c>
    </row>
    <row r="10214" spans="1:7" x14ac:dyDescent="0.3">
      <c r="A10214">
        <v>108</v>
      </c>
      <c r="B10214" s="18">
        <v>45444</v>
      </c>
      <c r="C10214" t="s">
        <v>322</v>
      </c>
      <c r="D10214" t="s">
        <v>270</v>
      </c>
      <c r="E10214">
        <v>83</v>
      </c>
    </row>
    <row r="10215" spans="1:7" x14ac:dyDescent="0.3">
      <c r="A10215">
        <v>108</v>
      </c>
      <c r="B10215" s="18">
        <v>45474</v>
      </c>
      <c r="C10215" t="s">
        <v>322</v>
      </c>
      <c r="D10215" t="s">
        <v>270</v>
      </c>
      <c r="E10215">
        <v>82</v>
      </c>
    </row>
    <row r="10216" spans="1:7" x14ac:dyDescent="0.3">
      <c r="A10216">
        <v>108</v>
      </c>
      <c r="B10216" s="18">
        <v>45505</v>
      </c>
      <c r="C10216" t="s">
        <v>322</v>
      </c>
      <c r="D10216" t="s">
        <v>270</v>
      </c>
      <c r="E10216">
        <v>82</v>
      </c>
    </row>
    <row r="10217" spans="1:7" x14ac:dyDescent="0.3">
      <c r="A10217">
        <v>108</v>
      </c>
      <c r="B10217" s="18">
        <v>45536</v>
      </c>
      <c r="C10217" t="s">
        <v>322</v>
      </c>
      <c r="D10217" t="s">
        <v>270</v>
      </c>
      <c r="E10217">
        <v>83</v>
      </c>
    </row>
    <row r="10218" spans="1:7" x14ac:dyDescent="0.3">
      <c r="A10218">
        <v>108</v>
      </c>
      <c r="B10218" s="18">
        <v>45566</v>
      </c>
      <c r="C10218" t="s">
        <v>322</v>
      </c>
      <c r="D10218" t="s">
        <v>270</v>
      </c>
      <c r="E10218">
        <v>85</v>
      </c>
    </row>
    <row r="10219" spans="1:7" x14ac:dyDescent="0.3">
      <c r="A10219">
        <v>12</v>
      </c>
      <c r="B10219" s="18">
        <v>45597</v>
      </c>
      <c r="C10219" t="s">
        <v>322</v>
      </c>
      <c r="D10219" t="s">
        <v>296</v>
      </c>
      <c r="E10219">
        <v>1.7937219730941704E-2</v>
      </c>
      <c r="F10219">
        <v>4</v>
      </c>
      <c r="G10219">
        <v>223</v>
      </c>
    </row>
    <row r="10220" spans="1:7" x14ac:dyDescent="0.3">
      <c r="A10220">
        <v>13</v>
      </c>
      <c r="B10220" s="18">
        <v>45597</v>
      </c>
      <c r="C10220" t="s">
        <v>322</v>
      </c>
      <c r="D10220" t="s">
        <v>275</v>
      </c>
      <c r="E10220">
        <v>0</v>
      </c>
      <c r="F10220">
        <v>0</v>
      </c>
      <c r="G10220">
        <v>4</v>
      </c>
    </row>
    <row r="10221" spans="1:7" x14ac:dyDescent="0.3">
      <c r="A10221">
        <v>14</v>
      </c>
      <c r="B10221" s="18">
        <v>45597</v>
      </c>
      <c r="C10221" t="s">
        <v>322</v>
      </c>
      <c r="D10221" t="s">
        <v>279</v>
      </c>
      <c r="E10221">
        <v>0</v>
      </c>
      <c r="F10221">
        <v>0</v>
      </c>
      <c r="G10221">
        <v>454</v>
      </c>
    </row>
    <row r="10222" spans="1:7" x14ac:dyDescent="0.3">
      <c r="A10222">
        <v>16</v>
      </c>
      <c r="B10222" s="18">
        <v>45597</v>
      </c>
      <c r="C10222" t="s">
        <v>322</v>
      </c>
      <c r="D10222" t="s">
        <v>297</v>
      </c>
      <c r="E10222">
        <v>6.2176165803108807E-2</v>
      </c>
      <c r="F10222">
        <v>12</v>
      </c>
      <c r="G10222">
        <v>193</v>
      </c>
    </row>
    <row r="10223" spans="1:7" x14ac:dyDescent="0.3">
      <c r="A10223">
        <v>17</v>
      </c>
      <c r="B10223" s="18">
        <v>45597</v>
      </c>
      <c r="C10223" t="s">
        <v>322</v>
      </c>
      <c r="D10223" t="s">
        <v>276</v>
      </c>
      <c r="E10223">
        <v>0</v>
      </c>
      <c r="F10223">
        <v>0</v>
      </c>
      <c r="G10223">
        <v>12</v>
      </c>
    </row>
    <row r="10224" spans="1:7" x14ac:dyDescent="0.3">
      <c r="A10224">
        <v>18</v>
      </c>
      <c r="B10224" s="18">
        <v>45597</v>
      </c>
      <c r="C10224" t="s">
        <v>322</v>
      </c>
      <c r="D10224" t="s">
        <v>282</v>
      </c>
      <c r="E10224">
        <v>0</v>
      </c>
      <c r="F10224">
        <v>0</v>
      </c>
      <c r="G10224">
        <v>4</v>
      </c>
    </row>
    <row r="10225" spans="1:7" x14ac:dyDescent="0.3">
      <c r="A10225">
        <v>20</v>
      </c>
      <c r="B10225" s="18">
        <v>45597</v>
      </c>
      <c r="C10225" t="s">
        <v>322</v>
      </c>
      <c r="D10225" t="s">
        <v>283</v>
      </c>
      <c r="E10225">
        <v>0</v>
      </c>
      <c r="F10225">
        <v>0</v>
      </c>
      <c r="G10225">
        <v>2</v>
      </c>
    </row>
    <row r="10226" spans="1:7" x14ac:dyDescent="0.3">
      <c r="A10226">
        <v>8</v>
      </c>
      <c r="B10226" s="18">
        <v>45597</v>
      </c>
      <c r="C10226" t="s">
        <v>322</v>
      </c>
      <c r="D10226" t="s">
        <v>278</v>
      </c>
      <c r="E10226">
        <v>0.25</v>
      </c>
      <c r="F10226">
        <v>19</v>
      </c>
      <c r="G10226">
        <v>76</v>
      </c>
    </row>
    <row r="10227" spans="1:7" x14ac:dyDescent="0.3">
      <c r="A10227">
        <v>10</v>
      </c>
      <c r="B10227" s="18">
        <v>45597</v>
      </c>
      <c r="C10227" t="s">
        <v>322</v>
      </c>
      <c r="D10227" t="s">
        <v>295</v>
      </c>
      <c r="E10227">
        <v>0.21929824561403508</v>
      </c>
      <c r="F10227">
        <v>25</v>
      </c>
      <c r="G10227">
        <v>114</v>
      </c>
    </row>
    <row r="10228" spans="1:7" x14ac:dyDescent="0.3">
      <c r="A10228">
        <v>11</v>
      </c>
      <c r="B10228" s="18">
        <v>45597</v>
      </c>
      <c r="C10228" t="s">
        <v>322</v>
      </c>
      <c r="D10228" t="s">
        <v>281</v>
      </c>
      <c r="E10228">
        <v>0.15308151093439365</v>
      </c>
      <c r="F10228">
        <v>77</v>
      </c>
      <c r="G10228">
        <v>503</v>
      </c>
    </row>
    <row r="10229" spans="1:7" x14ac:dyDescent="0.3">
      <c r="A10229">
        <v>23</v>
      </c>
      <c r="B10229" s="18">
        <v>45597</v>
      </c>
      <c r="C10229" t="s">
        <v>322</v>
      </c>
      <c r="D10229" t="s">
        <v>298</v>
      </c>
      <c r="E10229">
        <v>2.8287461773700305E-2</v>
      </c>
      <c r="F10229">
        <v>37</v>
      </c>
      <c r="G10229">
        <v>1308</v>
      </c>
    </row>
    <row r="10230" spans="1:7" x14ac:dyDescent="0.3">
      <c r="A10230">
        <v>24</v>
      </c>
      <c r="B10230" s="18">
        <v>45597</v>
      </c>
      <c r="C10230" t="s">
        <v>322</v>
      </c>
      <c r="D10230" t="s">
        <v>299</v>
      </c>
      <c r="E10230">
        <v>0.86486486486486491</v>
      </c>
      <c r="F10230">
        <v>32</v>
      </c>
      <c r="G10230">
        <v>37</v>
      </c>
    </row>
    <row r="10231" spans="1:7" x14ac:dyDescent="0.3">
      <c r="A10231">
        <v>7</v>
      </c>
      <c r="B10231" s="18">
        <v>45597</v>
      </c>
      <c r="C10231" t="s">
        <v>322</v>
      </c>
      <c r="D10231" t="s">
        <v>277</v>
      </c>
      <c r="E10231">
        <v>5.5555555555555552E-2</v>
      </c>
      <c r="F10231">
        <v>1</v>
      </c>
      <c r="G10231">
        <v>18</v>
      </c>
    </row>
    <row r="10232" spans="1:7" x14ac:dyDescent="0.3">
      <c r="A10232">
        <v>6</v>
      </c>
      <c r="B10232" s="18">
        <v>45597</v>
      </c>
      <c r="C10232" t="s">
        <v>322</v>
      </c>
      <c r="D10232" t="s">
        <v>274</v>
      </c>
      <c r="E10232">
        <v>0.88888888888888884</v>
      </c>
      <c r="F10232">
        <v>8</v>
      </c>
      <c r="G10232">
        <v>9</v>
      </c>
    </row>
    <row r="10233" spans="1:7" x14ac:dyDescent="0.3">
      <c r="A10233">
        <v>3</v>
      </c>
      <c r="B10233" s="18">
        <v>45597</v>
      </c>
      <c r="C10233" t="s">
        <v>322</v>
      </c>
      <c r="D10233" t="s">
        <v>302</v>
      </c>
      <c r="E10233">
        <v>0.99380804953560375</v>
      </c>
      <c r="F10233">
        <v>1284</v>
      </c>
      <c r="G10233">
        <v>1292</v>
      </c>
    </row>
    <row r="10234" spans="1:7" x14ac:dyDescent="0.3">
      <c r="A10234">
        <v>5</v>
      </c>
      <c r="B10234" s="18">
        <v>45597</v>
      </c>
      <c r="C10234" t="s">
        <v>322</v>
      </c>
      <c r="D10234" t="s">
        <v>301</v>
      </c>
      <c r="E10234">
        <v>15.478260869565217</v>
      </c>
      <c r="F10234">
        <v>356</v>
      </c>
      <c r="G10234">
        <v>23</v>
      </c>
    </row>
    <row r="10235" spans="1:7" x14ac:dyDescent="0.3">
      <c r="A10235">
        <v>114</v>
      </c>
      <c r="B10235" s="18">
        <v>45597</v>
      </c>
      <c r="C10235" t="s">
        <v>322</v>
      </c>
      <c r="D10235" t="s">
        <v>292</v>
      </c>
      <c r="E10235">
        <v>376</v>
      </c>
    </row>
    <row r="10236" spans="1:7" x14ac:dyDescent="0.3">
      <c r="A10236">
        <v>4</v>
      </c>
      <c r="B10236" s="18">
        <v>45597</v>
      </c>
      <c r="C10236" t="s">
        <v>322</v>
      </c>
      <c r="D10236" t="s">
        <v>300</v>
      </c>
      <c r="E10236">
        <v>0.83453237410071945</v>
      </c>
      <c r="F10236">
        <v>232</v>
      </c>
      <c r="G10236">
        <v>278</v>
      </c>
    </row>
    <row r="10237" spans="1:7" x14ac:dyDescent="0.3">
      <c r="A10237">
        <v>100</v>
      </c>
      <c r="B10237" s="18">
        <v>45597</v>
      </c>
      <c r="C10237" t="s">
        <v>322</v>
      </c>
      <c r="D10237" t="s">
        <v>271</v>
      </c>
      <c r="E10237">
        <v>1</v>
      </c>
    </row>
    <row r="10238" spans="1:7" x14ac:dyDescent="0.3">
      <c r="A10238">
        <v>101</v>
      </c>
      <c r="B10238" s="18">
        <v>45597</v>
      </c>
      <c r="C10238" t="s">
        <v>322</v>
      </c>
      <c r="D10238" t="s">
        <v>272</v>
      </c>
      <c r="E10238">
        <v>1</v>
      </c>
    </row>
    <row r="10239" spans="1:7" x14ac:dyDescent="0.3">
      <c r="A10239">
        <v>102</v>
      </c>
      <c r="B10239" s="18">
        <v>45597</v>
      </c>
      <c r="C10239" t="s">
        <v>322</v>
      </c>
      <c r="D10239" t="s">
        <v>273</v>
      </c>
      <c r="E10239">
        <v>0</v>
      </c>
    </row>
    <row r="10240" spans="1:7" x14ac:dyDescent="0.3">
      <c r="A10240">
        <v>103</v>
      </c>
      <c r="B10240" s="18">
        <v>45597</v>
      </c>
      <c r="C10240" t="s">
        <v>322</v>
      </c>
      <c r="D10240" t="s">
        <v>285</v>
      </c>
      <c r="E10240">
        <v>0</v>
      </c>
    </row>
    <row r="10241" spans="1:7" x14ac:dyDescent="0.3">
      <c r="A10241">
        <v>2</v>
      </c>
      <c r="B10241" s="18">
        <v>45597</v>
      </c>
      <c r="C10241" t="s">
        <v>322</v>
      </c>
      <c r="D10241" t="s">
        <v>303</v>
      </c>
      <c r="E10241">
        <v>0.71777777777777774</v>
      </c>
      <c r="F10241">
        <v>1292</v>
      </c>
      <c r="G10241">
        <v>1800</v>
      </c>
    </row>
    <row r="10242" spans="1:7" x14ac:dyDescent="0.3">
      <c r="A10242">
        <v>109</v>
      </c>
      <c r="B10242" s="18">
        <v>45597</v>
      </c>
      <c r="C10242" t="s">
        <v>322</v>
      </c>
      <c r="D10242" t="s">
        <v>261</v>
      </c>
      <c r="E10242">
        <v>28</v>
      </c>
    </row>
    <row r="10243" spans="1:7" x14ac:dyDescent="0.3">
      <c r="A10243">
        <v>111</v>
      </c>
      <c r="B10243" s="18">
        <v>45597</v>
      </c>
      <c r="C10243" t="s">
        <v>322</v>
      </c>
      <c r="D10243" t="s">
        <v>262</v>
      </c>
      <c r="E10243">
        <v>175</v>
      </c>
    </row>
    <row r="10244" spans="1:7" x14ac:dyDescent="0.3">
      <c r="A10244">
        <v>112</v>
      </c>
      <c r="B10244" s="18">
        <v>45597</v>
      </c>
      <c r="C10244" t="s">
        <v>322</v>
      </c>
      <c r="D10244" t="s">
        <v>263</v>
      </c>
      <c r="E10244">
        <v>222</v>
      </c>
    </row>
    <row r="10245" spans="1:7" x14ac:dyDescent="0.3">
      <c r="A10245">
        <v>110</v>
      </c>
      <c r="B10245" s="18">
        <v>45597</v>
      </c>
      <c r="C10245" t="s">
        <v>322</v>
      </c>
      <c r="D10245" t="s">
        <v>264</v>
      </c>
      <c r="E10245">
        <v>127</v>
      </c>
    </row>
    <row r="10246" spans="1:7" x14ac:dyDescent="0.3">
      <c r="A10246">
        <v>113</v>
      </c>
      <c r="B10246" s="18">
        <v>45597</v>
      </c>
      <c r="C10246" t="s">
        <v>322</v>
      </c>
      <c r="D10246" t="s">
        <v>265</v>
      </c>
      <c r="E10246">
        <v>140</v>
      </c>
    </row>
    <row r="10247" spans="1:7" x14ac:dyDescent="0.3">
      <c r="A10247">
        <v>104</v>
      </c>
      <c r="B10247" s="18">
        <v>45597</v>
      </c>
      <c r="C10247" t="s">
        <v>322</v>
      </c>
      <c r="D10247" t="s">
        <v>266</v>
      </c>
      <c r="E10247">
        <v>36</v>
      </c>
    </row>
    <row r="10248" spans="1:7" x14ac:dyDescent="0.3">
      <c r="A10248">
        <v>106</v>
      </c>
      <c r="B10248" s="18">
        <v>45597</v>
      </c>
      <c r="C10248" t="s">
        <v>322</v>
      </c>
      <c r="D10248" t="s">
        <v>267</v>
      </c>
      <c r="E10248">
        <v>149</v>
      </c>
    </row>
    <row r="10249" spans="1:7" x14ac:dyDescent="0.3">
      <c r="A10249">
        <v>107</v>
      </c>
      <c r="B10249" s="18">
        <v>45597</v>
      </c>
      <c r="C10249" t="s">
        <v>322</v>
      </c>
      <c r="D10249" t="s">
        <v>268</v>
      </c>
      <c r="E10249">
        <v>210</v>
      </c>
    </row>
    <row r="10250" spans="1:7" x14ac:dyDescent="0.3">
      <c r="A10250">
        <v>105</v>
      </c>
      <c r="B10250" s="18">
        <v>45597</v>
      </c>
      <c r="C10250" t="s">
        <v>322</v>
      </c>
      <c r="D10250" t="s">
        <v>269</v>
      </c>
      <c r="E10250">
        <v>120</v>
      </c>
    </row>
    <row r="10251" spans="1:7" x14ac:dyDescent="0.3">
      <c r="A10251">
        <v>108</v>
      </c>
      <c r="B10251" s="18">
        <v>45597</v>
      </c>
      <c r="C10251" t="s">
        <v>322</v>
      </c>
      <c r="D10251" t="s">
        <v>270</v>
      </c>
      <c r="E10251">
        <v>85</v>
      </c>
    </row>
    <row r="10252" spans="1:7" x14ac:dyDescent="0.3">
      <c r="A10252">
        <v>115</v>
      </c>
      <c r="B10252" s="18">
        <v>45597</v>
      </c>
      <c r="C10252" t="s">
        <v>322</v>
      </c>
      <c r="D10252" t="s">
        <v>293</v>
      </c>
      <c r="E10252">
        <v>13</v>
      </c>
    </row>
    <row r="10253" spans="1:7" x14ac:dyDescent="0.3">
      <c r="A10253">
        <v>116</v>
      </c>
      <c r="B10253" s="18">
        <v>45597</v>
      </c>
      <c r="C10253" t="s">
        <v>322</v>
      </c>
      <c r="D10253" t="s">
        <v>294</v>
      </c>
      <c r="E10253">
        <v>1</v>
      </c>
    </row>
    <row r="10254" spans="1:7" x14ac:dyDescent="0.3">
      <c r="A10254">
        <v>120</v>
      </c>
      <c r="B10254" s="18">
        <v>45597</v>
      </c>
      <c r="C10254" t="s">
        <v>322</v>
      </c>
      <c r="D10254" t="s">
        <v>20</v>
      </c>
      <c r="E10254">
        <v>376</v>
      </c>
    </row>
    <row r="10255" spans="1:7" x14ac:dyDescent="0.3">
      <c r="A10255">
        <v>121</v>
      </c>
      <c r="B10255" s="18">
        <v>45597</v>
      </c>
      <c r="C10255" t="s">
        <v>322</v>
      </c>
      <c r="D10255" t="s">
        <v>21</v>
      </c>
      <c r="E10255">
        <v>0</v>
      </c>
    </row>
    <row r="10256" spans="1:7" x14ac:dyDescent="0.3">
      <c r="A10256">
        <v>122</v>
      </c>
      <c r="B10256" s="18">
        <v>45597</v>
      </c>
      <c r="C10256" t="s">
        <v>322</v>
      </c>
      <c r="D10256" t="s">
        <v>22</v>
      </c>
      <c r="E10256">
        <v>0</v>
      </c>
    </row>
    <row r="10257" spans="1:7" x14ac:dyDescent="0.3">
      <c r="A10257">
        <v>123</v>
      </c>
      <c r="B10257" s="18">
        <v>45597</v>
      </c>
      <c r="C10257" t="s">
        <v>322</v>
      </c>
      <c r="D10257" t="s">
        <v>23</v>
      </c>
      <c r="E10257">
        <v>0</v>
      </c>
    </row>
    <row r="10258" spans="1:7" x14ac:dyDescent="0.3">
      <c r="A10258">
        <v>124</v>
      </c>
      <c r="B10258" s="18">
        <v>45597</v>
      </c>
      <c r="C10258" t="s">
        <v>322</v>
      </c>
      <c r="D10258" t="s">
        <v>24</v>
      </c>
      <c r="E10258">
        <v>0</v>
      </c>
    </row>
    <row r="10259" spans="1:7" x14ac:dyDescent="0.3">
      <c r="A10259">
        <v>125</v>
      </c>
      <c r="B10259" s="18">
        <v>45597</v>
      </c>
      <c r="C10259" t="s">
        <v>322</v>
      </c>
      <c r="D10259" t="s">
        <v>25</v>
      </c>
      <c r="E10259">
        <v>0</v>
      </c>
    </row>
    <row r="10260" spans="1:7" x14ac:dyDescent="0.3">
      <c r="A10260">
        <v>126</v>
      </c>
      <c r="B10260" s="18">
        <v>45597</v>
      </c>
      <c r="C10260" t="s">
        <v>322</v>
      </c>
      <c r="D10260" t="s">
        <v>26</v>
      </c>
      <c r="E10260">
        <v>1</v>
      </c>
    </row>
    <row r="10261" spans="1:7" x14ac:dyDescent="0.3">
      <c r="A10261">
        <v>127</v>
      </c>
      <c r="B10261" s="18">
        <v>45597</v>
      </c>
      <c r="C10261" t="s">
        <v>322</v>
      </c>
      <c r="D10261" t="s">
        <v>286</v>
      </c>
      <c r="E10261">
        <v>150</v>
      </c>
    </row>
    <row r="10262" spans="1:7" x14ac:dyDescent="0.3">
      <c r="A10262">
        <v>128</v>
      </c>
      <c r="B10262" s="18">
        <v>45597</v>
      </c>
      <c r="C10262" t="s">
        <v>322</v>
      </c>
      <c r="D10262" t="s">
        <v>287</v>
      </c>
      <c r="E10262">
        <v>46</v>
      </c>
    </row>
    <row r="10263" spans="1:7" x14ac:dyDescent="0.3">
      <c r="A10263">
        <v>129</v>
      </c>
      <c r="B10263" s="18">
        <v>45597</v>
      </c>
      <c r="C10263" t="s">
        <v>322</v>
      </c>
      <c r="D10263" t="s">
        <v>288</v>
      </c>
      <c r="E10263">
        <v>86</v>
      </c>
    </row>
    <row r="10264" spans="1:7" x14ac:dyDescent="0.3">
      <c r="A10264">
        <v>130</v>
      </c>
      <c r="B10264" s="18">
        <v>45597</v>
      </c>
      <c r="C10264" t="s">
        <v>322</v>
      </c>
      <c r="D10264" t="s">
        <v>289</v>
      </c>
      <c r="E10264">
        <v>18</v>
      </c>
    </row>
    <row r="10265" spans="1:7" x14ac:dyDescent="0.3">
      <c r="A10265">
        <v>3</v>
      </c>
      <c r="B10265" s="18">
        <v>45413</v>
      </c>
      <c r="C10265" t="s">
        <v>322</v>
      </c>
      <c r="D10265" t="s">
        <v>302</v>
      </c>
      <c r="E10265">
        <v>0.96799999999999997</v>
      </c>
      <c r="F10265">
        <v>1210</v>
      </c>
      <c r="G10265">
        <v>1250</v>
      </c>
    </row>
    <row r="10266" spans="1:7" x14ac:dyDescent="0.3">
      <c r="A10266">
        <v>3</v>
      </c>
      <c r="B10266" s="18">
        <v>45505</v>
      </c>
      <c r="C10266" t="s">
        <v>322</v>
      </c>
      <c r="D10266" t="s">
        <v>302</v>
      </c>
      <c r="E10266">
        <v>0.96492595479345289</v>
      </c>
      <c r="F10266">
        <v>1238</v>
      </c>
      <c r="G10266">
        <v>1283</v>
      </c>
    </row>
    <row r="10267" spans="1:7" x14ac:dyDescent="0.3">
      <c r="A10267">
        <v>3</v>
      </c>
      <c r="B10267" s="18">
        <v>45566</v>
      </c>
      <c r="C10267" t="s">
        <v>322</v>
      </c>
      <c r="D10267" t="s">
        <v>302</v>
      </c>
      <c r="E10267">
        <v>0.99689922480620152</v>
      </c>
      <c r="F10267">
        <v>1286</v>
      </c>
      <c r="G10267">
        <v>1290</v>
      </c>
    </row>
    <row r="10268" spans="1:7" x14ac:dyDescent="0.3">
      <c r="A10268">
        <v>3</v>
      </c>
      <c r="B10268" s="18">
        <v>45474</v>
      </c>
      <c r="C10268" t="s">
        <v>322</v>
      </c>
      <c r="D10268" t="s">
        <v>302</v>
      </c>
      <c r="E10268">
        <v>0.95604395604395609</v>
      </c>
      <c r="F10268">
        <v>1218</v>
      </c>
      <c r="G10268">
        <v>1274</v>
      </c>
    </row>
    <row r="10269" spans="1:7" x14ac:dyDescent="0.3">
      <c r="A10269">
        <v>3</v>
      </c>
      <c r="B10269" s="18">
        <v>45352</v>
      </c>
      <c r="C10269" t="s">
        <v>322</v>
      </c>
      <c r="D10269" t="s">
        <v>302</v>
      </c>
      <c r="E10269">
        <v>0.95241935483870965</v>
      </c>
      <c r="F10269">
        <v>1181</v>
      </c>
      <c r="G10269">
        <v>1240</v>
      </c>
    </row>
    <row r="10270" spans="1:7" x14ac:dyDescent="0.3">
      <c r="A10270">
        <v>3</v>
      </c>
      <c r="B10270" s="18">
        <v>45444</v>
      </c>
      <c r="C10270" t="s">
        <v>322</v>
      </c>
      <c r="D10270" t="s">
        <v>302</v>
      </c>
      <c r="E10270">
        <v>0.9535066981875493</v>
      </c>
      <c r="F10270">
        <v>1210</v>
      </c>
      <c r="G10270">
        <v>1269</v>
      </c>
    </row>
    <row r="10271" spans="1:7" x14ac:dyDescent="0.3">
      <c r="A10271">
        <v>3</v>
      </c>
      <c r="B10271" s="18">
        <v>45536</v>
      </c>
      <c r="C10271" t="s">
        <v>322</v>
      </c>
      <c r="D10271" t="s">
        <v>302</v>
      </c>
      <c r="E10271">
        <v>0.99299610894941637</v>
      </c>
      <c r="F10271">
        <v>1276</v>
      </c>
      <c r="G10271">
        <v>1285</v>
      </c>
    </row>
    <row r="10272" spans="1:7" x14ac:dyDescent="0.3">
      <c r="A10272">
        <v>3</v>
      </c>
      <c r="B10272" s="18">
        <v>45323</v>
      </c>
      <c r="C10272" t="s">
        <v>322</v>
      </c>
      <c r="D10272" t="s">
        <v>302</v>
      </c>
      <c r="E10272">
        <v>0.98319327731092432</v>
      </c>
      <c r="F10272">
        <v>1170</v>
      </c>
      <c r="G10272">
        <v>1190</v>
      </c>
    </row>
    <row r="10273" spans="1:7" x14ac:dyDescent="0.3">
      <c r="A10273">
        <v>3</v>
      </c>
      <c r="B10273" s="18">
        <v>45383</v>
      </c>
      <c r="C10273" t="s">
        <v>322</v>
      </c>
      <c r="D10273" t="s">
        <v>302</v>
      </c>
      <c r="E10273">
        <v>0.95592948717948723</v>
      </c>
      <c r="F10273">
        <v>1193</v>
      </c>
      <c r="G10273">
        <v>1248</v>
      </c>
    </row>
    <row r="10274" spans="1:7" x14ac:dyDescent="0.3">
      <c r="A10274">
        <v>4</v>
      </c>
      <c r="B10274" s="18">
        <v>45323</v>
      </c>
      <c r="C10274" t="s">
        <v>322</v>
      </c>
      <c r="D10274" t="s">
        <v>300</v>
      </c>
      <c r="E10274">
        <v>0.81568627450980402</v>
      </c>
      <c r="F10274">
        <v>208</v>
      </c>
      <c r="G10274">
        <v>255</v>
      </c>
    </row>
    <row r="10275" spans="1:7" x14ac:dyDescent="0.3">
      <c r="A10275">
        <v>4</v>
      </c>
      <c r="B10275" s="18">
        <v>45352</v>
      </c>
      <c r="C10275" t="s">
        <v>322</v>
      </c>
      <c r="D10275" t="s">
        <v>300</v>
      </c>
      <c r="E10275">
        <v>0.92763157894736803</v>
      </c>
      <c r="F10275">
        <v>282</v>
      </c>
      <c r="G10275">
        <v>304</v>
      </c>
    </row>
    <row r="10276" spans="1:7" x14ac:dyDescent="0.3">
      <c r="A10276">
        <v>4</v>
      </c>
      <c r="B10276" s="18">
        <v>45383</v>
      </c>
      <c r="C10276" t="s">
        <v>322</v>
      </c>
      <c r="D10276" t="s">
        <v>300</v>
      </c>
      <c r="E10276">
        <v>0.85862068965517202</v>
      </c>
      <c r="F10276">
        <v>249</v>
      </c>
      <c r="G10276">
        <v>290</v>
      </c>
    </row>
    <row r="10277" spans="1:7" x14ac:dyDescent="0.3">
      <c r="A10277">
        <v>4</v>
      </c>
      <c r="B10277" s="18">
        <v>45413</v>
      </c>
      <c r="C10277" t="s">
        <v>322</v>
      </c>
      <c r="D10277" t="s">
        <v>300</v>
      </c>
      <c r="E10277">
        <v>0.87209302325581395</v>
      </c>
      <c r="F10277">
        <v>225</v>
      </c>
      <c r="G10277">
        <v>258</v>
      </c>
    </row>
    <row r="10278" spans="1:7" x14ac:dyDescent="0.3">
      <c r="A10278">
        <v>4</v>
      </c>
      <c r="B10278" s="18">
        <v>45444</v>
      </c>
      <c r="C10278" t="s">
        <v>322</v>
      </c>
      <c r="D10278" t="s">
        <v>300</v>
      </c>
      <c r="E10278">
        <v>0.79279279279279302</v>
      </c>
      <c r="F10278">
        <v>176</v>
      </c>
      <c r="G10278">
        <v>222</v>
      </c>
    </row>
    <row r="10279" spans="1:7" x14ac:dyDescent="0.3">
      <c r="A10279">
        <v>4</v>
      </c>
      <c r="B10279" s="18">
        <v>45474</v>
      </c>
      <c r="C10279" t="s">
        <v>322</v>
      </c>
      <c r="D10279" t="s">
        <v>300</v>
      </c>
      <c r="E10279">
        <v>0.79583333333333295</v>
      </c>
      <c r="F10279">
        <v>191</v>
      </c>
      <c r="G10279">
        <v>240</v>
      </c>
    </row>
    <row r="10280" spans="1:7" x14ac:dyDescent="0.3">
      <c r="A10280">
        <v>4</v>
      </c>
      <c r="B10280" s="18">
        <v>45505</v>
      </c>
      <c r="C10280" t="s">
        <v>322</v>
      </c>
      <c r="D10280" t="s">
        <v>300</v>
      </c>
      <c r="E10280">
        <v>0.72807017543859698</v>
      </c>
      <c r="F10280">
        <v>83</v>
      </c>
      <c r="G10280">
        <v>114</v>
      </c>
    </row>
    <row r="10281" spans="1:7" x14ac:dyDescent="0.3">
      <c r="A10281">
        <v>4</v>
      </c>
      <c r="B10281" s="18">
        <v>45536</v>
      </c>
      <c r="C10281" t="s">
        <v>322</v>
      </c>
      <c r="D10281" t="s">
        <v>300</v>
      </c>
      <c r="E10281">
        <v>0.829192546583851</v>
      </c>
      <c r="F10281">
        <v>267</v>
      </c>
      <c r="G10281">
        <v>322</v>
      </c>
    </row>
    <row r="10282" spans="1:7" x14ac:dyDescent="0.3">
      <c r="A10282">
        <v>4</v>
      </c>
      <c r="B10282" s="18">
        <v>45566</v>
      </c>
      <c r="C10282" t="s">
        <v>322</v>
      </c>
      <c r="D10282" t="s">
        <v>300</v>
      </c>
      <c r="E10282">
        <v>0.75657894736842102</v>
      </c>
      <c r="F10282">
        <v>115</v>
      </c>
      <c r="G10282">
        <v>152</v>
      </c>
    </row>
    <row r="10283" spans="1:7" x14ac:dyDescent="0.3">
      <c r="A10283">
        <v>5</v>
      </c>
      <c r="B10283" s="18">
        <v>45474</v>
      </c>
      <c r="C10283" t="s">
        <v>322</v>
      </c>
      <c r="D10283" t="s">
        <v>301</v>
      </c>
      <c r="E10283">
        <v>15.7</v>
      </c>
      <c r="F10283">
        <v>314</v>
      </c>
      <c r="G10283">
        <v>20</v>
      </c>
    </row>
    <row r="10284" spans="1:7" x14ac:dyDescent="0.3">
      <c r="A10284">
        <v>5</v>
      </c>
      <c r="B10284" s="18">
        <v>45323</v>
      </c>
      <c r="C10284" t="s">
        <v>322</v>
      </c>
      <c r="D10284" t="s">
        <v>301</v>
      </c>
      <c r="E10284">
        <v>15.2173913043478</v>
      </c>
      <c r="F10284">
        <v>350</v>
      </c>
      <c r="G10284">
        <v>23</v>
      </c>
    </row>
    <row r="10285" spans="1:7" x14ac:dyDescent="0.3">
      <c r="A10285">
        <v>5</v>
      </c>
      <c r="B10285" s="18">
        <v>45566</v>
      </c>
      <c r="C10285" t="s">
        <v>322</v>
      </c>
      <c r="D10285" t="s">
        <v>301</v>
      </c>
      <c r="E10285">
        <v>15.636363636363599</v>
      </c>
      <c r="F10285">
        <v>172</v>
      </c>
      <c r="G10285">
        <v>11</v>
      </c>
    </row>
    <row r="10286" spans="1:7" x14ac:dyDescent="0.3">
      <c r="A10286">
        <v>5</v>
      </c>
      <c r="B10286" s="18">
        <v>45536</v>
      </c>
      <c r="C10286" t="s">
        <v>322</v>
      </c>
      <c r="D10286" t="s">
        <v>301</v>
      </c>
      <c r="E10286">
        <v>17.318181818181799</v>
      </c>
      <c r="F10286">
        <v>381</v>
      </c>
      <c r="G10286">
        <v>22</v>
      </c>
    </row>
    <row r="10287" spans="1:7" x14ac:dyDescent="0.3">
      <c r="A10287">
        <v>5</v>
      </c>
      <c r="B10287" s="18">
        <v>45444</v>
      </c>
      <c r="C10287" t="s">
        <v>322</v>
      </c>
      <c r="D10287" t="s">
        <v>301</v>
      </c>
      <c r="E10287">
        <v>14.173913043478301</v>
      </c>
      <c r="F10287">
        <v>326</v>
      </c>
      <c r="G10287">
        <v>23</v>
      </c>
    </row>
    <row r="10288" spans="1:7" x14ac:dyDescent="0.3">
      <c r="A10288">
        <v>5</v>
      </c>
      <c r="B10288" s="18">
        <v>45505</v>
      </c>
      <c r="C10288" t="s">
        <v>322</v>
      </c>
      <c r="D10288" t="s">
        <v>301</v>
      </c>
      <c r="E10288">
        <v>17.375</v>
      </c>
      <c r="F10288">
        <v>139</v>
      </c>
      <c r="G10288">
        <v>8</v>
      </c>
    </row>
    <row r="10289" spans="1:7" x14ac:dyDescent="0.3">
      <c r="A10289">
        <v>5</v>
      </c>
      <c r="B10289" s="18">
        <v>45413</v>
      </c>
      <c r="C10289" t="s">
        <v>322</v>
      </c>
      <c r="D10289" t="s">
        <v>301</v>
      </c>
      <c r="E10289">
        <v>16.6666666666667</v>
      </c>
      <c r="F10289">
        <v>350</v>
      </c>
      <c r="G10289">
        <v>21</v>
      </c>
    </row>
    <row r="10290" spans="1:7" x14ac:dyDescent="0.3">
      <c r="A10290">
        <v>5</v>
      </c>
      <c r="B10290" s="18">
        <v>45383</v>
      </c>
      <c r="C10290" t="s">
        <v>322</v>
      </c>
      <c r="D10290" t="s">
        <v>301</v>
      </c>
      <c r="E10290">
        <v>18.761904761904798</v>
      </c>
      <c r="F10290">
        <v>394</v>
      </c>
      <c r="G10290">
        <v>21</v>
      </c>
    </row>
    <row r="10291" spans="1:7" x14ac:dyDescent="0.3">
      <c r="A10291">
        <v>5</v>
      </c>
      <c r="B10291" s="18">
        <v>45352</v>
      </c>
      <c r="C10291" t="s">
        <v>322</v>
      </c>
      <c r="D10291" t="s">
        <v>301</v>
      </c>
      <c r="E10291">
        <v>19.380952380952401</v>
      </c>
      <c r="F10291">
        <v>407</v>
      </c>
      <c r="G10291">
        <v>21</v>
      </c>
    </row>
    <row r="10292" spans="1:7" x14ac:dyDescent="0.3">
      <c r="A10292">
        <v>6</v>
      </c>
      <c r="B10292" s="18">
        <v>45566</v>
      </c>
      <c r="C10292" t="s">
        <v>322</v>
      </c>
      <c r="D10292" t="s">
        <v>274</v>
      </c>
      <c r="E10292">
        <v>1</v>
      </c>
      <c r="F10292">
        <v>8</v>
      </c>
      <c r="G10292">
        <v>8</v>
      </c>
    </row>
    <row r="10293" spans="1:7" x14ac:dyDescent="0.3">
      <c r="A10293">
        <v>6</v>
      </c>
      <c r="B10293" s="18">
        <v>45505</v>
      </c>
      <c r="C10293" t="s">
        <v>322</v>
      </c>
      <c r="D10293" t="s">
        <v>274</v>
      </c>
      <c r="E10293">
        <v>1</v>
      </c>
      <c r="F10293">
        <v>9</v>
      </c>
      <c r="G10293">
        <v>9</v>
      </c>
    </row>
    <row r="10294" spans="1:7" x14ac:dyDescent="0.3">
      <c r="A10294">
        <v>6</v>
      </c>
      <c r="B10294" s="18">
        <v>45413</v>
      </c>
      <c r="C10294" t="s">
        <v>322</v>
      </c>
      <c r="D10294" t="s">
        <v>274</v>
      </c>
      <c r="E10294">
        <v>0.90909090909090906</v>
      </c>
      <c r="F10294">
        <v>10</v>
      </c>
      <c r="G10294">
        <v>11</v>
      </c>
    </row>
    <row r="10295" spans="1:7" x14ac:dyDescent="0.3">
      <c r="A10295">
        <v>6</v>
      </c>
      <c r="B10295" s="18">
        <v>45444</v>
      </c>
      <c r="C10295" t="s">
        <v>322</v>
      </c>
      <c r="D10295" t="s">
        <v>274</v>
      </c>
      <c r="E10295">
        <v>1</v>
      </c>
      <c r="F10295">
        <v>9</v>
      </c>
      <c r="G10295">
        <v>9</v>
      </c>
    </row>
    <row r="10296" spans="1:7" x14ac:dyDescent="0.3">
      <c r="A10296">
        <v>6</v>
      </c>
      <c r="B10296" s="18">
        <v>45323</v>
      </c>
      <c r="C10296" t="s">
        <v>322</v>
      </c>
      <c r="D10296" t="s">
        <v>274</v>
      </c>
      <c r="E10296">
        <v>0.81818181818181823</v>
      </c>
      <c r="F10296">
        <v>9</v>
      </c>
      <c r="G10296">
        <v>11</v>
      </c>
    </row>
    <row r="10297" spans="1:7" x14ac:dyDescent="0.3">
      <c r="A10297">
        <v>6</v>
      </c>
      <c r="B10297" s="18">
        <v>45474</v>
      </c>
      <c r="C10297" t="s">
        <v>322</v>
      </c>
      <c r="D10297" t="s">
        <v>274</v>
      </c>
      <c r="E10297">
        <v>1</v>
      </c>
      <c r="F10297">
        <v>8</v>
      </c>
      <c r="G10297">
        <v>8</v>
      </c>
    </row>
    <row r="10298" spans="1:7" x14ac:dyDescent="0.3">
      <c r="A10298">
        <v>6</v>
      </c>
      <c r="B10298" s="18">
        <v>45536</v>
      </c>
      <c r="C10298" t="s">
        <v>322</v>
      </c>
      <c r="D10298" t="s">
        <v>274</v>
      </c>
      <c r="E10298">
        <v>1</v>
      </c>
      <c r="F10298">
        <v>9</v>
      </c>
      <c r="G10298">
        <v>9</v>
      </c>
    </row>
    <row r="10299" spans="1:7" x14ac:dyDescent="0.3">
      <c r="A10299">
        <v>6</v>
      </c>
      <c r="B10299" s="18">
        <v>45352</v>
      </c>
      <c r="C10299" t="s">
        <v>322</v>
      </c>
      <c r="D10299" t="s">
        <v>274</v>
      </c>
      <c r="E10299">
        <v>0.81818181818181823</v>
      </c>
      <c r="F10299">
        <v>9</v>
      </c>
      <c r="G10299">
        <v>11</v>
      </c>
    </row>
    <row r="10300" spans="1:7" x14ac:dyDescent="0.3">
      <c r="A10300">
        <v>6</v>
      </c>
      <c r="B10300" s="18">
        <v>45383</v>
      </c>
      <c r="C10300" t="s">
        <v>322</v>
      </c>
      <c r="D10300" t="s">
        <v>274</v>
      </c>
      <c r="E10300">
        <v>0.91666666666666663</v>
      </c>
      <c r="F10300">
        <v>11</v>
      </c>
      <c r="G10300">
        <v>12</v>
      </c>
    </row>
    <row r="10301" spans="1:7" x14ac:dyDescent="0.3">
      <c r="A10301">
        <v>12</v>
      </c>
      <c r="B10301" s="18">
        <v>45474</v>
      </c>
      <c r="C10301" t="s">
        <v>322</v>
      </c>
      <c r="D10301" t="s">
        <v>296</v>
      </c>
      <c r="E10301">
        <v>8.8105726872246704E-3</v>
      </c>
      <c r="F10301">
        <v>2</v>
      </c>
      <c r="G10301">
        <v>227</v>
      </c>
    </row>
    <row r="10302" spans="1:7" x14ac:dyDescent="0.3">
      <c r="A10302">
        <v>131</v>
      </c>
      <c r="B10302" s="18">
        <v>45597</v>
      </c>
      <c r="C10302" t="s">
        <v>322</v>
      </c>
      <c r="D10302" t="s">
        <v>290</v>
      </c>
      <c r="E10302">
        <v>0</v>
      </c>
    </row>
    <row r="10303" spans="1:7" x14ac:dyDescent="0.3">
      <c r="A10303">
        <v>132</v>
      </c>
      <c r="B10303" s="18">
        <v>45597</v>
      </c>
      <c r="C10303" t="s">
        <v>322</v>
      </c>
      <c r="D10303" t="s">
        <v>291</v>
      </c>
      <c r="E10303">
        <v>0</v>
      </c>
    </row>
    <row r="10304" spans="1:7" x14ac:dyDescent="0.3">
      <c r="A10304">
        <v>133</v>
      </c>
      <c r="B10304" s="18">
        <v>45597</v>
      </c>
      <c r="C10304" t="s">
        <v>322</v>
      </c>
      <c r="D10304" t="s">
        <v>259</v>
      </c>
      <c r="E10304">
        <v>0</v>
      </c>
    </row>
    <row r="10305" spans="1:7" x14ac:dyDescent="0.3">
      <c r="A10305">
        <v>12</v>
      </c>
      <c r="B10305" s="18">
        <v>45566</v>
      </c>
      <c r="C10305" t="s">
        <v>322</v>
      </c>
      <c r="D10305" t="s">
        <v>296</v>
      </c>
      <c r="E10305">
        <v>8.771929824561403E-3</v>
      </c>
      <c r="F10305">
        <v>2</v>
      </c>
      <c r="G10305">
        <v>228</v>
      </c>
    </row>
    <row r="10306" spans="1:7" x14ac:dyDescent="0.3">
      <c r="A10306">
        <v>134</v>
      </c>
      <c r="B10306" s="18">
        <v>45597</v>
      </c>
      <c r="C10306" t="s">
        <v>322</v>
      </c>
      <c r="D10306" t="s">
        <v>260</v>
      </c>
      <c r="E10306">
        <v>0</v>
      </c>
    </row>
    <row r="10307" spans="1:7" x14ac:dyDescent="0.3">
      <c r="A10307">
        <v>7</v>
      </c>
      <c r="B10307" s="18">
        <v>45566</v>
      </c>
      <c r="C10307" t="s">
        <v>322</v>
      </c>
      <c r="D10307" t="s">
        <v>277</v>
      </c>
      <c r="E10307">
        <v>5.8823529411764705E-2</v>
      </c>
      <c r="F10307">
        <v>1</v>
      </c>
      <c r="G10307">
        <v>17</v>
      </c>
    </row>
    <row r="10308" spans="1:7" x14ac:dyDescent="0.3">
      <c r="A10308">
        <v>7</v>
      </c>
      <c r="B10308" s="18">
        <v>45444</v>
      </c>
      <c r="C10308" t="s">
        <v>322</v>
      </c>
      <c r="D10308" t="s">
        <v>277</v>
      </c>
      <c r="E10308">
        <v>5.5555555555555552E-2</v>
      </c>
      <c r="F10308">
        <v>1</v>
      </c>
      <c r="G10308">
        <v>18</v>
      </c>
    </row>
    <row r="10309" spans="1:7" x14ac:dyDescent="0.3">
      <c r="A10309">
        <v>7</v>
      </c>
      <c r="B10309" s="18">
        <v>45505</v>
      </c>
      <c r="C10309" t="s">
        <v>322</v>
      </c>
      <c r="D10309" t="s">
        <v>277</v>
      </c>
      <c r="E10309">
        <v>0.125</v>
      </c>
      <c r="F10309">
        <v>2</v>
      </c>
      <c r="G10309">
        <v>16</v>
      </c>
    </row>
    <row r="10310" spans="1:7" x14ac:dyDescent="0.3">
      <c r="A10310">
        <v>7</v>
      </c>
      <c r="B10310" s="18">
        <v>45474</v>
      </c>
      <c r="C10310" t="s">
        <v>322</v>
      </c>
      <c r="D10310" t="s">
        <v>277</v>
      </c>
      <c r="E10310">
        <v>6.25E-2</v>
      </c>
      <c r="F10310">
        <v>1</v>
      </c>
      <c r="G10310">
        <v>16</v>
      </c>
    </row>
    <row r="10311" spans="1:7" x14ac:dyDescent="0.3">
      <c r="A10311">
        <v>7</v>
      </c>
      <c r="B10311" s="18">
        <v>45323</v>
      </c>
      <c r="C10311" t="s">
        <v>322</v>
      </c>
      <c r="D10311" t="s">
        <v>277</v>
      </c>
      <c r="E10311">
        <v>0.11764705882352941</v>
      </c>
      <c r="F10311">
        <v>2</v>
      </c>
      <c r="G10311">
        <v>17</v>
      </c>
    </row>
    <row r="10312" spans="1:7" x14ac:dyDescent="0.3">
      <c r="A10312">
        <v>7</v>
      </c>
      <c r="B10312" s="18">
        <v>45536</v>
      </c>
      <c r="C10312" t="s">
        <v>322</v>
      </c>
      <c r="D10312" t="s">
        <v>277</v>
      </c>
      <c r="E10312">
        <v>0.11764705882352941</v>
      </c>
      <c r="F10312">
        <v>2</v>
      </c>
      <c r="G10312">
        <v>17</v>
      </c>
    </row>
    <row r="10313" spans="1:7" x14ac:dyDescent="0.3">
      <c r="A10313">
        <v>7</v>
      </c>
      <c r="B10313" s="18">
        <v>45383</v>
      </c>
      <c r="C10313" t="s">
        <v>322</v>
      </c>
      <c r="D10313" t="s">
        <v>277</v>
      </c>
      <c r="E10313">
        <v>6.6666666666666666E-2</v>
      </c>
      <c r="F10313">
        <v>1</v>
      </c>
      <c r="G10313">
        <v>15</v>
      </c>
    </row>
    <row r="10314" spans="1:7" x14ac:dyDescent="0.3">
      <c r="A10314">
        <v>7</v>
      </c>
      <c r="B10314" s="18">
        <v>45413</v>
      </c>
      <c r="C10314" t="s">
        <v>322</v>
      </c>
      <c r="D10314" t="s">
        <v>277</v>
      </c>
      <c r="E10314">
        <v>6.25E-2</v>
      </c>
      <c r="F10314">
        <v>1</v>
      </c>
      <c r="G10314">
        <v>16</v>
      </c>
    </row>
    <row r="10315" spans="1:7" x14ac:dyDescent="0.3">
      <c r="A10315">
        <v>7</v>
      </c>
      <c r="B10315" s="18">
        <v>45352</v>
      </c>
      <c r="C10315" t="s">
        <v>322</v>
      </c>
      <c r="D10315" t="s">
        <v>277</v>
      </c>
      <c r="E10315">
        <v>5.8823529411764705E-2</v>
      </c>
      <c r="F10315">
        <v>1</v>
      </c>
      <c r="G10315">
        <v>17</v>
      </c>
    </row>
    <row r="10316" spans="1:7" x14ac:dyDescent="0.3">
      <c r="A10316">
        <v>8</v>
      </c>
      <c r="B10316" s="18">
        <v>45413</v>
      </c>
      <c r="C10316" t="s">
        <v>322</v>
      </c>
      <c r="D10316" t="s">
        <v>278</v>
      </c>
      <c r="E10316">
        <v>0.19444444444444445</v>
      </c>
      <c r="F10316">
        <v>14</v>
      </c>
      <c r="G10316">
        <v>72</v>
      </c>
    </row>
    <row r="10317" spans="1:7" x14ac:dyDescent="0.3">
      <c r="A10317">
        <v>8</v>
      </c>
      <c r="B10317" s="18">
        <v>45505</v>
      </c>
      <c r="C10317" t="s">
        <v>322</v>
      </c>
      <c r="D10317" t="s">
        <v>278</v>
      </c>
      <c r="E10317">
        <v>0.24324324324324326</v>
      </c>
      <c r="F10317">
        <v>18</v>
      </c>
      <c r="G10317">
        <v>74</v>
      </c>
    </row>
    <row r="10318" spans="1:7" x14ac:dyDescent="0.3">
      <c r="A10318">
        <v>8</v>
      </c>
      <c r="B10318" s="18">
        <v>45352</v>
      </c>
      <c r="C10318" t="s">
        <v>322</v>
      </c>
      <c r="D10318" t="s">
        <v>278</v>
      </c>
      <c r="E10318">
        <v>0.19178082191780821</v>
      </c>
      <c r="F10318">
        <v>14</v>
      </c>
      <c r="G10318">
        <v>73</v>
      </c>
    </row>
    <row r="10319" spans="1:7" x14ac:dyDescent="0.3">
      <c r="A10319">
        <v>8</v>
      </c>
      <c r="B10319" s="18">
        <v>45383</v>
      </c>
      <c r="C10319" t="s">
        <v>322</v>
      </c>
      <c r="D10319" t="s">
        <v>278</v>
      </c>
      <c r="E10319">
        <v>0.20833333333333334</v>
      </c>
      <c r="F10319">
        <v>15</v>
      </c>
      <c r="G10319">
        <v>72</v>
      </c>
    </row>
    <row r="10320" spans="1:7" x14ac:dyDescent="0.3">
      <c r="A10320">
        <v>26</v>
      </c>
      <c r="B10320" s="18">
        <v>45323</v>
      </c>
      <c r="C10320" t="s">
        <v>322</v>
      </c>
      <c r="D10320" t="s">
        <v>146</v>
      </c>
      <c r="E10320">
        <v>0</v>
      </c>
      <c r="F10320">
        <v>0</v>
      </c>
      <c r="G10320">
        <v>353</v>
      </c>
    </row>
    <row r="10321" spans="1:7" x14ac:dyDescent="0.3">
      <c r="A10321">
        <v>8</v>
      </c>
      <c r="B10321" s="18">
        <v>45536</v>
      </c>
      <c r="C10321" t="s">
        <v>322</v>
      </c>
      <c r="D10321" t="s">
        <v>278</v>
      </c>
      <c r="E10321">
        <v>0.23684210526315788</v>
      </c>
      <c r="F10321">
        <v>18</v>
      </c>
      <c r="G10321">
        <v>76</v>
      </c>
    </row>
    <row r="10322" spans="1:7" x14ac:dyDescent="0.3">
      <c r="A10322">
        <v>8</v>
      </c>
      <c r="B10322" s="18">
        <v>45444</v>
      </c>
      <c r="C10322" t="s">
        <v>322</v>
      </c>
      <c r="D10322" t="s">
        <v>278</v>
      </c>
      <c r="E10322">
        <v>0.17808219178082191</v>
      </c>
      <c r="F10322">
        <v>13</v>
      </c>
      <c r="G10322">
        <v>73</v>
      </c>
    </row>
    <row r="10323" spans="1:7" x14ac:dyDescent="0.3">
      <c r="A10323">
        <v>8</v>
      </c>
      <c r="B10323" s="18">
        <v>45323</v>
      </c>
      <c r="C10323" t="s">
        <v>322</v>
      </c>
      <c r="D10323" t="s">
        <v>278</v>
      </c>
      <c r="E10323">
        <v>0.22666666666666666</v>
      </c>
      <c r="F10323">
        <v>17</v>
      </c>
      <c r="G10323">
        <v>75</v>
      </c>
    </row>
    <row r="10324" spans="1:7" x14ac:dyDescent="0.3">
      <c r="A10324">
        <v>8</v>
      </c>
      <c r="B10324" s="18">
        <v>45474</v>
      </c>
      <c r="C10324" t="s">
        <v>322</v>
      </c>
      <c r="D10324" t="s">
        <v>278</v>
      </c>
      <c r="E10324">
        <v>0.22222222222222221</v>
      </c>
      <c r="F10324">
        <v>16</v>
      </c>
      <c r="G10324">
        <v>72</v>
      </c>
    </row>
    <row r="10325" spans="1:7" x14ac:dyDescent="0.3">
      <c r="A10325">
        <v>26</v>
      </c>
      <c r="B10325" s="18">
        <v>45413</v>
      </c>
      <c r="C10325" t="s">
        <v>322</v>
      </c>
      <c r="D10325" t="s">
        <v>146</v>
      </c>
      <c r="E10325">
        <v>2.5839793281653745E-2</v>
      </c>
      <c r="F10325">
        <v>10</v>
      </c>
      <c r="G10325">
        <v>387</v>
      </c>
    </row>
    <row r="10326" spans="1:7" x14ac:dyDescent="0.3">
      <c r="A10326">
        <v>8</v>
      </c>
      <c r="B10326" s="18">
        <v>45566</v>
      </c>
      <c r="C10326" t="s">
        <v>322</v>
      </c>
      <c r="D10326" t="s">
        <v>278</v>
      </c>
      <c r="E10326">
        <v>0.23376623376623376</v>
      </c>
      <c r="F10326">
        <v>18</v>
      </c>
      <c r="G10326">
        <v>77</v>
      </c>
    </row>
    <row r="10327" spans="1:7" x14ac:dyDescent="0.3">
      <c r="A10327">
        <v>26</v>
      </c>
      <c r="B10327" s="18">
        <v>45505</v>
      </c>
      <c r="C10327" t="s">
        <v>322</v>
      </c>
      <c r="D10327" t="s">
        <v>146</v>
      </c>
      <c r="E10327">
        <v>3.4739454094292806E-2</v>
      </c>
      <c r="F10327">
        <v>14</v>
      </c>
      <c r="G10327">
        <v>403</v>
      </c>
    </row>
    <row r="10328" spans="1:7" x14ac:dyDescent="0.3">
      <c r="A10328">
        <v>26</v>
      </c>
      <c r="B10328" s="18">
        <v>45597</v>
      </c>
      <c r="C10328" t="s">
        <v>322</v>
      </c>
      <c r="D10328" t="s">
        <v>146</v>
      </c>
      <c r="E10328">
        <v>0.24069478908188585</v>
      </c>
      <c r="F10328">
        <v>97</v>
      </c>
      <c r="G10328">
        <v>403</v>
      </c>
    </row>
    <row r="10329" spans="1:7" x14ac:dyDescent="0.3">
      <c r="A10329">
        <v>12</v>
      </c>
      <c r="B10329" s="18">
        <v>45536</v>
      </c>
      <c r="C10329" t="s">
        <v>322</v>
      </c>
      <c r="D10329" t="s">
        <v>296</v>
      </c>
      <c r="E10329">
        <v>8.7336244541484712E-3</v>
      </c>
      <c r="F10329">
        <v>2</v>
      </c>
      <c r="G10329">
        <v>229</v>
      </c>
    </row>
    <row r="10330" spans="1:7" x14ac:dyDescent="0.3">
      <c r="A10330">
        <v>26</v>
      </c>
      <c r="B10330" s="18">
        <v>45536</v>
      </c>
      <c r="C10330" t="s">
        <v>322</v>
      </c>
      <c r="D10330" t="s">
        <v>146</v>
      </c>
      <c r="E10330">
        <v>3.4912718204488775E-2</v>
      </c>
      <c r="F10330">
        <v>14</v>
      </c>
      <c r="G10330">
        <v>401</v>
      </c>
    </row>
    <row r="10331" spans="1:7" x14ac:dyDescent="0.3">
      <c r="A10331">
        <v>12</v>
      </c>
      <c r="B10331" s="18">
        <v>45505</v>
      </c>
      <c r="C10331" t="s">
        <v>322</v>
      </c>
      <c r="D10331" t="s">
        <v>296</v>
      </c>
      <c r="E10331">
        <v>9.0090090090090089E-3</v>
      </c>
      <c r="F10331">
        <v>2</v>
      </c>
      <c r="G10331">
        <v>222</v>
      </c>
    </row>
    <row r="10332" spans="1:7" x14ac:dyDescent="0.3">
      <c r="A10332">
        <v>26</v>
      </c>
      <c r="B10332" s="18">
        <v>45383</v>
      </c>
      <c r="C10332" t="s">
        <v>322</v>
      </c>
      <c r="D10332" t="s">
        <v>146</v>
      </c>
      <c r="E10332">
        <v>1.8867924528301886E-2</v>
      </c>
      <c r="F10332">
        <v>7</v>
      </c>
      <c r="G10332">
        <v>371</v>
      </c>
    </row>
    <row r="10333" spans="1:7" x14ac:dyDescent="0.3">
      <c r="A10333">
        <v>26</v>
      </c>
      <c r="B10333" s="18">
        <v>45352</v>
      </c>
      <c r="C10333" t="s">
        <v>322</v>
      </c>
      <c r="D10333" t="s">
        <v>146</v>
      </c>
      <c r="E10333">
        <v>5.5401662049861496E-3</v>
      </c>
      <c r="F10333">
        <v>2</v>
      </c>
      <c r="G10333">
        <v>361</v>
      </c>
    </row>
    <row r="10334" spans="1:7" x14ac:dyDescent="0.3">
      <c r="A10334">
        <v>26</v>
      </c>
      <c r="B10334" s="18">
        <v>45474</v>
      </c>
      <c r="C10334" t="s">
        <v>322</v>
      </c>
      <c r="D10334" t="s">
        <v>146</v>
      </c>
      <c r="E10334">
        <v>3.7313432835820892E-2</v>
      </c>
      <c r="F10334">
        <v>15</v>
      </c>
      <c r="G10334">
        <v>402</v>
      </c>
    </row>
    <row r="10335" spans="1:7" x14ac:dyDescent="0.3">
      <c r="A10335">
        <v>26</v>
      </c>
      <c r="B10335" s="18">
        <v>45444</v>
      </c>
      <c r="C10335" t="s">
        <v>322</v>
      </c>
      <c r="D10335" t="s">
        <v>146</v>
      </c>
      <c r="E10335">
        <v>3.5353535353535352E-2</v>
      </c>
      <c r="F10335">
        <v>14</v>
      </c>
      <c r="G10335">
        <v>396</v>
      </c>
    </row>
    <row r="10336" spans="1:7" x14ac:dyDescent="0.3">
      <c r="A10336">
        <v>26</v>
      </c>
      <c r="B10336" s="18">
        <v>45566</v>
      </c>
      <c r="C10336" t="s">
        <v>322</v>
      </c>
      <c r="D10336" t="s">
        <v>146</v>
      </c>
      <c r="E10336">
        <v>4.7500000000000001E-2</v>
      </c>
      <c r="F10336">
        <v>19</v>
      </c>
      <c r="G10336">
        <v>400</v>
      </c>
    </row>
    <row r="10337" spans="1:7" x14ac:dyDescent="0.3">
      <c r="A10337">
        <v>16</v>
      </c>
      <c r="B10337" s="18">
        <v>45505</v>
      </c>
      <c r="C10337" t="s">
        <v>322</v>
      </c>
      <c r="D10337" t="s">
        <v>297</v>
      </c>
      <c r="E10337">
        <v>5.7894736842105263E-2</v>
      </c>
      <c r="F10337">
        <v>11</v>
      </c>
      <c r="G10337">
        <v>190</v>
      </c>
    </row>
    <row r="10338" spans="1:7" x14ac:dyDescent="0.3">
      <c r="A10338">
        <v>27</v>
      </c>
      <c r="B10338" s="18">
        <v>45597</v>
      </c>
      <c r="C10338" t="s">
        <v>322</v>
      </c>
      <c r="D10338" t="s">
        <v>147</v>
      </c>
      <c r="E10338">
        <v>0.135678391959799</v>
      </c>
      <c r="F10338">
        <v>27</v>
      </c>
      <c r="G10338">
        <v>199</v>
      </c>
    </row>
    <row r="10339" spans="1:7" x14ac:dyDescent="0.3">
      <c r="A10339">
        <v>16</v>
      </c>
      <c r="B10339" s="18">
        <v>45444</v>
      </c>
      <c r="C10339" t="s">
        <v>322</v>
      </c>
      <c r="D10339" t="s">
        <v>297</v>
      </c>
      <c r="E10339">
        <v>4.2780748663101602E-2</v>
      </c>
      <c r="F10339">
        <v>8</v>
      </c>
      <c r="G10339">
        <v>187</v>
      </c>
    </row>
    <row r="10340" spans="1:7" x14ac:dyDescent="0.3">
      <c r="A10340">
        <v>16</v>
      </c>
      <c r="B10340" s="18">
        <v>45352</v>
      </c>
      <c r="C10340" t="s">
        <v>322</v>
      </c>
      <c r="D10340" t="s">
        <v>297</v>
      </c>
      <c r="E10340">
        <v>1.7045454545454544E-2</v>
      </c>
      <c r="F10340">
        <v>3</v>
      </c>
      <c r="G10340">
        <v>176</v>
      </c>
    </row>
    <row r="10341" spans="1:7" x14ac:dyDescent="0.3">
      <c r="A10341">
        <v>16</v>
      </c>
      <c r="B10341" s="18">
        <v>45413</v>
      </c>
      <c r="C10341" t="s">
        <v>322</v>
      </c>
      <c r="D10341" t="s">
        <v>297</v>
      </c>
      <c r="E10341">
        <v>2.6881720430107527E-2</v>
      </c>
      <c r="F10341">
        <v>5</v>
      </c>
      <c r="G10341">
        <v>186</v>
      </c>
    </row>
    <row r="10342" spans="1:7" x14ac:dyDescent="0.3">
      <c r="A10342">
        <v>27</v>
      </c>
      <c r="B10342" s="18">
        <v>45383</v>
      </c>
      <c r="C10342" t="s">
        <v>322</v>
      </c>
      <c r="D10342" t="s">
        <v>147</v>
      </c>
      <c r="E10342">
        <v>4.9751243781094526E-3</v>
      </c>
      <c r="F10342">
        <v>1</v>
      </c>
      <c r="G10342">
        <v>201</v>
      </c>
    </row>
    <row r="10343" spans="1:7" x14ac:dyDescent="0.3">
      <c r="A10343">
        <v>16</v>
      </c>
      <c r="B10343" s="18">
        <v>45536</v>
      </c>
      <c r="C10343" t="s">
        <v>322</v>
      </c>
      <c r="D10343" t="s">
        <v>297</v>
      </c>
      <c r="E10343">
        <v>5.7291666666666664E-2</v>
      </c>
      <c r="F10343">
        <v>11</v>
      </c>
      <c r="G10343">
        <v>192</v>
      </c>
    </row>
    <row r="10344" spans="1:7" x14ac:dyDescent="0.3">
      <c r="A10344">
        <v>16</v>
      </c>
      <c r="B10344" s="18">
        <v>45474</v>
      </c>
      <c r="C10344" t="s">
        <v>322</v>
      </c>
      <c r="D10344" t="s">
        <v>297</v>
      </c>
      <c r="E10344">
        <v>5.7894736842105263E-2</v>
      </c>
      <c r="F10344">
        <v>11</v>
      </c>
      <c r="G10344">
        <v>190</v>
      </c>
    </row>
    <row r="10345" spans="1:7" x14ac:dyDescent="0.3">
      <c r="A10345">
        <v>23</v>
      </c>
      <c r="B10345" s="18">
        <v>45413</v>
      </c>
      <c r="C10345" t="s">
        <v>322</v>
      </c>
      <c r="D10345" t="s">
        <v>298</v>
      </c>
      <c r="E10345">
        <v>3.924646781789639E-2</v>
      </c>
      <c r="F10345">
        <v>50</v>
      </c>
      <c r="G10345">
        <v>1274</v>
      </c>
    </row>
    <row r="10346" spans="1:7" x14ac:dyDescent="0.3">
      <c r="A10346">
        <v>23</v>
      </c>
      <c r="B10346" s="18">
        <v>45323</v>
      </c>
      <c r="C10346" t="s">
        <v>322</v>
      </c>
      <c r="D10346" t="s">
        <v>298</v>
      </c>
      <c r="E10346">
        <v>4.8841059602649006E-2</v>
      </c>
      <c r="F10346">
        <v>59</v>
      </c>
      <c r="G10346">
        <v>1208</v>
      </c>
    </row>
    <row r="10347" spans="1:7" x14ac:dyDescent="0.3">
      <c r="A10347">
        <v>23</v>
      </c>
      <c r="B10347" s="18">
        <v>45566</v>
      </c>
      <c r="C10347" t="s">
        <v>322</v>
      </c>
      <c r="D10347" t="s">
        <v>298</v>
      </c>
      <c r="E10347">
        <v>2.2970903522205207E-2</v>
      </c>
      <c r="F10347">
        <v>30</v>
      </c>
      <c r="G10347">
        <v>1306</v>
      </c>
    </row>
    <row r="10348" spans="1:7" x14ac:dyDescent="0.3">
      <c r="A10348">
        <v>23</v>
      </c>
      <c r="B10348" s="18">
        <v>45474</v>
      </c>
      <c r="C10348" t="s">
        <v>322</v>
      </c>
      <c r="D10348" t="s">
        <v>298</v>
      </c>
      <c r="E10348">
        <v>4.0154440154440155E-2</v>
      </c>
      <c r="F10348">
        <v>52</v>
      </c>
      <c r="G10348">
        <v>1295</v>
      </c>
    </row>
    <row r="10349" spans="1:7" x14ac:dyDescent="0.3">
      <c r="A10349">
        <v>23</v>
      </c>
      <c r="B10349" s="18">
        <v>45352</v>
      </c>
      <c r="C10349" t="s">
        <v>322</v>
      </c>
      <c r="D10349" t="s">
        <v>298</v>
      </c>
      <c r="E10349">
        <v>5.0753370340999207E-2</v>
      </c>
      <c r="F10349">
        <v>64</v>
      </c>
      <c r="G10349">
        <v>1261</v>
      </c>
    </row>
    <row r="10350" spans="1:7" x14ac:dyDescent="0.3">
      <c r="A10350">
        <v>23</v>
      </c>
      <c r="B10350" s="18">
        <v>45505</v>
      </c>
      <c r="C10350" t="s">
        <v>322</v>
      </c>
      <c r="D10350" t="s">
        <v>298</v>
      </c>
      <c r="E10350">
        <v>3.469545104086353E-2</v>
      </c>
      <c r="F10350">
        <v>45</v>
      </c>
      <c r="G10350">
        <v>1297</v>
      </c>
    </row>
    <row r="10351" spans="1:7" x14ac:dyDescent="0.3">
      <c r="A10351">
        <v>27</v>
      </c>
      <c r="B10351" s="18">
        <v>45536</v>
      </c>
      <c r="C10351" t="s">
        <v>322</v>
      </c>
      <c r="D10351" t="s">
        <v>147</v>
      </c>
      <c r="E10351">
        <v>3.5000000000000003E-2</v>
      </c>
      <c r="F10351">
        <v>7</v>
      </c>
      <c r="G10351">
        <v>200</v>
      </c>
    </row>
    <row r="10352" spans="1:7" x14ac:dyDescent="0.3">
      <c r="A10352">
        <v>27</v>
      </c>
      <c r="B10352" s="18">
        <v>45566</v>
      </c>
      <c r="C10352" t="s">
        <v>322</v>
      </c>
      <c r="D10352" t="s">
        <v>147</v>
      </c>
      <c r="E10352">
        <v>5.5555555555555552E-2</v>
      </c>
      <c r="F10352">
        <v>11</v>
      </c>
      <c r="G10352">
        <v>198</v>
      </c>
    </row>
    <row r="10353" spans="1:7" x14ac:dyDescent="0.3">
      <c r="A10353">
        <v>23</v>
      </c>
      <c r="B10353" s="18">
        <v>45383</v>
      </c>
      <c r="C10353" t="s">
        <v>322</v>
      </c>
      <c r="D10353" t="s">
        <v>298</v>
      </c>
      <c r="E10353">
        <v>4.9489395129615081E-2</v>
      </c>
      <c r="F10353">
        <v>63</v>
      </c>
      <c r="G10353">
        <v>1273</v>
      </c>
    </row>
    <row r="10354" spans="1:7" x14ac:dyDescent="0.3">
      <c r="A10354">
        <v>23</v>
      </c>
      <c r="B10354" s="18">
        <v>45444</v>
      </c>
      <c r="C10354" t="s">
        <v>322</v>
      </c>
      <c r="D10354" t="s">
        <v>298</v>
      </c>
      <c r="E10354">
        <v>3.7984496124031007E-2</v>
      </c>
      <c r="F10354">
        <v>49</v>
      </c>
      <c r="G10354">
        <v>1290</v>
      </c>
    </row>
    <row r="10355" spans="1:7" x14ac:dyDescent="0.3">
      <c r="A10355">
        <v>23</v>
      </c>
      <c r="B10355" s="18">
        <v>45536</v>
      </c>
      <c r="C10355" t="s">
        <v>322</v>
      </c>
      <c r="D10355" t="s">
        <v>298</v>
      </c>
      <c r="E10355">
        <v>2.4558710667689946E-2</v>
      </c>
      <c r="F10355">
        <v>32</v>
      </c>
      <c r="G10355">
        <v>1303</v>
      </c>
    </row>
    <row r="10356" spans="1:7" x14ac:dyDescent="0.3">
      <c r="A10356">
        <v>27</v>
      </c>
      <c r="B10356" s="18">
        <v>45323</v>
      </c>
      <c r="C10356" t="s">
        <v>322</v>
      </c>
      <c r="D10356" t="s">
        <v>147</v>
      </c>
      <c r="E10356">
        <v>0</v>
      </c>
      <c r="F10356">
        <v>0</v>
      </c>
      <c r="G10356">
        <v>187</v>
      </c>
    </row>
    <row r="10357" spans="1:7" x14ac:dyDescent="0.3">
      <c r="A10357">
        <v>24</v>
      </c>
      <c r="B10357" s="18">
        <v>45536</v>
      </c>
      <c r="C10357" t="s">
        <v>322</v>
      </c>
      <c r="D10357" t="s">
        <v>299</v>
      </c>
      <c r="E10357">
        <v>0.84375</v>
      </c>
      <c r="F10357">
        <v>27</v>
      </c>
      <c r="G10357">
        <v>32</v>
      </c>
    </row>
    <row r="10358" spans="1:7" x14ac:dyDescent="0.3">
      <c r="A10358">
        <v>24</v>
      </c>
      <c r="B10358" s="18">
        <v>45444</v>
      </c>
      <c r="C10358" t="s">
        <v>322</v>
      </c>
      <c r="D10358" t="s">
        <v>299</v>
      </c>
      <c r="E10358">
        <v>0.83673469387755106</v>
      </c>
      <c r="F10358">
        <v>41</v>
      </c>
      <c r="G10358">
        <v>49</v>
      </c>
    </row>
    <row r="10359" spans="1:7" x14ac:dyDescent="0.3">
      <c r="A10359">
        <v>24</v>
      </c>
      <c r="B10359" s="18">
        <v>45383</v>
      </c>
      <c r="C10359" t="s">
        <v>322</v>
      </c>
      <c r="D10359" t="s">
        <v>299</v>
      </c>
      <c r="E10359">
        <v>0.82539682539682535</v>
      </c>
      <c r="F10359">
        <v>52</v>
      </c>
      <c r="G10359">
        <v>63</v>
      </c>
    </row>
    <row r="10360" spans="1:7" x14ac:dyDescent="0.3">
      <c r="A10360">
        <v>24</v>
      </c>
      <c r="B10360" s="18">
        <v>45505</v>
      </c>
      <c r="C10360" t="s">
        <v>322</v>
      </c>
      <c r="D10360" t="s">
        <v>299</v>
      </c>
      <c r="E10360">
        <v>0.77777777777777779</v>
      </c>
      <c r="F10360">
        <v>35</v>
      </c>
      <c r="G10360">
        <v>45</v>
      </c>
    </row>
    <row r="10361" spans="1:7" x14ac:dyDescent="0.3">
      <c r="A10361">
        <v>24</v>
      </c>
      <c r="B10361" s="18">
        <v>45352</v>
      </c>
      <c r="C10361" t="s">
        <v>322</v>
      </c>
      <c r="D10361" t="s">
        <v>299</v>
      </c>
      <c r="E10361">
        <v>0.796875</v>
      </c>
      <c r="F10361">
        <v>51</v>
      </c>
      <c r="G10361">
        <v>64</v>
      </c>
    </row>
    <row r="10362" spans="1:7" x14ac:dyDescent="0.3">
      <c r="A10362">
        <v>24</v>
      </c>
      <c r="B10362" s="18">
        <v>45474</v>
      </c>
      <c r="C10362" t="s">
        <v>322</v>
      </c>
      <c r="D10362" t="s">
        <v>299</v>
      </c>
      <c r="E10362">
        <v>0.80769230769230771</v>
      </c>
      <c r="F10362">
        <v>42</v>
      </c>
      <c r="G10362">
        <v>52</v>
      </c>
    </row>
    <row r="10363" spans="1:7" x14ac:dyDescent="0.3">
      <c r="A10363">
        <v>24</v>
      </c>
      <c r="B10363" s="18">
        <v>45323</v>
      </c>
      <c r="C10363" t="s">
        <v>322</v>
      </c>
      <c r="D10363" t="s">
        <v>299</v>
      </c>
      <c r="E10363">
        <v>0.83050847457627119</v>
      </c>
      <c r="F10363">
        <v>49</v>
      </c>
      <c r="G10363">
        <v>59</v>
      </c>
    </row>
    <row r="10364" spans="1:7" x14ac:dyDescent="0.3">
      <c r="A10364">
        <v>24</v>
      </c>
      <c r="B10364" s="18">
        <v>45566</v>
      </c>
      <c r="C10364" t="s">
        <v>322</v>
      </c>
      <c r="D10364" t="s">
        <v>299</v>
      </c>
      <c r="E10364">
        <v>0.9</v>
      </c>
      <c r="F10364">
        <v>27</v>
      </c>
      <c r="G10364">
        <v>30</v>
      </c>
    </row>
    <row r="10365" spans="1:7" x14ac:dyDescent="0.3">
      <c r="A10365">
        <v>24</v>
      </c>
      <c r="B10365" s="18">
        <v>45413</v>
      </c>
      <c r="C10365" t="s">
        <v>322</v>
      </c>
      <c r="D10365" t="s">
        <v>299</v>
      </c>
      <c r="E10365">
        <v>0.84</v>
      </c>
      <c r="F10365">
        <v>42</v>
      </c>
      <c r="G10365">
        <v>50</v>
      </c>
    </row>
    <row r="10366" spans="1:7" x14ac:dyDescent="0.3">
      <c r="A10366">
        <v>27</v>
      </c>
      <c r="B10366" s="18">
        <v>45444</v>
      </c>
      <c r="C10366" t="s">
        <v>322</v>
      </c>
      <c r="D10366" t="s">
        <v>147</v>
      </c>
      <c r="E10366">
        <v>2.4875621890547265E-2</v>
      </c>
      <c r="F10366">
        <v>5</v>
      </c>
      <c r="G10366">
        <v>201</v>
      </c>
    </row>
    <row r="10367" spans="1:7" x14ac:dyDescent="0.3">
      <c r="A10367">
        <v>27</v>
      </c>
      <c r="B10367" s="18">
        <v>45505</v>
      </c>
      <c r="C10367" t="s">
        <v>322</v>
      </c>
      <c r="D10367" t="s">
        <v>147</v>
      </c>
      <c r="E10367">
        <v>3.4313725490196081E-2</v>
      </c>
      <c r="F10367">
        <v>7</v>
      </c>
      <c r="G10367">
        <v>204</v>
      </c>
    </row>
    <row r="10368" spans="1:7" x14ac:dyDescent="0.3">
      <c r="A10368">
        <v>27</v>
      </c>
      <c r="B10368" s="18">
        <v>45474</v>
      </c>
      <c r="C10368" t="s">
        <v>322</v>
      </c>
      <c r="D10368" t="s">
        <v>147</v>
      </c>
      <c r="E10368">
        <v>2.9556650246305417E-2</v>
      </c>
      <c r="F10368">
        <v>6</v>
      </c>
      <c r="G10368">
        <v>203</v>
      </c>
    </row>
    <row r="10369" spans="1:7" x14ac:dyDescent="0.3">
      <c r="A10369">
        <v>2</v>
      </c>
      <c r="B10369" s="18">
        <v>45627</v>
      </c>
      <c r="C10369" t="s">
        <v>322</v>
      </c>
      <c r="D10369" t="s">
        <v>303</v>
      </c>
      <c r="E10369">
        <v>0.71611111111111114</v>
      </c>
      <c r="F10369">
        <v>1289</v>
      </c>
      <c r="G10369">
        <v>1800</v>
      </c>
    </row>
    <row r="10370" spans="1:7" x14ac:dyDescent="0.3">
      <c r="A10370">
        <v>27</v>
      </c>
      <c r="B10370" s="18">
        <v>45352</v>
      </c>
      <c r="C10370" t="s">
        <v>322</v>
      </c>
      <c r="D10370" t="s">
        <v>147</v>
      </c>
      <c r="E10370">
        <v>0</v>
      </c>
      <c r="F10370">
        <v>0</v>
      </c>
      <c r="G10370">
        <v>196</v>
      </c>
    </row>
    <row r="10371" spans="1:7" x14ac:dyDescent="0.3">
      <c r="A10371">
        <v>9</v>
      </c>
      <c r="B10371" s="18">
        <v>45536</v>
      </c>
      <c r="C10371" t="s">
        <v>322</v>
      </c>
      <c r="D10371" t="s">
        <v>280</v>
      </c>
      <c r="E10371">
        <v>5.4200542005420054E-3</v>
      </c>
      <c r="F10371">
        <v>2</v>
      </c>
      <c r="G10371">
        <v>369</v>
      </c>
    </row>
    <row r="10372" spans="1:7" x14ac:dyDescent="0.3">
      <c r="A10372">
        <v>27</v>
      </c>
      <c r="B10372" s="18">
        <v>45413</v>
      </c>
      <c r="C10372" t="s">
        <v>322</v>
      </c>
      <c r="D10372" t="s">
        <v>147</v>
      </c>
      <c r="E10372">
        <v>9.9502487562189053E-3</v>
      </c>
      <c r="F10372">
        <v>2</v>
      </c>
      <c r="G10372">
        <v>201</v>
      </c>
    </row>
    <row r="10373" spans="1:7" x14ac:dyDescent="0.3">
      <c r="A10373">
        <v>9</v>
      </c>
      <c r="B10373" s="18">
        <v>45566</v>
      </c>
      <c r="C10373" t="s">
        <v>322</v>
      </c>
      <c r="D10373" t="s">
        <v>280</v>
      </c>
      <c r="E10373">
        <v>1.078167115902965E-2</v>
      </c>
      <c r="F10373">
        <v>4</v>
      </c>
      <c r="G10373">
        <v>371</v>
      </c>
    </row>
    <row r="10374" spans="1:7" x14ac:dyDescent="0.3">
      <c r="A10374">
        <v>9</v>
      </c>
      <c r="B10374" s="18">
        <v>45444</v>
      </c>
      <c r="C10374" t="s">
        <v>322</v>
      </c>
      <c r="D10374" t="s">
        <v>280</v>
      </c>
      <c r="E10374">
        <v>5.3763440860215058E-3</v>
      </c>
      <c r="F10374">
        <v>2</v>
      </c>
      <c r="G10374">
        <v>372</v>
      </c>
    </row>
    <row r="10375" spans="1:7" x14ac:dyDescent="0.3">
      <c r="A10375">
        <v>9</v>
      </c>
      <c r="B10375" s="18">
        <v>45383</v>
      </c>
      <c r="C10375" t="s">
        <v>322</v>
      </c>
      <c r="D10375" t="s">
        <v>280</v>
      </c>
      <c r="E10375">
        <v>5.3763440860215058E-3</v>
      </c>
      <c r="F10375">
        <v>2</v>
      </c>
      <c r="G10375">
        <v>372</v>
      </c>
    </row>
    <row r="10376" spans="1:7" x14ac:dyDescent="0.3">
      <c r="A10376">
        <v>111</v>
      </c>
      <c r="B10376" s="18">
        <v>45627</v>
      </c>
      <c r="C10376" t="s">
        <v>322</v>
      </c>
      <c r="D10376" t="s">
        <v>262</v>
      </c>
      <c r="E10376">
        <v>175</v>
      </c>
    </row>
    <row r="10377" spans="1:7" x14ac:dyDescent="0.3">
      <c r="A10377">
        <v>112</v>
      </c>
      <c r="B10377" s="18">
        <v>45627</v>
      </c>
      <c r="C10377" t="s">
        <v>322</v>
      </c>
      <c r="D10377" t="s">
        <v>263</v>
      </c>
      <c r="E10377">
        <v>223</v>
      </c>
    </row>
    <row r="10378" spans="1:7" x14ac:dyDescent="0.3">
      <c r="A10378">
        <v>9</v>
      </c>
      <c r="B10378" s="18">
        <v>45505</v>
      </c>
      <c r="C10378" t="s">
        <v>322</v>
      </c>
      <c r="D10378" t="s">
        <v>280</v>
      </c>
      <c r="E10378">
        <v>5.4200542005420054E-3</v>
      </c>
      <c r="F10378">
        <v>2</v>
      </c>
      <c r="G10378">
        <v>369</v>
      </c>
    </row>
    <row r="10379" spans="1:7" x14ac:dyDescent="0.3">
      <c r="A10379">
        <v>9</v>
      </c>
      <c r="B10379" s="18">
        <v>45413</v>
      </c>
      <c r="C10379" t="s">
        <v>322</v>
      </c>
      <c r="D10379" t="s">
        <v>280</v>
      </c>
      <c r="E10379">
        <v>5.3333333333333332E-3</v>
      </c>
      <c r="F10379">
        <v>2</v>
      </c>
      <c r="G10379">
        <v>375</v>
      </c>
    </row>
    <row r="10380" spans="1:7" x14ac:dyDescent="0.3">
      <c r="A10380">
        <v>110</v>
      </c>
      <c r="B10380" s="18">
        <v>45627</v>
      </c>
      <c r="C10380" t="s">
        <v>322</v>
      </c>
      <c r="D10380" t="s">
        <v>264</v>
      </c>
      <c r="E10380">
        <v>123</v>
      </c>
    </row>
    <row r="10381" spans="1:7" x14ac:dyDescent="0.3">
      <c r="A10381">
        <v>113</v>
      </c>
      <c r="B10381" s="18">
        <v>45627</v>
      </c>
      <c r="C10381" t="s">
        <v>322</v>
      </c>
      <c r="D10381" t="s">
        <v>265</v>
      </c>
      <c r="E10381">
        <v>139</v>
      </c>
    </row>
    <row r="10382" spans="1:7" x14ac:dyDescent="0.3">
      <c r="A10382">
        <v>9</v>
      </c>
      <c r="B10382" s="18">
        <v>45474</v>
      </c>
      <c r="C10382" t="s">
        <v>322</v>
      </c>
      <c r="D10382" t="s">
        <v>280</v>
      </c>
      <c r="E10382">
        <v>5.2910052910052907E-3</v>
      </c>
      <c r="F10382">
        <v>2</v>
      </c>
      <c r="G10382">
        <v>378</v>
      </c>
    </row>
    <row r="10383" spans="1:7" x14ac:dyDescent="0.3">
      <c r="A10383">
        <v>104</v>
      </c>
      <c r="B10383" s="18">
        <v>45627</v>
      </c>
      <c r="C10383" t="s">
        <v>322</v>
      </c>
      <c r="D10383" t="s">
        <v>266</v>
      </c>
      <c r="E10383">
        <v>37</v>
      </c>
    </row>
    <row r="10384" spans="1:7" x14ac:dyDescent="0.3">
      <c r="A10384">
        <v>11</v>
      </c>
      <c r="B10384" s="18">
        <v>45566</v>
      </c>
      <c r="C10384" t="s">
        <v>322</v>
      </c>
      <c r="D10384" t="s">
        <v>281</v>
      </c>
      <c r="E10384">
        <v>2.9940119760479042E-2</v>
      </c>
      <c r="F10384">
        <v>15</v>
      </c>
      <c r="G10384">
        <v>501</v>
      </c>
    </row>
    <row r="10385" spans="1:7" x14ac:dyDescent="0.3">
      <c r="A10385">
        <v>106</v>
      </c>
      <c r="B10385" s="18">
        <v>45627</v>
      </c>
      <c r="C10385" t="s">
        <v>322</v>
      </c>
      <c r="D10385" t="s">
        <v>267</v>
      </c>
      <c r="E10385">
        <v>152</v>
      </c>
    </row>
    <row r="10386" spans="1:7" x14ac:dyDescent="0.3">
      <c r="A10386">
        <v>11</v>
      </c>
      <c r="B10386" s="18">
        <v>45536</v>
      </c>
      <c r="C10386" t="s">
        <v>322</v>
      </c>
      <c r="D10386" t="s">
        <v>281</v>
      </c>
      <c r="E10386">
        <v>1.3916500994035786E-2</v>
      </c>
      <c r="F10386">
        <v>7</v>
      </c>
      <c r="G10386">
        <v>503</v>
      </c>
    </row>
    <row r="10387" spans="1:7" x14ac:dyDescent="0.3">
      <c r="A10387">
        <v>109</v>
      </c>
      <c r="B10387" s="18">
        <v>45627</v>
      </c>
      <c r="C10387" t="s">
        <v>322</v>
      </c>
      <c r="D10387" t="s">
        <v>261</v>
      </c>
      <c r="E10387">
        <v>27</v>
      </c>
    </row>
    <row r="10388" spans="1:7" x14ac:dyDescent="0.3">
      <c r="A10388">
        <v>11</v>
      </c>
      <c r="B10388" s="18">
        <v>45505</v>
      </c>
      <c r="C10388" t="s">
        <v>322</v>
      </c>
      <c r="D10388" t="s">
        <v>281</v>
      </c>
      <c r="E10388">
        <v>1.3916500994035786E-2</v>
      </c>
      <c r="F10388">
        <v>7</v>
      </c>
      <c r="G10388">
        <v>503</v>
      </c>
    </row>
    <row r="10389" spans="1:7" x14ac:dyDescent="0.3">
      <c r="A10389">
        <v>105</v>
      </c>
      <c r="B10389" s="18">
        <v>45627</v>
      </c>
      <c r="C10389" t="s">
        <v>322</v>
      </c>
      <c r="D10389" t="s">
        <v>269</v>
      </c>
      <c r="E10389">
        <v>118</v>
      </c>
    </row>
    <row r="10390" spans="1:7" x14ac:dyDescent="0.3">
      <c r="A10390">
        <v>11</v>
      </c>
      <c r="B10390" s="18">
        <v>45474</v>
      </c>
      <c r="C10390" t="s">
        <v>322</v>
      </c>
      <c r="D10390" t="s">
        <v>281</v>
      </c>
      <c r="E10390">
        <v>1.1928429423459244E-2</v>
      </c>
      <c r="F10390">
        <v>6</v>
      </c>
      <c r="G10390">
        <v>503</v>
      </c>
    </row>
    <row r="10391" spans="1:7" x14ac:dyDescent="0.3">
      <c r="A10391">
        <v>108</v>
      </c>
      <c r="B10391" s="18">
        <v>45627</v>
      </c>
      <c r="C10391" t="s">
        <v>322</v>
      </c>
      <c r="D10391" t="s">
        <v>270</v>
      </c>
      <c r="E10391">
        <v>84</v>
      </c>
    </row>
    <row r="10392" spans="1:7" x14ac:dyDescent="0.3">
      <c r="A10392">
        <v>11</v>
      </c>
      <c r="B10392" s="18">
        <v>45444</v>
      </c>
      <c r="C10392" t="s">
        <v>322</v>
      </c>
      <c r="D10392" t="s">
        <v>281</v>
      </c>
      <c r="E10392">
        <v>6.1728395061728392E-3</v>
      </c>
      <c r="F10392">
        <v>3</v>
      </c>
      <c r="G10392">
        <v>486</v>
      </c>
    </row>
    <row r="10393" spans="1:7" x14ac:dyDescent="0.3">
      <c r="A10393">
        <v>11</v>
      </c>
      <c r="B10393" s="18">
        <v>45383</v>
      </c>
      <c r="C10393" t="s">
        <v>322</v>
      </c>
      <c r="D10393" t="s">
        <v>281</v>
      </c>
      <c r="E10393">
        <v>4.246284501061571E-3</v>
      </c>
      <c r="F10393">
        <v>2</v>
      </c>
      <c r="G10393">
        <v>471</v>
      </c>
    </row>
    <row r="10394" spans="1:7" x14ac:dyDescent="0.3">
      <c r="A10394">
        <v>3</v>
      </c>
      <c r="B10394" s="18">
        <v>45627</v>
      </c>
      <c r="C10394" t="s">
        <v>322</v>
      </c>
      <c r="D10394" t="s">
        <v>302</v>
      </c>
      <c r="E10394">
        <v>0.97284716834755625</v>
      </c>
      <c r="F10394">
        <v>1254</v>
      </c>
      <c r="G10394">
        <v>1289</v>
      </c>
    </row>
    <row r="10395" spans="1:7" x14ac:dyDescent="0.3">
      <c r="A10395">
        <v>4</v>
      </c>
      <c r="B10395" s="18">
        <v>45627</v>
      </c>
      <c r="C10395" t="s">
        <v>322</v>
      </c>
      <c r="D10395" t="s">
        <v>300</v>
      </c>
      <c r="E10395">
        <v>0.85767790262172283</v>
      </c>
      <c r="F10395">
        <v>229</v>
      </c>
      <c r="G10395">
        <v>267</v>
      </c>
    </row>
    <row r="10396" spans="1:7" x14ac:dyDescent="0.3">
      <c r="A10396">
        <v>11</v>
      </c>
      <c r="B10396" s="18">
        <v>45413</v>
      </c>
      <c r="C10396" t="s">
        <v>322</v>
      </c>
      <c r="D10396" t="s">
        <v>281</v>
      </c>
      <c r="E10396">
        <v>4.1666666666666666E-3</v>
      </c>
      <c r="F10396">
        <v>2</v>
      </c>
      <c r="G10396">
        <v>480</v>
      </c>
    </row>
    <row r="10397" spans="1:7" x14ac:dyDescent="0.3">
      <c r="A10397">
        <v>5</v>
      </c>
      <c r="B10397" s="18">
        <v>45627</v>
      </c>
      <c r="C10397" t="s">
        <v>322</v>
      </c>
      <c r="D10397" t="s">
        <v>301</v>
      </c>
      <c r="E10397">
        <v>16.047619047619047</v>
      </c>
      <c r="F10397">
        <v>337</v>
      </c>
      <c r="G10397">
        <v>21</v>
      </c>
    </row>
    <row r="10398" spans="1:7" x14ac:dyDescent="0.3">
      <c r="A10398">
        <v>107</v>
      </c>
      <c r="B10398" s="18">
        <v>45627</v>
      </c>
      <c r="C10398" t="s">
        <v>322</v>
      </c>
      <c r="D10398" t="s">
        <v>268</v>
      </c>
      <c r="E10398">
        <v>211</v>
      </c>
    </row>
    <row r="10399" spans="1:7" x14ac:dyDescent="0.3">
      <c r="A10399">
        <v>10</v>
      </c>
      <c r="B10399" s="18">
        <v>45536</v>
      </c>
      <c r="C10399" t="s">
        <v>322</v>
      </c>
      <c r="D10399" t="s">
        <v>295</v>
      </c>
      <c r="E10399">
        <v>0.10619469026548672</v>
      </c>
      <c r="F10399">
        <v>12</v>
      </c>
      <c r="G10399">
        <v>113</v>
      </c>
    </row>
    <row r="10400" spans="1:7" x14ac:dyDescent="0.3">
      <c r="A10400">
        <v>10</v>
      </c>
      <c r="B10400" s="18">
        <v>45323</v>
      </c>
      <c r="C10400" t="s">
        <v>322</v>
      </c>
      <c r="D10400" t="s">
        <v>295</v>
      </c>
      <c r="E10400">
        <v>3.6764705882352942E-2</v>
      </c>
      <c r="F10400">
        <v>5</v>
      </c>
      <c r="G10400">
        <v>136</v>
      </c>
    </row>
    <row r="10401" spans="1:7" x14ac:dyDescent="0.3">
      <c r="A10401">
        <v>6</v>
      </c>
      <c r="B10401" s="18">
        <v>45627</v>
      </c>
      <c r="C10401" t="s">
        <v>322</v>
      </c>
      <c r="D10401" t="s">
        <v>274</v>
      </c>
      <c r="E10401">
        <v>0.88888888888888884</v>
      </c>
      <c r="F10401">
        <v>8</v>
      </c>
      <c r="G10401">
        <v>9</v>
      </c>
    </row>
    <row r="10402" spans="1:7" x14ac:dyDescent="0.3">
      <c r="A10402">
        <v>10</v>
      </c>
      <c r="B10402" s="18">
        <v>45383</v>
      </c>
      <c r="C10402" t="s">
        <v>322</v>
      </c>
      <c r="D10402" t="s">
        <v>295</v>
      </c>
      <c r="E10402">
        <v>0.20121951219512196</v>
      </c>
      <c r="F10402">
        <v>33</v>
      </c>
      <c r="G10402">
        <v>164</v>
      </c>
    </row>
    <row r="10403" spans="1:7" x14ac:dyDescent="0.3">
      <c r="A10403">
        <v>10</v>
      </c>
      <c r="B10403" s="18">
        <v>45444</v>
      </c>
      <c r="C10403" t="s">
        <v>322</v>
      </c>
      <c r="D10403" t="s">
        <v>295</v>
      </c>
      <c r="E10403">
        <v>0.14835164835164835</v>
      </c>
      <c r="F10403">
        <v>27</v>
      </c>
      <c r="G10403">
        <v>182</v>
      </c>
    </row>
    <row r="10404" spans="1:7" x14ac:dyDescent="0.3">
      <c r="A10404">
        <v>7</v>
      </c>
      <c r="B10404" s="18">
        <v>45627</v>
      </c>
      <c r="C10404" t="s">
        <v>322</v>
      </c>
      <c r="D10404" t="s">
        <v>277</v>
      </c>
      <c r="E10404">
        <v>0.05</v>
      </c>
      <c r="F10404">
        <v>1</v>
      </c>
      <c r="G10404">
        <v>20</v>
      </c>
    </row>
    <row r="10405" spans="1:7" x14ac:dyDescent="0.3">
      <c r="A10405">
        <v>10</v>
      </c>
      <c r="B10405" s="18">
        <v>45566</v>
      </c>
      <c r="C10405" t="s">
        <v>322</v>
      </c>
      <c r="D10405" t="s">
        <v>295</v>
      </c>
      <c r="E10405">
        <v>0.18421052631578946</v>
      </c>
      <c r="F10405">
        <v>14</v>
      </c>
      <c r="G10405">
        <v>76</v>
      </c>
    </row>
    <row r="10406" spans="1:7" x14ac:dyDescent="0.3">
      <c r="A10406">
        <v>10</v>
      </c>
      <c r="B10406" s="18">
        <v>45352</v>
      </c>
      <c r="C10406" t="s">
        <v>322</v>
      </c>
      <c r="D10406" t="s">
        <v>295</v>
      </c>
      <c r="E10406">
        <v>0.13513513513513514</v>
      </c>
      <c r="F10406">
        <v>20</v>
      </c>
      <c r="G10406">
        <v>148</v>
      </c>
    </row>
    <row r="10407" spans="1:7" x14ac:dyDescent="0.3">
      <c r="A10407">
        <v>10</v>
      </c>
      <c r="B10407" s="18">
        <v>45505</v>
      </c>
      <c r="C10407" t="s">
        <v>322</v>
      </c>
      <c r="D10407" t="s">
        <v>295</v>
      </c>
      <c r="E10407">
        <v>0.10144927536231885</v>
      </c>
      <c r="F10407">
        <v>14</v>
      </c>
      <c r="G10407">
        <v>138</v>
      </c>
    </row>
    <row r="10408" spans="1:7" x14ac:dyDescent="0.3">
      <c r="A10408">
        <v>10</v>
      </c>
      <c r="B10408" s="18">
        <v>45413</v>
      </c>
      <c r="C10408" t="s">
        <v>322</v>
      </c>
      <c r="D10408" t="s">
        <v>295</v>
      </c>
      <c r="E10408">
        <v>0.18947368421052632</v>
      </c>
      <c r="F10408">
        <v>36</v>
      </c>
      <c r="G10408">
        <v>190</v>
      </c>
    </row>
    <row r="10409" spans="1:7" x14ac:dyDescent="0.3">
      <c r="A10409">
        <v>10</v>
      </c>
      <c r="B10409" s="18">
        <v>45474</v>
      </c>
      <c r="C10409" t="s">
        <v>322</v>
      </c>
      <c r="D10409" t="s">
        <v>295</v>
      </c>
      <c r="E10409">
        <v>0.12865497076023391</v>
      </c>
      <c r="F10409">
        <v>22</v>
      </c>
      <c r="G10409">
        <v>171</v>
      </c>
    </row>
    <row r="10410" spans="1:7" x14ac:dyDescent="0.3">
      <c r="A10410">
        <v>18</v>
      </c>
      <c r="B10410" s="18">
        <v>45323</v>
      </c>
      <c r="C10410" t="s">
        <v>322</v>
      </c>
      <c r="D10410" t="s">
        <v>282</v>
      </c>
      <c r="E10410">
        <v>0.1111111111111111</v>
      </c>
      <c r="F10410">
        <v>1</v>
      </c>
      <c r="G10410">
        <v>9</v>
      </c>
    </row>
    <row r="10411" spans="1:7" x14ac:dyDescent="0.3">
      <c r="A10411">
        <v>18</v>
      </c>
      <c r="B10411" s="18">
        <v>45352</v>
      </c>
      <c r="C10411" t="s">
        <v>322</v>
      </c>
      <c r="D10411" t="s">
        <v>282</v>
      </c>
      <c r="E10411">
        <v>0.125</v>
      </c>
      <c r="F10411">
        <v>1</v>
      </c>
      <c r="G10411">
        <v>8</v>
      </c>
    </row>
    <row r="10412" spans="1:7" x14ac:dyDescent="0.3">
      <c r="A10412">
        <v>100</v>
      </c>
      <c r="B10412" s="18">
        <v>45627</v>
      </c>
      <c r="C10412" t="s">
        <v>322</v>
      </c>
      <c r="D10412" t="s">
        <v>271</v>
      </c>
      <c r="E10412">
        <v>1</v>
      </c>
    </row>
    <row r="10413" spans="1:7" x14ac:dyDescent="0.3">
      <c r="A10413">
        <v>101</v>
      </c>
      <c r="B10413" s="18">
        <v>45627</v>
      </c>
      <c r="C10413" t="s">
        <v>322</v>
      </c>
      <c r="D10413" t="s">
        <v>272</v>
      </c>
      <c r="E10413">
        <v>1</v>
      </c>
    </row>
    <row r="10414" spans="1:7" x14ac:dyDescent="0.3">
      <c r="A10414">
        <v>102</v>
      </c>
      <c r="B10414" s="18">
        <v>45627</v>
      </c>
      <c r="C10414" t="s">
        <v>322</v>
      </c>
      <c r="D10414" t="s">
        <v>273</v>
      </c>
      <c r="E10414">
        <v>0</v>
      </c>
    </row>
    <row r="10415" spans="1:7" x14ac:dyDescent="0.3">
      <c r="A10415">
        <v>103</v>
      </c>
      <c r="B10415" s="18">
        <v>45627</v>
      </c>
      <c r="C10415" t="s">
        <v>322</v>
      </c>
      <c r="D10415" t="s">
        <v>285</v>
      </c>
      <c r="E10415">
        <v>0</v>
      </c>
    </row>
    <row r="10416" spans="1:7" x14ac:dyDescent="0.3">
      <c r="A10416">
        <v>114</v>
      </c>
      <c r="B10416" s="18">
        <v>45627</v>
      </c>
      <c r="C10416" t="s">
        <v>322</v>
      </c>
      <c r="D10416" t="s">
        <v>292</v>
      </c>
      <c r="E10416">
        <v>367</v>
      </c>
    </row>
    <row r="10417" spans="1:7" x14ac:dyDescent="0.3">
      <c r="A10417">
        <v>115</v>
      </c>
      <c r="B10417" s="18">
        <v>45627</v>
      </c>
      <c r="C10417" t="s">
        <v>322</v>
      </c>
      <c r="D10417" t="s">
        <v>293</v>
      </c>
      <c r="E10417">
        <v>13</v>
      </c>
    </row>
    <row r="10418" spans="1:7" x14ac:dyDescent="0.3">
      <c r="A10418">
        <v>16</v>
      </c>
      <c r="B10418" s="18">
        <v>45566</v>
      </c>
      <c r="C10418" t="s">
        <v>322</v>
      </c>
      <c r="D10418" t="s">
        <v>297</v>
      </c>
      <c r="E10418">
        <v>5.6701030927835051E-2</v>
      </c>
      <c r="F10418">
        <v>11</v>
      </c>
      <c r="G10418">
        <v>194</v>
      </c>
    </row>
    <row r="10419" spans="1:7" x14ac:dyDescent="0.3">
      <c r="A10419">
        <v>16</v>
      </c>
      <c r="B10419" s="18">
        <v>45323</v>
      </c>
      <c r="C10419" t="s">
        <v>322</v>
      </c>
      <c r="D10419" t="s">
        <v>297</v>
      </c>
      <c r="E10419">
        <v>5.7803468208092483E-3</v>
      </c>
      <c r="F10419">
        <v>1</v>
      </c>
      <c r="G10419">
        <v>173</v>
      </c>
    </row>
    <row r="10420" spans="1:7" x14ac:dyDescent="0.3">
      <c r="A10420">
        <v>116</v>
      </c>
      <c r="B10420" s="18">
        <v>45627</v>
      </c>
      <c r="C10420" t="s">
        <v>322</v>
      </c>
      <c r="D10420" t="s">
        <v>294</v>
      </c>
      <c r="E10420">
        <v>2</v>
      </c>
    </row>
    <row r="10421" spans="1:7" x14ac:dyDescent="0.3">
      <c r="A10421">
        <v>16</v>
      </c>
      <c r="B10421" s="18">
        <v>45383</v>
      </c>
      <c r="C10421" t="s">
        <v>322</v>
      </c>
      <c r="D10421" t="s">
        <v>297</v>
      </c>
      <c r="E10421">
        <v>2.2099447513812154E-2</v>
      </c>
      <c r="F10421">
        <v>4</v>
      </c>
      <c r="G10421">
        <v>181</v>
      </c>
    </row>
    <row r="10422" spans="1:7" x14ac:dyDescent="0.3">
      <c r="A10422">
        <v>120</v>
      </c>
      <c r="B10422" s="18">
        <v>45627</v>
      </c>
      <c r="C10422" t="s">
        <v>322</v>
      </c>
      <c r="D10422" t="s">
        <v>20</v>
      </c>
      <c r="E10422">
        <v>367</v>
      </c>
    </row>
    <row r="10423" spans="1:7" x14ac:dyDescent="0.3">
      <c r="A10423">
        <v>127</v>
      </c>
      <c r="B10423" s="18">
        <v>45323</v>
      </c>
      <c r="C10423" t="s">
        <v>322</v>
      </c>
      <c r="D10423" t="s">
        <v>286</v>
      </c>
      <c r="E10423">
        <v>208</v>
      </c>
    </row>
    <row r="10424" spans="1:7" x14ac:dyDescent="0.3">
      <c r="A10424">
        <v>127</v>
      </c>
      <c r="B10424" s="18">
        <v>45352</v>
      </c>
      <c r="C10424" t="s">
        <v>322</v>
      </c>
      <c r="D10424" t="s">
        <v>286</v>
      </c>
      <c r="E10424">
        <v>168</v>
      </c>
    </row>
    <row r="10425" spans="1:7" x14ac:dyDescent="0.3">
      <c r="A10425">
        <v>127</v>
      </c>
      <c r="B10425" s="18">
        <v>45383</v>
      </c>
      <c r="C10425" t="s">
        <v>322</v>
      </c>
      <c r="D10425" t="s">
        <v>286</v>
      </c>
      <c r="E10425">
        <v>183</v>
      </c>
    </row>
    <row r="10426" spans="1:7" x14ac:dyDescent="0.3">
      <c r="A10426">
        <v>127</v>
      </c>
      <c r="B10426" s="18">
        <v>45413</v>
      </c>
      <c r="C10426" t="s">
        <v>322</v>
      </c>
      <c r="D10426" t="s">
        <v>286</v>
      </c>
      <c r="E10426">
        <v>96</v>
      </c>
    </row>
    <row r="10427" spans="1:7" x14ac:dyDescent="0.3">
      <c r="A10427">
        <v>127</v>
      </c>
      <c r="B10427" s="18">
        <v>45444</v>
      </c>
      <c r="C10427" t="s">
        <v>322</v>
      </c>
      <c r="D10427" t="s">
        <v>286</v>
      </c>
      <c r="E10427">
        <v>155</v>
      </c>
    </row>
    <row r="10428" spans="1:7" x14ac:dyDescent="0.3">
      <c r="A10428">
        <v>127</v>
      </c>
      <c r="B10428" s="18">
        <v>45474</v>
      </c>
      <c r="C10428" t="s">
        <v>322</v>
      </c>
      <c r="D10428" t="s">
        <v>286</v>
      </c>
      <c r="E10428">
        <v>193</v>
      </c>
    </row>
    <row r="10429" spans="1:7" x14ac:dyDescent="0.3">
      <c r="A10429">
        <v>127</v>
      </c>
      <c r="B10429" s="18">
        <v>45505</v>
      </c>
      <c r="C10429" t="s">
        <v>322</v>
      </c>
      <c r="D10429" t="s">
        <v>286</v>
      </c>
      <c r="E10429">
        <v>70</v>
      </c>
    </row>
    <row r="10430" spans="1:7" x14ac:dyDescent="0.3">
      <c r="A10430">
        <v>127</v>
      </c>
      <c r="B10430" s="18">
        <v>45536</v>
      </c>
      <c r="C10430" t="s">
        <v>322</v>
      </c>
      <c r="D10430" t="s">
        <v>286</v>
      </c>
      <c r="E10430">
        <v>240</v>
      </c>
    </row>
    <row r="10431" spans="1:7" x14ac:dyDescent="0.3">
      <c r="A10431">
        <v>127</v>
      </c>
      <c r="B10431" s="18">
        <v>45566</v>
      </c>
      <c r="C10431" t="s">
        <v>322</v>
      </c>
      <c r="D10431" t="s">
        <v>286</v>
      </c>
      <c r="E10431">
        <v>106</v>
      </c>
    </row>
    <row r="10432" spans="1:7" x14ac:dyDescent="0.3">
      <c r="A10432">
        <v>128</v>
      </c>
      <c r="B10432" s="18">
        <v>45323</v>
      </c>
      <c r="C10432" t="s">
        <v>322</v>
      </c>
      <c r="D10432" t="s">
        <v>287</v>
      </c>
      <c r="E10432">
        <v>27</v>
      </c>
    </row>
    <row r="10433" spans="1:5" x14ac:dyDescent="0.3">
      <c r="A10433">
        <v>128</v>
      </c>
      <c r="B10433" s="18">
        <v>45352</v>
      </c>
      <c r="C10433" t="s">
        <v>322</v>
      </c>
      <c r="D10433" t="s">
        <v>287</v>
      </c>
      <c r="E10433">
        <v>27</v>
      </c>
    </row>
    <row r="10434" spans="1:5" x14ac:dyDescent="0.3">
      <c r="A10434">
        <v>128</v>
      </c>
      <c r="B10434" s="18">
        <v>45383</v>
      </c>
      <c r="C10434" t="s">
        <v>322</v>
      </c>
      <c r="D10434" t="s">
        <v>287</v>
      </c>
      <c r="E10434">
        <v>35</v>
      </c>
    </row>
    <row r="10435" spans="1:5" x14ac:dyDescent="0.3">
      <c r="A10435">
        <v>128</v>
      </c>
      <c r="B10435" s="18">
        <v>45413</v>
      </c>
      <c r="C10435" t="s">
        <v>322</v>
      </c>
      <c r="D10435" t="s">
        <v>287</v>
      </c>
      <c r="E10435">
        <v>7</v>
      </c>
    </row>
    <row r="10436" spans="1:5" x14ac:dyDescent="0.3">
      <c r="A10436">
        <v>128</v>
      </c>
      <c r="B10436" s="18">
        <v>45444</v>
      </c>
      <c r="C10436" t="s">
        <v>322</v>
      </c>
      <c r="D10436" t="s">
        <v>287</v>
      </c>
      <c r="E10436">
        <v>28</v>
      </c>
    </row>
    <row r="10437" spans="1:5" x14ac:dyDescent="0.3">
      <c r="A10437">
        <v>128</v>
      </c>
      <c r="B10437" s="18">
        <v>45474</v>
      </c>
      <c r="C10437" t="s">
        <v>322</v>
      </c>
      <c r="D10437" t="s">
        <v>287</v>
      </c>
      <c r="E10437">
        <v>25</v>
      </c>
    </row>
    <row r="10438" spans="1:5" x14ac:dyDescent="0.3">
      <c r="A10438">
        <v>128</v>
      </c>
      <c r="B10438" s="18">
        <v>45505</v>
      </c>
      <c r="C10438" t="s">
        <v>322</v>
      </c>
      <c r="D10438" t="s">
        <v>287</v>
      </c>
      <c r="E10438">
        <v>4</v>
      </c>
    </row>
    <row r="10439" spans="1:5" x14ac:dyDescent="0.3">
      <c r="A10439">
        <v>128</v>
      </c>
      <c r="B10439" s="18">
        <v>45536</v>
      </c>
      <c r="C10439" t="s">
        <v>322</v>
      </c>
      <c r="D10439" t="s">
        <v>287</v>
      </c>
      <c r="E10439">
        <v>38</v>
      </c>
    </row>
    <row r="10440" spans="1:5" x14ac:dyDescent="0.3">
      <c r="A10440">
        <v>128</v>
      </c>
      <c r="B10440" s="18">
        <v>45566</v>
      </c>
      <c r="C10440" t="s">
        <v>322</v>
      </c>
      <c r="D10440" t="s">
        <v>287</v>
      </c>
      <c r="E10440">
        <v>14</v>
      </c>
    </row>
    <row r="10441" spans="1:5" x14ac:dyDescent="0.3">
      <c r="A10441">
        <v>129</v>
      </c>
      <c r="B10441" s="18">
        <v>45323</v>
      </c>
      <c r="C10441" t="s">
        <v>322</v>
      </c>
      <c r="D10441" t="s">
        <v>288</v>
      </c>
      <c r="E10441">
        <v>93</v>
      </c>
    </row>
    <row r="10442" spans="1:5" x14ac:dyDescent="0.3">
      <c r="A10442">
        <v>129</v>
      </c>
      <c r="B10442" s="18">
        <v>45352</v>
      </c>
      <c r="C10442" t="s">
        <v>322</v>
      </c>
      <c r="D10442" t="s">
        <v>288</v>
      </c>
      <c r="E10442">
        <v>79</v>
      </c>
    </row>
    <row r="10443" spans="1:5" x14ac:dyDescent="0.3">
      <c r="A10443">
        <v>129</v>
      </c>
      <c r="B10443" s="18">
        <v>45383</v>
      </c>
      <c r="C10443" t="s">
        <v>322</v>
      </c>
      <c r="D10443" t="s">
        <v>288</v>
      </c>
      <c r="E10443">
        <v>95</v>
      </c>
    </row>
    <row r="10444" spans="1:5" x14ac:dyDescent="0.3">
      <c r="A10444">
        <v>129</v>
      </c>
      <c r="B10444" s="18">
        <v>45413</v>
      </c>
      <c r="C10444" t="s">
        <v>322</v>
      </c>
      <c r="D10444" t="s">
        <v>288</v>
      </c>
      <c r="E10444">
        <v>66</v>
      </c>
    </row>
    <row r="10445" spans="1:5" x14ac:dyDescent="0.3">
      <c r="A10445">
        <v>129</v>
      </c>
      <c r="B10445" s="18">
        <v>45444</v>
      </c>
      <c r="C10445" t="s">
        <v>322</v>
      </c>
      <c r="D10445" t="s">
        <v>288</v>
      </c>
      <c r="E10445">
        <v>87</v>
      </c>
    </row>
    <row r="10446" spans="1:5" x14ac:dyDescent="0.3">
      <c r="A10446">
        <v>129</v>
      </c>
      <c r="B10446" s="18">
        <v>45474</v>
      </c>
      <c r="C10446" t="s">
        <v>322</v>
      </c>
      <c r="D10446" t="s">
        <v>288</v>
      </c>
      <c r="E10446">
        <v>106</v>
      </c>
    </row>
    <row r="10447" spans="1:5" x14ac:dyDescent="0.3">
      <c r="A10447">
        <v>129</v>
      </c>
      <c r="B10447" s="18">
        <v>45505</v>
      </c>
      <c r="C10447" t="s">
        <v>322</v>
      </c>
      <c r="D10447" t="s">
        <v>288</v>
      </c>
      <c r="E10447">
        <v>53</v>
      </c>
    </row>
    <row r="10448" spans="1:5" x14ac:dyDescent="0.3">
      <c r="A10448">
        <v>129</v>
      </c>
      <c r="B10448" s="18">
        <v>45536</v>
      </c>
      <c r="C10448" t="s">
        <v>322</v>
      </c>
      <c r="D10448" t="s">
        <v>288</v>
      </c>
      <c r="E10448">
        <v>166</v>
      </c>
    </row>
    <row r="10449" spans="1:5" x14ac:dyDescent="0.3">
      <c r="A10449">
        <v>129</v>
      </c>
      <c r="B10449" s="18">
        <v>45566</v>
      </c>
      <c r="C10449" t="s">
        <v>322</v>
      </c>
      <c r="D10449" t="s">
        <v>288</v>
      </c>
      <c r="E10449">
        <v>64</v>
      </c>
    </row>
    <row r="10450" spans="1:5" x14ac:dyDescent="0.3">
      <c r="A10450">
        <v>130</v>
      </c>
      <c r="B10450" s="18">
        <v>45323</v>
      </c>
      <c r="C10450" t="s">
        <v>322</v>
      </c>
      <c r="D10450" t="s">
        <v>289</v>
      </c>
      <c r="E10450">
        <v>81</v>
      </c>
    </row>
    <row r="10451" spans="1:5" x14ac:dyDescent="0.3">
      <c r="A10451">
        <v>130</v>
      </c>
      <c r="B10451" s="18">
        <v>45352</v>
      </c>
      <c r="C10451" t="s">
        <v>322</v>
      </c>
      <c r="D10451" t="s">
        <v>289</v>
      </c>
      <c r="E10451">
        <v>56</v>
      </c>
    </row>
    <row r="10452" spans="1:5" x14ac:dyDescent="0.3">
      <c r="A10452">
        <v>130</v>
      </c>
      <c r="B10452" s="18">
        <v>45383</v>
      </c>
      <c r="C10452" t="s">
        <v>322</v>
      </c>
      <c r="D10452" t="s">
        <v>289</v>
      </c>
      <c r="E10452">
        <v>51</v>
      </c>
    </row>
    <row r="10453" spans="1:5" x14ac:dyDescent="0.3">
      <c r="A10453">
        <v>130</v>
      </c>
      <c r="B10453" s="18">
        <v>45413</v>
      </c>
      <c r="C10453" t="s">
        <v>322</v>
      </c>
      <c r="D10453" t="s">
        <v>289</v>
      </c>
      <c r="E10453">
        <v>19</v>
      </c>
    </row>
    <row r="10454" spans="1:5" x14ac:dyDescent="0.3">
      <c r="A10454">
        <v>130</v>
      </c>
      <c r="B10454" s="18">
        <v>45444</v>
      </c>
      <c r="C10454" t="s">
        <v>322</v>
      </c>
      <c r="D10454" t="s">
        <v>289</v>
      </c>
      <c r="E10454">
        <v>36</v>
      </c>
    </row>
    <row r="10455" spans="1:5" x14ac:dyDescent="0.3">
      <c r="A10455">
        <v>130</v>
      </c>
      <c r="B10455" s="18">
        <v>45474</v>
      </c>
      <c r="C10455" t="s">
        <v>322</v>
      </c>
      <c r="D10455" t="s">
        <v>289</v>
      </c>
      <c r="E10455">
        <v>55</v>
      </c>
    </row>
    <row r="10456" spans="1:5" x14ac:dyDescent="0.3">
      <c r="A10456">
        <v>130</v>
      </c>
      <c r="B10456" s="18">
        <v>45505</v>
      </c>
      <c r="C10456" t="s">
        <v>322</v>
      </c>
      <c r="D10456" t="s">
        <v>289</v>
      </c>
      <c r="E10456">
        <v>9</v>
      </c>
    </row>
    <row r="10457" spans="1:5" x14ac:dyDescent="0.3">
      <c r="A10457">
        <v>130</v>
      </c>
      <c r="B10457" s="18">
        <v>45536</v>
      </c>
      <c r="C10457" t="s">
        <v>322</v>
      </c>
      <c r="D10457" t="s">
        <v>289</v>
      </c>
      <c r="E10457">
        <v>25</v>
      </c>
    </row>
    <row r="10458" spans="1:5" x14ac:dyDescent="0.3">
      <c r="A10458">
        <v>130</v>
      </c>
      <c r="B10458" s="18">
        <v>45566</v>
      </c>
      <c r="C10458" t="s">
        <v>322</v>
      </c>
      <c r="D10458" t="s">
        <v>289</v>
      </c>
      <c r="E10458">
        <v>26</v>
      </c>
    </row>
    <row r="10459" spans="1:5" x14ac:dyDescent="0.3">
      <c r="A10459">
        <v>131</v>
      </c>
      <c r="B10459" s="18">
        <v>45323</v>
      </c>
      <c r="C10459" t="s">
        <v>322</v>
      </c>
      <c r="D10459" t="s">
        <v>290</v>
      </c>
      <c r="E10459">
        <v>4</v>
      </c>
    </row>
    <row r="10460" spans="1:5" x14ac:dyDescent="0.3">
      <c r="A10460">
        <v>131</v>
      </c>
      <c r="B10460" s="18">
        <v>45352</v>
      </c>
      <c r="C10460" t="s">
        <v>322</v>
      </c>
      <c r="D10460" t="s">
        <v>290</v>
      </c>
      <c r="E10460">
        <v>5</v>
      </c>
    </row>
    <row r="10461" spans="1:5" x14ac:dyDescent="0.3">
      <c r="A10461">
        <v>131</v>
      </c>
      <c r="B10461" s="18">
        <v>45383</v>
      </c>
      <c r="C10461" t="s">
        <v>322</v>
      </c>
      <c r="D10461" t="s">
        <v>290</v>
      </c>
      <c r="E10461">
        <v>1</v>
      </c>
    </row>
    <row r="10462" spans="1:5" x14ac:dyDescent="0.3">
      <c r="A10462">
        <v>131</v>
      </c>
      <c r="B10462" s="18">
        <v>45413</v>
      </c>
      <c r="C10462" t="s">
        <v>322</v>
      </c>
      <c r="D10462" t="s">
        <v>290</v>
      </c>
      <c r="E10462">
        <v>3</v>
      </c>
    </row>
    <row r="10463" spans="1:5" x14ac:dyDescent="0.3">
      <c r="A10463">
        <v>131</v>
      </c>
      <c r="B10463" s="18">
        <v>45444</v>
      </c>
      <c r="C10463" t="s">
        <v>322</v>
      </c>
      <c r="D10463" t="s">
        <v>290</v>
      </c>
      <c r="E10463">
        <v>3</v>
      </c>
    </row>
    <row r="10464" spans="1:5" x14ac:dyDescent="0.3">
      <c r="A10464">
        <v>131</v>
      </c>
      <c r="B10464" s="18">
        <v>45474</v>
      </c>
      <c r="C10464" t="s">
        <v>322</v>
      </c>
      <c r="D10464" t="s">
        <v>290</v>
      </c>
      <c r="E10464">
        <v>6</v>
      </c>
    </row>
    <row r="10465" spans="1:5" x14ac:dyDescent="0.3">
      <c r="A10465">
        <v>131</v>
      </c>
      <c r="B10465" s="18">
        <v>45505</v>
      </c>
      <c r="C10465" t="s">
        <v>322</v>
      </c>
      <c r="D10465" t="s">
        <v>290</v>
      </c>
      <c r="E10465">
        <v>4</v>
      </c>
    </row>
    <row r="10466" spans="1:5" x14ac:dyDescent="0.3">
      <c r="A10466">
        <v>131</v>
      </c>
      <c r="B10466" s="18">
        <v>45536</v>
      </c>
      <c r="C10466" t="s">
        <v>322</v>
      </c>
      <c r="D10466" t="s">
        <v>290</v>
      </c>
      <c r="E10466">
        <v>5</v>
      </c>
    </row>
    <row r="10467" spans="1:5" x14ac:dyDescent="0.3">
      <c r="A10467">
        <v>131</v>
      </c>
      <c r="B10467" s="18">
        <v>45566</v>
      </c>
      <c r="C10467" t="s">
        <v>322</v>
      </c>
      <c r="D10467" t="s">
        <v>290</v>
      </c>
      <c r="E10467">
        <v>1</v>
      </c>
    </row>
    <row r="10468" spans="1:5" x14ac:dyDescent="0.3">
      <c r="A10468">
        <v>132</v>
      </c>
      <c r="B10468" s="18">
        <v>45536</v>
      </c>
      <c r="C10468" t="s">
        <v>322</v>
      </c>
      <c r="D10468" t="s">
        <v>291</v>
      </c>
      <c r="E10468">
        <v>1</v>
      </c>
    </row>
    <row r="10469" spans="1:5" x14ac:dyDescent="0.3">
      <c r="A10469">
        <v>133</v>
      </c>
      <c r="B10469" s="18">
        <v>45323</v>
      </c>
      <c r="C10469" t="s">
        <v>322</v>
      </c>
      <c r="D10469" t="s">
        <v>259</v>
      </c>
      <c r="E10469">
        <v>1</v>
      </c>
    </row>
    <row r="10470" spans="1:5" x14ac:dyDescent="0.3">
      <c r="A10470">
        <v>133</v>
      </c>
      <c r="B10470" s="18">
        <v>45536</v>
      </c>
      <c r="C10470" t="s">
        <v>322</v>
      </c>
      <c r="D10470" t="s">
        <v>259</v>
      </c>
      <c r="E10470">
        <v>5</v>
      </c>
    </row>
    <row r="10471" spans="1:5" x14ac:dyDescent="0.3">
      <c r="A10471">
        <v>134</v>
      </c>
      <c r="B10471" s="18">
        <v>45323</v>
      </c>
      <c r="C10471" t="s">
        <v>322</v>
      </c>
      <c r="D10471" t="s">
        <v>260</v>
      </c>
      <c r="E10471">
        <v>1</v>
      </c>
    </row>
    <row r="10472" spans="1:5" x14ac:dyDescent="0.3">
      <c r="A10472">
        <v>134</v>
      </c>
      <c r="B10472" s="18">
        <v>45352</v>
      </c>
      <c r="C10472" t="s">
        <v>322</v>
      </c>
      <c r="D10472" t="s">
        <v>260</v>
      </c>
      <c r="E10472">
        <v>1</v>
      </c>
    </row>
    <row r="10473" spans="1:5" x14ac:dyDescent="0.3">
      <c r="A10473">
        <v>134</v>
      </c>
      <c r="B10473" s="18">
        <v>45383</v>
      </c>
      <c r="C10473" t="s">
        <v>322</v>
      </c>
      <c r="D10473" t="s">
        <v>260</v>
      </c>
      <c r="E10473">
        <v>1</v>
      </c>
    </row>
    <row r="10474" spans="1:5" x14ac:dyDescent="0.3">
      <c r="A10474">
        <v>134</v>
      </c>
      <c r="B10474" s="18">
        <v>45413</v>
      </c>
      <c r="C10474" t="s">
        <v>322</v>
      </c>
      <c r="D10474" t="s">
        <v>260</v>
      </c>
      <c r="E10474">
        <v>1</v>
      </c>
    </row>
    <row r="10475" spans="1:5" x14ac:dyDescent="0.3">
      <c r="A10475">
        <v>134</v>
      </c>
      <c r="B10475" s="18">
        <v>45444</v>
      </c>
      <c r="C10475" t="s">
        <v>322</v>
      </c>
      <c r="D10475" t="s">
        <v>260</v>
      </c>
      <c r="E10475">
        <v>1</v>
      </c>
    </row>
    <row r="10476" spans="1:5" x14ac:dyDescent="0.3">
      <c r="A10476">
        <v>134</v>
      </c>
      <c r="B10476" s="18">
        <v>45474</v>
      </c>
      <c r="C10476" t="s">
        <v>322</v>
      </c>
      <c r="D10476" t="s">
        <v>260</v>
      </c>
      <c r="E10476">
        <v>1</v>
      </c>
    </row>
    <row r="10477" spans="1:5" x14ac:dyDescent="0.3">
      <c r="A10477">
        <v>134</v>
      </c>
      <c r="B10477" s="18">
        <v>45566</v>
      </c>
      <c r="C10477" t="s">
        <v>322</v>
      </c>
      <c r="D10477" t="s">
        <v>260</v>
      </c>
      <c r="E10477">
        <v>1</v>
      </c>
    </row>
    <row r="10478" spans="1:5" x14ac:dyDescent="0.3">
      <c r="A10478">
        <v>114</v>
      </c>
      <c r="B10478" s="18">
        <v>45323</v>
      </c>
      <c r="C10478" t="s">
        <v>322</v>
      </c>
      <c r="D10478" t="s">
        <v>292</v>
      </c>
      <c r="E10478">
        <v>370</v>
      </c>
    </row>
    <row r="10479" spans="1:5" x14ac:dyDescent="0.3">
      <c r="A10479">
        <v>114</v>
      </c>
      <c r="B10479" s="18">
        <v>45352</v>
      </c>
      <c r="C10479" t="s">
        <v>322</v>
      </c>
      <c r="D10479" t="s">
        <v>292</v>
      </c>
      <c r="E10479">
        <v>448</v>
      </c>
    </row>
    <row r="10480" spans="1:5" x14ac:dyDescent="0.3">
      <c r="A10480">
        <v>114</v>
      </c>
      <c r="B10480" s="18">
        <v>45383</v>
      </c>
      <c r="C10480" t="s">
        <v>322</v>
      </c>
      <c r="D10480" t="s">
        <v>292</v>
      </c>
      <c r="E10480">
        <v>429</v>
      </c>
    </row>
    <row r="10481" spans="1:5" x14ac:dyDescent="0.3">
      <c r="A10481">
        <v>114</v>
      </c>
      <c r="B10481" s="18">
        <v>45413</v>
      </c>
      <c r="C10481" t="s">
        <v>322</v>
      </c>
      <c r="D10481" t="s">
        <v>292</v>
      </c>
      <c r="E10481">
        <v>369</v>
      </c>
    </row>
    <row r="10482" spans="1:5" x14ac:dyDescent="0.3">
      <c r="A10482">
        <v>114</v>
      </c>
      <c r="B10482" s="18">
        <v>45444</v>
      </c>
      <c r="C10482" t="s">
        <v>322</v>
      </c>
      <c r="D10482" t="s">
        <v>292</v>
      </c>
      <c r="E10482">
        <v>354</v>
      </c>
    </row>
    <row r="10483" spans="1:5" x14ac:dyDescent="0.3">
      <c r="A10483">
        <v>114</v>
      </c>
      <c r="B10483" s="18">
        <v>45474</v>
      </c>
      <c r="C10483" t="s">
        <v>322</v>
      </c>
      <c r="D10483" t="s">
        <v>292</v>
      </c>
      <c r="E10483">
        <v>337</v>
      </c>
    </row>
    <row r="10484" spans="1:5" x14ac:dyDescent="0.3">
      <c r="A10484">
        <v>114</v>
      </c>
      <c r="B10484" s="18">
        <v>45505</v>
      </c>
      <c r="C10484" t="s">
        <v>322</v>
      </c>
      <c r="D10484" t="s">
        <v>292</v>
      </c>
      <c r="E10484">
        <v>149</v>
      </c>
    </row>
    <row r="10485" spans="1:5" x14ac:dyDescent="0.3">
      <c r="A10485">
        <v>114</v>
      </c>
      <c r="B10485" s="18">
        <v>45536</v>
      </c>
      <c r="C10485" t="s">
        <v>322</v>
      </c>
      <c r="D10485" t="s">
        <v>292</v>
      </c>
      <c r="E10485">
        <v>412</v>
      </c>
    </row>
    <row r="10486" spans="1:5" x14ac:dyDescent="0.3">
      <c r="A10486">
        <v>114</v>
      </c>
      <c r="B10486" s="18">
        <v>45566</v>
      </c>
      <c r="C10486" t="s">
        <v>322</v>
      </c>
      <c r="D10486" t="s">
        <v>292</v>
      </c>
      <c r="E10486">
        <v>185</v>
      </c>
    </row>
    <row r="10487" spans="1:5" x14ac:dyDescent="0.3">
      <c r="A10487">
        <v>115</v>
      </c>
      <c r="B10487" s="18">
        <v>45323</v>
      </c>
      <c r="C10487" t="s">
        <v>322</v>
      </c>
      <c r="D10487" t="s">
        <v>293</v>
      </c>
      <c r="E10487">
        <v>45</v>
      </c>
    </row>
    <row r="10488" spans="1:5" x14ac:dyDescent="0.3">
      <c r="A10488">
        <v>115</v>
      </c>
      <c r="B10488" s="18">
        <v>45352</v>
      </c>
      <c r="C10488" t="s">
        <v>322</v>
      </c>
      <c r="D10488" t="s">
        <v>293</v>
      </c>
      <c r="E10488">
        <v>18</v>
      </c>
    </row>
    <row r="10489" spans="1:5" x14ac:dyDescent="0.3">
      <c r="A10489">
        <v>115</v>
      </c>
      <c r="B10489" s="18">
        <v>45383</v>
      </c>
      <c r="C10489" t="s">
        <v>322</v>
      </c>
      <c r="D10489" t="s">
        <v>293</v>
      </c>
      <c r="E10489">
        <v>35</v>
      </c>
    </row>
    <row r="10490" spans="1:5" x14ac:dyDescent="0.3">
      <c r="A10490">
        <v>115</v>
      </c>
      <c r="B10490" s="18">
        <v>45413</v>
      </c>
      <c r="C10490" t="s">
        <v>322</v>
      </c>
      <c r="D10490" t="s">
        <v>293</v>
      </c>
      <c r="E10490">
        <v>31</v>
      </c>
    </row>
    <row r="10491" spans="1:5" x14ac:dyDescent="0.3">
      <c r="A10491">
        <v>115</v>
      </c>
      <c r="B10491" s="18">
        <v>45444</v>
      </c>
      <c r="C10491" t="s">
        <v>322</v>
      </c>
      <c r="D10491" t="s">
        <v>293</v>
      </c>
      <c r="E10491">
        <v>50</v>
      </c>
    </row>
    <row r="10492" spans="1:5" x14ac:dyDescent="0.3">
      <c r="A10492">
        <v>115</v>
      </c>
      <c r="B10492" s="18">
        <v>45474</v>
      </c>
      <c r="C10492" t="s">
        <v>322</v>
      </c>
      <c r="D10492" t="s">
        <v>293</v>
      </c>
      <c r="E10492">
        <v>66</v>
      </c>
    </row>
    <row r="10493" spans="1:5" x14ac:dyDescent="0.3">
      <c r="A10493">
        <v>115</v>
      </c>
      <c r="B10493" s="18">
        <v>45505</v>
      </c>
      <c r="C10493" t="s">
        <v>322</v>
      </c>
      <c r="D10493" t="s">
        <v>293</v>
      </c>
      <c r="E10493">
        <v>15</v>
      </c>
    </row>
    <row r="10494" spans="1:5" x14ac:dyDescent="0.3">
      <c r="A10494">
        <v>115</v>
      </c>
      <c r="B10494" s="18">
        <v>45536</v>
      </c>
      <c r="C10494" t="s">
        <v>322</v>
      </c>
      <c r="D10494" t="s">
        <v>293</v>
      </c>
      <c r="E10494">
        <v>35</v>
      </c>
    </row>
    <row r="10495" spans="1:5" x14ac:dyDescent="0.3">
      <c r="A10495">
        <v>115</v>
      </c>
      <c r="B10495" s="18">
        <v>45566</v>
      </c>
      <c r="C10495" t="s">
        <v>322</v>
      </c>
      <c r="D10495" t="s">
        <v>293</v>
      </c>
      <c r="E10495">
        <v>4</v>
      </c>
    </row>
    <row r="10496" spans="1:5" x14ac:dyDescent="0.3">
      <c r="A10496">
        <v>116</v>
      </c>
      <c r="B10496" s="18">
        <v>45323</v>
      </c>
      <c r="C10496" t="s">
        <v>322</v>
      </c>
      <c r="D10496" t="s">
        <v>294</v>
      </c>
      <c r="E10496">
        <v>3</v>
      </c>
    </row>
    <row r="10497" spans="1:5" x14ac:dyDescent="0.3">
      <c r="A10497">
        <v>116</v>
      </c>
      <c r="B10497" s="18">
        <v>45352</v>
      </c>
      <c r="C10497" t="s">
        <v>322</v>
      </c>
      <c r="D10497" t="s">
        <v>294</v>
      </c>
      <c r="E10497">
        <v>1</v>
      </c>
    </row>
    <row r="10498" spans="1:5" x14ac:dyDescent="0.3">
      <c r="A10498">
        <v>116</v>
      </c>
      <c r="B10498" s="18">
        <v>45383</v>
      </c>
      <c r="C10498" t="s">
        <v>322</v>
      </c>
      <c r="D10498" t="s">
        <v>294</v>
      </c>
      <c r="E10498">
        <v>5</v>
      </c>
    </row>
    <row r="10499" spans="1:5" x14ac:dyDescent="0.3">
      <c r="A10499">
        <v>116</v>
      </c>
      <c r="B10499" s="18">
        <v>45413</v>
      </c>
      <c r="C10499" t="s">
        <v>322</v>
      </c>
      <c r="D10499" t="s">
        <v>294</v>
      </c>
      <c r="E10499">
        <v>3</v>
      </c>
    </row>
    <row r="10500" spans="1:5" x14ac:dyDescent="0.3">
      <c r="A10500">
        <v>116</v>
      </c>
      <c r="B10500" s="18">
        <v>45444</v>
      </c>
      <c r="C10500" t="s">
        <v>322</v>
      </c>
      <c r="D10500" t="s">
        <v>294</v>
      </c>
      <c r="E10500">
        <v>7</v>
      </c>
    </row>
    <row r="10501" spans="1:5" x14ac:dyDescent="0.3">
      <c r="A10501">
        <v>116</v>
      </c>
      <c r="B10501" s="18">
        <v>45474</v>
      </c>
      <c r="C10501" t="s">
        <v>322</v>
      </c>
      <c r="D10501" t="s">
        <v>294</v>
      </c>
      <c r="E10501">
        <v>2</v>
      </c>
    </row>
    <row r="10502" spans="1:5" x14ac:dyDescent="0.3">
      <c r="A10502">
        <v>120</v>
      </c>
      <c r="B10502" s="18">
        <v>45323</v>
      </c>
      <c r="C10502" t="s">
        <v>322</v>
      </c>
      <c r="D10502" t="s">
        <v>20</v>
      </c>
      <c r="E10502">
        <v>370</v>
      </c>
    </row>
    <row r="10503" spans="1:5" x14ac:dyDescent="0.3">
      <c r="A10503">
        <v>120</v>
      </c>
      <c r="B10503" s="18">
        <v>45352</v>
      </c>
      <c r="C10503" t="s">
        <v>322</v>
      </c>
      <c r="D10503" t="s">
        <v>20</v>
      </c>
      <c r="E10503">
        <v>448</v>
      </c>
    </row>
    <row r="10504" spans="1:5" x14ac:dyDescent="0.3">
      <c r="A10504">
        <v>120</v>
      </c>
      <c r="B10504" s="18">
        <v>45383</v>
      </c>
      <c r="C10504" t="s">
        <v>322</v>
      </c>
      <c r="D10504" t="s">
        <v>20</v>
      </c>
      <c r="E10504">
        <v>410</v>
      </c>
    </row>
    <row r="10505" spans="1:5" x14ac:dyDescent="0.3">
      <c r="A10505">
        <v>120</v>
      </c>
      <c r="B10505" s="18">
        <v>45413</v>
      </c>
      <c r="C10505" t="s">
        <v>322</v>
      </c>
      <c r="D10505" t="s">
        <v>20</v>
      </c>
      <c r="E10505">
        <v>350</v>
      </c>
    </row>
    <row r="10506" spans="1:5" x14ac:dyDescent="0.3">
      <c r="A10506">
        <v>120</v>
      </c>
      <c r="B10506" s="18">
        <v>45444</v>
      </c>
      <c r="C10506" t="s">
        <v>322</v>
      </c>
      <c r="D10506" t="s">
        <v>20</v>
      </c>
      <c r="E10506">
        <v>354</v>
      </c>
    </row>
    <row r="10507" spans="1:5" x14ac:dyDescent="0.3">
      <c r="A10507">
        <v>120</v>
      </c>
      <c r="B10507" s="18">
        <v>45474</v>
      </c>
      <c r="C10507" t="s">
        <v>322</v>
      </c>
      <c r="D10507" t="s">
        <v>20</v>
      </c>
      <c r="E10507">
        <v>337</v>
      </c>
    </row>
    <row r="10508" spans="1:5" x14ac:dyDescent="0.3">
      <c r="A10508">
        <v>120</v>
      </c>
      <c r="B10508" s="18">
        <v>45505</v>
      </c>
      <c r="C10508" t="s">
        <v>322</v>
      </c>
      <c r="D10508" t="s">
        <v>20</v>
      </c>
      <c r="E10508">
        <v>149</v>
      </c>
    </row>
    <row r="10509" spans="1:5" x14ac:dyDescent="0.3">
      <c r="A10509">
        <v>120</v>
      </c>
      <c r="B10509" s="18">
        <v>45536</v>
      </c>
      <c r="C10509" t="s">
        <v>322</v>
      </c>
      <c r="D10509" t="s">
        <v>20</v>
      </c>
      <c r="E10509">
        <v>412</v>
      </c>
    </row>
    <row r="10510" spans="1:5" x14ac:dyDescent="0.3">
      <c r="A10510">
        <v>120</v>
      </c>
      <c r="B10510" s="18">
        <v>45566</v>
      </c>
      <c r="C10510" t="s">
        <v>322</v>
      </c>
      <c r="D10510" t="s">
        <v>20</v>
      </c>
      <c r="E10510">
        <v>185</v>
      </c>
    </row>
    <row r="10511" spans="1:5" x14ac:dyDescent="0.3">
      <c r="A10511">
        <v>122</v>
      </c>
      <c r="B10511" s="18">
        <v>45383</v>
      </c>
      <c r="C10511" t="s">
        <v>322</v>
      </c>
      <c r="D10511" t="s">
        <v>22</v>
      </c>
      <c r="E10511">
        <v>19</v>
      </c>
    </row>
    <row r="10512" spans="1:5" x14ac:dyDescent="0.3">
      <c r="A10512">
        <v>122</v>
      </c>
      <c r="B10512" s="18">
        <v>45413</v>
      </c>
      <c r="C10512" t="s">
        <v>322</v>
      </c>
      <c r="D10512" t="s">
        <v>22</v>
      </c>
      <c r="E10512">
        <v>19</v>
      </c>
    </row>
    <row r="10513" spans="1:5" x14ac:dyDescent="0.3">
      <c r="A10513">
        <v>126</v>
      </c>
      <c r="B10513" s="18">
        <v>45323</v>
      </c>
      <c r="C10513" t="s">
        <v>322</v>
      </c>
      <c r="D10513" t="s">
        <v>26</v>
      </c>
      <c r="E10513">
        <v>1</v>
      </c>
    </row>
    <row r="10514" spans="1:5" x14ac:dyDescent="0.3">
      <c r="A10514">
        <v>126</v>
      </c>
      <c r="B10514" s="18">
        <v>45352</v>
      </c>
      <c r="C10514" t="s">
        <v>322</v>
      </c>
      <c r="D10514" t="s">
        <v>26</v>
      </c>
      <c r="E10514">
        <v>12</v>
      </c>
    </row>
    <row r="10515" spans="1:5" x14ac:dyDescent="0.3">
      <c r="A10515">
        <v>126</v>
      </c>
      <c r="B10515" s="18">
        <v>45383</v>
      </c>
      <c r="C10515" t="s">
        <v>322</v>
      </c>
      <c r="D10515" t="s">
        <v>26</v>
      </c>
      <c r="E10515">
        <v>3</v>
      </c>
    </row>
    <row r="10516" spans="1:5" x14ac:dyDescent="0.3">
      <c r="A10516">
        <v>126</v>
      </c>
      <c r="B10516" s="18">
        <v>45413</v>
      </c>
      <c r="C10516" t="s">
        <v>322</v>
      </c>
      <c r="D10516" t="s">
        <v>26</v>
      </c>
      <c r="E10516">
        <v>3</v>
      </c>
    </row>
    <row r="10517" spans="1:5" x14ac:dyDescent="0.3">
      <c r="A10517">
        <v>126</v>
      </c>
      <c r="B10517" s="18">
        <v>45444</v>
      </c>
      <c r="C10517" t="s">
        <v>322</v>
      </c>
      <c r="D10517" t="s">
        <v>26</v>
      </c>
      <c r="E10517">
        <v>3</v>
      </c>
    </row>
    <row r="10518" spans="1:5" x14ac:dyDescent="0.3">
      <c r="A10518">
        <v>126</v>
      </c>
      <c r="B10518" s="18">
        <v>45474</v>
      </c>
      <c r="C10518" t="s">
        <v>322</v>
      </c>
      <c r="D10518" t="s">
        <v>26</v>
      </c>
      <c r="E10518">
        <v>9</v>
      </c>
    </row>
    <row r="10519" spans="1:5" x14ac:dyDescent="0.3">
      <c r="A10519">
        <v>126</v>
      </c>
      <c r="B10519" s="18">
        <v>45505</v>
      </c>
      <c r="C10519" t="s">
        <v>322</v>
      </c>
      <c r="D10519" t="s">
        <v>26</v>
      </c>
      <c r="E10519">
        <v>1</v>
      </c>
    </row>
    <row r="10520" spans="1:5" x14ac:dyDescent="0.3">
      <c r="A10520">
        <v>126</v>
      </c>
      <c r="B10520" s="18">
        <v>45536</v>
      </c>
      <c r="C10520" t="s">
        <v>322</v>
      </c>
      <c r="D10520" t="s">
        <v>26</v>
      </c>
      <c r="E10520">
        <v>3</v>
      </c>
    </row>
    <row r="10521" spans="1:5" x14ac:dyDescent="0.3">
      <c r="A10521">
        <v>121</v>
      </c>
      <c r="B10521" s="18">
        <v>45627</v>
      </c>
      <c r="C10521" t="s">
        <v>322</v>
      </c>
      <c r="D10521" t="s">
        <v>21</v>
      </c>
      <c r="E10521">
        <v>0</v>
      </c>
    </row>
    <row r="10522" spans="1:5" x14ac:dyDescent="0.3">
      <c r="A10522">
        <v>122</v>
      </c>
      <c r="B10522" s="18">
        <v>45627</v>
      </c>
      <c r="C10522" t="s">
        <v>322</v>
      </c>
      <c r="D10522" t="s">
        <v>22</v>
      </c>
      <c r="E10522">
        <v>0</v>
      </c>
    </row>
    <row r="10523" spans="1:5" x14ac:dyDescent="0.3">
      <c r="A10523">
        <v>123</v>
      </c>
      <c r="B10523" s="18">
        <v>45627</v>
      </c>
      <c r="C10523" t="s">
        <v>322</v>
      </c>
      <c r="D10523" t="s">
        <v>23</v>
      </c>
      <c r="E10523">
        <v>0</v>
      </c>
    </row>
    <row r="10524" spans="1:5" x14ac:dyDescent="0.3">
      <c r="A10524">
        <v>124</v>
      </c>
      <c r="B10524" s="18">
        <v>45627</v>
      </c>
      <c r="C10524" t="s">
        <v>322</v>
      </c>
      <c r="D10524" t="s">
        <v>24</v>
      </c>
      <c r="E10524">
        <v>0</v>
      </c>
    </row>
    <row r="10525" spans="1:5" x14ac:dyDescent="0.3">
      <c r="A10525">
        <v>125</v>
      </c>
      <c r="B10525" s="18">
        <v>45627</v>
      </c>
      <c r="C10525" t="s">
        <v>322</v>
      </c>
      <c r="D10525" t="s">
        <v>25</v>
      </c>
      <c r="E10525">
        <v>0</v>
      </c>
    </row>
    <row r="10526" spans="1:5" x14ac:dyDescent="0.3">
      <c r="A10526">
        <v>126</v>
      </c>
      <c r="B10526" s="18">
        <v>45627</v>
      </c>
      <c r="C10526" t="s">
        <v>322</v>
      </c>
      <c r="D10526" t="s">
        <v>26</v>
      </c>
      <c r="E10526">
        <v>1</v>
      </c>
    </row>
    <row r="10527" spans="1:5" x14ac:dyDescent="0.3">
      <c r="A10527">
        <v>127</v>
      </c>
      <c r="B10527" s="18">
        <v>45627</v>
      </c>
      <c r="C10527" t="s">
        <v>322</v>
      </c>
      <c r="D10527" t="s">
        <v>286</v>
      </c>
      <c r="E10527">
        <v>181</v>
      </c>
    </row>
    <row r="10528" spans="1:5" x14ac:dyDescent="0.3">
      <c r="A10528">
        <v>128</v>
      </c>
      <c r="B10528" s="18">
        <v>45627</v>
      </c>
      <c r="C10528" t="s">
        <v>322</v>
      </c>
      <c r="D10528" t="s">
        <v>287</v>
      </c>
      <c r="E10528">
        <v>66</v>
      </c>
    </row>
    <row r="10529" spans="1:7" x14ac:dyDescent="0.3">
      <c r="A10529">
        <v>129</v>
      </c>
      <c r="B10529" s="18">
        <v>45627</v>
      </c>
      <c r="C10529" t="s">
        <v>322</v>
      </c>
      <c r="D10529" t="s">
        <v>288</v>
      </c>
      <c r="E10529">
        <v>70</v>
      </c>
    </row>
    <row r="10530" spans="1:7" x14ac:dyDescent="0.3">
      <c r="A10530">
        <v>130</v>
      </c>
      <c r="B10530" s="18">
        <v>45627</v>
      </c>
      <c r="C10530" t="s">
        <v>322</v>
      </c>
      <c r="D10530" t="s">
        <v>289</v>
      </c>
      <c r="E10530">
        <v>43</v>
      </c>
    </row>
    <row r="10531" spans="1:7" x14ac:dyDescent="0.3">
      <c r="A10531">
        <v>131</v>
      </c>
      <c r="B10531" s="18">
        <v>45627</v>
      </c>
      <c r="C10531" t="s">
        <v>322</v>
      </c>
      <c r="D10531" t="s">
        <v>290</v>
      </c>
      <c r="E10531">
        <v>0</v>
      </c>
    </row>
    <row r="10532" spans="1:7" x14ac:dyDescent="0.3">
      <c r="A10532">
        <v>132</v>
      </c>
      <c r="B10532" s="18">
        <v>45627</v>
      </c>
      <c r="C10532" t="s">
        <v>322</v>
      </c>
      <c r="D10532" t="s">
        <v>291</v>
      </c>
      <c r="E10532">
        <v>0</v>
      </c>
    </row>
    <row r="10533" spans="1:7" x14ac:dyDescent="0.3">
      <c r="A10533">
        <v>133</v>
      </c>
      <c r="B10533" s="18">
        <v>45627</v>
      </c>
      <c r="C10533" t="s">
        <v>322</v>
      </c>
      <c r="D10533" t="s">
        <v>259</v>
      </c>
      <c r="E10533">
        <v>0</v>
      </c>
    </row>
    <row r="10534" spans="1:7" x14ac:dyDescent="0.3">
      <c r="A10534">
        <v>134</v>
      </c>
      <c r="B10534" s="18">
        <v>45627</v>
      </c>
      <c r="C10534" t="s">
        <v>322</v>
      </c>
      <c r="D10534" t="s">
        <v>260</v>
      </c>
      <c r="E10534">
        <v>2</v>
      </c>
    </row>
    <row r="10535" spans="1:7" x14ac:dyDescent="0.3">
      <c r="A10535">
        <v>8</v>
      </c>
      <c r="B10535" s="18">
        <v>45627</v>
      </c>
      <c r="C10535" t="s">
        <v>322</v>
      </c>
      <c r="D10535" t="s">
        <v>278</v>
      </c>
      <c r="E10535">
        <v>0.15584415584415584</v>
      </c>
      <c r="F10535">
        <v>12</v>
      </c>
      <c r="G10535">
        <v>77</v>
      </c>
    </row>
    <row r="10536" spans="1:7" x14ac:dyDescent="0.3">
      <c r="A10536">
        <v>9</v>
      </c>
      <c r="B10536" s="18">
        <v>45627</v>
      </c>
      <c r="C10536" t="s">
        <v>322</v>
      </c>
      <c r="D10536" t="s">
        <v>280</v>
      </c>
      <c r="E10536">
        <v>0.25401069518716579</v>
      </c>
      <c r="F10536">
        <v>95</v>
      </c>
      <c r="G10536">
        <v>374</v>
      </c>
    </row>
    <row r="10537" spans="1:7" x14ac:dyDescent="0.3">
      <c r="A10537">
        <v>10</v>
      </c>
      <c r="B10537" s="18">
        <v>45627</v>
      </c>
      <c r="C10537" t="s">
        <v>322</v>
      </c>
      <c r="D10537" t="s">
        <v>295</v>
      </c>
      <c r="E10537">
        <v>0.21518987341772153</v>
      </c>
      <c r="F10537">
        <v>34</v>
      </c>
      <c r="G10537">
        <v>158</v>
      </c>
    </row>
    <row r="10538" spans="1:7" x14ac:dyDescent="0.3">
      <c r="A10538">
        <v>11</v>
      </c>
      <c r="B10538" s="18">
        <v>45627</v>
      </c>
      <c r="C10538" t="s">
        <v>322</v>
      </c>
      <c r="D10538" t="s">
        <v>281</v>
      </c>
      <c r="E10538">
        <v>0.32745098039215687</v>
      </c>
      <c r="F10538">
        <v>167</v>
      </c>
      <c r="G10538">
        <v>510</v>
      </c>
    </row>
    <row r="10539" spans="1:7" x14ac:dyDescent="0.3">
      <c r="A10539">
        <v>12</v>
      </c>
      <c r="B10539" s="18">
        <v>45627</v>
      </c>
      <c r="C10539" t="s">
        <v>322</v>
      </c>
      <c r="D10539" t="s">
        <v>296</v>
      </c>
      <c r="E10539">
        <v>3.125E-2</v>
      </c>
      <c r="F10539">
        <v>7</v>
      </c>
      <c r="G10539">
        <v>224</v>
      </c>
    </row>
    <row r="10540" spans="1:7" x14ac:dyDescent="0.3">
      <c r="A10540">
        <v>13</v>
      </c>
      <c r="B10540" s="18">
        <v>45627</v>
      </c>
      <c r="C10540" t="s">
        <v>322</v>
      </c>
      <c r="D10540" t="s">
        <v>275</v>
      </c>
      <c r="E10540">
        <v>0.14285714285714285</v>
      </c>
      <c r="F10540">
        <v>1</v>
      </c>
      <c r="G10540">
        <v>7</v>
      </c>
    </row>
    <row r="10541" spans="1:7" x14ac:dyDescent="0.3">
      <c r="A10541">
        <v>14</v>
      </c>
      <c r="B10541" s="18">
        <v>45627</v>
      </c>
      <c r="C10541" t="s">
        <v>322</v>
      </c>
      <c r="D10541" t="s">
        <v>279</v>
      </c>
      <c r="E10541">
        <v>0</v>
      </c>
      <c r="F10541">
        <v>0</v>
      </c>
      <c r="G10541">
        <v>454</v>
      </c>
    </row>
    <row r="10542" spans="1:7" x14ac:dyDescent="0.3">
      <c r="A10542">
        <v>16</v>
      </c>
      <c r="B10542" s="18">
        <v>45627</v>
      </c>
      <c r="C10542" t="s">
        <v>322</v>
      </c>
      <c r="D10542" t="s">
        <v>297</v>
      </c>
      <c r="E10542">
        <v>0.10416666666666667</v>
      </c>
      <c r="F10542">
        <v>20</v>
      </c>
      <c r="G10542">
        <v>192</v>
      </c>
    </row>
    <row r="10543" spans="1:7" x14ac:dyDescent="0.3">
      <c r="A10543">
        <v>17</v>
      </c>
      <c r="B10543" s="18">
        <v>45627</v>
      </c>
      <c r="C10543" t="s">
        <v>322</v>
      </c>
      <c r="D10543" t="s">
        <v>276</v>
      </c>
      <c r="E10543">
        <v>0</v>
      </c>
      <c r="F10543">
        <v>0</v>
      </c>
      <c r="G10543">
        <v>20</v>
      </c>
    </row>
    <row r="10544" spans="1:7" x14ac:dyDescent="0.3">
      <c r="A10544">
        <v>18</v>
      </c>
      <c r="B10544" s="18">
        <v>45627</v>
      </c>
      <c r="C10544" t="s">
        <v>322</v>
      </c>
      <c r="D10544" t="s">
        <v>282</v>
      </c>
      <c r="E10544">
        <v>0</v>
      </c>
      <c r="F10544">
        <v>0</v>
      </c>
      <c r="G10544">
        <v>3</v>
      </c>
    </row>
    <row r="10545" spans="1:7" x14ac:dyDescent="0.3">
      <c r="A10545">
        <v>20</v>
      </c>
      <c r="B10545" s="18">
        <v>45627</v>
      </c>
      <c r="C10545" t="s">
        <v>322</v>
      </c>
      <c r="D10545" t="s">
        <v>283</v>
      </c>
      <c r="E10545">
        <v>0</v>
      </c>
      <c r="F10545">
        <v>0</v>
      </c>
      <c r="G10545">
        <v>3</v>
      </c>
    </row>
    <row r="10546" spans="1:7" x14ac:dyDescent="0.3">
      <c r="A10546">
        <v>23</v>
      </c>
      <c r="B10546" s="18">
        <v>45627</v>
      </c>
      <c r="C10546" t="s">
        <v>322</v>
      </c>
      <c r="D10546" t="s">
        <v>298</v>
      </c>
      <c r="E10546">
        <v>3.3664881407804131E-2</v>
      </c>
      <c r="F10546">
        <v>44</v>
      </c>
      <c r="G10546">
        <v>1307</v>
      </c>
    </row>
    <row r="10547" spans="1:7" x14ac:dyDescent="0.3">
      <c r="A10547">
        <v>24</v>
      </c>
      <c r="B10547" s="18">
        <v>45627</v>
      </c>
      <c r="C10547" t="s">
        <v>322</v>
      </c>
      <c r="D10547" t="s">
        <v>299</v>
      </c>
      <c r="E10547">
        <v>0.84090909090909094</v>
      </c>
      <c r="F10547">
        <v>37</v>
      </c>
      <c r="G10547">
        <v>44</v>
      </c>
    </row>
    <row r="10548" spans="1:7" x14ac:dyDescent="0.3">
      <c r="A10548">
        <v>26</v>
      </c>
      <c r="B10548" s="18">
        <v>45627</v>
      </c>
      <c r="C10548" t="s">
        <v>322</v>
      </c>
      <c r="D10548" t="s">
        <v>146</v>
      </c>
      <c r="E10548">
        <v>0.34398034398034399</v>
      </c>
      <c r="F10548">
        <v>140</v>
      </c>
      <c r="G10548">
        <v>407</v>
      </c>
    </row>
    <row r="10549" spans="1:7" x14ac:dyDescent="0.3">
      <c r="A10549">
        <v>27</v>
      </c>
      <c r="B10549" s="18">
        <v>45627</v>
      </c>
      <c r="C10549" t="s">
        <v>322</v>
      </c>
      <c r="D10549" t="s">
        <v>147</v>
      </c>
      <c r="E10549">
        <v>0.41791044776119401</v>
      </c>
      <c r="F10549">
        <v>84</v>
      </c>
      <c r="G10549">
        <v>201</v>
      </c>
    </row>
    <row r="10550" spans="1:7" x14ac:dyDescent="0.3">
      <c r="A10550">
        <v>4</v>
      </c>
      <c r="B10550" s="18">
        <v>45658</v>
      </c>
      <c r="C10550" t="s">
        <v>322</v>
      </c>
      <c r="D10550" t="s">
        <v>300</v>
      </c>
      <c r="E10550">
        <v>0.83501683501683499</v>
      </c>
      <c r="F10550">
        <v>248</v>
      </c>
      <c r="G10550">
        <v>297</v>
      </c>
    </row>
    <row r="10551" spans="1:7" x14ac:dyDescent="0.3">
      <c r="A10551">
        <v>5</v>
      </c>
      <c r="B10551" s="18">
        <v>45658</v>
      </c>
      <c r="C10551" t="s">
        <v>322</v>
      </c>
      <c r="D10551" t="s">
        <v>301</v>
      </c>
      <c r="E10551">
        <v>15.695652173913043</v>
      </c>
      <c r="F10551">
        <v>361</v>
      </c>
      <c r="G10551">
        <v>23</v>
      </c>
    </row>
    <row r="10552" spans="1:7" x14ac:dyDescent="0.3">
      <c r="A10552">
        <v>6</v>
      </c>
      <c r="B10552" s="18">
        <v>45658</v>
      </c>
      <c r="C10552" t="s">
        <v>322</v>
      </c>
      <c r="D10552" t="s">
        <v>274</v>
      </c>
      <c r="E10552">
        <v>0.88888888888888884</v>
      </c>
      <c r="F10552">
        <v>8</v>
      </c>
      <c r="G10552">
        <v>9</v>
      </c>
    </row>
    <row r="10553" spans="1:7" x14ac:dyDescent="0.3">
      <c r="A10553">
        <v>7</v>
      </c>
      <c r="B10553" s="18">
        <v>45658</v>
      </c>
      <c r="C10553" t="s">
        <v>322</v>
      </c>
      <c r="D10553" t="s">
        <v>277</v>
      </c>
      <c r="E10553">
        <v>0.05</v>
      </c>
      <c r="F10553">
        <v>1</v>
      </c>
      <c r="G10553">
        <v>20</v>
      </c>
    </row>
    <row r="10554" spans="1:7" x14ac:dyDescent="0.3">
      <c r="A10554">
        <v>8</v>
      </c>
      <c r="B10554" s="18">
        <v>45658</v>
      </c>
      <c r="C10554" t="s">
        <v>322</v>
      </c>
      <c r="D10554" t="s">
        <v>278</v>
      </c>
      <c r="E10554">
        <v>0.14285714285714285</v>
      </c>
      <c r="F10554">
        <v>11</v>
      </c>
      <c r="G10554">
        <v>77</v>
      </c>
    </row>
    <row r="10555" spans="1:7" x14ac:dyDescent="0.3">
      <c r="A10555">
        <v>9</v>
      </c>
      <c r="B10555" s="18">
        <v>45658</v>
      </c>
      <c r="C10555" t="s">
        <v>322</v>
      </c>
      <c r="D10555" t="s">
        <v>280</v>
      </c>
      <c r="E10555">
        <v>0.32642487046632124</v>
      </c>
      <c r="F10555">
        <v>126</v>
      </c>
      <c r="G10555">
        <v>386</v>
      </c>
    </row>
    <row r="10556" spans="1:7" x14ac:dyDescent="0.3">
      <c r="A10556">
        <v>10</v>
      </c>
      <c r="B10556" s="18">
        <v>45658</v>
      </c>
      <c r="C10556" t="s">
        <v>322</v>
      </c>
      <c r="D10556" t="s">
        <v>295</v>
      </c>
      <c r="E10556">
        <v>0.15463917525773196</v>
      </c>
      <c r="F10556">
        <v>30</v>
      </c>
      <c r="G10556">
        <v>194</v>
      </c>
    </row>
    <row r="10557" spans="1:7" x14ac:dyDescent="0.3">
      <c r="A10557">
        <v>11</v>
      </c>
      <c r="B10557" s="18">
        <v>45658</v>
      </c>
      <c r="C10557" t="s">
        <v>322</v>
      </c>
      <c r="D10557" t="s">
        <v>281</v>
      </c>
      <c r="E10557">
        <v>0.42499999999999999</v>
      </c>
      <c r="F10557">
        <v>221</v>
      </c>
      <c r="G10557">
        <v>520</v>
      </c>
    </row>
    <row r="10558" spans="1:7" x14ac:dyDescent="0.3">
      <c r="A10558">
        <v>12</v>
      </c>
      <c r="B10558" s="18">
        <v>45658</v>
      </c>
      <c r="C10558" t="s">
        <v>322</v>
      </c>
      <c r="D10558" t="s">
        <v>296</v>
      </c>
      <c r="E10558">
        <v>5.128205128205128E-2</v>
      </c>
      <c r="F10558">
        <v>12</v>
      </c>
      <c r="G10558">
        <v>234</v>
      </c>
    </row>
    <row r="10559" spans="1:7" x14ac:dyDescent="0.3">
      <c r="A10559">
        <v>13</v>
      </c>
      <c r="B10559" s="18">
        <v>45658</v>
      </c>
      <c r="C10559" t="s">
        <v>322</v>
      </c>
      <c r="D10559" t="s">
        <v>275</v>
      </c>
      <c r="E10559">
        <v>0.16666666666666666</v>
      </c>
      <c r="F10559">
        <v>2</v>
      </c>
      <c r="G10559">
        <v>12</v>
      </c>
    </row>
    <row r="10560" spans="1:7" x14ac:dyDescent="0.3">
      <c r="A10560">
        <v>14</v>
      </c>
      <c r="B10560" s="18">
        <v>45658</v>
      </c>
      <c r="C10560" t="s">
        <v>322</v>
      </c>
      <c r="D10560" t="s">
        <v>279</v>
      </c>
      <c r="E10560">
        <v>0</v>
      </c>
      <c r="F10560">
        <v>0</v>
      </c>
      <c r="G10560">
        <v>468</v>
      </c>
    </row>
    <row r="10561" spans="1:7" x14ac:dyDescent="0.3">
      <c r="A10561">
        <v>16</v>
      </c>
      <c r="B10561" s="18">
        <v>45658</v>
      </c>
      <c r="C10561" t="s">
        <v>322</v>
      </c>
      <c r="D10561" t="s">
        <v>297</v>
      </c>
      <c r="E10561">
        <v>0.13775510204081631</v>
      </c>
      <c r="F10561">
        <v>27</v>
      </c>
      <c r="G10561">
        <v>196</v>
      </c>
    </row>
    <row r="10562" spans="1:7" x14ac:dyDescent="0.3">
      <c r="A10562">
        <v>17</v>
      </c>
      <c r="B10562" s="18">
        <v>45658</v>
      </c>
      <c r="C10562" t="s">
        <v>322</v>
      </c>
      <c r="D10562" t="s">
        <v>276</v>
      </c>
      <c r="E10562">
        <v>0</v>
      </c>
      <c r="F10562">
        <v>0</v>
      </c>
      <c r="G10562">
        <v>27</v>
      </c>
    </row>
    <row r="10563" spans="1:7" x14ac:dyDescent="0.3">
      <c r="A10563">
        <v>18</v>
      </c>
      <c r="B10563" s="18">
        <v>45658</v>
      </c>
      <c r="C10563" t="s">
        <v>322</v>
      </c>
      <c r="D10563" t="s">
        <v>282</v>
      </c>
      <c r="E10563">
        <v>0</v>
      </c>
      <c r="F10563">
        <v>0</v>
      </c>
      <c r="G10563">
        <v>2</v>
      </c>
    </row>
    <row r="10564" spans="1:7" x14ac:dyDescent="0.3">
      <c r="A10564">
        <v>20</v>
      </c>
      <c r="B10564" s="18">
        <v>45658</v>
      </c>
      <c r="C10564" t="s">
        <v>322</v>
      </c>
      <c r="D10564" t="s">
        <v>283</v>
      </c>
      <c r="E10564">
        <v>0</v>
      </c>
      <c r="F10564">
        <v>0</v>
      </c>
      <c r="G10564">
        <v>2</v>
      </c>
    </row>
    <row r="10565" spans="1:7" x14ac:dyDescent="0.3">
      <c r="A10565">
        <v>23</v>
      </c>
      <c r="B10565" s="18">
        <v>45658</v>
      </c>
      <c r="C10565" t="s">
        <v>322</v>
      </c>
      <c r="D10565" t="s">
        <v>298</v>
      </c>
      <c r="E10565">
        <v>3.5498489425981876E-2</v>
      </c>
      <c r="F10565">
        <v>47</v>
      </c>
      <c r="G10565">
        <v>1324</v>
      </c>
    </row>
    <row r="10566" spans="1:7" x14ac:dyDescent="0.3">
      <c r="A10566">
        <v>24</v>
      </c>
      <c r="B10566" s="18">
        <v>45658</v>
      </c>
      <c r="C10566" t="s">
        <v>322</v>
      </c>
      <c r="D10566" t="s">
        <v>299</v>
      </c>
      <c r="E10566">
        <v>0.80851063829787229</v>
      </c>
      <c r="F10566">
        <v>38</v>
      </c>
      <c r="G10566">
        <v>47</v>
      </c>
    </row>
    <row r="10567" spans="1:7" x14ac:dyDescent="0.3">
      <c r="A10567">
        <v>3</v>
      </c>
      <c r="B10567" s="18">
        <v>45658</v>
      </c>
      <c r="C10567" t="s">
        <v>322</v>
      </c>
      <c r="D10567" t="s">
        <v>302</v>
      </c>
      <c r="E10567">
        <v>0.9428129829984544</v>
      </c>
      <c r="F10567">
        <v>1220</v>
      </c>
      <c r="G10567">
        <v>1294</v>
      </c>
    </row>
    <row r="10568" spans="1:7" x14ac:dyDescent="0.3">
      <c r="A10568">
        <v>2</v>
      </c>
      <c r="B10568" s="18">
        <v>45658</v>
      </c>
      <c r="C10568" t="s">
        <v>322</v>
      </c>
      <c r="D10568" t="s">
        <v>303</v>
      </c>
      <c r="E10568">
        <v>0.71888888888888891</v>
      </c>
      <c r="F10568">
        <v>1294</v>
      </c>
      <c r="G10568">
        <v>1800</v>
      </c>
    </row>
    <row r="10569" spans="1:7" x14ac:dyDescent="0.3">
      <c r="A10569">
        <v>109</v>
      </c>
      <c r="B10569" s="18">
        <v>45658</v>
      </c>
      <c r="C10569" t="s">
        <v>322</v>
      </c>
      <c r="D10569" t="s">
        <v>261</v>
      </c>
      <c r="E10569">
        <v>25</v>
      </c>
    </row>
    <row r="10570" spans="1:7" x14ac:dyDescent="0.3">
      <c r="A10570">
        <v>111</v>
      </c>
      <c r="B10570" s="18">
        <v>45658</v>
      </c>
      <c r="C10570" t="s">
        <v>322</v>
      </c>
      <c r="D10570" t="s">
        <v>262</v>
      </c>
      <c r="E10570">
        <v>174</v>
      </c>
    </row>
    <row r="10571" spans="1:7" x14ac:dyDescent="0.3">
      <c r="A10571">
        <v>112</v>
      </c>
      <c r="B10571" s="18">
        <v>45658</v>
      </c>
      <c r="C10571" t="s">
        <v>322</v>
      </c>
      <c r="D10571" t="s">
        <v>263</v>
      </c>
      <c r="E10571">
        <v>224</v>
      </c>
    </row>
    <row r="10572" spans="1:7" x14ac:dyDescent="0.3">
      <c r="A10572">
        <v>110</v>
      </c>
      <c r="B10572" s="18">
        <v>45658</v>
      </c>
      <c r="C10572" t="s">
        <v>322</v>
      </c>
      <c r="D10572" t="s">
        <v>264</v>
      </c>
      <c r="E10572">
        <v>125</v>
      </c>
    </row>
    <row r="10573" spans="1:7" x14ac:dyDescent="0.3">
      <c r="A10573">
        <v>113</v>
      </c>
      <c r="B10573" s="18">
        <v>45658</v>
      </c>
      <c r="C10573" t="s">
        <v>322</v>
      </c>
      <c r="D10573" t="s">
        <v>265</v>
      </c>
      <c r="E10573">
        <v>138</v>
      </c>
    </row>
    <row r="10574" spans="1:7" x14ac:dyDescent="0.3">
      <c r="A10574">
        <v>104</v>
      </c>
      <c r="B10574" s="18">
        <v>45658</v>
      </c>
      <c r="C10574" t="s">
        <v>322</v>
      </c>
      <c r="D10574" t="s">
        <v>266</v>
      </c>
      <c r="E10574">
        <v>37</v>
      </c>
    </row>
    <row r="10575" spans="1:7" x14ac:dyDescent="0.3">
      <c r="A10575">
        <v>106</v>
      </c>
      <c r="B10575" s="18">
        <v>45658</v>
      </c>
      <c r="C10575" t="s">
        <v>322</v>
      </c>
      <c r="D10575" t="s">
        <v>267</v>
      </c>
      <c r="E10575">
        <v>153</v>
      </c>
    </row>
    <row r="10576" spans="1:7" x14ac:dyDescent="0.3">
      <c r="A10576">
        <v>107</v>
      </c>
      <c r="B10576" s="18">
        <v>45658</v>
      </c>
      <c r="C10576" t="s">
        <v>322</v>
      </c>
      <c r="D10576" t="s">
        <v>268</v>
      </c>
      <c r="E10576">
        <v>218</v>
      </c>
    </row>
    <row r="10577" spans="1:7" x14ac:dyDescent="0.3">
      <c r="A10577">
        <v>105</v>
      </c>
      <c r="B10577" s="18">
        <v>45658</v>
      </c>
      <c r="C10577" t="s">
        <v>322</v>
      </c>
      <c r="D10577" t="s">
        <v>269</v>
      </c>
      <c r="E10577">
        <v>116</v>
      </c>
    </row>
    <row r="10578" spans="1:7" x14ac:dyDescent="0.3">
      <c r="A10578">
        <v>108</v>
      </c>
      <c r="B10578" s="18">
        <v>45658</v>
      </c>
      <c r="C10578" t="s">
        <v>322</v>
      </c>
      <c r="D10578" t="s">
        <v>270</v>
      </c>
      <c r="E10578">
        <v>84</v>
      </c>
    </row>
    <row r="10579" spans="1:7" x14ac:dyDescent="0.3">
      <c r="A10579">
        <v>100</v>
      </c>
      <c r="B10579" s="18">
        <v>45658</v>
      </c>
      <c r="C10579" t="s">
        <v>322</v>
      </c>
      <c r="D10579" t="s">
        <v>271</v>
      </c>
      <c r="E10579">
        <v>1</v>
      </c>
    </row>
    <row r="10580" spans="1:7" x14ac:dyDescent="0.3">
      <c r="A10580">
        <v>101</v>
      </c>
      <c r="B10580" s="18">
        <v>45658</v>
      </c>
      <c r="C10580" t="s">
        <v>322</v>
      </c>
      <c r="D10580" t="s">
        <v>272</v>
      </c>
      <c r="E10580">
        <v>1</v>
      </c>
    </row>
    <row r="10581" spans="1:7" x14ac:dyDescent="0.3">
      <c r="A10581">
        <v>13</v>
      </c>
      <c r="B10581" s="18">
        <v>45566</v>
      </c>
      <c r="C10581" t="s">
        <v>322</v>
      </c>
      <c r="D10581" t="s">
        <v>275</v>
      </c>
      <c r="E10581">
        <v>0</v>
      </c>
      <c r="F10581">
        <v>0</v>
      </c>
      <c r="G10581">
        <v>2</v>
      </c>
    </row>
    <row r="10582" spans="1:7" x14ac:dyDescent="0.3">
      <c r="A10582">
        <v>13</v>
      </c>
      <c r="B10582" s="18">
        <v>45474</v>
      </c>
      <c r="C10582" t="s">
        <v>322</v>
      </c>
      <c r="D10582" t="s">
        <v>275</v>
      </c>
      <c r="E10582">
        <v>0</v>
      </c>
      <c r="F10582">
        <v>0</v>
      </c>
      <c r="G10582">
        <v>2</v>
      </c>
    </row>
    <row r="10583" spans="1:7" x14ac:dyDescent="0.3">
      <c r="A10583">
        <v>13</v>
      </c>
      <c r="B10583" s="18">
        <v>45536</v>
      </c>
      <c r="C10583" t="s">
        <v>322</v>
      </c>
      <c r="D10583" t="s">
        <v>275</v>
      </c>
      <c r="E10583">
        <v>0</v>
      </c>
      <c r="F10583">
        <v>0</v>
      </c>
      <c r="G10583">
        <v>2</v>
      </c>
    </row>
    <row r="10584" spans="1:7" x14ac:dyDescent="0.3">
      <c r="A10584">
        <v>13</v>
      </c>
      <c r="B10584" s="18">
        <v>45505</v>
      </c>
      <c r="C10584" t="s">
        <v>322</v>
      </c>
      <c r="D10584" t="s">
        <v>275</v>
      </c>
      <c r="E10584">
        <v>0</v>
      </c>
      <c r="F10584">
        <v>0</v>
      </c>
      <c r="G10584">
        <v>2</v>
      </c>
    </row>
    <row r="10585" spans="1:7" x14ac:dyDescent="0.3">
      <c r="A10585">
        <v>17</v>
      </c>
      <c r="B10585" s="18">
        <v>45383</v>
      </c>
      <c r="C10585" t="s">
        <v>322</v>
      </c>
      <c r="D10585" t="s">
        <v>276</v>
      </c>
      <c r="E10585">
        <v>0</v>
      </c>
      <c r="F10585">
        <v>0</v>
      </c>
      <c r="G10585">
        <v>4</v>
      </c>
    </row>
    <row r="10586" spans="1:7" x14ac:dyDescent="0.3">
      <c r="A10586">
        <v>17</v>
      </c>
      <c r="B10586" s="18">
        <v>45444</v>
      </c>
      <c r="C10586" t="s">
        <v>322</v>
      </c>
      <c r="D10586" t="s">
        <v>276</v>
      </c>
      <c r="E10586">
        <v>0</v>
      </c>
      <c r="F10586">
        <v>0</v>
      </c>
      <c r="G10586">
        <v>8</v>
      </c>
    </row>
    <row r="10587" spans="1:7" x14ac:dyDescent="0.3">
      <c r="A10587">
        <v>17</v>
      </c>
      <c r="B10587" s="18">
        <v>45323</v>
      </c>
      <c r="C10587" t="s">
        <v>322</v>
      </c>
      <c r="D10587" t="s">
        <v>276</v>
      </c>
      <c r="E10587">
        <v>0</v>
      </c>
      <c r="F10587">
        <v>0</v>
      </c>
      <c r="G10587">
        <v>1</v>
      </c>
    </row>
    <row r="10588" spans="1:7" x14ac:dyDescent="0.3">
      <c r="A10588">
        <v>17</v>
      </c>
      <c r="B10588" s="18">
        <v>45474</v>
      </c>
      <c r="C10588" t="s">
        <v>322</v>
      </c>
      <c r="D10588" t="s">
        <v>276</v>
      </c>
      <c r="E10588">
        <v>0</v>
      </c>
      <c r="F10588">
        <v>0</v>
      </c>
      <c r="G10588">
        <v>11</v>
      </c>
    </row>
    <row r="10589" spans="1:7" x14ac:dyDescent="0.3">
      <c r="A10589">
        <v>17</v>
      </c>
      <c r="B10589" s="18">
        <v>45413</v>
      </c>
      <c r="C10589" t="s">
        <v>322</v>
      </c>
      <c r="D10589" t="s">
        <v>276</v>
      </c>
      <c r="E10589">
        <v>0</v>
      </c>
      <c r="F10589">
        <v>0</v>
      </c>
      <c r="G10589">
        <v>5</v>
      </c>
    </row>
    <row r="10590" spans="1:7" x14ac:dyDescent="0.3">
      <c r="A10590">
        <v>17</v>
      </c>
      <c r="B10590" s="18">
        <v>45505</v>
      </c>
      <c r="C10590" t="s">
        <v>322</v>
      </c>
      <c r="D10590" t="s">
        <v>276</v>
      </c>
      <c r="E10590">
        <v>0</v>
      </c>
      <c r="F10590">
        <v>0</v>
      </c>
      <c r="G10590">
        <v>11</v>
      </c>
    </row>
    <row r="10591" spans="1:7" x14ac:dyDescent="0.3">
      <c r="A10591">
        <v>17</v>
      </c>
      <c r="B10591" s="18">
        <v>45566</v>
      </c>
      <c r="C10591" t="s">
        <v>322</v>
      </c>
      <c r="D10591" t="s">
        <v>276</v>
      </c>
      <c r="E10591">
        <v>0</v>
      </c>
      <c r="F10591">
        <v>0</v>
      </c>
      <c r="G10591">
        <v>11</v>
      </c>
    </row>
    <row r="10592" spans="1:7" x14ac:dyDescent="0.3">
      <c r="A10592">
        <v>17</v>
      </c>
      <c r="B10592" s="18">
        <v>45352</v>
      </c>
      <c r="C10592" t="s">
        <v>322</v>
      </c>
      <c r="D10592" t="s">
        <v>276</v>
      </c>
      <c r="E10592">
        <v>0</v>
      </c>
      <c r="F10592">
        <v>0</v>
      </c>
      <c r="G10592">
        <v>3</v>
      </c>
    </row>
    <row r="10593" spans="1:7" x14ac:dyDescent="0.3">
      <c r="A10593">
        <v>17</v>
      </c>
      <c r="B10593" s="18">
        <v>45536</v>
      </c>
      <c r="C10593" t="s">
        <v>322</v>
      </c>
      <c r="D10593" t="s">
        <v>276</v>
      </c>
      <c r="E10593">
        <v>0</v>
      </c>
      <c r="F10593">
        <v>0</v>
      </c>
      <c r="G10593">
        <v>11</v>
      </c>
    </row>
    <row r="10594" spans="1:7" x14ac:dyDescent="0.3">
      <c r="A10594">
        <v>12</v>
      </c>
      <c r="B10594" s="18">
        <v>45352</v>
      </c>
      <c r="C10594" t="s">
        <v>322</v>
      </c>
      <c r="D10594" t="s">
        <v>296</v>
      </c>
      <c r="E10594">
        <v>0</v>
      </c>
      <c r="F10594">
        <v>0</v>
      </c>
      <c r="G10594">
        <v>208</v>
      </c>
    </row>
    <row r="10595" spans="1:7" x14ac:dyDescent="0.3">
      <c r="A10595">
        <v>12</v>
      </c>
      <c r="B10595" s="18">
        <v>45444</v>
      </c>
      <c r="C10595" t="s">
        <v>322</v>
      </c>
      <c r="D10595" t="s">
        <v>296</v>
      </c>
      <c r="E10595">
        <v>0</v>
      </c>
      <c r="F10595">
        <v>0</v>
      </c>
      <c r="G10595">
        <v>223</v>
      </c>
    </row>
    <row r="10596" spans="1:7" x14ac:dyDescent="0.3">
      <c r="A10596">
        <v>12</v>
      </c>
      <c r="B10596" s="18">
        <v>45323</v>
      </c>
      <c r="C10596" t="s">
        <v>322</v>
      </c>
      <c r="D10596" t="s">
        <v>296</v>
      </c>
      <c r="E10596">
        <v>0</v>
      </c>
      <c r="F10596">
        <v>0</v>
      </c>
      <c r="G10596">
        <v>204</v>
      </c>
    </row>
    <row r="10597" spans="1:7" x14ac:dyDescent="0.3">
      <c r="A10597">
        <v>12</v>
      </c>
      <c r="B10597" s="18">
        <v>45413</v>
      </c>
      <c r="C10597" t="s">
        <v>322</v>
      </c>
      <c r="D10597" t="s">
        <v>296</v>
      </c>
      <c r="E10597">
        <v>0</v>
      </c>
      <c r="F10597">
        <v>0</v>
      </c>
      <c r="G10597">
        <v>220</v>
      </c>
    </row>
    <row r="10598" spans="1:7" x14ac:dyDescent="0.3">
      <c r="A10598">
        <v>12</v>
      </c>
      <c r="B10598" s="18">
        <v>45383</v>
      </c>
      <c r="C10598" t="s">
        <v>322</v>
      </c>
      <c r="D10598" t="s">
        <v>296</v>
      </c>
      <c r="E10598">
        <v>0</v>
      </c>
      <c r="F10598">
        <v>0</v>
      </c>
      <c r="G10598">
        <v>211</v>
      </c>
    </row>
    <row r="10599" spans="1:7" x14ac:dyDescent="0.3">
      <c r="A10599">
        <v>14</v>
      </c>
      <c r="B10599" s="18">
        <v>45474</v>
      </c>
      <c r="C10599" t="s">
        <v>322</v>
      </c>
      <c r="D10599" t="s">
        <v>279</v>
      </c>
      <c r="E10599">
        <v>0</v>
      </c>
      <c r="F10599">
        <v>0</v>
      </c>
      <c r="G10599">
        <v>455</v>
      </c>
    </row>
    <row r="10600" spans="1:7" x14ac:dyDescent="0.3">
      <c r="A10600">
        <v>14</v>
      </c>
      <c r="B10600" s="18">
        <v>45352</v>
      </c>
      <c r="C10600" t="s">
        <v>322</v>
      </c>
      <c r="D10600" t="s">
        <v>279</v>
      </c>
      <c r="E10600">
        <v>0</v>
      </c>
      <c r="F10600">
        <v>0</v>
      </c>
      <c r="G10600">
        <v>421</v>
      </c>
    </row>
    <row r="10601" spans="1:7" x14ac:dyDescent="0.3">
      <c r="A10601">
        <v>14</v>
      </c>
      <c r="B10601" s="18">
        <v>45383</v>
      </c>
      <c r="C10601" t="s">
        <v>322</v>
      </c>
      <c r="D10601" t="s">
        <v>279</v>
      </c>
      <c r="E10601">
        <v>0</v>
      </c>
      <c r="F10601">
        <v>0</v>
      </c>
      <c r="G10601">
        <v>430</v>
      </c>
    </row>
    <row r="10602" spans="1:7" x14ac:dyDescent="0.3">
      <c r="A10602">
        <v>14</v>
      </c>
      <c r="B10602" s="18">
        <v>45505</v>
      </c>
      <c r="C10602" t="s">
        <v>322</v>
      </c>
      <c r="D10602" t="s">
        <v>279</v>
      </c>
      <c r="E10602">
        <v>0</v>
      </c>
      <c r="F10602">
        <v>0</v>
      </c>
      <c r="G10602">
        <v>451</v>
      </c>
    </row>
    <row r="10603" spans="1:7" x14ac:dyDescent="0.3">
      <c r="A10603">
        <v>14</v>
      </c>
      <c r="B10603" s="18">
        <v>45323</v>
      </c>
      <c r="C10603" t="s">
        <v>322</v>
      </c>
      <c r="D10603" t="s">
        <v>279</v>
      </c>
      <c r="E10603">
        <v>0</v>
      </c>
      <c r="F10603">
        <v>0</v>
      </c>
      <c r="G10603">
        <v>414</v>
      </c>
    </row>
    <row r="10604" spans="1:7" x14ac:dyDescent="0.3">
      <c r="A10604">
        <v>14</v>
      </c>
      <c r="B10604" s="18">
        <v>45566</v>
      </c>
      <c r="C10604" t="s">
        <v>322</v>
      </c>
      <c r="D10604" t="s">
        <v>279</v>
      </c>
      <c r="E10604">
        <v>0</v>
      </c>
      <c r="F10604">
        <v>0</v>
      </c>
      <c r="G10604">
        <v>460</v>
      </c>
    </row>
    <row r="10605" spans="1:7" x14ac:dyDescent="0.3">
      <c r="A10605">
        <v>14</v>
      </c>
      <c r="B10605" s="18">
        <v>45536</v>
      </c>
      <c r="C10605" t="s">
        <v>322</v>
      </c>
      <c r="D10605" t="s">
        <v>279</v>
      </c>
      <c r="E10605">
        <v>0</v>
      </c>
      <c r="F10605">
        <v>0</v>
      </c>
      <c r="G10605">
        <v>459</v>
      </c>
    </row>
    <row r="10606" spans="1:7" x14ac:dyDescent="0.3">
      <c r="A10606">
        <v>14</v>
      </c>
      <c r="B10606" s="18">
        <v>45413</v>
      </c>
      <c r="C10606" t="s">
        <v>322</v>
      </c>
      <c r="D10606" t="s">
        <v>279</v>
      </c>
      <c r="E10606">
        <v>0</v>
      </c>
      <c r="F10606">
        <v>0</v>
      </c>
      <c r="G10606">
        <v>444</v>
      </c>
    </row>
    <row r="10607" spans="1:7" x14ac:dyDescent="0.3">
      <c r="A10607">
        <v>14</v>
      </c>
      <c r="B10607" s="18">
        <v>45444</v>
      </c>
      <c r="C10607" t="s">
        <v>322</v>
      </c>
      <c r="D10607" t="s">
        <v>279</v>
      </c>
      <c r="E10607">
        <v>0</v>
      </c>
      <c r="F10607">
        <v>0</v>
      </c>
      <c r="G10607">
        <v>447</v>
      </c>
    </row>
    <row r="10608" spans="1:7" x14ac:dyDescent="0.3">
      <c r="A10608">
        <v>102</v>
      </c>
      <c r="B10608" s="18">
        <v>45658</v>
      </c>
      <c r="C10608" t="s">
        <v>322</v>
      </c>
      <c r="D10608" t="s">
        <v>273</v>
      </c>
      <c r="E10608">
        <v>0</v>
      </c>
    </row>
    <row r="10609" spans="1:7" x14ac:dyDescent="0.3">
      <c r="A10609">
        <v>9</v>
      </c>
      <c r="B10609" s="18">
        <v>45323</v>
      </c>
      <c r="C10609" t="s">
        <v>322</v>
      </c>
      <c r="D10609" t="s">
        <v>280</v>
      </c>
      <c r="E10609">
        <v>0</v>
      </c>
      <c r="F10609">
        <v>0</v>
      </c>
      <c r="G10609">
        <v>357</v>
      </c>
    </row>
    <row r="10610" spans="1:7" x14ac:dyDescent="0.3">
      <c r="A10610">
        <v>9</v>
      </c>
      <c r="B10610" s="18">
        <v>45352</v>
      </c>
      <c r="C10610" t="s">
        <v>322</v>
      </c>
      <c r="D10610" t="s">
        <v>280</v>
      </c>
      <c r="E10610">
        <v>0</v>
      </c>
      <c r="F10610">
        <v>0</v>
      </c>
      <c r="G10610">
        <v>361</v>
      </c>
    </row>
    <row r="10611" spans="1:7" x14ac:dyDescent="0.3">
      <c r="A10611">
        <v>11</v>
      </c>
      <c r="B10611" s="18">
        <v>45323</v>
      </c>
      <c r="C10611" t="s">
        <v>322</v>
      </c>
      <c r="D10611" t="s">
        <v>281</v>
      </c>
      <c r="E10611">
        <v>0</v>
      </c>
      <c r="F10611">
        <v>0</v>
      </c>
      <c r="G10611">
        <v>449</v>
      </c>
    </row>
    <row r="10612" spans="1:7" x14ac:dyDescent="0.3">
      <c r="A10612">
        <v>11</v>
      </c>
      <c r="B10612" s="18">
        <v>45352</v>
      </c>
      <c r="C10612" t="s">
        <v>322</v>
      </c>
      <c r="D10612" t="s">
        <v>281</v>
      </c>
      <c r="E10612">
        <v>0</v>
      </c>
      <c r="F10612">
        <v>0</v>
      </c>
      <c r="G10612">
        <v>462</v>
      </c>
    </row>
    <row r="10613" spans="1:7" x14ac:dyDescent="0.3">
      <c r="A10613">
        <v>18</v>
      </c>
      <c r="B10613" s="18">
        <v>45413</v>
      </c>
      <c r="C10613" t="s">
        <v>322</v>
      </c>
      <c r="D10613" t="s">
        <v>282</v>
      </c>
      <c r="E10613">
        <v>0</v>
      </c>
      <c r="F10613">
        <v>0</v>
      </c>
      <c r="G10613">
        <v>5</v>
      </c>
    </row>
    <row r="10614" spans="1:7" x14ac:dyDescent="0.3">
      <c r="A10614">
        <v>18</v>
      </c>
      <c r="B10614" s="18">
        <v>45383</v>
      </c>
      <c r="C10614" t="s">
        <v>322</v>
      </c>
      <c r="D10614" t="s">
        <v>282</v>
      </c>
      <c r="E10614">
        <v>0</v>
      </c>
      <c r="F10614">
        <v>0</v>
      </c>
      <c r="G10614">
        <v>7</v>
      </c>
    </row>
    <row r="10615" spans="1:7" x14ac:dyDescent="0.3">
      <c r="A10615">
        <v>18</v>
      </c>
      <c r="B10615" s="18">
        <v>45444</v>
      </c>
      <c r="C10615" t="s">
        <v>322</v>
      </c>
      <c r="D10615" t="s">
        <v>282</v>
      </c>
      <c r="E10615">
        <v>0</v>
      </c>
      <c r="F10615">
        <v>0</v>
      </c>
      <c r="G10615">
        <v>8</v>
      </c>
    </row>
    <row r="10616" spans="1:7" x14ac:dyDescent="0.3">
      <c r="A10616">
        <v>18</v>
      </c>
      <c r="B10616" s="18">
        <v>45505</v>
      </c>
      <c r="C10616" t="s">
        <v>322</v>
      </c>
      <c r="D10616" t="s">
        <v>282</v>
      </c>
      <c r="E10616">
        <v>0</v>
      </c>
      <c r="F10616">
        <v>0</v>
      </c>
      <c r="G10616">
        <v>3</v>
      </c>
    </row>
    <row r="10617" spans="1:7" x14ac:dyDescent="0.3">
      <c r="A10617">
        <v>18</v>
      </c>
      <c r="B10617" s="18">
        <v>45536</v>
      </c>
      <c r="C10617" t="s">
        <v>322</v>
      </c>
      <c r="D10617" t="s">
        <v>282</v>
      </c>
      <c r="E10617">
        <v>0</v>
      </c>
      <c r="F10617">
        <v>0</v>
      </c>
      <c r="G10617">
        <v>5</v>
      </c>
    </row>
    <row r="10618" spans="1:7" x14ac:dyDescent="0.3">
      <c r="A10618">
        <v>18</v>
      </c>
      <c r="B10618" s="18">
        <v>45566</v>
      </c>
      <c r="C10618" t="s">
        <v>322</v>
      </c>
      <c r="D10618" t="s">
        <v>282</v>
      </c>
      <c r="E10618">
        <v>0</v>
      </c>
      <c r="F10618">
        <v>0</v>
      </c>
      <c r="G10618">
        <v>4</v>
      </c>
    </row>
    <row r="10619" spans="1:7" x14ac:dyDescent="0.3">
      <c r="A10619">
        <v>18</v>
      </c>
      <c r="B10619" s="18">
        <v>45474</v>
      </c>
      <c r="C10619" t="s">
        <v>322</v>
      </c>
      <c r="D10619" t="s">
        <v>282</v>
      </c>
      <c r="E10619">
        <v>0</v>
      </c>
      <c r="F10619">
        <v>0</v>
      </c>
      <c r="G10619">
        <v>4</v>
      </c>
    </row>
    <row r="10620" spans="1:7" x14ac:dyDescent="0.3">
      <c r="A10620">
        <v>20</v>
      </c>
      <c r="B10620" s="18">
        <v>45536</v>
      </c>
      <c r="C10620" t="s">
        <v>322</v>
      </c>
      <c r="D10620" t="s">
        <v>283</v>
      </c>
      <c r="E10620">
        <v>0</v>
      </c>
      <c r="F10620">
        <v>0</v>
      </c>
      <c r="G10620">
        <v>1</v>
      </c>
    </row>
    <row r="10621" spans="1:7" x14ac:dyDescent="0.3">
      <c r="A10621">
        <v>20</v>
      </c>
      <c r="B10621" s="18">
        <v>45505</v>
      </c>
      <c r="C10621" t="s">
        <v>322</v>
      </c>
      <c r="D10621" t="s">
        <v>283</v>
      </c>
      <c r="E10621">
        <v>0</v>
      </c>
      <c r="F10621">
        <v>0</v>
      </c>
      <c r="G10621">
        <v>2</v>
      </c>
    </row>
    <row r="10622" spans="1:7" x14ac:dyDescent="0.3">
      <c r="A10622">
        <v>20</v>
      </c>
      <c r="B10622" s="18">
        <v>45323</v>
      </c>
      <c r="C10622" t="s">
        <v>322</v>
      </c>
      <c r="D10622" t="s">
        <v>283</v>
      </c>
      <c r="E10622">
        <v>0</v>
      </c>
      <c r="F10622">
        <v>0</v>
      </c>
      <c r="G10622">
        <v>2</v>
      </c>
    </row>
    <row r="10623" spans="1:7" x14ac:dyDescent="0.3">
      <c r="A10623">
        <v>20</v>
      </c>
      <c r="B10623" s="18">
        <v>45413</v>
      </c>
      <c r="C10623" t="s">
        <v>322</v>
      </c>
      <c r="D10623" t="s">
        <v>283</v>
      </c>
      <c r="E10623">
        <v>0</v>
      </c>
      <c r="F10623">
        <v>0</v>
      </c>
      <c r="G10623">
        <v>1</v>
      </c>
    </row>
    <row r="10624" spans="1:7" x14ac:dyDescent="0.3">
      <c r="A10624">
        <v>20</v>
      </c>
      <c r="B10624" s="18">
        <v>45383</v>
      </c>
      <c r="C10624" t="s">
        <v>322</v>
      </c>
      <c r="D10624" t="s">
        <v>283</v>
      </c>
      <c r="E10624">
        <v>0</v>
      </c>
      <c r="F10624">
        <v>0</v>
      </c>
      <c r="G10624">
        <v>1</v>
      </c>
    </row>
    <row r="10625" spans="1:7" x14ac:dyDescent="0.3">
      <c r="A10625">
        <v>20</v>
      </c>
      <c r="B10625" s="18">
        <v>45566</v>
      </c>
      <c r="C10625" t="s">
        <v>322</v>
      </c>
      <c r="D10625" t="s">
        <v>283</v>
      </c>
      <c r="E10625">
        <v>0</v>
      </c>
      <c r="F10625">
        <v>0</v>
      </c>
      <c r="G10625">
        <v>2</v>
      </c>
    </row>
    <row r="10626" spans="1:7" x14ac:dyDescent="0.3">
      <c r="A10626">
        <v>20</v>
      </c>
      <c r="B10626" s="18">
        <v>45474</v>
      </c>
      <c r="C10626" t="s">
        <v>322</v>
      </c>
      <c r="D10626" t="s">
        <v>283</v>
      </c>
      <c r="E10626">
        <v>0</v>
      </c>
      <c r="F10626">
        <v>0</v>
      </c>
      <c r="G10626">
        <v>1</v>
      </c>
    </row>
    <row r="10627" spans="1:7" x14ac:dyDescent="0.3">
      <c r="A10627">
        <v>103</v>
      </c>
      <c r="B10627" s="18">
        <v>45658</v>
      </c>
      <c r="C10627" t="s">
        <v>322</v>
      </c>
      <c r="D10627" t="s">
        <v>285</v>
      </c>
      <c r="E10627">
        <v>0</v>
      </c>
    </row>
    <row r="10628" spans="1:7" x14ac:dyDescent="0.3">
      <c r="A10628">
        <v>127</v>
      </c>
      <c r="B10628" s="18">
        <v>45658</v>
      </c>
      <c r="C10628" t="s">
        <v>322</v>
      </c>
      <c r="D10628" t="s">
        <v>286</v>
      </c>
      <c r="E10628">
        <v>164</v>
      </c>
    </row>
    <row r="10629" spans="1:7" x14ac:dyDescent="0.3">
      <c r="A10629">
        <v>128</v>
      </c>
      <c r="B10629" s="18">
        <v>45658</v>
      </c>
      <c r="C10629" t="s">
        <v>322</v>
      </c>
      <c r="D10629" t="s">
        <v>287</v>
      </c>
      <c r="E10629">
        <v>70</v>
      </c>
    </row>
    <row r="10630" spans="1:7" x14ac:dyDescent="0.3">
      <c r="A10630">
        <v>129</v>
      </c>
      <c r="B10630" s="18">
        <v>45658</v>
      </c>
      <c r="C10630" t="s">
        <v>322</v>
      </c>
      <c r="D10630" t="s">
        <v>288</v>
      </c>
      <c r="E10630">
        <v>75</v>
      </c>
    </row>
    <row r="10631" spans="1:7" x14ac:dyDescent="0.3">
      <c r="A10631">
        <v>130</v>
      </c>
      <c r="B10631" s="18">
        <v>45658</v>
      </c>
      <c r="C10631" t="s">
        <v>322</v>
      </c>
      <c r="D10631" t="s">
        <v>289</v>
      </c>
      <c r="E10631">
        <v>17</v>
      </c>
    </row>
    <row r="10632" spans="1:7" x14ac:dyDescent="0.3">
      <c r="A10632">
        <v>131</v>
      </c>
      <c r="B10632" s="18">
        <v>45658</v>
      </c>
      <c r="C10632" t="s">
        <v>322</v>
      </c>
      <c r="D10632" t="s">
        <v>290</v>
      </c>
      <c r="E10632">
        <v>0</v>
      </c>
    </row>
    <row r="10633" spans="1:7" x14ac:dyDescent="0.3">
      <c r="A10633">
        <v>132</v>
      </c>
      <c r="B10633" s="18">
        <v>45658</v>
      </c>
      <c r="C10633" t="s">
        <v>322</v>
      </c>
      <c r="D10633" t="s">
        <v>291</v>
      </c>
      <c r="E10633">
        <v>0</v>
      </c>
    </row>
    <row r="10634" spans="1:7" x14ac:dyDescent="0.3">
      <c r="A10634">
        <v>133</v>
      </c>
      <c r="B10634" s="18">
        <v>45658</v>
      </c>
      <c r="C10634" t="s">
        <v>322</v>
      </c>
      <c r="D10634" t="s">
        <v>259</v>
      </c>
      <c r="E10634">
        <v>0</v>
      </c>
    </row>
    <row r="10635" spans="1:7" x14ac:dyDescent="0.3">
      <c r="A10635">
        <v>134</v>
      </c>
      <c r="B10635" s="18">
        <v>45658</v>
      </c>
      <c r="C10635" t="s">
        <v>322</v>
      </c>
      <c r="D10635" t="s">
        <v>260</v>
      </c>
      <c r="E10635">
        <v>2</v>
      </c>
    </row>
    <row r="10636" spans="1:7" x14ac:dyDescent="0.3">
      <c r="A10636">
        <v>26</v>
      </c>
      <c r="B10636" s="18">
        <v>45658</v>
      </c>
      <c r="C10636" t="s">
        <v>322</v>
      </c>
      <c r="D10636" t="s">
        <v>146</v>
      </c>
      <c r="E10636">
        <v>0.38349514563106796</v>
      </c>
      <c r="F10636">
        <v>158</v>
      </c>
      <c r="G10636">
        <v>412</v>
      </c>
    </row>
    <row r="10637" spans="1:7" x14ac:dyDescent="0.3">
      <c r="A10637">
        <v>27</v>
      </c>
      <c r="B10637" s="18">
        <v>45658</v>
      </c>
      <c r="C10637" t="s">
        <v>323</v>
      </c>
      <c r="D10637" t="s">
        <v>147</v>
      </c>
      <c r="E10637">
        <v>5.3571428571428568E-2</v>
      </c>
      <c r="F10637">
        <v>9</v>
      </c>
      <c r="G10637">
        <v>168</v>
      </c>
    </row>
    <row r="10638" spans="1:7" x14ac:dyDescent="0.3">
      <c r="A10638">
        <v>114</v>
      </c>
      <c r="B10638" s="18">
        <v>45658</v>
      </c>
      <c r="C10638" t="s">
        <v>323</v>
      </c>
      <c r="D10638" t="s">
        <v>292</v>
      </c>
      <c r="E10638">
        <v>173</v>
      </c>
    </row>
    <row r="10639" spans="1:7" x14ac:dyDescent="0.3">
      <c r="A10639">
        <v>115</v>
      </c>
      <c r="B10639" s="18">
        <v>45658</v>
      </c>
      <c r="C10639" t="s">
        <v>323</v>
      </c>
      <c r="D10639" t="s">
        <v>293</v>
      </c>
      <c r="E10639">
        <v>27</v>
      </c>
    </row>
    <row r="10640" spans="1:7" x14ac:dyDescent="0.3">
      <c r="A10640">
        <v>116</v>
      </c>
      <c r="B10640" s="18">
        <v>45658</v>
      </c>
      <c r="C10640" t="s">
        <v>323</v>
      </c>
      <c r="D10640" t="s">
        <v>294</v>
      </c>
      <c r="E10640">
        <v>11</v>
      </c>
    </row>
    <row r="10641" spans="1:7" x14ac:dyDescent="0.3">
      <c r="A10641">
        <v>120</v>
      </c>
      <c r="B10641" s="18">
        <v>45658</v>
      </c>
      <c r="C10641" t="s">
        <v>323</v>
      </c>
      <c r="D10641" t="s">
        <v>20</v>
      </c>
      <c r="E10641">
        <v>154</v>
      </c>
    </row>
    <row r="10642" spans="1:7" x14ac:dyDescent="0.3">
      <c r="A10642">
        <v>121</v>
      </c>
      <c r="B10642" s="18">
        <v>45658</v>
      </c>
      <c r="C10642" t="s">
        <v>323</v>
      </c>
      <c r="D10642" t="s">
        <v>21</v>
      </c>
      <c r="E10642">
        <v>0</v>
      </c>
    </row>
    <row r="10643" spans="1:7" x14ac:dyDescent="0.3">
      <c r="A10643">
        <v>122</v>
      </c>
      <c r="B10643" s="18">
        <v>45658</v>
      </c>
      <c r="C10643" t="s">
        <v>323</v>
      </c>
      <c r="D10643" t="s">
        <v>22</v>
      </c>
      <c r="E10643">
        <v>19</v>
      </c>
    </row>
    <row r="10644" spans="1:7" x14ac:dyDescent="0.3">
      <c r="A10644">
        <v>123</v>
      </c>
      <c r="B10644" s="18">
        <v>45658</v>
      </c>
      <c r="C10644" t="s">
        <v>323</v>
      </c>
      <c r="D10644" t="s">
        <v>23</v>
      </c>
      <c r="E10644">
        <v>0</v>
      </c>
    </row>
    <row r="10645" spans="1:7" x14ac:dyDescent="0.3">
      <c r="A10645">
        <v>124</v>
      </c>
      <c r="B10645" s="18">
        <v>45658</v>
      </c>
      <c r="C10645" t="s">
        <v>323</v>
      </c>
      <c r="D10645" t="s">
        <v>24</v>
      </c>
      <c r="E10645">
        <v>0</v>
      </c>
    </row>
    <row r="10646" spans="1:7" x14ac:dyDescent="0.3">
      <c r="A10646">
        <v>125</v>
      </c>
      <c r="B10646" s="18">
        <v>45658</v>
      </c>
      <c r="C10646" t="s">
        <v>323</v>
      </c>
      <c r="D10646" t="s">
        <v>25</v>
      </c>
      <c r="E10646">
        <v>0</v>
      </c>
    </row>
    <row r="10647" spans="1:7" x14ac:dyDescent="0.3">
      <c r="A10647">
        <v>126</v>
      </c>
      <c r="B10647" s="18">
        <v>45658</v>
      </c>
      <c r="C10647" t="s">
        <v>323</v>
      </c>
      <c r="D10647" t="s">
        <v>26</v>
      </c>
      <c r="E10647">
        <v>0</v>
      </c>
    </row>
    <row r="10648" spans="1:7" x14ac:dyDescent="0.3">
      <c r="A10648">
        <v>9</v>
      </c>
      <c r="B10648" s="18">
        <v>45597</v>
      </c>
      <c r="C10648" t="s">
        <v>323</v>
      </c>
      <c r="D10648" t="s">
        <v>280</v>
      </c>
      <c r="E10648">
        <v>5.5555555555555558E-3</v>
      </c>
      <c r="F10648">
        <v>2</v>
      </c>
      <c r="G10648">
        <v>360</v>
      </c>
    </row>
    <row r="10649" spans="1:7" x14ac:dyDescent="0.3">
      <c r="A10649">
        <v>100</v>
      </c>
      <c r="B10649" s="18">
        <v>45323</v>
      </c>
      <c r="C10649" t="s">
        <v>323</v>
      </c>
      <c r="D10649" t="s">
        <v>271</v>
      </c>
      <c r="E10649">
        <v>1</v>
      </c>
    </row>
    <row r="10650" spans="1:7" x14ac:dyDescent="0.3">
      <c r="A10650">
        <v>100</v>
      </c>
      <c r="B10650" s="18">
        <v>45352</v>
      </c>
      <c r="C10650" t="s">
        <v>323</v>
      </c>
      <c r="D10650" t="s">
        <v>271</v>
      </c>
      <c r="E10650">
        <v>1</v>
      </c>
    </row>
    <row r="10651" spans="1:7" x14ac:dyDescent="0.3">
      <c r="A10651">
        <v>100</v>
      </c>
      <c r="B10651" s="18">
        <v>45383</v>
      </c>
      <c r="C10651" t="s">
        <v>323</v>
      </c>
      <c r="D10651" t="s">
        <v>271</v>
      </c>
      <c r="E10651">
        <v>1</v>
      </c>
    </row>
    <row r="10652" spans="1:7" x14ac:dyDescent="0.3">
      <c r="A10652">
        <v>100</v>
      </c>
      <c r="B10652" s="18">
        <v>45413</v>
      </c>
      <c r="C10652" t="s">
        <v>323</v>
      </c>
      <c r="D10652" t="s">
        <v>271</v>
      </c>
      <c r="E10652">
        <v>1</v>
      </c>
    </row>
    <row r="10653" spans="1:7" x14ac:dyDescent="0.3">
      <c r="A10653">
        <v>100</v>
      </c>
      <c r="B10653" s="18">
        <v>45444</v>
      </c>
      <c r="C10653" t="s">
        <v>323</v>
      </c>
      <c r="D10653" t="s">
        <v>271</v>
      </c>
      <c r="E10653">
        <v>1</v>
      </c>
    </row>
    <row r="10654" spans="1:7" x14ac:dyDescent="0.3">
      <c r="A10654">
        <v>100</v>
      </c>
      <c r="B10654" s="18">
        <v>45474</v>
      </c>
      <c r="C10654" t="s">
        <v>323</v>
      </c>
      <c r="D10654" t="s">
        <v>271</v>
      </c>
      <c r="E10654">
        <v>1</v>
      </c>
    </row>
    <row r="10655" spans="1:7" x14ac:dyDescent="0.3">
      <c r="A10655">
        <v>100</v>
      </c>
      <c r="B10655" s="18">
        <v>45505</v>
      </c>
      <c r="C10655" t="s">
        <v>323</v>
      </c>
      <c r="D10655" t="s">
        <v>271</v>
      </c>
      <c r="E10655">
        <v>1</v>
      </c>
    </row>
    <row r="10656" spans="1:7" x14ac:dyDescent="0.3">
      <c r="A10656">
        <v>100</v>
      </c>
      <c r="B10656" s="18">
        <v>45536</v>
      </c>
      <c r="C10656" t="s">
        <v>323</v>
      </c>
      <c r="D10656" t="s">
        <v>271</v>
      </c>
      <c r="E10656">
        <v>1</v>
      </c>
    </row>
    <row r="10657" spans="1:5" x14ac:dyDescent="0.3">
      <c r="A10657">
        <v>100</v>
      </c>
      <c r="B10657" s="18">
        <v>45566</v>
      </c>
      <c r="C10657" t="s">
        <v>323</v>
      </c>
      <c r="D10657" t="s">
        <v>271</v>
      </c>
      <c r="E10657">
        <v>1</v>
      </c>
    </row>
    <row r="10658" spans="1:5" x14ac:dyDescent="0.3">
      <c r="A10658">
        <v>101</v>
      </c>
      <c r="B10658" s="18">
        <v>45323</v>
      </c>
      <c r="C10658" t="s">
        <v>323</v>
      </c>
      <c r="D10658" t="s">
        <v>272</v>
      </c>
      <c r="E10658">
        <v>1</v>
      </c>
    </row>
    <row r="10659" spans="1:5" x14ac:dyDescent="0.3">
      <c r="A10659">
        <v>101</v>
      </c>
      <c r="B10659" s="18">
        <v>45352</v>
      </c>
      <c r="C10659" t="s">
        <v>323</v>
      </c>
      <c r="D10659" t="s">
        <v>272</v>
      </c>
      <c r="E10659">
        <v>1</v>
      </c>
    </row>
    <row r="10660" spans="1:5" x14ac:dyDescent="0.3">
      <c r="A10660">
        <v>101</v>
      </c>
      <c r="B10660" s="18">
        <v>45383</v>
      </c>
      <c r="C10660" t="s">
        <v>323</v>
      </c>
      <c r="D10660" t="s">
        <v>272</v>
      </c>
      <c r="E10660">
        <v>1</v>
      </c>
    </row>
    <row r="10661" spans="1:5" x14ac:dyDescent="0.3">
      <c r="A10661">
        <v>101</v>
      </c>
      <c r="B10661" s="18">
        <v>45413</v>
      </c>
      <c r="C10661" t="s">
        <v>323</v>
      </c>
      <c r="D10661" t="s">
        <v>272</v>
      </c>
      <c r="E10661">
        <v>1</v>
      </c>
    </row>
    <row r="10662" spans="1:5" x14ac:dyDescent="0.3">
      <c r="A10662">
        <v>101</v>
      </c>
      <c r="B10662" s="18">
        <v>45444</v>
      </c>
      <c r="C10662" t="s">
        <v>323</v>
      </c>
      <c r="D10662" t="s">
        <v>272</v>
      </c>
      <c r="E10662">
        <v>1</v>
      </c>
    </row>
    <row r="10663" spans="1:5" x14ac:dyDescent="0.3">
      <c r="A10663">
        <v>101</v>
      </c>
      <c r="B10663" s="18">
        <v>45474</v>
      </c>
      <c r="C10663" t="s">
        <v>323</v>
      </c>
      <c r="D10663" t="s">
        <v>272</v>
      </c>
      <c r="E10663">
        <v>1</v>
      </c>
    </row>
    <row r="10664" spans="1:5" x14ac:dyDescent="0.3">
      <c r="A10664">
        <v>101</v>
      </c>
      <c r="B10664" s="18">
        <v>45505</v>
      </c>
      <c r="C10664" t="s">
        <v>323</v>
      </c>
      <c r="D10664" t="s">
        <v>272</v>
      </c>
      <c r="E10664">
        <v>1</v>
      </c>
    </row>
    <row r="10665" spans="1:5" x14ac:dyDescent="0.3">
      <c r="A10665">
        <v>101</v>
      </c>
      <c r="B10665" s="18">
        <v>45536</v>
      </c>
      <c r="C10665" t="s">
        <v>323</v>
      </c>
      <c r="D10665" t="s">
        <v>272</v>
      </c>
      <c r="E10665">
        <v>1</v>
      </c>
    </row>
    <row r="10666" spans="1:5" x14ac:dyDescent="0.3">
      <c r="A10666">
        <v>101</v>
      </c>
      <c r="B10666" s="18">
        <v>45566</v>
      </c>
      <c r="C10666" t="s">
        <v>323</v>
      </c>
      <c r="D10666" t="s">
        <v>272</v>
      </c>
      <c r="E10666">
        <v>1</v>
      </c>
    </row>
    <row r="10667" spans="1:5" x14ac:dyDescent="0.3">
      <c r="A10667">
        <v>102</v>
      </c>
      <c r="B10667" s="18">
        <v>45323</v>
      </c>
      <c r="C10667" t="s">
        <v>323</v>
      </c>
      <c r="D10667" t="s">
        <v>273</v>
      </c>
      <c r="E10667">
        <v>0</v>
      </c>
    </row>
    <row r="10668" spans="1:5" x14ac:dyDescent="0.3">
      <c r="A10668">
        <v>102</v>
      </c>
      <c r="B10668" s="18">
        <v>45352</v>
      </c>
      <c r="C10668" t="s">
        <v>323</v>
      </c>
      <c r="D10668" t="s">
        <v>273</v>
      </c>
      <c r="E10668">
        <v>0</v>
      </c>
    </row>
    <row r="10669" spans="1:5" x14ac:dyDescent="0.3">
      <c r="A10669">
        <v>102</v>
      </c>
      <c r="B10669" s="18">
        <v>45383</v>
      </c>
      <c r="C10669" t="s">
        <v>323</v>
      </c>
      <c r="D10669" t="s">
        <v>273</v>
      </c>
      <c r="E10669">
        <v>0</v>
      </c>
    </row>
    <row r="10670" spans="1:5" x14ac:dyDescent="0.3">
      <c r="A10670">
        <v>102</v>
      </c>
      <c r="B10670" s="18">
        <v>45413</v>
      </c>
      <c r="C10670" t="s">
        <v>323</v>
      </c>
      <c r="D10670" t="s">
        <v>273</v>
      </c>
      <c r="E10670">
        <v>0</v>
      </c>
    </row>
    <row r="10671" spans="1:5" x14ac:dyDescent="0.3">
      <c r="A10671">
        <v>102</v>
      </c>
      <c r="B10671" s="18">
        <v>45444</v>
      </c>
      <c r="C10671" t="s">
        <v>323</v>
      </c>
      <c r="D10671" t="s">
        <v>273</v>
      </c>
      <c r="E10671">
        <v>0</v>
      </c>
    </row>
    <row r="10672" spans="1:5" x14ac:dyDescent="0.3">
      <c r="A10672">
        <v>102</v>
      </c>
      <c r="B10672" s="18">
        <v>45474</v>
      </c>
      <c r="C10672" t="s">
        <v>323</v>
      </c>
      <c r="D10672" t="s">
        <v>273</v>
      </c>
      <c r="E10672">
        <v>0</v>
      </c>
    </row>
    <row r="10673" spans="1:7" x14ac:dyDescent="0.3">
      <c r="A10673">
        <v>102</v>
      </c>
      <c r="B10673" s="18">
        <v>45505</v>
      </c>
      <c r="C10673" t="s">
        <v>323</v>
      </c>
      <c r="D10673" t="s">
        <v>273</v>
      </c>
      <c r="E10673">
        <v>0</v>
      </c>
    </row>
    <row r="10674" spans="1:7" x14ac:dyDescent="0.3">
      <c r="A10674">
        <v>102</v>
      </c>
      <c r="B10674" s="18">
        <v>45536</v>
      </c>
      <c r="C10674" t="s">
        <v>323</v>
      </c>
      <c r="D10674" t="s">
        <v>273</v>
      </c>
      <c r="E10674">
        <v>0</v>
      </c>
    </row>
    <row r="10675" spans="1:7" x14ac:dyDescent="0.3">
      <c r="A10675">
        <v>102</v>
      </c>
      <c r="B10675" s="18">
        <v>45566</v>
      </c>
      <c r="C10675" t="s">
        <v>323</v>
      </c>
      <c r="D10675" t="s">
        <v>273</v>
      </c>
      <c r="E10675">
        <v>0</v>
      </c>
    </row>
    <row r="10676" spans="1:7" x14ac:dyDescent="0.3">
      <c r="A10676">
        <v>103</v>
      </c>
      <c r="B10676" s="18">
        <v>45323</v>
      </c>
      <c r="C10676" t="s">
        <v>323</v>
      </c>
      <c r="D10676" t="s">
        <v>285</v>
      </c>
      <c r="E10676">
        <v>0</v>
      </c>
    </row>
    <row r="10677" spans="1:7" x14ac:dyDescent="0.3">
      <c r="A10677">
        <v>103</v>
      </c>
      <c r="B10677" s="18">
        <v>45352</v>
      </c>
      <c r="C10677" t="s">
        <v>323</v>
      </c>
      <c r="D10677" t="s">
        <v>285</v>
      </c>
      <c r="E10677">
        <v>0</v>
      </c>
    </row>
    <row r="10678" spans="1:7" x14ac:dyDescent="0.3">
      <c r="A10678">
        <v>103</v>
      </c>
      <c r="B10678" s="18">
        <v>45383</v>
      </c>
      <c r="C10678" t="s">
        <v>323</v>
      </c>
      <c r="D10678" t="s">
        <v>285</v>
      </c>
      <c r="E10678">
        <v>0</v>
      </c>
    </row>
    <row r="10679" spans="1:7" x14ac:dyDescent="0.3">
      <c r="A10679">
        <v>103</v>
      </c>
      <c r="B10679" s="18">
        <v>45413</v>
      </c>
      <c r="C10679" t="s">
        <v>323</v>
      </c>
      <c r="D10679" t="s">
        <v>285</v>
      </c>
      <c r="E10679">
        <v>0</v>
      </c>
    </row>
    <row r="10680" spans="1:7" x14ac:dyDescent="0.3">
      <c r="A10680">
        <v>103</v>
      </c>
      <c r="B10680" s="18">
        <v>45444</v>
      </c>
      <c r="C10680" t="s">
        <v>323</v>
      </c>
      <c r="D10680" t="s">
        <v>285</v>
      </c>
      <c r="E10680">
        <v>0</v>
      </c>
    </row>
    <row r="10681" spans="1:7" x14ac:dyDescent="0.3">
      <c r="A10681">
        <v>103</v>
      </c>
      <c r="B10681" s="18">
        <v>45474</v>
      </c>
      <c r="C10681" t="s">
        <v>323</v>
      </c>
      <c r="D10681" t="s">
        <v>285</v>
      </c>
      <c r="E10681">
        <v>0</v>
      </c>
    </row>
    <row r="10682" spans="1:7" x14ac:dyDescent="0.3">
      <c r="A10682">
        <v>103</v>
      </c>
      <c r="B10682" s="18">
        <v>45505</v>
      </c>
      <c r="C10682" t="s">
        <v>323</v>
      </c>
      <c r="D10682" t="s">
        <v>285</v>
      </c>
      <c r="E10682">
        <v>0</v>
      </c>
    </row>
    <row r="10683" spans="1:7" x14ac:dyDescent="0.3">
      <c r="A10683">
        <v>103</v>
      </c>
      <c r="B10683" s="18">
        <v>45536</v>
      </c>
      <c r="C10683" t="s">
        <v>323</v>
      </c>
      <c r="D10683" t="s">
        <v>285</v>
      </c>
      <c r="E10683">
        <v>0</v>
      </c>
    </row>
    <row r="10684" spans="1:7" x14ac:dyDescent="0.3">
      <c r="A10684">
        <v>103</v>
      </c>
      <c r="B10684" s="18">
        <v>45566</v>
      </c>
      <c r="C10684" t="s">
        <v>323</v>
      </c>
      <c r="D10684" t="s">
        <v>285</v>
      </c>
      <c r="E10684">
        <v>0</v>
      </c>
    </row>
    <row r="10685" spans="1:7" x14ac:dyDescent="0.3">
      <c r="A10685">
        <v>2</v>
      </c>
      <c r="B10685" s="18">
        <v>45323</v>
      </c>
      <c r="C10685" t="s">
        <v>323</v>
      </c>
      <c r="D10685" t="s">
        <v>303</v>
      </c>
      <c r="E10685">
        <v>0.52833333333333332</v>
      </c>
      <c r="F10685">
        <v>951</v>
      </c>
      <c r="G10685">
        <v>1800</v>
      </c>
    </row>
    <row r="10686" spans="1:7" x14ac:dyDescent="0.3">
      <c r="A10686">
        <v>2</v>
      </c>
      <c r="B10686" s="18">
        <v>45352</v>
      </c>
      <c r="C10686" t="s">
        <v>323</v>
      </c>
      <c r="D10686" t="s">
        <v>303</v>
      </c>
      <c r="E10686">
        <v>0.52666666666666662</v>
      </c>
      <c r="F10686">
        <v>948</v>
      </c>
      <c r="G10686">
        <v>1800</v>
      </c>
    </row>
    <row r="10687" spans="1:7" x14ac:dyDescent="0.3">
      <c r="A10687">
        <v>2</v>
      </c>
      <c r="B10687" s="18">
        <v>45383</v>
      </c>
      <c r="C10687" t="s">
        <v>323</v>
      </c>
      <c r="D10687" t="s">
        <v>303</v>
      </c>
      <c r="E10687">
        <v>0.52555555555555555</v>
      </c>
      <c r="F10687">
        <v>946</v>
      </c>
      <c r="G10687">
        <v>1800</v>
      </c>
    </row>
    <row r="10688" spans="1:7" x14ac:dyDescent="0.3">
      <c r="A10688">
        <v>2</v>
      </c>
      <c r="B10688" s="18">
        <v>45413</v>
      </c>
      <c r="C10688" t="s">
        <v>323</v>
      </c>
      <c r="D10688" t="s">
        <v>303</v>
      </c>
      <c r="E10688">
        <v>0.52388888888888885</v>
      </c>
      <c r="F10688">
        <v>943</v>
      </c>
      <c r="G10688">
        <v>1800</v>
      </c>
    </row>
    <row r="10689" spans="1:7" x14ac:dyDescent="0.3">
      <c r="A10689">
        <v>2</v>
      </c>
      <c r="B10689" s="18">
        <v>45444</v>
      </c>
      <c r="C10689" t="s">
        <v>323</v>
      </c>
      <c r="D10689" t="s">
        <v>303</v>
      </c>
      <c r="E10689">
        <v>0.52611111111111108</v>
      </c>
      <c r="F10689">
        <v>947</v>
      </c>
      <c r="G10689">
        <v>1800</v>
      </c>
    </row>
    <row r="10690" spans="1:7" x14ac:dyDescent="0.3">
      <c r="A10690">
        <v>2</v>
      </c>
      <c r="B10690" s="18">
        <v>45474</v>
      </c>
      <c r="C10690" t="s">
        <v>323</v>
      </c>
      <c r="D10690" t="s">
        <v>303</v>
      </c>
      <c r="E10690">
        <v>0.52277777777777779</v>
      </c>
      <c r="F10690">
        <v>941</v>
      </c>
      <c r="G10690">
        <v>1800</v>
      </c>
    </row>
    <row r="10691" spans="1:7" x14ac:dyDescent="0.3">
      <c r="A10691">
        <v>2</v>
      </c>
      <c r="B10691" s="18">
        <v>45505</v>
      </c>
      <c r="C10691" t="s">
        <v>323</v>
      </c>
      <c r="D10691" t="s">
        <v>303</v>
      </c>
      <c r="E10691">
        <v>0.52333333333333332</v>
      </c>
      <c r="F10691">
        <v>942</v>
      </c>
      <c r="G10691">
        <v>1800</v>
      </c>
    </row>
    <row r="10692" spans="1:7" x14ac:dyDescent="0.3">
      <c r="A10692">
        <v>2</v>
      </c>
      <c r="B10692" s="18">
        <v>45536</v>
      </c>
      <c r="C10692" t="s">
        <v>323</v>
      </c>
      <c r="D10692" t="s">
        <v>303</v>
      </c>
      <c r="E10692">
        <v>0.52222222222222225</v>
      </c>
      <c r="F10692">
        <v>940</v>
      </c>
      <c r="G10692">
        <v>1800</v>
      </c>
    </row>
    <row r="10693" spans="1:7" x14ac:dyDescent="0.3">
      <c r="A10693">
        <v>2</v>
      </c>
      <c r="B10693" s="18">
        <v>45566</v>
      </c>
      <c r="C10693" t="s">
        <v>323</v>
      </c>
      <c r="D10693" t="s">
        <v>303</v>
      </c>
      <c r="E10693">
        <v>0.51944444444444449</v>
      </c>
      <c r="F10693">
        <v>935</v>
      </c>
      <c r="G10693">
        <v>1800</v>
      </c>
    </row>
    <row r="10694" spans="1:7" x14ac:dyDescent="0.3">
      <c r="A10694">
        <v>109</v>
      </c>
      <c r="B10694" s="18">
        <v>45323</v>
      </c>
      <c r="C10694" t="s">
        <v>323</v>
      </c>
      <c r="D10694" t="s">
        <v>261</v>
      </c>
      <c r="E10694">
        <v>12</v>
      </c>
    </row>
    <row r="10695" spans="1:7" x14ac:dyDescent="0.3">
      <c r="A10695">
        <v>109</v>
      </c>
      <c r="B10695" s="18">
        <v>45352</v>
      </c>
      <c r="C10695" t="s">
        <v>323</v>
      </c>
      <c r="D10695" t="s">
        <v>261</v>
      </c>
      <c r="E10695">
        <v>12</v>
      </c>
    </row>
    <row r="10696" spans="1:7" x14ac:dyDescent="0.3">
      <c r="A10696">
        <v>109</v>
      </c>
      <c r="B10696" s="18">
        <v>45383</v>
      </c>
      <c r="C10696" t="s">
        <v>323</v>
      </c>
      <c r="D10696" t="s">
        <v>261</v>
      </c>
      <c r="E10696">
        <v>12</v>
      </c>
    </row>
    <row r="10697" spans="1:7" x14ac:dyDescent="0.3">
      <c r="A10697">
        <v>109</v>
      </c>
      <c r="B10697" s="18">
        <v>45413</v>
      </c>
      <c r="C10697" t="s">
        <v>323</v>
      </c>
      <c r="D10697" t="s">
        <v>261</v>
      </c>
      <c r="E10697">
        <v>12</v>
      </c>
    </row>
    <row r="10698" spans="1:7" x14ac:dyDescent="0.3">
      <c r="A10698">
        <v>109</v>
      </c>
      <c r="B10698" s="18">
        <v>45444</v>
      </c>
      <c r="C10698" t="s">
        <v>323</v>
      </c>
      <c r="D10698" t="s">
        <v>261</v>
      </c>
      <c r="E10698">
        <v>12</v>
      </c>
    </row>
    <row r="10699" spans="1:7" x14ac:dyDescent="0.3">
      <c r="A10699">
        <v>109</v>
      </c>
      <c r="B10699" s="18">
        <v>45474</v>
      </c>
      <c r="C10699" t="s">
        <v>323</v>
      </c>
      <c r="D10699" t="s">
        <v>261</v>
      </c>
      <c r="E10699">
        <v>9</v>
      </c>
    </row>
    <row r="10700" spans="1:7" x14ac:dyDescent="0.3">
      <c r="A10700">
        <v>109</v>
      </c>
      <c r="B10700" s="18">
        <v>45505</v>
      </c>
      <c r="C10700" t="s">
        <v>323</v>
      </c>
      <c r="D10700" t="s">
        <v>261</v>
      </c>
      <c r="E10700">
        <v>10</v>
      </c>
    </row>
    <row r="10701" spans="1:7" x14ac:dyDescent="0.3">
      <c r="A10701">
        <v>109</v>
      </c>
      <c r="B10701" s="18">
        <v>45536</v>
      </c>
      <c r="C10701" t="s">
        <v>323</v>
      </c>
      <c r="D10701" t="s">
        <v>261</v>
      </c>
      <c r="E10701">
        <v>10</v>
      </c>
    </row>
    <row r="10702" spans="1:7" x14ac:dyDescent="0.3">
      <c r="A10702">
        <v>109</v>
      </c>
      <c r="B10702" s="18">
        <v>45566</v>
      </c>
      <c r="C10702" t="s">
        <v>323</v>
      </c>
      <c r="D10702" t="s">
        <v>261</v>
      </c>
      <c r="E10702">
        <v>10</v>
      </c>
    </row>
    <row r="10703" spans="1:7" x14ac:dyDescent="0.3">
      <c r="A10703">
        <v>111</v>
      </c>
      <c r="B10703" s="18">
        <v>45323</v>
      </c>
      <c r="C10703" t="s">
        <v>323</v>
      </c>
      <c r="D10703" t="s">
        <v>262</v>
      </c>
      <c r="E10703">
        <v>78</v>
      </c>
    </row>
    <row r="10704" spans="1:7" x14ac:dyDescent="0.3">
      <c r="A10704">
        <v>111</v>
      </c>
      <c r="B10704" s="18">
        <v>45352</v>
      </c>
      <c r="C10704" t="s">
        <v>323</v>
      </c>
      <c r="D10704" t="s">
        <v>262</v>
      </c>
      <c r="E10704">
        <v>78</v>
      </c>
    </row>
    <row r="10705" spans="1:5" x14ac:dyDescent="0.3">
      <c r="A10705">
        <v>111</v>
      </c>
      <c r="B10705" s="18">
        <v>45383</v>
      </c>
      <c r="C10705" t="s">
        <v>323</v>
      </c>
      <c r="D10705" t="s">
        <v>262</v>
      </c>
      <c r="E10705">
        <v>76</v>
      </c>
    </row>
    <row r="10706" spans="1:5" x14ac:dyDescent="0.3">
      <c r="A10706">
        <v>111</v>
      </c>
      <c r="B10706" s="18">
        <v>45413</v>
      </c>
      <c r="C10706" t="s">
        <v>323</v>
      </c>
      <c r="D10706" t="s">
        <v>262</v>
      </c>
      <c r="E10706">
        <v>76</v>
      </c>
    </row>
    <row r="10707" spans="1:5" x14ac:dyDescent="0.3">
      <c r="A10707">
        <v>111</v>
      </c>
      <c r="B10707" s="18">
        <v>45444</v>
      </c>
      <c r="C10707" t="s">
        <v>323</v>
      </c>
      <c r="D10707" t="s">
        <v>262</v>
      </c>
      <c r="E10707">
        <v>77</v>
      </c>
    </row>
    <row r="10708" spans="1:5" x14ac:dyDescent="0.3">
      <c r="A10708">
        <v>111</v>
      </c>
      <c r="B10708" s="18">
        <v>45474</v>
      </c>
      <c r="C10708" t="s">
        <v>323</v>
      </c>
      <c r="D10708" t="s">
        <v>262</v>
      </c>
      <c r="E10708">
        <v>79</v>
      </c>
    </row>
    <row r="10709" spans="1:5" x14ac:dyDescent="0.3">
      <c r="A10709">
        <v>111</v>
      </c>
      <c r="B10709" s="18">
        <v>45505</v>
      </c>
      <c r="C10709" t="s">
        <v>323</v>
      </c>
      <c r="D10709" t="s">
        <v>262</v>
      </c>
      <c r="E10709">
        <v>78</v>
      </c>
    </row>
    <row r="10710" spans="1:5" x14ac:dyDescent="0.3">
      <c r="A10710">
        <v>111</v>
      </c>
      <c r="B10710" s="18">
        <v>45536</v>
      </c>
      <c r="C10710" t="s">
        <v>323</v>
      </c>
      <c r="D10710" t="s">
        <v>262</v>
      </c>
      <c r="E10710">
        <v>77</v>
      </c>
    </row>
    <row r="10711" spans="1:5" x14ac:dyDescent="0.3">
      <c r="A10711">
        <v>111</v>
      </c>
      <c r="B10711" s="18">
        <v>45566</v>
      </c>
      <c r="C10711" t="s">
        <v>323</v>
      </c>
      <c r="D10711" t="s">
        <v>262</v>
      </c>
      <c r="E10711">
        <v>77</v>
      </c>
    </row>
    <row r="10712" spans="1:5" x14ac:dyDescent="0.3">
      <c r="A10712">
        <v>112</v>
      </c>
      <c r="B10712" s="18">
        <v>45323</v>
      </c>
      <c r="C10712" t="s">
        <v>323</v>
      </c>
      <c r="D10712" t="s">
        <v>263</v>
      </c>
      <c r="E10712">
        <v>158</v>
      </c>
    </row>
    <row r="10713" spans="1:5" x14ac:dyDescent="0.3">
      <c r="A10713">
        <v>112</v>
      </c>
      <c r="B10713" s="18">
        <v>45352</v>
      </c>
      <c r="C10713" t="s">
        <v>323</v>
      </c>
      <c r="D10713" t="s">
        <v>263</v>
      </c>
      <c r="E10713">
        <v>159</v>
      </c>
    </row>
    <row r="10714" spans="1:5" x14ac:dyDescent="0.3">
      <c r="A10714">
        <v>112</v>
      </c>
      <c r="B10714" s="18">
        <v>45383</v>
      </c>
      <c r="C10714" t="s">
        <v>323</v>
      </c>
      <c r="D10714" t="s">
        <v>263</v>
      </c>
      <c r="E10714">
        <v>159</v>
      </c>
    </row>
    <row r="10715" spans="1:5" x14ac:dyDescent="0.3">
      <c r="A10715">
        <v>112</v>
      </c>
      <c r="B10715" s="18">
        <v>45413</v>
      </c>
      <c r="C10715" t="s">
        <v>323</v>
      </c>
      <c r="D10715" t="s">
        <v>263</v>
      </c>
      <c r="E10715">
        <v>156</v>
      </c>
    </row>
    <row r="10716" spans="1:5" x14ac:dyDescent="0.3">
      <c r="A10716">
        <v>112</v>
      </c>
      <c r="B10716" s="18">
        <v>45444</v>
      </c>
      <c r="C10716" t="s">
        <v>323</v>
      </c>
      <c r="D10716" t="s">
        <v>263</v>
      </c>
      <c r="E10716">
        <v>158</v>
      </c>
    </row>
    <row r="10717" spans="1:5" x14ac:dyDescent="0.3">
      <c r="A10717">
        <v>112</v>
      </c>
      <c r="B10717" s="18">
        <v>45474</v>
      </c>
      <c r="C10717" t="s">
        <v>323</v>
      </c>
      <c r="D10717" t="s">
        <v>263</v>
      </c>
      <c r="E10717">
        <v>158</v>
      </c>
    </row>
    <row r="10718" spans="1:5" x14ac:dyDescent="0.3">
      <c r="A10718">
        <v>112</v>
      </c>
      <c r="B10718" s="18">
        <v>45505</v>
      </c>
      <c r="C10718" t="s">
        <v>323</v>
      </c>
      <c r="D10718" t="s">
        <v>263</v>
      </c>
      <c r="E10718">
        <v>158</v>
      </c>
    </row>
    <row r="10719" spans="1:5" x14ac:dyDescent="0.3">
      <c r="A10719">
        <v>112</v>
      </c>
      <c r="B10719" s="18">
        <v>45536</v>
      </c>
      <c r="C10719" t="s">
        <v>323</v>
      </c>
      <c r="D10719" t="s">
        <v>263</v>
      </c>
      <c r="E10719">
        <v>158</v>
      </c>
    </row>
    <row r="10720" spans="1:5" x14ac:dyDescent="0.3">
      <c r="A10720">
        <v>112</v>
      </c>
      <c r="B10720" s="18">
        <v>45566</v>
      </c>
      <c r="C10720" t="s">
        <v>323</v>
      </c>
      <c r="D10720" t="s">
        <v>263</v>
      </c>
      <c r="E10720">
        <v>158</v>
      </c>
    </row>
    <row r="10721" spans="1:5" x14ac:dyDescent="0.3">
      <c r="A10721">
        <v>110</v>
      </c>
      <c r="B10721" s="18">
        <v>45323</v>
      </c>
      <c r="C10721" t="s">
        <v>323</v>
      </c>
      <c r="D10721" t="s">
        <v>264</v>
      </c>
      <c r="E10721">
        <v>33</v>
      </c>
    </row>
    <row r="10722" spans="1:5" x14ac:dyDescent="0.3">
      <c r="A10722">
        <v>110</v>
      </c>
      <c r="B10722" s="18">
        <v>45352</v>
      </c>
      <c r="C10722" t="s">
        <v>323</v>
      </c>
      <c r="D10722" t="s">
        <v>264</v>
      </c>
      <c r="E10722">
        <v>33</v>
      </c>
    </row>
    <row r="10723" spans="1:5" x14ac:dyDescent="0.3">
      <c r="A10723">
        <v>110</v>
      </c>
      <c r="B10723" s="18">
        <v>45383</v>
      </c>
      <c r="C10723" t="s">
        <v>323</v>
      </c>
      <c r="D10723" t="s">
        <v>264</v>
      </c>
      <c r="E10723">
        <v>33</v>
      </c>
    </row>
    <row r="10724" spans="1:5" x14ac:dyDescent="0.3">
      <c r="A10724">
        <v>110</v>
      </c>
      <c r="B10724" s="18">
        <v>45413</v>
      </c>
      <c r="C10724" t="s">
        <v>323</v>
      </c>
      <c r="D10724" t="s">
        <v>264</v>
      </c>
      <c r="E10724">
        <v>33</v>
      </c>
    </row>
    <row r="10725" spans="1:5" x14ac:dyDescent="0.3">
      <c r="A10725">
        <v>110</v>
      </c>
      <c r="B10725" s="18">
        <v>45444</v>
      </c>
      <c r="C10725" t="s">
        <v>323</v>
      </c>
      <c r="D10725" t="s">
        <v>264</v>
      </c>
      <c r="E10725">
        <v>32</v>
      </c>
    </row>
    <row r="10726" spans="1:5" x14ac:dyDescent="0.3">
      <c r="A10726">
        <v>110</v>
      </c>
      <c r="B10726" s="18">
        <v>45474</v>
      </c>
      <c r="C10726" t="s">
        <v>323</v>
      </c>
      <c r="D10726" t="s">
        <v>264</v>
      </c>
      <c r="E10726">
        <v>30</v>
      </c>
    </row>
    <row r="10727" spans="1:5" x14ac:dyDescent="0.3">
      <c r="A10727">
        <v>110</v>
      </c>
      <c r="B10727" s="18">
        <v>45505</v>
      </c>
      <c r="C10727" t="s">
        <v>323</v>
      </c>
      <c r="D10727" t="s">
        <v>264</v>
      </c>
      <c r="E10727">
        <v>30</v>
      </c>
    </row>
    <row r="10728" spans="1:5" x14ac:dyDescent="0.3">
      <c r="A10728">
        <v>110</v>
      </c>
      <c r="B10728" s="18">
        <v>45536</v>
      </c>
      <c r="C10728" t="s">
        <v>323</v>
      </c>
      <c r="D10728" t="s">
        <v>264</v>
      </c>
      <c r="E10728">
        <v>30</v>
      </c>
    </row>
    <row r="10729" spans="1:5" x14ac:dyDescent="0.3">
      <c r="A10729">
        <v>110</v>
      </c>
      <c r="B10729" s="18">
        <v>45566</v>
      </c>
      <c r="C10729" t="s">
        <v>323</v>
      </c>
      <c r="D10729" t="s">
        <v>264</v>
      </c>
      <c r="E10729">
        <v>27</v>
      </c>
    </row>
    <row r="10730" spans="1:5" x14ac:dyDescent="0.3">
      <c r="A10730">
        <v>113</v>
      </c>
      <c r="B10730" s="18">
        <v>45323</v>
      </c>
      <c r="C10730" t="s">
        <v>323</v>
      </c>
      <c r="D10730" t="s">
        <v>265</v>
      </c>
      <c r="E10730">
        <v>195</v>
      </c>
    </row>
    <row r="10731" spans="1:5" x14ac:dyDescent="0.3">
      <c r="A10731">
        <v>113</v>
      </c>
      <c r="B10731" s="18">
        <v>45352</v>
      </c>
      <c r="C10731" t="s">
        <v>323</v>
      </c>
      <c r="D10731" t="s">
        <v>265</v>
      </c>
      <c r="E10731">
        <v>194</v>
      </c>
    </row>
    <row r="10732" spans="1:5" x14ac:dyDescent="0.3">
      <c r="A10732">
        <v>113</v>
      </c>
      <c r="B10732" s="18">
        <v>45383</v>
      </c>
      <c r="C10732" t="s">
        <v>323</v>
      </c>
      <c r="D10732" t="s">
        <v>265</v>
      </c>
      <c r="E10732">
        <v>195</v>
      </c>
    </row>
    <row r="10733" spans="1:5" x14ac:dyDescent="0.3">
      <c r="A10733">
        <v>113</v>
      </c>
      <c r="B10733" s="18">
        <v>45413</v>
      </c>
      <c r="C10733" t="s">
        <v>323</v>
      </c>
      <c r="D10733" t="s">
        <v>265</v>
      </c>
      <c r="E10733">
        <v>196</v>
      </c>
    </row>
    <row r="10734" spans="1:5" x14ac:dyDescent="0.3">
      <c r="A10734">
        <v>113</v>
      </c>
      <c r="B10734" s="18">
        <v>45444</v>
      </c>
      <c r="C10734" t="s">
        <v>323</v>
      </c>
      <c r="D10734" t="s">
        <v>265</v>
      </c>
      <c r="E10734">
        <v>196</v>
      </c>
    </row>
    <row r="10735" spans="1:5" x14ac:dyDescent="0.3">
      <c r="A10735">
        <v>113</v>
      </c>
      <c r="B10735" s="18">
        <v>45474</v>
      </c>
      <c r="C10735" t="s">
        <v>323</v>
      </c>
      <c r="D10735" t="s">
        <v>265</v>
      </c>
      <c r="E10735">
        <v>196</v>
      </c>
    </row>
    <row r="10736" spans="1:5" x14ac:dyDescent="0.3">
      <c r="A10736">
        <v>113</v>
      </c>
      <c r="B10736" s="18">
        <v>45505</v>
      </c>
      <c r="C10736" t="s">
        <v>323</v>
      </c>
      <c r="D10736" t="s">
        <v>265</v>
      </c>
      <c r="E10736">
        <v>197</v>
      </c>
    </row>
    <row r="10737" spans="1:5" x14ac:dyDescent="0.3">
      <c r="A10737">
        <v>113</v>
      </c>
      <c r="B10737" s="18">
        <v>45536</v>
      </c>
      <c r="C10737" t="s">
        <v>323</v>
      </c>
      <c r="D10737" t="s">
        <v>265</v>
      </c>
      <c r="E10737">
        <v>196</v>
      </c>
    </row>
    <row r="10738" spans="1:5" x14ac:dyDescent="0.3">
      <c r="A10738">
        <v>113</v>
      </c>
      <c r="B10738" s="18">
        <v>45566</v>
      </c>
      <c r="C10738" t="s">
        <v>323</v>
      </c>
      <c r="D10738" t="s">
        <v>265</v>
      </c>
      <c r="E10738">
        <v>195</v>
      </c>
    </row>
    <row r="10739" spans="1:5" x14ac:dyDescent="0.3">
      <c r="A10739">
        <v>104</v>
      </c>
      <c r="B10739" s="18">
        <v>45323</v>
      </c>
      <c r="C10739" t="s">
        <v>323</v>
      </c>
      <c r="D10739" t="s">
        <v>266</v>
      </c>
      <c r="E10739">
        <v>16</v>
      </c>
    </row>
    <row r="10740" spans="1:5" x14ac:dyDescent="0.3">
      <c r="A10740">
        <v>104</v>
      </c>
      <c r="B10740" s="18">
        <v>45352</v>
      </c>
      <c r="C10740" t="s">
        <v>323</v>
      </c>
      <c r="D10740" t="s">
        <v>266</v>
      </c>
      <c r="E10740">
        <v>17</v>
      </c>
    </row>
    <row r="10741" spans="1:5" x14ac:dyDescent="0.3">
      <c r="A10741">
        <v>104</v>
      </c>
      <c r="B10741" s="18">
        <v>45383</v>
      </c>
      <c r="C10741" t="s">
        <v>323</v>
      </c>
      <c r="D10741" t="s">
        <v>266</v>
      </c>
      <c r="E10741">
        <v>16</v>
      </c>
    </row>
    <row r="10742" spans="1:5" x14ac:dyDescent="0.3">
      <c r="A10742">
        <v>104</v>
      </c>
      <c r="B10742" s="18">
        <v>45413</v>
      </c>
      <c r="C10742" t="s">
        <v>323</v>
      </c>
      <c r="D10742" t="s">
        <v>266</v>
      </c>
      <c r="E10742">
        <v>16</v>
      </c>
    </row>
    <row r="10743" spans="1:5" x14ac:dyDescent="0.3">
      <c r="A10743">
        <v>104</v>
      </c>
      <c r="B10743" s="18">
        <v>45444</v>
      </c>
      <c r="C10743" t="s">
        <v>323</v>
      </c>
      <c r="D10743" t="s">
        <v>266</v>
      </c>
      <c r="E10743">
        <v>17</v>
      </c>
    </row>
    <row r="10744" spans="1:5" x14ac:dyDescent="0.3">
      <c r="A10744">
        <v>104</v>
      </c>
      <c r="B10744" s="18">
        <v>45474</v>
      </c>
      <c r="C10744" t="s">
        <v>323</v>
      </c>
      <c r="D10744" t="s">
        <v>266</v>
      </c>
      <c r="E10744">
        <v>17</v>
      </c>
    </row>
    <row r="10745" spans="1:5" x14ac:dyDescent="0.3">
      <c r="A10745">
        <v>104</v>
      </c>
      <c r="B10745" s="18">
        <v>45505</v>
      </c>
      <c r="C10745" t="s">
        <v>323</v>
      </c>
      <c r="D10745" t="s">
        <v>266</v>
      </c>
      <c r="E10745">
        <v>17</v>
      </c>
    </row>
    <row r="10746" spans="1:5" x14ac:dyDescent="0.3">
      <c r="A10746">
        <v>104</v>
      </c>
      <c r="B10746" s="18">
        <v>45536</v>
      </c>
      <c r="C10746" t="s">
        <v>323</v>
      </c>
      <c r="D10746" t="s">
        <v>266</v>
      </c>
      <c r="E10746">
        <v>17</v>
      </c>
    </row>
    <row r="10747" spans="1:5" x14ac:dyDescent="0.3">
      <c r="A10747">
        <v>104</v>
      </c>
      <c r="B10747" s="18">
        <v>45566</v>
      </c>
      <c r="C10747" t="s">
        <v>323</v>
      </c>
      <c r="D10747" t="s">
        <v>266</v>
      </c>
      <c r="E10747">
        <v>16</v>
      </c>
    </row>
    <row r="10748" spans="1:5" x14ac:dyDescent="0.3">
      <c r="A10748">
        <v>106</v>
      </c>
      <c r="B10748" s="18">
        <v>45323</v>
      </c>
      <c r="C10748" t="s">
        <v>323</v>
      </c>
      <c r="D10748" t="s">
        <v>267</v>
      </c>
      <c r="E10748">
        <v>119</v>
      </c>
    </row>
    <row r="10749" spans="1:5" x14ac:dyDescent="0.3">
      <c r="A10749">
        <v>106</v>
      </c>
      <c r="B10749" s="18">
        <v>45352</v>
      </c>
      <c r="C10749" t="s">
        <v>323</v>
      </c>
      <c r="D10749" t="s">
        <v>267</v>
      </c>
      <c r="E10749">
        <v>119</v>
      </c>
    </row>
    <row r="10750" spans="1:5" x14ac:dyDescent="0.3">
      <c r="A10750">
        <v>106</v>
      </c>
      <c r="B10750" s="18">
        <v>45383</v>
      </c>
      <c r="C10750" t="s">
        <v>323</v>
      </c>
      <c r="D10750" t="s">
        <v>267</v>
      </c>
      <c r="E10750">
        <v>119</v>
      </c>
    </row>
    <row r="10751" spans="1:5" x14ac:dyDescent="0.3">
      <c r="A10751">
        <v>106</v>
      </c>
      <c r="B10751" s="18">
        <v>45413</v>
      </c>
      <c r="C10751" t="s">
        <v>323</v>
      </c>
      <c r="D10751" t="s">
        <v>267</v>
      </c>
      <c r="E10751">
        <v>119</v>
      </c>
    </row>
    <row r="10752" spans="1:5" x14ac:dyDescent="0.3">
      <c r="A10752">
        <v>106</v>
      </c>
      <c r="B10752" s="18">
        <v>45444</v>
      </c>
      <c r="C10752" t="s">
        <v>323</v>
      </c>
      <c r="D10752" t="s">
        <v>267</v>
      </c>
      <c r="E10752">
        <v>119</v>
      </c>
    </row>
    <row r="10753" spans="1:5" x14ac:dyDescent="0.3">
      <c r="A10753">
        <v>106</v>
      </c>
      <c r="B10753" s="18">
        <v>45474</v>
      </c>
      <c r="C10753" t="s">
        <v>323</v>
      </c>
      <c r="D10753" t="s">
        <v>267</v>
      </c>
      <c r="E10753">
        <v>118</v>
      </c>
    </row>
    <row r="10754" spans="1:5" x14ac:dyDescent="0.3">
      <c r="A10754">
        <v>106</v>
      </c>
      <c r="B10754" s="18">
        <v>45505</v>
      </c>
      <c r="C10754" t="s">
        <v>323</v>
      </c>
      <c r="D10754" t="s">
        <v>267</v>
      </c>
      <c r="E10754">
        <v>118</v>
      </c>
    </row>
    <row r="10755" spans="1:5" x14ac:dyDescent="0.3">
      <c r="A10755">
        <v>106</v>
      </c>
      <c r="B10755" s="18">
        <v>45536</v>
      </c>
      <c r="C10755" t="s">
        <v>323</v>
      </c>
      <c r="D10755" t="s">
        <v>267</v>
      </c>
      <c r="E10755">
        <v>118</v>
      </c>
    </row>
    <row r="10756" spans="1:5" x14ac:dyDescent="0.3">
      <c r="A10756">
        <v>106</v>
      </c>
      <c r="B10756" s="18">
        <v>45566</v>
      </c>
      <c r="C10756" t="s">
        <v>323</v>
      </c>
      <c r="D10756" t="s">
        <v>267</v>
      </c>
      <c r="E10756">
        <v>117</v>
      </c>
    </row>
    <row r="10757" spans="1:5" x14ac:dyDescent="0.3">
      <c r="A10757">
        <v>107</v>
      </c>
      <c r="B10757" s="18">
        <v>45323</v>
      </c>
      <c r="C10757" t="s">
        <v>323</v>
      </c>
      <c r="D10757" t="s">
        <v>268</v>
      </c>
      <c r="E10757">
        <v>189</v>
      </c>
    </row>
    <row r="10758" spans="1:5" x14ac:dyDescent="0.3">
      <c r="A10758">
        <v>107</v>
      </c>
      <c r="B10758" s="18">
        <v>45352</v>
      </c>
      <c r="C10758" t="s">
        <v>323</v>
      </c>
      <c r="D10758" t="s">
        <v>268</v>
      </c>
      <c r="E10758">
        <v>185</v>
      </c>
    </row>
    <row r="10759" spans="1:5" x14ac:dyDescent="0.3">
      <c r="A10759">
        <v>107</v>
      </c>
      <c r="B10759" s="18">
        <v>45383</v>
      </c>
      <c r="C10759" t="s">
        <v>323</v>
      </c>
      <c r="D10759" t="s">
        <v>268</v>
      </c>
      <c r="E10759">
        <v>183</v>
      </c>
    </row>
    <row r="10760" spans="1:5" x14ac:dyDescent="0.3">
      <c r="A10760">
        <v>107</v>
      </c>
      <c r="B10760" s="18">
        <v>45413</v>
      </c>
      <c r="C10760" t="s">
        <v>323</v>
      </c>
      <c r="D10760" t="s">
        <v>268</v>
      </c>
      <c r="E10760">
        <v>181</v>
      </c>
    </row>
    <row r="10761" spans="1:5" x14ac:dyDescent="0.3">
      <c r="A10761">
        <v>107</v>
      </c>
      <c r="B10761" s="18">
        <v>45444</v>
      </c>
      <c r="C10761" t="s">
        <v>323</v>
      </c>
      <c r="D10761" t="s">
        <v>268</v>
      </c>
      <c r="E10761">
        <v>181</v>
      </c>
    </row>
    <row r="10762" spans="1:5" x14ac:dyDescent="0.3">
      <c r="A10762">
        <v>107</v>
      </c>
      <c r="B10762" s="18">
        <v>45474</v>
      </c>
      <c r="C10762" t="s">
        <v>323</v>
      </c>
      <c r="D10762" t="s">
        <v>268</v>
      </c>
      <c r="E10762">
        <v>181</v>
      </c>
    </row>
    <row r="10763" spans="1:5" x14ac:dyDescent="0.3">
      <c r="A10763">
        <v>107</v>
      </c>
      <c r="B10763" s="18">
        <v>45505</v>
      </c>
      <c r="C10763" t="s">
        <v>323</v>
      </c>
      <c r="D10763" t="s">
        <v>268</v>
      </c>
      <c r="E10763">
        <v>180</v>
      </c>
    </row>
    <row r="10764" spans="1:5" x14ac:dyDescent="0.3">
      <c r="A10764">
        <v>107</v>
      </c>
      <c r="B10764" s="18">
        <v>45536</v>
      </c>
      <c r="C10764" t="s">
        <v>323</v>
      </c>
      <c r="D10764" t="s">
        <v>268</v>
      </c>
      <c r="E10764">
        <v>180</v>
      </c>
    </row>
    <row r="10765" spans="1:5" x14ac:dyDescent="0.3">
      <c r="A10765">
        <v>107</v>
      </c>
      <c r="B10765" s="18">
        <v>45566</v>
      </c>
      <c r="C10765" t="s">
        <v>323</v>
      </c>
      <c r="D10765" t="s">
        <v>268</v>
      </c>
      <c r="E10765">
        <v>179</v>
      </c>
    </row>
    <row r="10766" spans="1:5" x14ac:dyDescent="0.3">
      <c r="A10766">
        <v>105</v>
      </c>
      <c r="B10766" s="18">
        <v>45323</v>
      </c>
      <c r="C10766" t="s">
        <v>323</v>
      </c>
      <c r="D10766" t="s">
        <v>269</v>
      </c>
      <c r="E10766">
        <v>50</v>
      </c>
    </row>
    <row r="10767" spans="1:5" x14ac:dyDescent="0.3">
      <c r="A10767">
        <v>105</v>
      </c>
      <c r="B10767" s="18">
        <v>45352</v>
      </c>
      <c r="C10767" t="s">
        <v>323</v>
      </c>
      <c r="D10767" t="s">
        <v>269</v>
      </c>
      <c r="E10767">
        <v>50</v>
      </c>
    </row>
    <row r="10768" spans="1:5" x14ac:dyDescent="0.3">
      <c r="A10768">
        <v>105</v>
      </c>
      <c r="B10768" s="18">
        <v>45383</v>
      </c>
      <c r="C10768" t="s">
        <v>323</v>
      </c>
      <c r="D10768" t="s">
        <v>269</v>
      </c>
      <c r="E10768">
        <v>51</v>
      </c>
    </row>
    <row r="10769" spans="1:7" x14ac:dyDescent="0.3">
      <c r="A10769">
        <v>105</v>
      </c>
      <c r="B10769" s="18">
        <v>45413</v>
      </c>
      <c r="C10769" t="s">
        <v>323</v>
      </c>
      <c r="D10769" t="s">
        <v>269</v>
      </c>
      <c r="E10769">
        <v>52</v>
      </c>
    </row>
    <row r="10770" spans="1:7" x14ac:dyDescent="0.3">
      <c r="A10770">
        <v>105</v>
      </c>
      <c r="B10770" s="18">
        <v>45444</v>
      </c>
      <c r="C10770" t="s">
        <v>323</v>
      </c>
      <c r="D10770" t="s">
        <v>269</v>
      </c>
      <c r="E10770">
        <v>52</v>
      </c>
    </row>
    <row r="10771" spans="1:7" x14ac:dyDescent="0.3">
      <c r="A10771">
        <v>105</v>
      </c>
      <c r="B10771" s="18">
        <v>45474</v>
      </c>
      <c r="C10771" t="s">
        <v>323</v>
      </c>
      <c r="D10771" t="s">
        <v>269</v>
      </c>
      <c r="E10771">
        <v>52</v>
      </c>
    </row>
    <row r="10772" spans="1:7" x14ac:dyDescent="0.3">
      <c r="A10772">
        <v>105</v>
      </c>
      <c r="B10772" s="18">
        <v>45505</v>
      </c>
      <c r="C10772" t="s">
        <v>323</v>
      </c>
      <c r="D10772" t="s">
        <v>269</v>
      </c>
      <c r="E10772">
        <v>52</v>
      </c>
    </row>
    <row r="10773" spans="1:7" x14ac:dyDescent="0.3">
      <c r="A10773">
        <v>105</v>
      </c>
      <c r="B10773" s="18">
        <v>45536</v>
      </c>
      <c r="C10773" t="s">
        <v>323</v>
      </c>
      <c r="D10773" t="s">
        <v>269</v>
      </c>
      <c r="E10773">
        <v>52</v>
      </c>
    </row>
    <row r="10774" spans="1:7" x14ac:dyDescent="0.3">
      <c r="A10774">
        <v>105</v>
      </c>
      <c r="B10774" s="18">
        <v>45566</v>
      </c>
      <c r="C10774" t="s">
        <v>323</v>
      </c>
      <c r="D10774" t="s">
        <v>269</v>
      </c>
      <c r="E10774">
        <v>53</v>
      </c>
    </row>
    <row r="10775" spans="1:7" x14ac:dyDescent="0.3">
      <c r="A10775">
        <v>108</v>
      </c>
      <c r="B10775" s="18">
        <v>45323</v>
      </c>
      <c r="C10775" t="s">
        <v>323</v>
      </c>
      <c r="D10775" t="s">
        <v>270</v>
      </c>
      <c r="E10775">
        <v>101</v>
      </c>
    </row>
    <row r="10776" spans="1:7" x14ac:dyDescent="0.3">
      <c r="A10776">
        <v>108</v>
      </c>
      <c r="B10776" s="18">
        <v>45352</v>
      </c>
      <c r="C10776" t="s">
        <v>323</v>
      </c>
      <c r="D10776" t="s">
        <v>270</v>
      </c>
      <c r="E10776">
        <v>101</v>
      </c>
    </row>
    <row r="10777" spans="1:7" x14ac:dyDescent="0.3">
      <c r="A10777">
        <v>108</v>
      </c>
      <c r="B10777" s="18">
        <v>45383</v>
      </c>
      <c r="C10777" t="s">
        <v>323</v>
      </c>
      <c r="D10777" t="s">
        <v>270</v>
      </c>
      <c r="E10777">
        <v>102</v>
      </c>
    </row>
    <row r="10778" spans="1:7" x14ac:dyDescent="0.3">
      <c r="A10778">
        <v>108</v>
      </c>
      <c r="B10778" s="18">
        <v>45413</v>
      </c>
      <c r="C10778" t="s">
        <v>323</v>
      </c>
      <c r="D10778" t="s">
        <v>270</v>
      </c>
      <c r="E10778">
        <v>102</v>
      </c>
    </row>
    <row r="10779" spans="1:7" x14ac:dyDescent="0.3">
      <c r="A10779">
        <v>108</v>
      </c>
      <c r="B10779" s="18">
        <v>45444</v>
      </c>
      <c r="C10779" t="s">
        <v>323</v>
      </c>
      <c r="D10779" t="s">
        <v>270</v>
      </c>
      <c r="E10779">
        <v>103</v>
      </c>
    </row>
    <row r="10780" spans="1:7" x14ac:dyDescent="0.3">
      <c r="A10780">
        <v>108</v>
      </c>
      <c r="B10780" s="18">
        <v>45474</v>
      </c>
      <c r="C10780" t="s">
        <v>323</v>
      </c>
      <c r="D10780" t="s">
        <v>270</v>
      </c>
      <c r="E10780">
        <v>101</v>
      </c>
    </row>
    <row r="10781" spans="1:7" x14ac:dyDescent="0.3">
      <c r="A10781">
        <v>108</v>
      </c>
      <c r="B10781" s="18">
        <v>45505</v>
      </c>
      <c r="C10781" t="s">
        <v>323</v>
      </c>
      <c r="D10781" t="s">
        <v>270</v>
      </c>
      <c r="E10781">
        <v>102</v>
      </c>
    </row>
    <row r="10782" spans="1:7" x14ac:dyDescent="0.3">
      <c r="A10782">
        <v>108</v>
      </c>
      <c r="B10782" s="18">
        <v>45536</v>
      </c>
      <c r="C10782" t="s">
        <v>323</v>
      </c>
      <c r="D10782" t="s">
        <v>270</v>
      </c>
      <c r="E10782">
        <v>102</v>
      </c>
    </row>
    <row r="10783" spans="1:7" x14ac:dyDescent="0.3">
      <c r="A10783">
        <v>108</v>
      </c>
      <c r="B10783" s="18">
        <v>45566</v>
      </c>
      <c r="C10783" t="s">
        <v>323</v>
      </c>
      <c r="D10783" t="s">
        <v>270</v>
      </c>
      <c r="E10783">
        <v>103</v>
      </c>
    </row>
    <row r="10784" spans="1:7" x14ac:dyDescent="0.3">
      <c r="A10784">
        <v>12</v>
      </c>
      <c r="B10784" s="18">
        <v>45597</v>
      </c>
      <c r="C10784" t="s">
        <v>323</v>
      </c>
      <c r="D10784" t="s">
        <v>296</v>
      </c>
      <c r="E10784">
        <v>0.23684210526315788</v>
      </c>
      <c r="F10784">
        <v>45</v>
      </c>
      <c r="G10784">
        <v>190</v>
      </c>
    </row>
    <row r="10785" spans="1:7" x14ac:dyDescent="0.3">
      <c r="A10785">
        <v>13</v>
      </c>
      <c r="B10785" s="18">
        <v>45597</v>
      </c>
      <c r="C10785" t="s">
        <v>323</v>
      </c>
      <c r="D10785" t="s">
        <v>275</v>
      </c>
      <c r="E10785">
        <v>0</v>
      </c>
      <c r="F10785">
        <v>0</v>
      </c>
      <c r="G10785">
        <v>45</v>
      </c>
    </row>
    <row r="10786" spans="1:7" x14ac:dyDescent="0.3">
      <c r="A10786">
        <v>14</v>
      </c>
      <c r="B10786" s="18">
        <v>45597</v>
      </c>
      <c r="C10786" t="s">
        <v>323</v>
      </c>
      <c r="D10786" t="s">
        <v>279</v>
      </c>
      <c r="E10786">
        <v>0</v>
      </c>
      <c r="F10786">
        <v>0</v>
      </c>
      <c r="G10786">
        <v>344</v>
      </c>
    </row>
    <row r="10787" spans="1:7" x14ac:dyDescent="0.3">
      <c r="A10787">
        <v>16</v>
      </c>
      <c r="B10787" s="18">
        <v>45597</v>
      </c>
      <c r="C10787" t="s">
        <v>323</v>
      </c>
      <c r="D10787" t="s">
        <v>297</v>
      </c>
      <c r="E10787">
        <v>0.19014084507042253</v>
      </c>
      <c r="F10787">
        <v>27</v>
      </c>
      <c r="G10787">
        <v>142</v>
      </c>
    </row>
    <row r="10788" spans="1:7" x14ac:dyDescent="0.3">
      <c r="A10788">
        <v>17</v>
      </c>
      <c r="B10788" s="18">
        <v>45597</v>
      </c>
      <c r="C10788" t="s">
        <v>323</v>
      </c>
      <c r="D10788" t="s">
        <v>276</v>
      </c>
      <c r="E10788">
        <v>0</v>
      </c>
      <c r="F10788">
        <v>0</v>
      </c>
      <c r="G10788">
        <v>27</v>
      </c>
    </row>
    <row r="10789" spans="1:7" x14ac:dyDescent="0.3">
      <c r="A10789">
        <v>18</v>
      </c>
      <c r="B10789" s="18">
        <v>45597</v>
      </c>
      <c r="C10789" t="s">
        <v>323</v>
      </c>
      <c r="D10789" t="s">
        <v>282</v>
      </c>
      <c r="E10789">
        <v>1</v>
      </c>
      <c r="F10789">
        <v>1</v>
      </c>
      <c r="G10789">
        <v>1</v>
      </c>
    </row>
    <row r="10790" spans="1:7" x14ac:dyDescent="0.3">
      <c r="A10790">
        <v>8</v>
      </c>
      <c r="B10790" s="18">
        <v>45597</v>
      </c>
      <c r="C10790" t="s">
        <v>323</v>
      </c>
      <c r="D10790" t="s">
        <v>278</v>
      </c>
      <c r="E10790">
        <v>0.70588235294117652</v>
      </c>
      <c r="F10790">
        <v>24</v>
      </c>
      <c r="G10790">
        <v>34</v>
      </c>
    </row>
    <row r="10791" spans="1:7" x14ac:dyDescent="0.3">
      <c r="A10791">
        <v>10</v>
      </c>
      <c r="B10791" s="18">
        <v>45597</v>
      </c>
      <c r="C10791" t="s">
        <v>323</v>
      </c>
      <c r="D10791" t="s">
        <v>295</v>
      </c>
      <c r="E10791">
        <v>4.0816326530612242E-2</v>
      </c>
      <c r="F10791">
        <v>4</v>
      </c>
      <c r="G10791">
        <v>98</v>
      </c>
    </row>
    <row r="10792" spans="1:7" x14ac:dyDescent="0.3">
      <c r="A10792">
        <v>11</v>
      </c>
      <c r="B10792" s="18">
        <v>45597</v>
      </c>
      <c r="C10792" t="s">
        <v>323</v>
      </c>
      <c r="D10792" t="s">
        <v>281</v>
      </c>
      <c r="E10792">
        <v>9.6153846153846159E-3</v>
      </c>
      <c r="F10792">
        <v>4</v>
      </c>
      <c r="G10792">
        <v>416</v>
      </c>
    </row>
    <row r="10793" spans="1:7" x14ac:dyDescent="0.3">
      <c r="A10793">
        <v>23</v>
      </c>
      <c r="B10793" s="18">
        <v>45597</v>
      </c>
      <c r="C10793" t="s">
        <v>323</v>
      </c>
      <c r="D10793" t="s">
        <v>298</v>
      </c>
      <c r="E10793">
        <v>4.1269841269841269E-2</v>
      </c>
      <c r="F10793">
        <v>39</v>
      </c>
      <c r="G10793">
        <v>945</v>
      </c>
    </row>
    <row r="10794" spans="1:7" x14ac:dyDescent="0.3">
      <c r="A10794">
        <v>24</v>
      </c>
      <c r="B10794" s="18">
        <v>45597</v>
      </c>
      <c r="C10794" t="s">
        <v>323</v>
      </c>
      <c r="D10794" t="s">
        <v>299</v>
      </c>
      <c r="E10794">
        <v>0.92307692307692313</v>
      </c>
      <c r="F10794">
        <v>36</v>
      </c>
      <c r="G10794">
        <v>39</v>
      </c>
    </row>
    <row r="10795" spans="1:7" x14ac:dyDescent="0.3">
      <c r="A10795">
        <v>7</v>
      </c>
      <c r="B10795" s="18">
        <v>45597</v>
      </c>
      <c r="C10795" t="s">
        <v>323</v>
      </c>
      <c r="D10795" t="s">
        <v>277</v>
      </c>
      <c r="E10795">
        <v>1.1666666666666667</v>
      </c>
      <c r="F10795">
        <v>7</v>
      </c>
      <c r="G10795">
        <v>6</v>
      </c>
    </row>
    <row r="10796" spans="1:7" x14ac:dyDescent="0.3">
      <c r="A10796">
        <v>6</v>
      </c>
      <c r="B10796" s="18">
        <v>45597</v>
      </c>
      <c r="C10796" t="s">
        <v>323</v>
      </c>
      <c r="D10796" t="s">
        <v>274</v>
      </c>
      <c r="E10796">
        <v>1</v>
      </c>
      <c r="F10796">
        <v>2</v>
      </c>
      <c r="G10796">
        <v>2</v>
      </c>
    </row>
    <row r="10797" spans="1:7" x14ac:dyDescent="0.3">
      <c r="A10797">
        <v>3</v>
      </c>
      <c r="B10797" s="18">
        <v>45597</v>
      </c>
      <c r="C10797" t="s">
        <v>323</v>
      </c>
      <c r="D10797" t="s">
        <v>302</v>
      </c>
      <c r="E10797">
        <v>0.73875802997858675</v>
      </c>
      <c r="F10797">
        <v>690</v>
      </c>
      <c r="G10797">
        <v>934</v>
      </c>
    </row>
    <row r="10798" spans="1:7" x14ac:dyDescent="0.3">
      <c r="A10798">
        <v>5</v>
      </c>
      <c r="B10798" s="18">
        <v>45597</v>
      </c>
      <c r="C10798" t="s">
        <v>323</v>
      </c>
      <c r="D10798" t="s">
        <v>301</v>
      </c>
      <c r="E10798">
        <v>6.3636363636363633</v>
      </c>
      <c r="F10798">
        <v>70</v>
      </c>
      <c r="G10798">
        <v>11</v>
      </c>
    </row>
    <row r="10799" spans="1:7" x14ac:dyDescent="0.3">
      <c r="A10799">
        <v>114</v>
      </c>
      <c r="B10799" s="18">
        <v>45597</v>
      </c>
      <c r="C10799" t="s">
        <v>323</v>
      </c>
      <c r="D10799" t="s">
        <v>292</v>
      </c>
      <c r="E10799">
        <v>76</v>
      </c>
    </row>
    <row r="10800" spans="1:7" x14ac:dyDescent="0.3">
      <c r="A10800">
        <v>4</v>
      </c>
      <c r="B10800" s="18">
        <v>45597</v>
      </c>
      <c r="C10800" t="s">
        <v>323</v>
      </c>
      <c r="D10800" t="s">
        <v>300</v>
      </c>
      <c r="E10800">
        <v>0.85245901639344257</v>
      </c>
      <c r="F10800">
        <v>52</v>
      </c>
      <c r="G10800">
        <v>61</v>
      </c>
    </row>
    <row r="10801" spans="1:7" x14ac:dyDescent="0.3">
      <c r="A10801">
        <v>100</v>
      </c>
      <c r="B10801" s="18">
        <v>45597</v>
      </c>
      <c r="C10801" t="s">
        <v>323</v>
      </c>
      <c r="D10801" t="s">
        <v>271</v>
      </c>
      <c r="E10801">
        <v>1</v>
      </c>
    </row>
    <row r="10802" spans="1:7" x14ac:dyDescent="0.3">
      <c r="A10802">
        <v>101</v>
      </c>
      <c r="B10802" s="18">
        <v>45597</v>
      </c>
      <c r="C10802" t="s">
        <v>323</v>
      </c>
      <c r="D10802" t="s">
        <v>272</v>
      </c>
      <c r="E10802">
        <v>1</v>
      </c>
    </row>
    <row r="10803" spans="1:7" x14ac:dyDescent="0.3">
      <c r="A10803">
        <v>102</v>
      </c>
      <c r="B10803" s="18">
        <v>45597</v>
      </c>
      <c r="C10803" t="s">
        <v>323</v>
      </c>
      <c r="D10803" t="s">
        <v>273</v>
      </c>
      <c r="E10803">
        <v>0</v>
      </c>
    </row>
    <row r="10804" spans="1:7" x14ac:dyDescent="0.3">
      <c r="A10804">
        <v>103</v>
      </c>
      <c r="B10804" s="18">
        <v>45597</v>
      </c>
      <c r="C10804" t="s">
        <v>323</v>
      </c>
      <c r="D10804" t="s">
        <v>285</v>
      </c>
      <c r="E10804">
        <v>0</v>
      </c>
    </row>
    <row r="10805" spans="1:7" x14ac:dyDescent="0.3">
      <c r="A10805">
        <v>2</v>
      </c>
      <c r="B10805" s="18">
        <v>45597</v>
      </c>
      <c r="C10805" t="s">
        <v>323</v>
      </c>
      <c r="D10805" t="s">
        <v>303</v>
      </c>
      <c r="E10805">
        <v>0.51888888888888884</v>
      </c>
      <c r="F10805">
        <v>934</v>
      </c>
      <c r="G10805">
        <v>1800</v>
      </c>
    </row>
    <row r="10806" spans="1:7" x14ac:dyDescent="0.3">
      <c r="A10806">
        <v>109</v>
      </c>
      <c r="B10806" s="18">
        <v>45597</v>
      </c>
      <c r="C10806" t="s">
        <v>323</v>
      </c>
      <c r="D10806" t="s">
        <v>261</v>
      </c>
      <c r="E10806">
        <v>9</v>
      </c>
    </row>
    <row r="10807" spans="1:7" x14ac:dyDescent="0.3">
      <c r="A10807">
        <v>111</v>
      </c>
      <c r="B10807" s="18">
        <v>45597</v>
      </c>
      <c r="C10807" t="s">
        <v>323</v>
      </c>
      <c r="D10807" t="s">
        <v>262</v>
      </c>
      <c r="E10807">
        <v>77</v>
      </c>
    </row>
    <row r="10808" spans="1:7" x14ac:dyDescent="0.3">
      <c r="A10808">
        <v>112</v>
      </c>
      <c r="B10808" s="18">
        <v>45597</v>
      </c>
      <c r="C10808" t="s">
        <v>323</v>
      </c>
      <c r="D10808" t="s">
        <v>263</v>
      </c>
      <c r="E10808">
        <v>156</v>
      </c>
    </row>
    <row r="10809" spans="1:7" x14ac:dyDescent="0.3">
      <c r="A10809">
        <v>110</v>
      </c>
      <c r="B10809" s="18">
        <v>45597</v>
      </c>
      <c r="C10809" t="s">
        <v>323</v>
      </c>
      <c r="D10809" t="s">
        <v>264</v>
      </c>
      <c r="E10809">
        <v>28</v>
      </c>
    </row>
    <row r="10810" spans="1:7" x14ac:dyDescent="0.3">
      <c r="A10810">
        <v>113</v>
      </c>
      <c r="B10810" s="18">
        <v>45597</v>
      </c>
      <c r="C10810" t="s">
        <v>323</v>
      </c>
      <c r="D10810" t="s">
        <v>265</v>
      </c>
      <c r="E10810">
        <v>197</v>
      </c>
    </row>
    <row r="10811" spans="1:7" x14ac:dyDescent="0.3">
      <c r="A10811">
        <v>104</v>
      </c>
      <c r="B10811" s="18">
        <v>45597</v>
      </c>
      <c r="C10811" t="s">
        <v>323</v>
      </c>
      <c r="D10811" t="s">
        <v>266</v>
      </c>
      <c r="E10811">
        <v>16</v>
      </c>
    </row>
    <row r="10812" spans="1:7" x14ac:dyDescent="0.3">
      <c r="A10812">
        <v>106</v>
      </c>
      <c r="B10812" s="18">
        <v>45597</v>
      </c>
      <c r="C10812" t="s">
        <v>323</v>
      </c>
      <c r="D10812" t="s">
        <v>267</v>
      </c>
      <c r="E10812">
        <v>116</v>
      </c>
    </row>
    <row r="10813" spans="1:7" x14ac:dyDescent="0.3">
      <c r="A10813">
        <v>107</v>
      </c>
      <c r="B10813" s="18">
        <v>45597</v>
      </c>
      <c r="C10813" t="s">
        <v>323</v>
      </c>
      <c r="D10813" t="s">
        <v>268</v>
      </c>
      <c r="E10813">
        <v>178</v>
      </c>
    </row>
    <row r="10814" spans="1:7" x14ac:dyDescent="0.3">
      <c r="A10814">
        <v>105</v>
      </c>
      <c r="B10814" s="18">
        <v>45597</v>
      </c>
      <c r="C10814" t="s">
        <v>323</v>
      </c>
      <c r="D10814" t="s">
        <v>269</v>
      </c>
      <c r="E10814">
        <v>53</v>
      </c>
    </row>
    <row r="10815" spans="1:7" x14ac:dyDescent="0.3">
      <c r="A10815">
        <v>108</v>
      </c>
      <c r="B10815" s="18">
        <v>45597</v>
      </c>
      <c r="C10815" t="s">
        <v>323</v>
      </c>
      <c r="D10815" t="s">
        <v>270</v>
      </c>
      <c r="E10815">
        <v>104</v>
      </c>
    </row>
    <row r="10816" spans="1:7" x14ac:dyDescent="0.3">
      <c r="A10816">
        <v>115</v>
      </c>
      <c r="B10816" s="18">
        <v>45597</v>
      </c>
      <c r="C10816" t="s">
        <v>323</v>
      </c>
      <c r="D10816" t="s">
        <v>293</v>
      </c>
      <c r="E10816">
        <v>12</v>
      </c>
    </row>
    <row r="10817" spans="1:7" x14ac:dyDescent="0.3">
      <c r="A10817">
        <v>116</v>
      </c>
      <c r="B10817" s="18">
        <v>45597</v>
      </c>
      <c r="C10817" t="s">
        <v>323</v>
      </c>
      <c r="D10817" t="s">
        <v>294</v>
      </c>
      <c r="E10817">
        <v>1</v>
      </c>
    </row>
    <row r="10818" spans="1:7" x14ac:dyDescent="0.3">
      <c r="A10818">
        <v>120</v>
      </c>
      <c r="B10818" s="18">
        <v>45597</v>
      </c>
      <c r="C10818" t="s">
        <v>323</v>
      </c>
      <c r="D10818" t="s">
        <v>20</v>
      </c>
      <c r="E10818">
        <v>72</v>
      </c>
    </row>
    <row r="10819" spans="1:7" x14ac:dyDescent="0.3">
      <c r="A10819">
        <v>121</v>
      </c>
      <c r="B10819" s="18">
        <v>45597</v>
      </c>
      <c r="C10819" t="s">
        <v>323</v>
      </c>
      <c r="D10819" t="s">
        <v>21</v>
      </c>
      <c r="E10819">
        <v>0</v>
      </c>
    </row>
    <row r="10820" spans="1:7" x14ac:dyDescent="0.3">
      <c r="A10820">
        <v>122</v>
      </c>
      <c r="B10820" s="18">
        <v>45597</v>
      </c>
      <c r="C10820" t="s">
        <v>323</v>
      </c>
      <c r="D10820" t="s">
        <v>22</v>
      </c>
      <c r="E10820">
        <v>4</v>
      </c>
    </row>
    <row r="10821" spans="1:7" x14ac:dyDescent="0.3">
      <c r="A10821">
        <v>123</v>
      </c>
      <c r="B10821" s="18">
        <v>45597</v>
      </c>
      <c r="C10821" t="s">
        <v>323</v>
      </c>
      <c r="D10821" t="s">
        <v>23</v>
      </c>
      <c r="E10821">
        <v>0</v>
      </c>
    </row>
    <row r="10822" spans="1:7" x14ac:dyDescent="0.3">
      <c r="A10822">
        <v>124</v>
      </c>
      <c r="B10822" s="18">
        <v>45597</v>
      </c>
      <c r="C10822" t="s">
        <v>323</v>
      </c>
      <c r="D10822" t="s">
        <v>24</v>
      </c>
      <c r="E10822">
        <v>0</v>
      </c>
    </row>
    <row r="10823" spans="1:7" x14ac:dyDescent="0.3">
      <c r="A10823">
        <v>125</v>
      </c>
      <c r="B10823" s="18">
        <v>45597</v>
      </c>
      <c r="C10823" t="s">
        <v>323</v>
      </c>
      <c r="D10823" t="s">
        <v>25</v>
      </c>
      <c r="E10823">
        <v>0</v>
      </c>
    </row>
    <row r="10824" spans="1:7" x14ac:dyDescent="0.3">
      <c r="A10824">
        <v>126</v>
      </c>
      <c r="B10824" s="18">
        <v>45597</v>
      </c>
      <c r="C10824" t="s">
        <v>323</v>
      </c>
      <c r="D10824" t="s">
        <v>26</v>
      </c>
      <c r="E10824">
        <v>0</v>
      </c>
    </row>
    <row r="10825" spans="1:7" x14ac:dyDescent="0.3">
      <c r="A10825">
        <v>127</v>
      </c>
      <c r="B10825" s="18">
        <v>45597</v>
      </c>
      <c r="C10825" t="s">
        <v>323</v>
      </c>
      <c r="D10825" t="s">
        <v>286</v>
      </c>
      <c r="E10825">
        <v>36</v>
      </c>
    </row>
    <row r="10826" spans="1:7" x14ac:dyDescent="0.3">
      <c r="A10826">
        <v>128</v>
      </c>
      <c r="B10826" s="18">
        <v>45597</v>
      </c>
      <c r="C10826" t="s">
        <v>323</v>
      </c>
      <c r="D10826" t="s">
        <v>287</v>
      </c>
      <c r="E10826">
        <v>19</v>
      </c>
    </row>
    <row r="10827" spans="1:7" x14ac:dyDescent="0.3">
      <c r="A10827">
        <v>129</v>
      </c>
      <c r="B10827" s="18">
        <v>45597</v>
      </c>
      <c r="C10827" t="s">
        <v>323</v>
      </c>
      <c r="D10827" t="s">
        <v>288</v>
      </c>
      <c r="E10827">
        <v>16</v>
      </c>
    </row>
    <row r="10828" spans="1:7" x14ac:dyDescent="0.3">
      <c r="A10828">
        <v>130</v>
      </c>
      <c r="B10828" s="18">
        <v>45597</v>
      </c>
      <c r="C10828" t="s">
        <v>323</v>
      </c>
      <c r="D10828" t="s">
        <v>289</v>
      </c>
      <c r="E10828">
        <v>0</v>
      </c>
    </row>
    <row r="10829" spans="1:7" x14ac:dyDescent="0.3">
      <c r="A10829">
        <v>3</v>
      </c>
      <c r="B10829" s="18">
        <v>45444</v>
      </c>
      <c r="C10829" t="s">
        <v>323</v>
      </c>
      <c r="D10829" t="s">
        <v>302</v>
      </c>
      <c r="E10829">
        <v>0.66948257655755017</v>
      </c>
      <c r="F10829">
        <v>634</v>
      </c>
      <c r="G10829">
        <v>947</v>
      </c>
    </row>
    <row r="10830" spans="1:7" x14ac:dyDescent="0.3">
      <c r="A10830">
        <v>3</v>
      </c>
      <c r="B10830" s="18">
        <v>45413</v>
      </c>
      <c r="C10830" t="s">
        <v>323</v>
      </c>
      <c r="D10830" t="s">
        <v>302</v>
      </c>
      <c r="E10830">
        <v>0.70095440084835636</v>
      </c>
      <c r="F10830">
        <v>661</v>
      </c>
      <c r="G10830">
        <v>943</v>
      </c>
    </row>
    <row r="10831" spans="1:7" x14ac:dyDescent="0.3">
      <c r="A10831">
        <v>3</v>
      </c>
      <c r="B10831" s="18">
        <v>45352</v>
      </c>
      <c r="C10831" t="s">
        <v>323</v>
      </c>
      <c r="D10831" t="s">
        <v>302</v>
      </c>
      <c r="E10831">
        <v>0.75421940928270037</v>
      </c>
      <c r="F10831">
        <v>715</v>
      </c>
      <c r="G10831">
        <v>948</v>
      </c>
    </row>
    <row r="10832" spans="1:7" x14ac:dyDescent="0.3">
      <c r="A10832">
        <v>3</v>
      </c>
      <c r="B10832" s="18">
        <v>45536</v>
      </c>
      <c r="C10832" t="s">
        <v>323</v>
      </c>
      <c r="D10832" t="s">
        <v>302</v>
      </c>
      <c r="E10832">
        <v>0.70638297872340428</v>
      </c>
      <c r="F10832">
        <v>664</v>
      </c>
      <c r="G10832">
        <v>940</v>
      </c>
    </row>
    <row r="10833" spans="1:7" x14ac:dyDescent="0.3">
      <c r="A10833">
        <v>3</v>
      </c>
      <c r="B10833" s="18">
        <v>45505</v>
      </c>
      <c r="C10833" t="s">
        <v>323</v>
      </c>
      <c r="D10833" t="s">
        <v>302</v>
      </c>
      <c r="E10833">
        <v>0.68046709129511673</v>
      </c>
      <c r="F10833">
        <v>641</v>
      </c>
      <c r="G10833">
        <v>942</v>
      </c>
    </row>
    <row r="10834" spans="1:7" x14ac:dyDescent="0.3">
      <c r="A10834">
        <v>3</v>
      </c>
      <c r="B10834" s="18">
        <v>45474</v>
      </c>
      <c r="C10834" t="s">
        <v>323</v>
      </c>
      <c r="D10834" t="s">
        <v>302</v>
      </c>
      <c r="E10834">
        <v>0.6790648246546227</v>
      </c>
      <c r="F10834">
        <v>639</v>
      </c>
      <c r="G10834">
        <v>941</v>
      </c>
    </row>
    <row r="10835" spans="1:7" x14ac:dyDescent="0.3">
      <c r="A10835">
        <v>3</v>
      </c>
      <c r="B10835" s="18">
        <v>45566</v>
      </c>
      <c r="C10835" t="s">
        <v>323</v>
      </c>
      <c r="D10835" t="s">
        <v>302</v>
      </c>
      <c r="E10835">
        <v>0.74652406417112305</v>
      </c>
      <c r="F10835">
        <v>698</v>
      </c>
      <c r="G10835">
        <v>935</v>
      </c>
    </row>
    <row r="10836" spans="1:7" x14ac:dyDescent="0.3">
      <c r="A10836">
        <v>3</v>
      </c>
      <c r="B10836" s="18">
        <v>45383</v>
      </c>
      <c r="C10836" t="s">
        <v>323</v>
      </c>
      <c r="D10836" t="s">
        <v>302</v>
      </c>
      <c r="E10836">
        <v>0.73361522198731499</v>
      </c>
      <c r="F10836">
        <v>694</v>
      </c>
      <c r="G10836">
        <v>946</v>
      </c>
    </row>
    <row r="10837" spans="1:7" x14ac:dyDescent="0.3">
      <c r="A10837">
        <v>3</v>
      </c>
      <c r="B10837" s="18">
        <v>45323</v>
      </c>
      <c r="C10837" t="s">
        <v>323</v>
      </c>
      <c r="D10837" t="s">
        <v>302</v>
      </c>
      <c r="E10837">
        <v>0.72239747634069396</v>
      </c>
      <c r="F10837">
        <v>687</v>
      </c>
      <c r="G10837">
        <v>951</v>
      </c>
    </row>
    <row r="10838" spans="1:7" x14ac:dyDescent="0.3">
      <c r="A10838">
        <v>4</v>
      </c>
      <c r="B10838" s="18">
        <v>45323</v>
      </c>
      <c r="C10838" t="s">
        <v>323</v>
      </c>
      <c r="D10838" t="s">
        <v>300</v>
      </c>
      <c r="E10838">
        <v>0.86394557823129203</v>
      </c>
      <c r="F10838">
        <v>127</v>
      </c>
      <c r="G10838">
        <v>147</v>
      </c>
    </row>
    <row r="10839" spans="1:7" x14ac:dyDescent="0.3">
      <c r="A10839">
        <v>4</v>
      </c>
      <c r="B10839" s="18">
        <v>45352</v>
      </c>
      <c r="C10839" t="s">
        <v>323</v>
      </c>
      <c r="D10839" t="s">
        <v>300</v>
      </c>
      <c r="E10839">
        <v>0.8125</v>
      </c>
      <c r="F10839">
        <v>130</v>
      </c>
      <c r="G10839">
        <v>160</v>
      </c>
    </row>
    <row r="10840" spans="1:7" x14ac:dyDescent="0.3">
      <c r="A10840">
        <v>4</v>
      </c>
      <c r="B10840" s="18">
        <v>45383</v>
      </c>
      <c r="C10840" t="s">
        <v>323</v>
      </c>
      <c r="D10840" t="s">
        <v>300</v>
      </c>
      <c r="E10840">
        <v>0.89333333333333298</v>
      </c>
      <c r="F10840">
        <v>67</v>
      </c>
      <c r="G10840">
        <v>75</v>
      </c>
    </row>
    <row r="10841" spans="1:7" x14ac:dyDescent="0.3">
      <c r="A10841">
        <v>4</v>
      </c>
      <c r="B10841" s="18">
        <v>45413</v>
      </c>
      <c r="C10841" t="s">
        <v>323</v>
      </c>
      <c r="D10841" t="s">
        <v>300</v>
      </c>
      <c r="E10841">
        <v>0.87096774193548399</v>
      </c>
      <c r="F10841">
        <v>108</v>
      </c>
      <c r="G10841">
        <v>124</v>
      </c>
    </row>
    <row r="10842" spans="1:7" x14ac:dyDescent="0.3">
      <c r="A10842">
        <v>4</v>
      </c>
      <c r="B10842" s="18">
        <v>45444</v>
      </c>
      <c r="C10842" t="s">
        <v>323</v>
      </c>
      <c r="D10842" t="s">
        <v>300</v>
      </c>
      <c r="E10842">
        <v>0.84</v>
      </c>
      <c r="F10842">
        <v>105</v>
      </c>
      <c r="G10842">
        <v>125</v>
      </c>
    </row>
    <row r="10843" spans="1:7" x14ac:dyDescent="0.3">
      <c r="A10843">
        <v>4</v>
      </c>
      <c r="B10843" s="18">
        <v>45474</v>
      </c>
      <c r="C10843" t="s">
        <v>323</v>
      </c>
      <c r="D10843" t="s">
        <v>300</v>
      </c>
      <c r="E10843">
        <v>0.84536082474226804</v>
      </c>
      <c r="F10843">
        <v>82</v>
      </c>
      <c r="G10843">
        <v>97</v>
      </c>
    </row>
    <row r="10844" spans="1:7" x14ac:dyDescent="0.3">
      <c r="A10844">
        <v>4</v>
      </c>
      <c r="B10844" s="18">
        <v>45505</v>
      </c>
      <c r="C10844" t="s">
        <v>323</v>
      </c>
      <c r="D10844" t="s">
        <v>300</v>
      </c>
      <c r="E10844">
        <v>0.83333333333333304</v>
      </c>
      <c r="F10844">
        <v>95</v>
      </c>
      <c r="G10844">
        <v>114</v>
      </c>
    </row>
    <row r="10845" spans="1:7" x14ac:dyDescent="0.3">
      <c r="A10845">
        <v>4</v>
      </c>
      <c r="B10845" s="18">
        <v>45536</v>
      </c>
      <c r="C10845" t="s">
        <v>323</v>
      </c>
      <c r="D10845" t="s">
        <v>300</v>
      </c>
      <c r="E10845">
        <v>0.86956521739130399</v>
      </c>
      <c r="F10845">
        <v>140</v>
      </c>
      <c r="G10845">
        <v>161</v>
      </c>
    </row>
    <row r="10846" spans="1:7" x14ac:dyDescent="0.3">
      <c r="A10846">
        <v>4</v>
      </c>
      <c r="B10846" s="18">
        <v>45566</v>
      </c>
      <c r="C10846" t="s">
        <v>323</v>
      </c>
      <c r="D10846" t="s">
        <v>300</v>
      </c>
      <c r="E10846">
        <v>0.85474860335195502</v>
      </c>
      <c r="F10846">
        <v>153</v>
      </c>
      <c r="G10846">
        <v>179</v>
      </c>
    </row>
    <row r="10847" spans="1:7" x14ac:dyDescent="0.3">
      <c r="A10847">
        <v>5</v>
      </c>
      <c r="B10847" s="18">
        <v>45383</v>
      </c>
      <c r="C10847" t="s">
        <v>323</v>
      </c>
      <c r="D10847" t="s">
        <v>301</v>
      </c>
      <c r="E10847">
        <v>9.4444444444444393</v>
      </c>
      <c r="F10847">
        <v>85</v>
      </c>
      <c r="G10847">
        <v>9</v>
      </c>
    </row>
    <row r="10848" spans="1:7" x14ac:dyDescent="0.3">
      <c r="A10848">
        <v>5</v>
      </c>
      <c r="B10848" s="18">
        <v>45536</v>
      </c>
      <c r="C10848" t="s">
        <v>323</v>
      </c>
      <c r="D10848" t="s">
        <v>301</v>
      </c>
      <c r="E10848">
        <v>8.8636363636363598</v>
      </c>
      <c r="F10848">
        <v>195</v>
      </c>
      <c r="G10848">
        <v>22</v>
      </c>
    </row>
    <row r="10849" spans="1:7" x14ac:dyDescent="0.3">
      <c r="A10849">
        <v>5</v>
      </c>
      <c r="B10849" s="18">
        <v>45444</v>
      </c>
      <c r="C10849" t="s">
        <v>323</v>
      </c>
      <c r="D10849" t="s">
        <v>301</v>
      </c>
      <c r="E10849">
        <v>6.7391304347826102</v>
      </c>
      <c r="F10849">
        <v>155</v>
      </c>
      <c r="G10849">
        <v>23</v>
      </c>
    </row>
    <row r="10850" spans="1:7" x14ac:dyDescent="0.3">
      <c r="A10850">
        <v>5</v>
      </c>
      <c r="B10850" s="18">
        <v>45566</v>
      </c>
      <c r="C10850" t="s">
        <v>323</v>
      </c>
      <c r="D10850" t="s">
        <v>301</v>
      </c>
      <c r="E10850">
        <v>10.45</v>
      </c>
      <c r="F10850">
        <v>209</v>
      </c>
      <c r="G10850">
        <v>20</v>
      </c>
    </row>
    <row r="10851" spans="1:7" x14ac:dyDescent="0.3">
      <c r="A10851">
        <v>5</v>
      </c>
      <c r="B10851" s="18">
        <v>45413</v>
      </c>
      <c r="C10851" t="s">
        <v>323</v>
      </c>
      <c r="D10851" t="s">
        <v>301</v>
      </c>
      <c r="E10851">
        <v>6.5454545454545503</v>
      </c>
      <c r="F10851">
        <v>144</v>
      </c>
      <c r="G10851">
        <v>22</v>
      </c>
    </row>
    <row r="10852" spans="1:7" x14ac:dyDescent="0.3">
      <c r="A10852">
        <v>5</v>
      </c>
      <c r="B10852" s="18">
        <v>45474</v>
      </c>
      <c r="C10852" t="s">
        <v>323</v>
      </c>
      <c r="D10852" t="s">
        <v>301</v>
      </c>
      <c r="E10852">
        <v>5.55</v>
      </c>
      <c r="F10852">
        <v>111</v>
      </c>
      <c r="G10852">
        <v>20</v>
      </c>
    </row>
    <row r="10853" spans="1:7" x14ac:dyDescent="0.3">
      <c r="A10853">
        <v>5</v>
      </c>
      <c r="B10853" s="18">
        <v>45352</v>
      </c>
      <c r="C10853" t="s">
        <v>323</v>
      </c>
      <c r="D10853" t="s">
        <v>301</v>
      </c>
      <c r="E10853">
        <v>9</v>
      </c>
      <c r="F10853">
        <v>189</v>
      </c>
      <c r="G10853">
        <v>21</v>
      </c>
    </row>
    <row r="10854" spans="1:7" x14ac:dyDescent="0.3">
      <c r="A10854">
        <v>5</v>
      </c>
      <c r="B10854" s="18">
        <v>45505</v>
      </c>
      <c r="C10854" t="s">
        <v>323</v>
      </c>
      <c r="D10854" t="s">
        <v>301</v>
      </c>
      <c r="E10854">
        <v>6.0434782608695699</v>
      </c>
      <c r="F10854">
        <v>139</v>
      </c>
      <c r="G10854">
        <v>23</v>
      </c>
    </row>
    <row r="10855" spans="1:7" x14ac:dyDescent="0.3">
      <c r="A10855">
        <v>5</v>
      </c>
      <c r="B10855" s="18">
        <v>45323</v>
      </c>
      <c r="C10855" t="s">
        <v>323</v>
      </c>
      <c r="D10855" t="s">
        <v>301</v>
      </c>
      <c r="E10855">
        <v>7.2608695652173898</v>
      </c>
      <c r="F10855">
        <v>167</v>
      </c>
      <c r="G10855">
        <v>23</v>
      </c>
    </row>
    <row r="10856" spans="1:7" x14ac:dyDescent="0.3">
      <c r="A10856">
        <v>6</v>
      </c>
      <c r="B10856" s="18">
        <v>45323</v>
      </c>
      <c r="C10856" t="s">
        <v>323</v>
      </c>
      <c r="D10856" t="s">
        <v>274</v>
      </c>
      <c r="E10856">
        <v>0</v>
      </c>
      <c r="F10856">
        <v>0</v>
      </c>
      <c r="G10856">
        <v>1</v>
      </c>
    </row>
    <row r="10857" spans="1:7" x14ac:dyDescent="0.3">
      <c r="A10857">
        <v>6</v>
      </c>
      <c r="B10857" s="18">
        <v>45566</v>
      </c>
      <c r="C10857" t="s">
        <v>323</v>
      </c>
      <c r="D10857" t="s">
        <v>274</v>
      </c>
      <c r="E10857">
        <v>0.66666666666666663</v>
      </c>
      <c r="F10857">
        <v>2</v>
      </c>
      <c r="G10857">
        <v>3</v>
      </c>
    </row>
    <row r="10858" spans="1:7" x14ac:dyDescent="0.3">
      <c r="A10858">
        <v>6</v>
      </c>
      <c r="B10858" s="18">
        <v>45383</v>
      </c>
      <c r="C10858" t="s">
        <v>323</v>
      </c>
      <c r="D10858" t="s">
        <v>274</v>
      </c>
      <c r="E10858">
        <v>0</v>
      </c>
      <c r="F10858">
        <v>0</v>
      </c>
      <c r="G10858">
        <v>1</v>
      </c>
    </row>
    <row r="10859" spans="1:7" x14ac:dyDescent="0.3">
      <c r="A10859">
        <v>6</v>
      </c>
      <c r="B10859" s="18">
        <v>45505</v>
      </c>
      <c r="C10859" t="s">
        <v>323</v>
      </c>
      <c r="D10859" t="s">
        <v>274</v>
      </c>
      <c r="E10859">
        <v>0.5</v>
      </c>
      <c r="F10859">
        <v>1</v>
      </c>
      <c r="G10859">
        <v>2</v>
      </c>
    </row>
    <row r="10860" spans="1:7" x14ac:dyDescent="0.3">
      <c r="A10860">
        <v>6</v>
      </c>
      <c r="B10860" s="18">
        <v>45536</v>
      </c>
      <c r="C10860" t="s">
        <v>323</v>
      </c>
      <c r="D10860" t="s">
        <v>274</v>
      </c>
      <c r="E10860">
        <v>0.66666666666666663</v>
      </c>
      <c r="F10860">
        <v>2</v>
      </c>
      <c r="G10860">
        <v>3</v>
      </c>
    </row>
    <row r="10861" spans="1:7" x14ac:dyDescent="0.3">
      <c r="A10861">
        <v>12</v>
      </c>
      <c r="B10861" s="18">
        <v>45536</v>
      </c>
      <c r="C10861" t="s">
        <v>323</v>
      </c>
      <c r="D10861" t="s">
        <v>296</v>
      </c>
      <c r="E10861">
        <v>0.23936170212765959</v>
      </c>
      <c r="F10861">
        <v>45</v>
      </c>
      <c r="G10861">
        <v>188</v>
      </c>
    </row>
    <row r="10862" spans="1:7" x14ac:dyDescent="0.3">
      <c r="A10862">
        <v>131</v>
      </c>
      <c r="B10862" s="18">
        <v>45597</v>
      </c>
      <c r="C10862" t="s">
        <v>323</v>
      </c>
      <c r="D10862" t="s">
        <v>290</v>
      </c>
      <c r="E10862">
        <v>0</v>
      </c>
    </row>
    <row r="10863" spans="1:7" x14ac:dyDescent="0.3">
      <c r="A10863">
        <v>12</v>
      </c>
      <c r="B10863" s="18">
        <v>45323</v>
      </c>
      <c r="C10863" t="s">
        <v>323</v>
      </c>
      <c r="D10863" t="s">
        <v>296</v>
      </c>
      <c r="E10863">
        <v>1.1904761904761904E-2</v>
      </c>
      <c r="F10863">
        <v>2</v>
      </c>
      <c r="G10863">
        <v>168</v>
      </c>
    </row>
    <row r="10864" spans="1:7" x14ac:dyDescent="0.3">
      <c r="A10864">
        <v>12</v>
      </c>
      <c r="B10864" s="18">
        <v>45444</v>
      </c>
      <c r="C10864" t="s">
        <v>323</v>
      </c>
      <c r="D10864" t="s">
        <v>296</v>
      </c>
      <c r="E10864">
        <v>0.21621621621621623</v>
      </c>
      <c r="F10864">
        <v>40</v>
      </c>
      <c r="G10864">
        <v>185</v>
      </c>
    </row>
    <row r="10865" spans="1:7" x14ac:dyDescent="0.3">
      <c r="A10865">
        <v>12</v>
      </c>
      <c r="B10865" s="18">
        <v>45383</v>
      </c>
      <c r="C10865" t="s">
        <v>323</v>
      </c>
      <c r="D10865" t="s">
        <v>296</v>
      </c>
      <c r="E10865">
        <v>0.15300546448087432</v>
      </c>
      <c r="F10865">
        <v>28</v>
      </c>
      <c r="G10865">
        <v>183</v>
      </c>
    </row>
    <row r="10866" spans="1:7" x14ac:dyDescent="0.3">
      <c r="A10866">
        <v>12</v>
      </c>
      <c r="B10866" s="18">
        <v>45474</v>
      </c>
      <c r="C10866" t="s">
        <v>323</v>
      </c>
      <c r="D10866" t="s">
        <v>296</v>
      </c>
      <c r="E10866">
        <v>0.23655913978494625</v>
      </c>
      <c r="F10866">
        <v>44</v>
      </c>
      <c r="G10866">
        <v>186</v>
      </c>
    </row>
    <row r="10867" spans="1:7" x14ac:dyDescent="0.3">
      <c r="A10867">
        <v>132</v>
      </c>
      <c r="B10867" s="18">
        <v>45597</v>
      </c>
      <c r="C10867" t="s">
        <v>323</v>
      </c>
      <c r="D10867" t="s">
        <v>291</v>
      </c>
      <c r="E10867">
        <v>0</v>
      </c>
    </row>
    <row r="10868" spans="1:7" x14ac:dyDescent="0.3">
      <c r="A10868">
        <v>12</v>
      </c>
      <c r="B10868" s="18">
        <v>45413</v>
      </c>
      <c r="C10868" t="s">
        <v>323</v>
      </c>
      <c r="D10868" t="s">
        <v>296</v>
      </c>
      <c r="E10868">
        <v>0.19021739130434784</v>
      </c>
      <c r="F10868">
        <v>35</v>
      </c>
      <c r="G10868">
        <v>184</v>
      </c>
    </row>
    <row r="10869" spans="1:7" x14ac:dyDescent="0.3">
      <c r="A10869">
        <v>12</v>
      </c>
      <c r="B10869" s="18">
        <v>45505</v>
      </c>
      <c r="C10869" t="s">
        <v>323</v>
      </c>
      <c r="D10869" t="s">
        <v>296</v>
      </c>
      <c r="E10869">
        <v>0.23936170212765959</v>
      </c>
      <c r="F10869">
        <v>45</v>
      </c>
      <c r="G10869">
        <v>188</v>
      </c>
    </row>
    <row r="10870" spans="1:7" x14ac:dyDescent="0.3">
      <c r="A10870">
        <v>12</v>
      </c>
      <c r="B10870" s="18">
        <v>45566</v>
      </c>
      <c r="C10870" t="s">
        <v>323</v>
      </c>
      <c r="D10870" t="s">
        <v>296</v>
      </c>
      <c r="E10870">
        <v>0.23809523809523808</v>
      </c>
      <c r="F10870">
        <v>45</v>
      </c>
      <c r="G10870">
        <v>189</v>
      </c>
    </row>
    <row r="10871" spans="1:7" x14ac:dyDescent="0.3">
      <c r="A10871">
        <v>133</v>
      </c>
      <c r="B10871" s="18">
        <v>45597</v>
      </c>
      <c r="C10871" t="s">
        <v>323</v>
      </c>
      <c r="D10871" t="s">
        <v>259</v>
      </c>
      <c r="E10871">
        <v>0</v>
      </c>
    </row>
    <row r="10872" spans="1:7" x14ac:dyDescent="0.3">
      <c r="A10872">
        <v>134</v>
      </c>
      <c r="B10872" s="18">
        <v>45597</v>
      </c>
      <c r="C10872" t="s">
        <v>323</v>
      </c>
      <c r="D10872" t="s">
        <v>260</v>
      </c>
      <c r="E10872">
        <v>1</v>
      </c>
    </row>
    <row r="10873" spans="1:7" x14ac:dyDescent="0.3">
      <c r="A10873">
        <v>12</v>
      </c>
      <c r="B10873" s="18">
        <v>45352</v>
      </c>
      <c r="C10873" t="s">
        <v>323</v>
      </c>
      <c r="D10873" t="s">
        <v>296</v>
      </c>
      <c r="E10873">
        <v>0.10497237569060773</v>
      </c>
      <c r="F10873">
        <v>19</v>
      </c>
      <c r="G10873">
        <v>181</v>
      </c>
    </row>
    <row r="10874" spans="1:7" x14ac:dyDescent="0.3">
      <c r="A10874">
        <v>7</v>
      </c>
      <c r="B10874" s="18">
        <v>45444</v>
      </c>
      <c r="C10874" t="s">
        <v>323</v>
      </c>
      <c r="D10874" t="s">
        <v>277</v>
      </c>
      <c r="E10874">
        <v>0.83333333333333337</v>
      </c>
      <c r="F10874">
        <v>5</v>
      </c>
      <c r="G10874">
        <v>6</v>
      </c>
    </row>
    <row r="10875" spans="1:7" x14ac:dyDescent="0.3">
      <c r="A10875">
        <v>7</v>
      </c>
      <c r="B10875" s="18">
        <v>45474</v>
      </c>
      <c r="C10875" t="s">
        <v>323</v>
      </c>
      <c r="D10875" t="s">
        <v>277</v>
      </c>
      <c r="E10875">
        <v>0.83333333333333337</v>
      </c>
      <c r="F10875">
        <v>5</v>
      </c>
      <c r="G10875">
        <v>6</v>
      </c>
    </row>
    <row r="10876" spans="1:7" x14ac:dyDescent="0.3">
      <c r="A10876">
        <v>7</v>
      </c>
      <c r="B10876" s="18">
        <v>45413</v>
      </c>
      <c r="C10876" t="s">
        <v>323</v>
      </c>
      <c r="D10876" t="s">
        <v>277</v>
      </c>
      <c r="E10876">
        <v>0.8</v>
      </c>
      <c r="F10876">
        <v>4</v>
      </c>
      <c r="G10876">
        <v>5</v>
      </c>
    </row>
    <row r="10877" spans="1:7" x14ac:dyDescent="0.3">
      <c r="A10877">
        <v>7</v>
      </c>
      <c r="B10877" s="18">
        <v>45323</v>
      </c>
      <c r="C10877" t="s">
        <v>323</v>
      </c>
      <c r="D10877" t="s">
        <v>277</v>
      </c>
      <c r="E10877">
        <v>0.33333333333333331</v>
      </c>
      <c r="F10877">
        <v>1</v>
      </c>
      <c r="G10877">
        <v>3</v>
      </c>
    </row>
    <row r="10878" spans="1:7" x14ac:dyDescent="0.3">
      <c r="A10878">
        <v>7</v>
      </c>
      <c r="B10878" s="18">
        <v>45566</v>
      </c>
      <c r="C10878" t="s">
        <v>323</v>
      </c>
      <c r="D10878" t="s">
        <v>277</v>
      </c>
      <c r="E10878">
        <v>1</v>
      </c>
      <c r="F10878">
        <v>7</v>
      </c>
      <c r="G10878">
        <v>7</v>
      </c>
    </row>
    <row r="10879" spans="1:7" x14ac:dyDescent="0.3">
      <c r="A10879">
        <v>7</v>
      </c>
      <c r="B10879" s="18">
        <v>45383</v>
      </c>
      <c r="C10879" t="s">
        <v>323</v>
      </c>
      <c r="D10879" t="s">
        <v>277</v>
      </c>
      <c r="E10879">
        <v>0.6</v>
      </c>
      <c r="F10879">
        <v>3</v>
      </c>
      <c r="G10879">
        <v>5</v>
      </c>
    </row>
    <row r="10880" spans="1:7" x14ac:dyDescent="0.3">
      <c r="A10880">
        <v>7</v>
      </c>
      <c r="B10880" s="18">
        <v>45352</v>
      </c>
      <c r="C10880" t="s">
        <v>323</v>
      </c>
      <c r="D10880" t="s">
        <v>277</v>
      </c>
      <c r="E10880">
        <v>0.6</v>
      </c>
      <c r="F10880">
        <v>3</v>
      </c>
      <c r="G10880">
        <v>5</v>
      </c>
    </row>
    <row r="10881" spans="1:7" x14ac:dyDescent="0.3">
      <c r="A10881">
        <v>7</v>
      </c>
      <c r="B10881" s="18">
        <v>45536</v>
      </c>
      <c r="C10881" t="s">
        <v>323</v>
      </c>
      <c r="D10881" t="s">
        <v>277</v>
      </c>
      <c r="E10881">
        <v>0.8571428571428571</v>
      </c>
      <c r="F10881">
        <v>6</v>
      </c>
      <c r="G10881">
        <v>7</v>
      </c>
    </row>
    <row r="10882" spans="1:7" x14ac:dyDescent="0.3">
      <c r="A10882">
        <v>7</v>
      </c>
      <c r="B10882" s="18">
        <v>45505</v>
      </c>
      <c r="C10882" t="s">
        <v>323</v>
      </c>
      <c r="D10882" t="s">
        <v>277</v>
      </c>
      <c r="E10882">
        <v>0.7142857142857143</v>
      </c>
      <c r="F10882">
        <v>5</v>
      </c>
      <c r="G10882">
        <v>7</v>
      </c>
    </row>
    <row r="10883" spans="1:7" x14ac:dyDescent="0.3">
      <c r="A10883">
        <v>8</v>
      </c>
      <c r="B10883" s="18">
        <v>45505</v>
      </c>
      <c r="C10883" t="s">
        <v>323</v>
      </c>
      <c r="D10883" t="s">
        <v>278</v>
      </c>
      <c r="E10883">
        <v>0.52941176470588236</v>
      </c>
      <c r="F10883">
        <v>18</v>
      </c>
      <c r="G10883">
        <v>34</v>
      </c>
    </row>
    <row r="10884" spans="1:7" x14ac:dyDescent="0.3">
      <c r="A10884">
        <v>8</v>
      </c>
      <c r="B10884" s="18">
        <v>45474</v>
      </c>
      <c r="C10884" t="s">
        <v>323</v>
      </c>
      <c r="D10884" t="s">
        <v>278</v>
      </c>
      <c r="E10884">
        <v>0.42857142857142855</v>
      </c>
      <c r="F10884">
        <v>15</v>
      </c>
      <c r="G10884">
        <v>35</v>
      </c>
    </row>
    <row r="10885" spans="1:7" x14ac:dyDescent="0.3">
      <c r="A10885">
        <v>8</v>
      </c>
      <c r="B10885" s="18">
        <v>45444</v>
      </c>
      <c r="C10885" t="s">
        <v>323</v>
      </c>
      <c r="D10885" t="s">
        <v>278</v>
      </c>
      <c r="E10885">
        <v>0.45714285714285713</v>
      </c>
      <c r="F10885">
        <v>16</v>
      </c>
      <c r="G10885">
        <v>35</v>
      </c>
    </row>
    <row r="10886" spans="1:7" x14ac:dyDescent="0.3">
      <c r="A10886">
        <v>8</v>
      </c>
      <c r="B10886" s="18">
        <v>45323</v>
      </c>
      <c r="C10886" t="s">
        <v>323</v>
      </c>
      <c r="D10886" t="s">
        <v>278</v>
      </c>
      <c r="E10886">
        <v>0.44444444444444442</v>
      </c>
      <c r="F10886">
        <v>16</v>
      </c>
      <c r="G10886">
        <v>36</v>
      </c>
    </row>
    <row r="10887" spans="1:7" x14ac:dyDescent="0.3">
      <c r="A10887">
        <v>26</v>
      </c>
      <c r="B10887" s="18">
        <v>45474</v>
      </c>
      <c r="C10887" t="s">
        <v>323</v>
      </c>
      <c r="D10887" t="s">
        <v>146</v>
      </c>
      <c r="E10887">
        <v>0</v>
      </c>
      <c r="F10887">
        <v>0</v>
      </c>
      <c r="G10887">
        <v>213</v>
      </c>
    </row>
    <row r="10888" spans="1:7" x14ac:dyDescent="0.3">
      <c r="A10888">
        <v>8</v>
      </c>
      <c r="B10888" s="18">
        <v>45352</v>
      </c>
      <c r="C10888" t="s">
        <v>323</v>
      </c>
      <c r="D10888" t="s">
        <v>278</v>
      </c>
      <c r="E10888">
        <v>0.48648648648648651</v>
      </c>
      <c r="F10888">
        <v>18</v>
      </c>
      <c r="G10888">
        <v>37</v>
      </c>
    </row>
    <row r="10889" spans="1:7" x14ac:dyDescent="0.3">
      <c r="A10889">
        <v>8</v>
      </c>
      <c r="B10889" s="18">
        <v>45566</v>
      </c>
      <c r="C10889" t="s">
        <v>323</v>
      </c>
      <c r="D10889" t="s">
        <v>278</v>
      </c>
      <c r="E10889">
        <v>0.70588235294117652</v>
      </c>
      <c r="F10889">
        <v>24</v>
      </c>
      <c r="G10889">
        <v>34</v>
      </c>
    </row>
    <row r="10890" spans="1:7" x14ac:dyDescent="0.3">
      <c r="A10890">
        <v>8</v>
      </c>
      <c r="B10890" s="18">
        <v>45536</v>
      </c>
      <c r="C10890" t="s">
        <v>323</v>
      </c>
      <c r="D10890" t="s">
        <v>278</v>
      </c>
      <c r="E10890">
        <v>0.61764705882352944</v>
      </c>
      <c r="F10890">
        <v>21</v>
      </c>
      <c r="G10890">
        <v>34</v>
      </c>
    </row>
    <row r="10891" spans="1:7" x14ac:dyDescent="0.3">
      <c r="A10891">
        <v>8</v>
      </c>
      <c r="B10891" s="18">
        <v>45383</v>
      </c>
      <c r="C10891" t="s">
        <v>323</v>
      </c>
      <c r="D10891" t="s">
        <v>278</v>
      </c>
      <c r="E10891">
        <v>0.41666666666666669</v>
      </c>
      <c r="F10891">
        <v>15</v>
      </c>
      <c r="G10891">
        <v>36</v>
      </c>
    </row>
    <row r="10892" spans="1:7" x14ac:dyDescent="0.3">
      <c r="A10892">
        <v>8</v>
      </c>
      <c r="B10892" s="18">
        <v>45413</v>
      </c>
      <c r="C10892" t="s">
        <v>323</v>
      </c>
      <c r="D10892" t="s">
        <v>278</v>
      </c>
      <c r="E10892">
        <v>0.47058823529411764</v>
      </c>
      <c r="F10892">
        <v>16</v>
      </c>
      <c r="G10892">
        <v>34</v>
      </c>
    </row>
    <row r="10893" spans="1:7" x14ac:dyDescent="0.3">
      <c r="A10893">
        <v>26</v>
      </c>
      <c r="B10893" s="18">
        <v>45444</v>
      </c>
      <c r="C10893" t="s">
        <v>323</v>
      </c>
      <c r="D10893" t="s">
        <v>146</v>
      </c>
      <c r="E10893">
        <v>0</v>
      </c>
      <c r="F10893">
        <v>0</v>
      </c>
      <c r="G10893">
        <v>212</v>
      </c>
    </row>
    <row r="10894" spans="1:7" x14ac:dyDescent="0.3">
      <c r="A10894">
        <v>26</v>
      </c>
      <c r="B10894" s="18">
        <v>45383</v>
      </c>
      <c r="C10894" t="s">
        <v>323</v>
      </c>
      <c r="D10894" t="s">
        <v>146</v>
      </c>
      <c r="E10894">
        <v>0</v>
      </c>
      <c r="F10894">
        <v>0</v>
      </c>
      <c r="G10894">
        <v>255</v>
      </c>
    </row>
    <row r="10895" spans="1:7" x14ac:dyDescent="0.3">
      <c r="A10895">
        <v>26</v>
      </c>
      <c r="B10895" s="18">
        <v>45597</v>
      </c>
      <c r="C10895" t="s">
        <v>323</v>
      </c>
      <c r="D10895" t="s">
        <v>146</v>
      </c>
      <c r="E10895">
        <v>1.3953488372093023E-2</v>
      </c>
      <c r="F10895">
        <v>3</v>
      </c>
      <c r="G10895">
        <v>215</v>
      </c>
    </row>
    <row r="10896" spans="1:7" x14ac:dyDescent="0.3">
      <c r="A10896">
        <v>26</v>
      </c>
      <c r="B10896" s="18">
        <v>45413</v>
      </c>
      <c r="C10896" t="s">
        <v>323</v>
      </c>
      <c r="D10896" t="s">
        <v>146</v>
      </c>
      <c r="E10896">
        <v>0</v>
      </c>
      <c r="F10896">
        <v>0</v>
      </c>
      <c r="G10896">
        <v>233</v>
      </c>
    </row>
    <row r="10897" spans="1:7" x14ac:dyDescent="0.3">
      <c r="A10897">
        <v>26</v>
      </c>
      <c r="B10897" s="18">
        <v>45536</v>
      </c>
      <c r="C10897" t="s">
        <v>323</v>
      </c>
      <c r="D10897" t="s">
        <v>146</v>
      </c>
      <c r="E10897">
        <v>0</v>
      </c>
      <c r="F10897">
        <v>0</v>
      </c>
      <c r="G10897">
        <v>215</v>
      </c>
    </row>
    <row r="10898" spans="1:7" x14ac:dyDescent="0.3">
      <c r="A10898">
        <v>26</v>
      </c>
      <c r="B10898" s="18">
        <v>45352</v>
      </c>
      <c r="C10898" t="s">
        <v>323</v>
      </c>
      <c r="D10898" t="s">
        <v>146</v>
      </c>
      <c r="E10898">
        <v>0</v>
      </c>
      <c r="F10898">
        <v>0</v>
      </c>
      <c r="G10898">
        <v>262</v>
      </c>
    </row>
    <row r="10899" spans="1:7" x14ac:dyDescent="0.3">
      <c r="A10899">
        <v>26</v>
      </c>
      <c r="B10899" s="18">
        <v>45323</v>
      </c>
      <c r="C10899" t="s">
        <v>323</v>
      </c>
      <c r="D10899" t="s">
        <v>146</v>
      </c>
      <c r="E10899">
        <v>0</v>
      </c>
      <c r="F10899">
        <v>0</v>
      </c>
      <c r="G10899">
        <v>255</v>
      </c>
    </row>
    <row r="10900" spans="1:7" x14ac:dyDescent="0.3">
      <c r="A10900">
        <v>14</v>
      </c>
      <c r="B10900" s="18">
        <v>45505</v>
      </c>
      <c r="C10900" t="s">
        <v>323</v>
      </c>
      <c r="D10900" t="s">
        <v>279</v>
      </c>
      <c r="E10900">
        <v>2.9585798816568047E-3</v>
      </c>
      <c r="F10900">
        <v>1</v>
      </c>
      <c r="G10900">
        <v>338</v>
      </c>
    </row>
    <row r="10901" spans="1:7" x14ac:dyDescent="0.3">
      <c r="A10901">
        <v>14</v>
      </c>
      <c r="B10901" s="18">
        <v>45413</v>
      </c>
      <c r="C10901" t="s">
        <v>323</v>
      </c>
      <c r="D10901" t="s">
        <v>279</v>
      </c>
      <c r="E10901">
        <v>2.976190476190476E-3</v>
      </c>
      <c r="F10901">
        <v>1</v>
      </c>
      <c r="G10901">
        <v>336</v>
      </c>
    </row>
    <row r="10902" spans="1:7" x14ac:dyDescent="0.3">
      <c r="A10902">
        <v>26</v>
      </c>
      <c r="B10902" s="18">
        <v>45505</v>
      </c>
      <c r="C10902" t="s">
        <v>323</v>
      </c>
      <c r="D10902" t="s">
        <v>146</v>
      </c>
      <c r="E10902">
        <v>0</v>
      </c>
      <c r="F10902">
        <v>0</v>
      </c>
      <c r="G10902">
        <v>208</v>
      </c>
    </row>
    <row r="10903" spans="1:7" x14ac:dyDescent="0.3">
      <c r="A10903">
        <v>14</v>
      </c>
      <c r="B10903" s="18">
        <v>45352</v>
      </c>
      <c r="C10903" t="s">
        <v>323</v>
      </c>
      <c r="D10903" t="s">
        <v>279</v>
      </c>
      <c r="E10903">
        <v>3.003003003003003E-3</v>
      </c>
      <c r="F10903">
        <v>1</v>
      </c>
      <c r="G10903">
        <v>333</v>
      </c>
    </row>
    <row r="10904" spans="1:7" x14ac:dyDescent="0.3">
      <c r="A10904">
        <v>14</v>
      </c>
      <c r="B10904" s="18">
        <v>45323</v>
      </c>
      <c r="C10904" t="s">
        <v>323</v>
      </c>
      <c r="D10904" t="s">
        <v>279</v>
      </c>
      <c r="E10904">
        <v>3.2258064516129032E-3</v>
      </c>
      <c r="F10904">
        <v>1</v>
      </c>
      <c r="G10904">
        <v>310</v>
      </c>
    </row>
    <row r="10905" spans="1:7" x14ac:dyDescent="0.3">
      <c r="A10905">
        <v>14</v>
      </c>
      <c r="B10905" s="18">
        <v>45383</v>
      </c>
      <c r="C10905" t="s">
        <v>323</v>
      </c>
      <c r="D10905" t="s">
        <v>279</v>
      </c>
      <c r="E10905">
        <v>3.003003003003003E-3</v>
      </c>
      <c r="F10905">
        <v>1</v>
      </c>
      <c r="G10905">
        <v>333</v>
      </c>
    </row>
    <row r="10906" spans="1:7" x14ac:dyDescent="0.3">
      <c r="A10906">
        <v>26</v>
      </c>
      <c r="B10906" s="18">
        <v>45566</v>
      </c>
      <c r="C10906" t="s">
        <v>323</v>
      </c>
      <c r="D10906" t="s">
        <v>146</v>
      </c>
      <c r="E10906">
        <v>0</v>
      </c>
      <c r="F10906">
        <v>0</v>
      </c>
      <c r="G10906">
        <v>219</v>
      </c>
    </row>
    <row r="10907" spans="1:7" x14ac:dyDescent="0.3">
      <c r="A10907">
        <v>14</v>
      </c>
      <c r="B10907" s="18">
        <v>45474</v>
      </c>
      <c r="C10907" t="s">
        <v>323</v>
      </c>
      <c r="D10907" t="s">
        <v>279</v>
      </c>
      <c r="E10907">
        <v>2.9850746268656717E-3</v>
      </c>
      <c r="F10907">
        <v>1</v>
      </c>
      <c r="G10907">
        <v>335</v>
      </c>
    </row>
    <row r="10908" spans="1:7" x14ac:dyDescent="0.3">
      <c r="A10908">
        <v>27</v>
      </c>
      <c r="B10908" s="18">
        <v>45352</v>
      </c>
      <c r="C10908" t="s">
        <v>323</v>
      </c>
      <c r="D10908" t="s">
        <v>147</v>
      </c>
      <c r="E10908">
        <v>0</v>
      </c>
      <c r="F10908">
        <v>0</v>
      </c>
      <c r="G10908">
        <v>139</v>
      </c>
    </row>
    <row r="10909" spans="1:7" x14ac:dyDescent="0.3">
      <c r="A10909">
        <v>14</v>
      </c>
      <c r="B10909" s="18">
        <v>45444</v>
      </c>
      <c r="C10909" t="s">
        <v>323</v>
      </c>
      <c r="D10909" t="s">
        <v>279</v>
      </c>
      <c r="E10909">
        <v>2.9585798816568047E-3</v>
      </c>
      <c r="F10909">
        <v>1</v>
      </c>
      <c r="G10909">
        <v>338</v>
      </c>
    </row>
    <row r="10910" spans="1:7" x14ac:dyDescent="0.3">
      <c r="A10910">
        <v>27</v>
      </c>
      <c r="B10910" s="18">
        <v>45536</v>
      </c>
      <c r="C10910" t="s">
        <v>323</v>
      </c>
      <c r="D10910" t="s">
        <v>147</v>
      </c>
      <c r="E10910">
        <v>0</v>
      </c>
      <c r="F10910">
        <v>0</v>
      </c>
      <c r="G10910">
        <v>157</v>
      </c>
    </row>
    <row r="10911" spans="1:7" x14ac:dyDescent="0.3">
      <c r="A10911">
        <v>27</v>
      </c>
      <c r="B10911" s="18">
        <v>45413</v>
      </c>
      <c r="C10911" t="s">
        <v>323</v>
      </c>
      <c r="D10911" t="s">
        <v>147</v>
      </c>
      <c r="E10911">
        <v>0</v>
      </c>
      <c r="F10911">
        <v>0</v>
      </c>
      <c r="G10911">
        <v>140</v>
      </c>
    </row>
    <row r="10912" spans="1:7" x14ac:dyDescent="0.3">
      <c r="A10912">
        <v>27</v>
      </c>
      <c r="B10912" s="18">
        <v>45323</v>
      </c>
      <c r="C10912" t="s">
        <v>323</v>
      </c>
      <c r="D10912" t="s">
        <v>147</v>
      </c>
      <c r="E10912">
        <v>0</v>
      </c>
      <c r="F10912">
        <v>0</v>
      </c>
      <c r="G10912">
        <v>132</v>
      </c>
    </row>
    <row r="10913" spans="1:7" x14ac:dyDescent="0.3">
      <c r="A10913">
        <v>27</v>
      </c>
      <c r="B10913" s="18">
        <v>45566</v>
      </c>
      <c r="C10913" t="s">
        <v>323</v>
      </c>
      <c r="D10913" t="s">
        <v>147</v>
      </c>
      <c r="E10913">
        <v>0</v>
      </c>
      <c r="F10913">
        <v>0</v>
      </c>
      <c r="G10913">
        <v>160</v>
      </c>
    </row>
    <row r="10914" spans="1:7" x14ac:dyDescent="0.3">
      <c r="A10914">
        <v>27</v>
      </c>
      <c r="B10914" s="18">
        <v>45597</v>
      </c>
      <c r="C10914" t="s">
        <v>323</v>
      </c>
      <c r="D10914" t="s">
        <v>147</v>
      </c>
      <c r="E10914">
        <v>6.2111801242236021E-3</v>
      </c>
      <c r="F10914">
        <v>1</v>
      </c>
      <c r="G10914">
        <v>161</v>
      </c>
    </row>
    <row r="10915" spans="1:7" x14ac:dyDescent="0.3">
      <c r="A10915">
        <v>16</v>
      </c>
      <c r="B10915" s="18">
        <v>45444</v>
      </c>
      <c r="C10915" t="s">
        <v>323</v>
      </c>
      <c r="D10915" t="s">
        <v>297</v>
      </c>
      <c r="E10915">
        <v>0.1276595744680851</v>
      </c>
      <c r="F10915">
        <v>18</v>
      </c>
      <c r="G10915">
        <v>141</v>
      </c>
    </row>
    <row r="10916" spans="1:7" x14ac:dyDescent="0.3">
      <c r="A10916">
        <v>16</v>
      </c>
      <c r="B10916" s="18">
        <v>45352</v>
      </c>
      <c r="C10916" t="s">
        <v>323</v>
      </c>
      <c r="D10916" t="s">
        <v>297</v>
      </c>
      <c r="E10916">
        <v>7.9710144927536225E-2</v>
      </c>
      <c r="F10916">
        <v>11</v>
      </c>
      <c r="G10916">
        <v>138</v>
      </c>
    </row>
    <row r="10917" spans="1:7" x14ac:dyDescent="0.3">
      <c r="A10917">
        <v>16</v>
      </c>
      <c r="B10917" s="18">
        <v>45474</v>
      </c>
      <c r="C10917" t="s">
        <v>323</v>
      </c>
      <c r="D10917" t="s">
        <v>297</v>
      </c>
      <c r="E10917">
        <v>0.14184397163120568</v>
      </c>
      <c r="F10917">
        <v>20</v>
      </c>
      <c r="G10917">
        <v>141</v>
      </c>
    </row>
    <row r="10918" spans="1:7" x14ac:dyDescent="0.3">
      <c r="A10918">
        <v>16</v>
      </c>
      <c r="B10918" s="18">
        <v>45383</v>
      </c>
      <c r="C10918" t="s">
        <v>323</v>
      </c>
      <c r="D10918" t="s">
        <v>297</v>
      </c>
      <c r="E10918">
        <v>7.9710144927536225E-2</v>
      </c>
      <c r="F10918">
        <v>11</v>
      </c>
      <c r="G10918">
        <v>138</v>
      </c>
    </row>
    <row r="10919" spans="1:7" x14ac:dyDescent="0.3">
      <c r="A10919">
        <v>16</v>
      </c>
      <c r="B10919" s="18">
        <v>45323</v>
      </c>
      <c r="C10919" t="s">
        <v>323</v>
      </c>
      <c r="D10919" t="s">
        <v>297</v>
      </c>
      <c r="E10919">
        <v>7.7519379844961239E-3</v>
      </c>
      <c r="F10919">
        <v>1</v>
      </c>
      <c r="G10919">
        <v>129</v>
      </c>
    </row>
    <row r="10920" spans="1:7" x14ac:dyDescent="0.3">
      <c r="A10920">
        <v>23</v>
      </c>
      <c r="B10920" s="18">
        <v>45383</v>
      </c>
      <c r="C10920" t="s">
        <v>323</v>
      </c>
      <c r="D10920" t="s">
        <v>298</v>
      </c>
      <c r="E10920">
        <v>5.0988553590010408E-2</v>
      </c>
      <c r="F10920">
        <v>49</v>
      </c>
      <c r="G10920">
        <v>961</v>
      </c>
    </row>
    <row r="10921" spans="1:7" x14ac:dyDescent="0.3">
      <c r="A10921">
        <v>23</v>
      </c>
      <c r="B10921" s="18">
        <v>45352</v>
      </c>
      <c r="C10921" t="s">
        <v>323</v>
      </c>
      <c r="D10921" t="s">
        <v>298</v>
      </c>
      <c r="E10921">
        <v>4.9689440993788817E-2</v>
      </c>
      <c r="F10921">
        <v>48</v>
      </c>
      <c r="G10921">
        <v>966</v>
      </c>
    </row>
    <row r="10922" spans="1:7" x14ac:dyDescent="0.3">
      <c r="A10922">
        <v>27</v>
      </c>
      <c r="B10922" s="18">
        <v>45383</v>
      </c>
      <c r="C10922" t="s">
        <v>323</v>
      </c>
      <c r="D10922" t="s">
        <v>147</v>
      </c>
      <c r="E10922">
        <v>0</v>
      </c>
      <c r="F10922">
        <v>0</v>
      </c>
      <c r="G10922">
        <v>137</v>
      </c>
    </row>
    <row r="10923" spans="1:7" x14ac:dyDescent="0.3">
      <c r="A10923">
        <v>23</v>
      </c>
      <c r="B10923" s="18">
        <v>45474</v>
      </c>
      <c r="C10923" t="s">
        <v>323</v>
      </c>
      <c r="D10923" t="s">
        <v>298</v>
      </c>
      <c r="E10923">
        <v>3.9874081846799581E-2</v>
      </c>
      <c r="F10923">
        <v>38</v>
      </c>
      <c r="G10923">
        <v>953</v>
      </c>
    </row>
    <row r="10924" spans="1:7" x14ac:dyDescent="0.3">
      <c r="A10924">
        <v>23</v>
      </c>
      <c r="B10924" s="18">
        <v>45566</v>
      </c>
      <c r="C10924" t="s">
        <v>323</v>
      </c>
      <c r="D10924" t="s">
        <v>298</v>
      </c>
      <c r="E10924">
        <v>4.3386243386243389E-2</v>
      </c>
      <c r="F10924">
        <v>41</v>
      </c>
      <c r="G10924">
        <v>945</v>
      </c>
    </row>
    <row r="10925" spans="1:7" x14ac:dyDescent="0.3">
      <c r="A10925">
        <v>23</v>
      </c>
      <c r="B10925" s="18">
        <v>45444</v>
      </c>
      <c r="C10925" t="s">
        <v>323</v>
      </c>
      <c r="D10925" t="s">
        <v>298</v>
      </c>
      <c r="E10925">
        <v>4.3933054393305436E-2</v>
      </c>
      <c r="F10925">
        <v>42</v>
      </c>
      <c r="G10925">
        <v>956</v>
      </c>
    </row>
    <row r="10926" spans="1:7" x14ac:dyDescent="0.3">
      <c r="A10926">
        <v>23</v>
      </c>
      <c r="B10926" s="18">
        <v>45536</v>
      </c>
      <c r="C10926" t="s">
        <v>323</v>
      </c>
      <c r="D10926" t="s">
        <v>298</v>
      </c>
      <c r="E10926">
        <v>3.4736842105263156E-2</v>
      </c>
      <c r="F10926">
        <v>33</v>
      </c>
      <c r="G10926">
        <v>950</v>
      </c>
    </row>
    <row r="10927" spans="1:7" x14ac:dyDescent="0.3">
      <c r="A10927">
        <v>23</v>
      </c>
      <c r="B10927" s="18">
        <v>45413</v>
      </c>
      <c r="C10927" t="s">
        <v>323</v>
      </c>
      <c r="D10927" t="s">
        <v>298</v>
      </c>
      <c r="E10927">
        <v>4.8016701461377868E-2</v>
      </c>
      <c r="F10927">
        <v>46</v>
      </c>
      <c r="G10927">
        <v>958</v>
      </c>
    </row>
    <row r="10928" spans="1:7" x14ac:dyDescent="0.3">
      <c r="A10928">
        <v>27</v>
      </c>
      <c r="B10928" s="18">
        <v>45505</v>
      </c>
      <c r="C10928" t="s">
        <v>323</v>
      </c>
      <c r="D10928" t="s">
        <v>147</v>
      </c>
      <c r="E10928">
        <v>0</v>
      </c>
      <c r="F10928">
        <v>0</v>
      </c>
      <c r="G10928">
        <v>145</v>
      </c>
    </row>
    <row r="10929" spans="1:7" x14ac:dyDescent="0.3">
      <c r="A10929">
        <v>23</v>
      </c>
      <c r="B10929" s="18">
        <v>45505</v>
      </c>
      <c r="C10929" t="s">
        <v>323</v>
      </c>
      <c r="D10929" t="s">
        <v>298</v>
      </c>
      <c r="E10929">
        <v>3.6764705882352942E-2</v>
      </c>
      <c r="F10929">
        <v>35</v>
      </c>
      <c r="G10929">
        <v>952</v>
      </c>
    </row>
    <row r="10930" spans="1:7" x14ac:dyDescent="0.3">
      <c r="A10930">
        <v>23</v>
      </c>
      <c r="B10930" s="18">
        <v>45323</v>
      </c>
      <c r="C10930" t="s">
        <v>323</v>
      </c>
      <c r="D10930" t="s">
        <v>298</v>
      </c>
      <c r="E10930">
        <v>4.4467425025853151E-2</v>
      </c>
      <c r="F10930">
        <v>43</v>
      </c>
      <c r="G10930">
        <v>967</v>
      </c>
    </row>
    <row r="10931" spans="1:7" x14ac:dyDescent="0.3">
      <c r="A10931">
        <v>24</v>
      </c>
      <c r="B10931" s="18">
        <v>45536</v>
      </c>
      <c r="C10931" t="s">
        <v>323</v>
      </c>
      <c r="D10931" t="s">
        <v>299</v>
      </c>
      <c r="E10931">
        <v>0.90909090909090906</v>
      </c>
      <c r="F10931">
        <v>30</v>
      </c>
      <c r="G10931">
        <v>33</v>
      </c>
    </row>
    <row r="10932" spans="1:7" x14ac:dyDescent="0.3">
      <c r="A10932">
        <v>24</v>
      </c>
      <c r="B10932" s="18">
        <v>45413</v>
      </c>
      <c r="C10932" t="s">
        <v>323</v>
      </c>
      <c r="D10932" t="s">
        <v>299</v>
      </c>
      <c r="E10932">
        <v>0.93478260869565222</v>
      </c>
      <c r="F10932">
        <v>43</v>
      </c>
      <c r="G10932">
        <v>46</v>
      </c>
    </row>
    <row r="10933" spans="1:7" x14ac:dyDescent="0.3">
      <c r="A10933">
        <v>24</v>
      </c>
      <c r="B10933" s="18">
        <v>45323</v>
      </c>
      <c r="C10933" t="s">
        <v>323</v>
      </c>
      <c r="D10933" t="s">
        <v>299</v>
      </c>
      <c r="E10933">
        <v>0.95348837209302328</v>
      </c>
      <c r="F10933">
        <v>41</v>
      </c>
      <c r="G10933">
        <v>43</v>
      </c>
    </row>
    <row r="10934" spans="1:7" x14ac:dyDescent="0.3">
      <c r="A10934">
        <v>24</v>
      </c>
      <c r="B10934" s="18">
        <v>45444</v>
      </c>
      <c r="C10934" t="s">
        <v>323</v>
      </c>
      <c r="D10934" t="s">
        <v>299</v>
      </c>
      <c r="E10934">
        <v>0.9285714285714286</v>
      </c>
      <c r="F10934">
        <v>39</v>
      </c>
      <c r="G10934">
        <v>42</v>
      </c>
    </row>
    <row r="10935" spans="1:7" x14ac:dyDescent="0.3">
      <c r="A10935">
        <v>24</v>
      </c>
      <c r="B10935" s="18">
        <v>45474</v>
      </c>
      <c r="C10935" t="s">
        <v>323</v>
      </c>
      <c r="D10935" t="s">
        <v>299</v>
      </c>
      <c r="E10935">
        <v>0.89473684210526316</v>
      </c>
      <c r="F10935">
        <v>34</v>
      </c>
      <c r="G10935">
        <v>38</v>
      </c>
    </row>
    <row r="10936" spans="1:7" x14ac:dyDescent="0.3">
      <c r="A10936">
        <v>24</v>
      </c>
      <c r="B10936" s="18">
        <v>45505</v>
      </c>
      <c r="C10936" t="s">
        <v>323</v>
      </c>
      <c r="D10936" t="s">
        <v>299</v>
      </c>
      <c r="E10936">
        <v>0.91428571428571426</v>
      </c>
      <c r="F10936">
        <v>32</v>
      </c>
      <c r="G10936">
        <v>35</v>
      </c>
    </row>
    <row r="10937" spans="1:7" x14ac:dyDescent="0.3">
      <c r="A10937">
        <v>24</v>
      </c>
      <c r="B10937" s="18">
        <v>45566</v>
      </c>
      <c r="C10937" t="s">
        <v>323</v>
      </c>
      <c r="D10937" t="s">
        <v>299</v>
      </c>
      <c r="E10937">
        <v>0.87804878048780488</v>
      </c>
      <c r="F10937">
        <v>36</v>
      </c>
      <c r="G10937">
        <v>41</v>
      </c>
    </row>
    <row r="10938" spans="1:7" x14ac:dyDescent="0.3">
      <c r="A10938">
        <v>24</v>
      </c>
      <c r="B10938" s="18">
        <v>45383</v>
      </c>
      <c r="C10938" t="s">
        <v>323</v>
      </c>
      <c r="D10938" t="s">
        <v>299</v>
      </c>
      <c r="E10938">
        <v>0.91836734693877553</v>
      </c>
      <c r="F10938">
        <v>45</v>
      </c>
      <c r="G10938">
        <v>49</v>
      </c>
    </row>
    <row r="10939" spans="1:7" x14ac:dyDescent="0.3">
      <c r="A10939">
        <v>24</v>
      </c>
      <c r="B10939" s="18">
        <v>45352</v>
      </c>
      <c r="C10939" t="s">
        <v>323</v>
      </c>
      <c r="D10939" t="s">
        <v>299</v>
      </c>
      <c r="E10939">
        <v>0.91666666666666663</v>
      </c>
      <c r="F10939">
        <v>44</v>
      </c>
      <c r="G10939">
        <v>48</v>
      </c>
    </row>
    <row r="10940" spans="1:7" x14ac:dyDescent="0.3">
      <c r="A10940">
        <v>27</v>
      </c>
      <c r="B10940" s="18">
        <v>45474</v>
      </c>
      <c r="C10940" t="s">
        <v>323</v>
      </c>
      <c r="D10940" t="s">
        <v>147</v>
      </c>
      <c r="E10940">
        <v>0</v>
      </c>
      <c r="F10940">
        <v>0</v>
      </c>
      <c r="G10940">
        <v>139</v>
      </c>
    </row>
    <row r="10941" spans="1:7" x14ac:dyDescent="0.3">
      <c r="A10941">
        <v>2</v>
      </c>
      <c r="B10941" s="18">
        <v>45627</v>
      </c>
      <c r="C10941" t="s">
        <v>323</v>
      </c>
      <c r="D10941" t="s">
        <v>303</v>
      </c>
      <c r="E10941">
        <v>0.51666666666666672</v>
      </c>
      <c r="F10941">
        <v>930</v>
      </c>
      <c r="G10941">
        <v>1800</v>
      </c>
    </row>
    <row r="10942" spans="1:7" x14ac:dyDescent="0.3">
      <c r="A10942">
        <v>27</v>
      </c>
      <c r="B10942" s="18">
        <v>45444</v>
      </c>
      <c r="C10942" t="s">
        <v>323</v>
      </c>
      <c r="D10942" t="s">
        <v>147</v>
      </c>
      <c r="E10942">
        <v>0</v>
      </c>
      <c r="F10942">
        <v>0</v>
      </c>
      <c r="G10942">
        <v>139</v>
      </c>
    </row>
    <row r="10943" spans="1:7" x14ac:dyDescent="0.3">
      <c r="A10943">
        <v>111</v>
      </c>
      <c r="B10943" s="18">
        <v>45627</v>
      </c>
      <c r="C10943" t="s">
        <v>323</v>
      </c>
      <c r="D10943" t="s">
        <v>262</v>
      </c>
      <c r="E10943">
        <v>75</v>
      </c>
    </row>
    <row r="10944" spans="1:7" x14ac:dyDescent="0.3">
      <c r="A10944">
        <v>112</v>
      </c>
      <c r="B10944" s="18">
        <v>45627</v>
      </c>
      <c r="C10944" t="s">
        <v>323</v>
      </c>
      <c r="D10944" t="s">
        <v>263</v>
      </c>
      <c r="E10944">
        <v>155</v>
      </c>
    </row>
    <row r="10945" spans="1:7" x14ac:dyDescent="0.3">
      <c r="A10945">
        <v>110</v>
      </c>
      <c r="B10945" s="18">
        <v>45627</v>
      </c>
      <c r="C10945" t="s">
        <v>323</v>
      </c>
      <c r="D10945" t="s">
        <v>264</v>
      </c>
      <c r="E10945">
        <v>28</v>
      </c>
    </row>
    <row r="10946" spans="1:7" x14ac:dyDescent="0.3">
      <c r="A10946">
        <v>113</v>
      </c>
      <c r="B10946" s="18">
        <v>45627</v>
      </c>
      <c r="C10946" t="s">
        <v>323</v>
      </c>
      <c r="D10946" t="s">
        <v>265</v>
      </c>
      <c r="E10946">
        <v>198</v>
      </c>
    </row>
    <row r="10947" spans="1:7" x14ac:dyDescent="0.3">
      <c r="A10947">
        <v>104</v>
      </c>
      <c r="B10947" s="18">
        <v>45627</v>
      </c>
      <c r="C10947" t="s">
        <v>323</v>
      </c>
      <c r="D10947" t="s">
        <v>266</v>
      </c>
      <c r="E10947">
        <v>16</v>
      </c>
    </row>
    <row r="10948" spans="1:7" x14ac:dyDescent="0.3">
      <c r="A10948">
        <v>106</v>
      </c>
      <c r="B10948" s="18">
        <v>45627</v>
      </c>
      <c r="C10948" t="s">
        <v>323</v>
      </c>
      <c r="D10948" t="s">
        <v>267</v>
      </c>
      <c r="E10948">
        <v>116</v>
      </c>
    </row>
    <row r="10949" spans="1:7" x14ac:dyDescent="0.3">
      <c r="A10949">
        <v>109</v>
      </c>
      <c r="B10949" s="18">
        <v>45627</v>
      </c>
      <c r="C10949" t="s">
        <v>323</v>
      </c>
      <c r="D10949" t="s">
        <v>261</v>
      </c>
      <c r="E10949">
        <v>9</v>
      </c>
    </row>
    <row r="10950" spans="1:7" x14ac:dyDescent="0.3">
      <c r="A10950">
        <v>105</v>
      </c>
      <c r="B10950" s="18">
        <v>45627</v>
      </c>
      <c r="C10950" t="s">
        <v>323</v>
      </c>
      <c r="D10950" t="s">
        <v>269</v>
      </c>
      <c r="E10950">
        <v>53</v>
      </c>
    </row>
    <row r="10951" spans="1:7" x14ac:dyDescent="0.3">
      <c r="A10951">
        <v>108</v>
      </c>
      <c r="B10951" s="18">
        <v>45627</v>
      </c>
      <c r="C10951" t="s">
        <v>323</v>
      </c>
      <c r="D10951" t="s">
        <v>270</v>
      </c>
      <c r="E10951">
        <v>102</v>
      </c>
    </row>
    <row r="10952" spans="1:7" x14ac:dyDescent="0.3">
      <c r="A10952">
        <v>3</v>
      </c>
      <c r="B10952" s="18">
        <v>45627</v>
      </c>
      <c r="C10952" t="s">
        <v>323</v>
      </c>
      <c r="D10952" t="s">
        <v>302</v>
      </c>
      <c r="E10952">
        <v>0.73870967741935489</v>
      </c>
      <c r="F10952">
        <v>687</v>
      </c>
      <c r="G10952">
        <v>930</v>
      </c>
    </row>
    <row r="10953" spans="1:7" x14ac:dyDescent="0.3">
      <c r="A10953">
        <v>4</v>
      </c>
      <c r="B10953" s="18">
        <v>45627</v>
      </c>
      <c r="C10953" t="s">
        <v>323</v>
      </c>
      <c r="D10953" t="s">
        <v>300</v>
      </c>
      <c r="E10953">
        <v>0.84297520661157022</v>
      </c>
      <c r="F10953">
        <v>102</v>
      </c>
      <c r="G10953">
        <v>121</v>
      </c>
    </row>
    <row r="10954" spans="1:7" x14ac:dyDescent="0.3">
      <c r="A10954">
        <v>5</v>
      </c>
      <c r="B10954" s="18">
        <v>45627</v>
      </c>
      <c r="C10954" t="s">
        <v>323</v>
      </c>
      <c r="D10954" t="s">
        <v>301</v>
      </c>
      <c r="E10954">
        <v>7.3809523809523814</v>
      </c>
      <c r="F10954">
        <v>155</v>
      </c>
      <c r="G10954">
        <v>21</v>
      </c>
    </row>
    <row r="10955" spans="1:7" x14ac:dyDescent="0.3">
      <c r="A10955">
        <v>107</v>
      </c>
      <c r="B10955" s="18">
        <v>45627</v>
      </c>
      <c r="C10955" t="s">
        <v>323</v>
      </c>
      <c r="D10955" t="s">
        <v>268</v>
      </c>
      <c r="E10955">
        <v>178</v>
      </c>
    </row>
    <row r="10956" spans="1:7" x14ac:dyDescent="0.3">
      <c r="A10956">
        <v>10</v>
      </c>
      <c r="B10956" s="18">
        <v>45383</v>
      </c>
      <c r="C10956" t="s">
        <v>323</v>
      </c>
      <c r="D10956" t="s">
        <v>295</v>
      </c>
      <c r="E10956">
        <v>1.098901098901099E-2</v>
      </c>
      <c r="F10956">
        <v>1</v>
      </c>
      <c r="G10956">
        <v>91</v>
      </c>
    </row>
    <row r="10957" spans="1:7" x14ac:dyDescent="0.3">
      <c r="A10957">
        <v>6</v>
      </c>
      <c r="B10957" s="18">
        <v>45627</v>
      </c>
      <c r="C10957" t="s">
        <v>323</v>
      </c>
      <c r="D10957" t="s">
        <v>274</v>
      </c>
      <c r="E10957">
        <v>1</v>
      </c>
      <c r="F10957">
        <v>2</v>
      </c>
      <c r="G10957">
        <v>2</v>
      </c>
    </row>
    <row r="10958" spans="1:7" x14ac:dyDescent="0.3">
      <c r="A10958">
        <v>10</v>
      </c>
      <c r="B10958" s="18">
        <v>45352</v>
      </c>
      <c r="C10958" t="s">
        <v>323</v>
      </c>
      <c r="D10958" t="s">
        <v>295</v>
      </c>
      <c r="E10958">
        <v>1.1904761904761904E-2</v>
      </c>
      <c r="F10958">
        <v>1</v>
      </c>
      <c r="G10958">
        <v>84</v>
      </c>
    </row>
    <row r="10959" spans="1:7" x14ac:dyDescent="0.3">
      <c r="A10959">
        <v>10</v>
      </c>
      <c r="B10959" s="18">
        <v>45413</v>
      </c>
      <c r="C10959" t="s">
        <v>323</v>
      </c>
      <c r="D10959" t="s">
        <v>295</v>
      </c>
      <c r="E10959">
        <v>2.0408163265306121E-2</v>
      </c>
      <c r="F10959">
        <v>2</v>
      </c>
      <c r="G10959">
        <v>98</v>
      </c>
    </row>
    <row r="10960" spans="1:7" x14ac:dyDescent="0.3">
      <c r="A10960">
        <v>10</v>
      </c>
      <c r="B10960" s="18">
        <v>45444</v>
      </c>
      <c r="C10960" t="s">
        <v>323</v>
      </c>
      <c r="D10960" t="s">
        <v>295</v>
      </c>
      <c r="E10960">
        <v>5.434782608695652E-2</v>
      </c>
      <c r="F10960">
        <v>5</v>
      </c>
      <c r="G10960">
        <v>92</v>
      </c>
    </row>
    <row r="10961" spans="1:7" x14ac:dyDescent="0.3">
      <c r="A10961">
        <v>10</v>
      </c>
      <c r="B10961" s="18">
        <v>45505</v>
      </c>
      <c r="C10961" t="s">
        <v>323</v>
      </c>
      <c r="D10961" t="s">
        <v>295</v>
      </c>
      <c r="E10961">
        <v>4.1237113402061855E-2</v>
      </c>
      <c r="F10961">
        <v>4</v>
      </c>
      <c r="G10961">
        <v>97</v>
      </c>
    </row>
    <row r="10962" spans="1:7" x14ac:dyDescent="0.3">
      <c r="A10962">
        <v>7</v>
      </c>
      <c r="B10962" s="18">
        <v>45627</v>
      </c>
      <c r="C10962" t="s">
        <v>323</v>
      </c>
      <c r="D10962" t="s">
        <v>277</v>
      </c>
      <c r="E10962">
        <v>1.1666666666666667</v>
      </c>
      <c r="F10962">
        <v>7</v>
      </c>
      <c r="G10962">
        <v>6</v>
      </c>
    </row>
    <row r="10963" spans="1:7" x14ac:dyDescent="0.3">
      <c r="A10963">
        <v>10</v>
      </c>
      <c r="B10963" s="18">
        <v>45536</v>
      </c>
      <c r="C10963" t="s">
        <v>323</v>
      </c>
      <c r="D10963" t="s">
        <v>295</v>
      </c>
      <c r="E10963">
        <v>3.6363636363636362E-2</v>
      </c>
      <c r="F10963">
        <v>4</v>
      </c>
      <c r="G10963">
        <v>110</v>
      </c>
    </row>
    <row r="10964" spans="1:7" x14ac:dyDescent="0.3">
      <c r="A10964">
        <v>10</v>
      </c>
      <c r="B10964" s="18">
        <v>45474</v>
      </c>
      <c r="C10964" t="s">
        <v>323</v>
      </c>
      <c r="D10964" t="s">
        <v>295</v>
      </c>
      <c r="E10964">
        <v>5.8823529411764705E-2</v>
      </c>
      <c r="F10964">
        <v>6</v>
      </c>
      <c r="G10964">
        <v>102</v>
      </c>
    </row>
    <row r="10965" spans="1:7" x14ac:dyDescent="0.3">
      <c r="A10965">
        <v>10</v>
      </c>
      <c r="B10965" s="18">
        <v>45566</v>
      </c>
      <c r="C10965" t="s">
        <v>323</v>
      </c>
      <c r="D10965" t="s">
        <v>295</v>
      </c>
      <c r="E10965">
        <v>3.6363636363636362E-2</v>
      </c>
      <c r="F10965">
        <v>4</v>
      </c>
      <c r="G10965">
        <v>110</v>
      </c>
    </row>
    <row r="10966" spans="1:7" x14ac:dyDescent="0.3">
      <c r="A10966">
        <v>100</v>
      </c>
      <c r="B10966" s="18">
        <v>45627</v>
      </c>
      <c r="C10966" t="s">
        <v>323</v>
      </c>
      <c r="D10966" t="s">
        <v>271</v>
      </c>
      <c r="E10966">
        <v>1</v>
      </c>
    </row>
    <row r="10967" spans="1:7" x14ac:dyDescent="0.3">
      <c r="A10967">
        <v>101</v>
      </c>
      <c r="B10967" s="18">
        <v>45627</v>
      </c>
      <c r="C10967" t="s">
        <v>323</v>
      </c>
      <c r="D10967" t="s">
        <v>272</v>
      </c>
      <c r="E10967">
        <v>1</v>
      </c>
    </row>
    <row r="10968" spans="1:7" x14ac:dyDescent="0.3">
      <c r="A10968">
        <v>102</v>
      </c>
      <c r="B10968" s="18">
        <v>45627</v>
      </c>
      <c r="C10968" t="s">
        <v>323</v>
      </c>
      <c r="D10968" t="s">
        <v>273</v>
      </c>
      <c r="E10968">
        <v>0</v>
      </c>
    </row>
    <row r="10969" spans="1:7" x14ac:dyDescent="0.3">
      <c r="A10969">
        <v>103</v>
      </c>
      <c r="B10969" s="18">
        <v>45627</v>
      </c>
      <c r="C10969" t="s">
        <v>323</v>
      </c>
      <c r="D10969" t="s">
        <v>285</v>
      </c>
      <c r="E10969">
        <v>0</v>
      </c>
    </row>
    <row r="10970" spans="1:7" x14ac:dyDescent="0.3">
      <c r="A10970">
        <v>114</v>
      </c>
      <c r="B10970" s="18">
        <v>45627</v>
      </c>
      <c r="C10970" t="s">
        <v>323</v>
      </c>
      <c r="D10970" t="s">
        <v>292</v>
      </c>
      <c r="E10970">
        <v>171</v>
      </c>
    </row>
    <row r="10971" spans="1:7" x14ac:dyDescent="0.3">
      <c r="A10971">
        <v>115</v>
      </c>
      <c r="B10971" s="18">
        <v>45627</v>
      </c>
      <c r="C10971" t="s">
        <v>323</v>
      </c>
      <c r="D10971" t="s">
        <v>293</v>
      </c>
      <c r="E10971">
        <v>19</v>
      </c>
    </row>
    <row r="10972" spans="1:7" x14ac:dyDescent="0.3">
      <c r="A10972">
        <v>16</v>
      </c>
      <c r="B10972" s="18">
        <v>45413</v>
      </c>
      <c r="C10972" t="s">
        <v>323</v>
      </c>
      <c r="D10972" t="s">
        <v>297</v>
      </c>
      <c r="E10972">
        <v>0.10638297872340426</v>
      </c>
      <c r="F10972">
        <v>15</v>
      </c>
      <c r="G10972">
        <v>141</v>
      </c>
    </row>
    <row r="10973" spans="1:7" x14ac:dyDescent="0.3">
      <c r="A10973">
        <v>16</v>
      </c>
      <c r="B10973" s="18">
        <v>45505</v>
      </c>
      <c r="C10973" t="s">
        <v>323</v>
      </c>
      <c r="D10973" t="s">
        <v>297</v>
      </c>
      <c r="E10973">
        <v>0.14184397163120568</v>
      </c>
      <c r="F10973">
        <v>20</v>
      </c>
      <c r="G10973">
        <v>141</v>
      </c>
    </row>
    <row r="10974" spans="1:7" x14ac:dyDescent="0.3">
      <c r="A10974">
        <v>16</v>
      </c>
      <c r="B10974" s="18">
        <v>45566</v>
      </c>
      <c r="C10974" t="s">
        <v>323</v>
      </c>
      <c r="D10974" t="s">
        <v>297</v>
      </c>
      <c r="E10974">
        <v>0.15492957746478872</v>
      </c>
      <c r="F10974">
        <v>22</v>
      </c>
      <c r="G10974">
        <v>142</v>
      </c>
    </row>
    <row r="10975" spans="1:7" x14ac:dyDescent="0.3">
      <c r="A10975">
        <v>116</v>
      </c>
      <c r="B10975" s="18">
        <v>45627</v>
      </c>
      <c r="C10975" t="s">
        <v>323</v>
      </c>
      <c r="D10975" t="s">
        <v>294</v>
      </c>
      <c r="E10975">
        <v>1</v>
      </c>
    </row>
    <row r="10976" spans="1:7" x14ac:dyDescent="0.3">
      <c r="A10976">
        <v>16</v>
      </c>
      <c r="B10976" s="18">
        <v>45536</v>
      </c>
      <c r="C10976" t="s">
        <v>323</v>
      </c>
      <c r="D10976" t="s">
        <v>297</v>
      </c>
      <c r="E10976">
        <v>0.14893617021276595</v>
      </c>
      <c r="F10976">
        <v>21</v>
      </c>
      <c r="G10976">
        <v>141</v>
      </c>
    </row>
    <row r="10977" spans="1:5" x14ac:dyDescent="0.3">
      <c r="A10977">
        <v>120</v>
      </c>
      <c r="B10977" s="18">
        <v>45627</v>
      </c>
      <c r="C10977" t="s">
        <v>323</v>
      </c>
      <c r="D10977" t="s">
        <v>20</v>
      </c>
      <c r="E10977">
        <v>165</v>
      </c>
    </row>
    <row r="10978" spans="1:5" x14ac:dyDescent="0.3">
      <c r="A10978">
        <v>127</v>
      </c>
      <c r="B10978" s="18">
        <v>45323</v>
      </c>
      <c r="C10978" t="s">
        <v>323</v>
      </c>
      <c r="D10978" t="s">
        <v>286</v>
      </c>
      <c r="E10978">
        <v>59</v>
      </c>
    </row>
    <row r="10979" spans="1:5" x14ac:dyDescent="0.3">
      <c r="A10979">
        <v>127</v>
      </c>
      <c r="B10979" s="18">
        <v>45352</v>
      </c>
      <c r="C10979" t="s">
        <v>323</v>
      </c>
      <c r="D10979" t="s">
        <v>286</v>
      </c>
      <c r="E10979">
        <v>134</v>
      </c>
    </row>
    <row r="10980" spans="1:5" x14ac:dyDescent="0.3">
      <c r="A10980">
        <v>127</v>
      </c>
      <c r="B10980" s="18">
        <v>45383</v>
      </c>
      <c r="C10980" t="s">
        <v>323</v>
      </c>
      <c r="D10980" t="s">
        <v>286</v>
      </c>
      <c r="E10980">
        <v>51</v>
      </c>
    </row>
    <row r="10981" spans="1:5" x14ac:dyDescent="0.3">
      <c r="A10981">
        <v>127</v>
      </c>
      <c r="B10981" s="18">
        <v>45413</v>
      </c>
      <c r="C10981" t="s">
        <v>323</v>
      </c>
      <c r="D10981" t="s">
        <v>286</v>
      </c>
      <c r="E10981">
        <v>77</v>
      </c>
    </row>
    <row r="10982" spans="1:5" x14ac:dyDescent="0.3">
      <c r="A10982">
        <v>127</v>
      </c>
      <c r="B10982" s="18">
        <v>45444</v>
      </c>
      <c r="C10982" t="s">
        <v>323</v>
      </c>
      <c r="D10982" t="s">
        <v>286</v>
      </c>
      <c r="E10982">
        <v>54</v>
      </c>
    </row>
    <row r="10983" spans="1:5" x14ac:dyDescent="0.3">
      <c r="A10983">
        <v>127</v>
      </c>
      <c r="B10983" s="18">
        <v>45474</v>
      </c>
      <c r="C10983" t="s">
        <v>323</v>
      </c>
      <c r="D10983" t="s">
        <v>286</v>
      </c>
      <c r="E10983">
        <v>45</v>
      </c>
    </row>
    <row r="10984" spans="1:5" x14ac:dyDescent="0.3">
      <c r="A10984">
        <v>127</v>
      </c>
      <c r="B10984" s="18">
        <v>45505</v>
      </c>
      <c r="C10984" t="s">
        <v>323</v>
      </c>
      <c r="D10984" t="s">
        <v>286</v>
      </c>
      <c r="E10984">
        <v>37</v>
      </c>
    </row>
    <row r="10985" spans="1:5" x14ac:dyDescent="0.3">
      <c r="A10985">
        <v>127</v>
      </c>
      <c r="B10985" s="18">
        <v>45536</v>
      </c>
      <c r="C10985" t="s">
        <v>323</v>
      </c>
      <c r="D10985" t="s">
        <v>286</v>
      </c>
      <c r="E10985">
        <v>60</v>
      </c>
    </row>
    <row r="10986" spans="1:5" x14ac:dyDescent="0.3">
      <c r="A10986">
        <v>127</v>
      </c>
      <c r="B10986" s="18">
        <v>45566</v>
      </c>
      <c r="C10986" t="s">
        <v>323</v>
      </c>
      <c r="D10986" t="s">
        <v>286</v>
      </c>
      <c r="E10986">
        <v>48</v>
      </c>
    </row>
    <row r="10987" spans="1:5" x14ac:dyDescent="0.3">
      <c r="A10987">
        <v>128</v>
      </c>
      <c r="B10987" s="18">
        <v>45323</v>
      </c>
      <c r="C10987" t="s">
        <v>323</v>
      </c>
      <c r="D10987" t="s">
        <v>287</v>
      </c>
      <c r="E10987">
        <v>21</v>
      </c>
    </row>
    <row r="10988" spans="1:5" x14ac:dyDescent="0.3">
      <c r="A10988">
        <v>128</v>
      </c>
      <c r="B10988" s="18">
        <v>45352</v>
      </c>
      <c r="C10988" t="s">
        <v>323</v>
      </c>
      <c r="D10988" t="s">
        <v>287</v>
      </c>
      <c r="E10988">
        <v>59</v>
      </c>
    </row>
    <row r="10989" spans="1:5" x14ac:dyDescent="0.3">
      <c r="A10989">
        <v>128</v>
      </c>
      <c r="B10989" s="18">
        <v>45383</v>
      </c>
      <c r="C10989" t="s">
        <v>323</v>
      </c>
      <c r="D10989" t="s">
        <v>287</v>
      </c>
      <c r="E10989">
        <v>19</v>
      </c>
    </row>
    <row r="10990" spans="1:5" x14ac:dyDescent="0.3">
      <c r="A10990">
        <v>128</v>
      </c>
      <c r="B10990" s="18">
        <v>45413</v>
      </c>
      <c r="C10990" t="s">
        <v>323</v>
      </c>
      <c r="D10990" t="s">
        <v>287</v>
      </c>
      <c r="E10990">
        <v>38</v>
      </c>
    </row>
    <row r="10991" spans="1:5" x14ac:dyDescent="0.3">
      <c r="A10991">
        <v>128</v>
      </c>
      <c r="B10991" s="18">
        <v>45444</v>
      </c>
      <c r="C10991" t="s">
        <v>323</v>
      </c>
      <c r="D10991" t="s">
        <v>287</v>
      </c>
      <c r="E10991">
        <v>16</v>
      </c>
    </row>
    <row r="10992" spans="1:5" x14ac:dyDescent="0.3">
      <c r="A10992">
        <v>128</v>
      </c>
      <c r="B10992" s="18">
        <v>45474</v>
      </c>
      <c r="C10992" t="s">
        <v>323</v>
      </c>
      <c r="D10992" t="s">
        <v>287</v>
      </c>
      <c r="E10992">
        <v>16</v>
      </c>
    </row>
    <row r="10993" spans="1:5" x14ac:dyDescent="0.3">
      <c r="A10993">
        <v>128</v>
      </c>
      <c r="B10993" s="18">
        <v>45505</v>
      </c>
      <c r="C10993" t="s">
        <v>323</v>
      </c>
      <c r="D10993" t="s">
        <v>287</v>
      </c>
      <c r="E10993">
        <v>2</v>
      </c>
    </row>
    <row r="10994" spans="1:5" x14ac:dyDescent="0.3">
      <c r="A10994">
        <v>128</v>
      </c>
      <c r="B10994" s="18">
        <v>45536</v>
      </c>
      <c r="C10994" t="s">
        <v>323</v>
      </c>
      <c r="D10994" t="s">
        <v>287</v>
      </c>
      <c r="E10994">
        <v>7</v>
      </c>
    </row>
    <row r="10995" spans="1:5" x14ac:dyDescent="0.3">
      <c r="A10995">
        <v>128</v>
      </c>
      <c r="B10995" s="18">
        <v>45566</v>
      </c>
      <c r="C10995" t="s">
        <v>323</v>
      </c>
      <c r="D10995" t="s">
        <v>287</v>
      </c>
      <c r="E10995">
        <v>4</v>
      </c>
    </row>
    <row r="10996" spans="1:5" x14ac:dyDescent="0.3">
      <c r="A10996">
        <v>129</v>
      </c>
      <c r="B10996" s="18">
        <v>45323</v>
      </c>
      <c r="C10996" t="s">
        <v>323</v>
      </c>
      <c r="D10996" t="s">
        <v>288</v>
      </c>
      <c r="E10996">
        <v>34</v>
      </c>
    </row>
    <row r="10997" spans="1:5" x14ac:dyDescent="0.3">
      <c r="A10997">
        <v>129</v>
      </c>
      <c r="B10997" s="18">
        <v>45352</v>
      </c>
      <c r="C10997" t="s">
        <v>323</v>
      </c>
      <c r="D10997" t="s">
        <v>288</v>
      </c>
      <c r="E10997">
        <v>52</v>
      </c>
    </row>
    <row r="10998" spans="1:5" x14ac:dyDescent="0.3">
      <c r="A10998">
        <v>129</v>
      </c>
      <c r="B10998" s="18">
        <v>45383</v>
      </c>
      <c r="C10998" t="s">
        <v>323</v>
      </c>
      <c r="D10998" t="s">
        <v>288</v>
      </c>
      <c r="E10998">
        <v>18</v>
      </c>
    </row>
    <row r="10999" spans="1:5" x14ac:dyDescent="0.3">
      <c r="A10999">
        <v>129</v>
      </c>
      <c r="B10999" s="18">
        <v>45413</v>
      </c>
      <c r="C10999" t="s">
        <v>323</v>
      </c>
      <c r="D10999" t="s">
        <v>288</v>
      </c>
      <c r="E10999">
        <v>26</v>
      </c>
    </row>
    <row r="11000" spans="1:5" x14ac:dyDescent="0.3">
      <c r="A11000">
        <v>129</v>
      </c>
      <c r="B11000" s="18">
        <v>45444</v>
      </c>
      <c r="C11000" t="s">
        <v>323</v>
      </c>
      <c r="D11000" t="s">
        <v>288</v>
      </c>
      <c r="E11000">
        <v>31</v>
      </c>
    </row>
    <row r="11001" spans="1:5" x14ac:dyDescent="0.3">
      <c r="A11001">
        <v>129</v>
      </c>
      <c r="B11001" s="18">
        <v>45474</v>
      </c>
      <c r="C11001" t="s">
        <v>323</v>
      </c>
      <c r="D11001" t="s">
        <v>288</v>
      </c>
      <c r="E11001">
        <v>25</v>
      </c>
    </row>
    <row r="11002" spans="1:5" x14ac:dyDescent="0.3">
      <c r="A11002">
        <v>129</v>
      </c>
      <c r="B11002" s="18">
        <v>45505</v>
      </c>
      <c r="C11002" t="s">
        <v>323</v>
      </c>
      <c r="D11002" t="s">
        <v>288</v>
      </c>
      <c r="E11002">
        <v>33</v>
      </c>
    </row>
    <row r="11003" spans="1:5" x14ac:dyDescent="0.3">
      <c r="A11003">
        <v>129</v>
      </c>
      <c r="B11003" s="18">
        <v>45536</v>
      </c>
      <c r="C11003" t="s">
        <v>323</v>
      </c>
      <c r="D11003" t="s">
        <v>288</v>
      </c>
      <c r="E11003">
        <v>52</v>
      </c>
    </row>
    <row r="11004" spans="1:5" x14ac:dyDescent="0.3">
      <c r="A11004">
        <v>129</v>
      </c>
      <c r="B11004" s="18">
        <v>45566</v>
      </c>
      <c r="C11004" t="s">
        <v>323</v>
      </c>
      <c r="D11004" t="s">
        <v>288</v>
      </c>
      <c r="E11004">
        <v>43</v>
      </c>
    </row>
    <row r="11005" spans="1:5" x14ac:dyDescent="0.3">
      <c r="A11005">
        <v>130</v>
      </c>
      <c r="B11005" s="18">
        <v>45323</v>
      </c>
      <c r="C11005" t="s">
        <v>323</v>
      </c>
      <c r="D11005" t="s">
        <v>289</v>
      </c>
      <c r="E11005">
        <v>2</v>
      </c>
    </row>
    <row r="11006" spans="1:5" x14ac:dyDescent="0.3">
      <c r="A11006">
        <v>130</v>
      </c>
      <c r="B11006" s="18">
        <v>45352</v>
      </c>
      <c r="C11006" t="s">
        <v>323</v>
      </c>
      <c r="D11006" t="s">
        <v>289</v>
      </c>
      <c r="E11006">
        <v>19</v>
      </c>
    </row>
    <row r="11007" spans="1:5" x14ac:dyDescent="0.3">
      <c r="A11007">
        <v>130</v>
      </c>
      <c r="B11007" s="18">
        <v>45383</v>
      </c>
      <c r="C11007" t="s">
        <v>323</v>
      </c>
      <c r="D11007" t="s">
        <v>289</v>
      </c>
      <c r="E11007">
        <v>12</v>
      </c>
    </row>
    <row r="11008" spans="1:5" x14ac:dyDescent="0.3">
      <c r="A11008">
        <v>130</v>
      </c>
      <c r="B11008" s="18">
        <v>45413</v>
      </c>
      <c r="C11008" t="s">
        <v>323</v>
      </c>
      <c r="D11008" t="s">
        <v>289</v>
      </c>
      <c r="E11008">
        <v>12</v>
      </c>
    </row>
    <row r="11009" spans="1:5" x14ac:dyDescent="0.3">
      <c r="A11009">
        <v>130</v>
      </c>
      <c r="B11009" s="18">
        <v>45444</v>
      </c>
      <c r="C11009" t="s">
        <v>323</v>
      </c>
      <c r="D11009" t="s">
        <v>289</v>
      </c>
      <c r="E11009">
        <v>5</v>
      </c>
    </row>
    <row r="11010" spans="1:5" x14ac:dyDescent="0.3">
      <c r="A11010">
        <v>130</v>
      </c>
      <c r="B11010" s="18">
        <v>45474</v>
      </c>
      <c r="C11010" t="s">
        <v>323</v>
      </c>
      <c r="D11010" t="s">
        <v>289</v>
      </c>
      <c r="E11010">
        <v>4</v>
      </c>
    </row>
    <row r="11011" spans="1:5" x14ac:dyDescent="0.3">
      <c r="A11011">
        <v>130</v>
      </c>
      <c r="B11011" s="18">
        <v>45505</v>
      </c>
      <c r="C11011" t="s">
        <v>323</v>
      </c>
      <c r="D11011" t="s">
        <v>289</v>
      </c>
      <c r="E11011">
        <v>1</v>
      </c>
    </row>
    <row r="11012" spans="1:5" x14ac:dyDescent="0.3">
      <c r="A11012">
        <v>130</v>
      </c>
      <c r="B11012" s="18">
        <v>45566</v>
      </c>
      <c r="C11012" t="s">
        <v>323</v>
      </c>
      <c r="D11012" t="s">
        <v>289</v>
      </c>
      <c r="E11012">
        <v>1</v>
      </c>
    </row>
    <row r="11013" spans="1:5" x14ac:dyDescent="0.3">
      <c r="A11013">
        <v>131</v>
      </c>
      <c r="B11013" s="18">
        <v>45323</v>
      </c>
      <c r="C11013" t="s">
        <v>323</v>
      </c>
      <c r="D11013" t="s">
        <v>290</v>
      </c>
      <c r="E11013">
        <v>2</v>
      </c>
    </row>
    <row r="11014" spans="1:5" x14ac:dyDescent="0.3">
      <c r="A11014">
        <v>131</v>
      </c>
      <c r="B11014" s="18">
        <v>45352</v>
      </c>
      <c r="C11014" t="s">
        <v>323</v>
      </c>
      <c r="D11014" t="s">
        <v>290</v>
      </c>
      <c r="E11014">
        <v>1</v>
      </c>
    </row>
    <row r="11015" spans="1:5" x14ac:dyDescent="0.3">
      <c r="A11015">
        <v>131</v>
      </c>
      <c r="B11015" s="18">
        <v>45444</v>
      </c>
      <c r="C11015" t="s">
        <v>323</v>
      </c>
      <c r="D11015" t="s">
        <v>290</v>
      </c>
      <c r="E11015">
        <v>2</v>
      </c>
    </row>
    <row r="11016" spans="1:5" x14ac:dyDescent="0.3">
      <c r="A11016">
        <v>131</v>
      </c>
      <c r="B11016" s="18">
        <v>45536</v>
      </c>
      <c r="C11016" t="s">
        <v>323</v>
      </c>
      <c r="D11016" t="s">
        <v>290</v>
      </c>
      <c r="E11016">
        <v>1</v>
      </c>
    </row>
    <row r="11017" spans="1:5" x14ac:dyDescent="0.3">
      <c r="A11017">
        <v>132</v>
      </c>
      <c r="B11017" s="18">
        <v>45352</v>
      </c>
      <c r="C11017" t="s">
        <v>323</v>
      </c>
      <c r="D11017" t="s">
        <v>291</v>
      </c>
      <c r="E11017">
        <v>1</v>
      </c>
    </row>
    <row r="11018" spans="1:5" x14ac:dyDescent="0.3">
      <c r="A11018">
        <v>132</v>
      </c>
      <c r="B11018" s="18">
        <v>45383</v>
      </c>
      <c r="C11018" t="s">
        <v>323</v>
      </c>
      <c r="D11018" t="s">
        <v>291</v>
      </c>
      <c r="E11018">
        <v>1</v>
      </c>
    </row>
    <row r="11019" spans="1:5" x14ac:dyDescent="0.3">
      <c r="A11019">
        <v>133</v>
      </c>
      <c r="B11019" s="18">
        <v>45383</v>
      </c>
      <c r="C11019" t="s">
        <v>323</v>
      </c>
      <c r="D11019" t="s">
        <v>259</v>
      </c>
      <c r="E11019">
        <v>1</v>
      </c>
    </row>
    <row r="11020" spans="1:5" x14ac:dyDescent="0.3">
      <c r="A11020">
        <v>134</v>
      </c>
      <c r="B11020" s="18">
        <v>45352</v>
      </c>
      <c r="C11020" t="s">
        <v>323</v>
      </c>
      <c r="D11020" t="s">
        <v>260</v>
      </c>
      <c r="E11020">
        <v>2</v>
      </c>
    </row>
    <row r="11021" spans="1:5" x14ac:dyDescent="0.3">
      <c r="A11021">
        <v>134</v>
      </c>
      <c r="B11021" s="18">
        <v>45413</v>
      </c>
      <c r="C11021" t="s">
        <v>323</v>
      </c>
      <c r="D11021" t="s">
        <v>260</v>
      </c>
      <c r="E11021">
        <v>1</v>
      </c>
    </row>
    <row r="11022" spans="1:5" x14ac:dyDescent="0.3">
      <c r="A11022">
        <v>134</v>
      </c>
      <c r="B11022" s="18">
        <v>45505</v>
      </c>
      <c r="C11022" t="s">
        <v>323</v>
      </c>
      <c r="D11022" t="s">
        <v>260</v>
      </c>
      <c r="E11022">
        <v>1</v>
      </c>
    </row>
    <row r="11023" spans="1:5" x14ac:dyDescent="0.3">
      <c r="A11023">
        <v>114</v>
      </c>
      <c r="B11023" s="18">
        <v>45323</v>
      </c>
      <c r="C11023" t="s">
        <v>323</v>
      </c>
      <c r="D11023" t="s">
        <v>292</v>
      </c>
      <c r="E11023">
        <v>168</v>
      </c>
    </row>
    <row r="11024" spans="1:5" x14ac:dyDescent="0.3">
      <c r="A11024">
        <v>114</v>
      </c>
      <c r="B11024" s="18">
        <v>45352</v>
      </c>
      <c r="C11024" t="s">
        <v>323</v>
      </c>
      <c r="D11024" t="s">
        <v>292</v>
      </c>
      <c r="E11024">
        <v>221</v>
      </c>
    </row>
    <row r="11025" spans="1:5" x14ac:dyDescent="0.3">
      <c r="A11025">
        <v>114</v>
      </c>
      <c r="B11025" s="18">
        <v>45383</v>
      </c>
      <c r="C11025" t="s">
        <v>323</v>
      </c>
      <c r="D11025" t="s">
        <v>292</v>
      </c>
      <c r="E11025">
        <v>99</v>
      </c>
    </row>
    <row r="11026" spans="1:5" x14ac:dyDescent="0.3">
      <c r="A11026">
        <v>114</v>
      </c>
      <c r="B11026" s="18">
        <v>45413</v>
      </c>
      <c r="C11026" t="s">
        <v>323</v>
      </c>
      <c r="D11026" t="s">
        <v>292</v>
      </c>
      <c r="E11026">
        <v>160</v>
      </c>
    </row>
    <row r="11027" spans="1:5" x14ac:dyDescent="0.3">
      <c r="A11027">
        <v>114</v>
      </c>
      <c r="B11027" s="18">
        <v>45444</v>
      </c>
      <c r="C11027" t="s">
        <v>323</v>
      </c>
      <c r="D11027" t="s">
        <v>292</v>
      </c>
      <c r="E11027">
        <v>162</v>
      </c>
    </row>
    <row r="11028" spans="1:5" x14ac:dyDescent="0.3">
      <c r="A11028">
        <v>114</v>
      </c>
      <c r="B11028" s="18">
        <v>45474</v>
      </c>
      <c r="C11028" t="s">
        <v>323</v>
      </c>
      <c r="D11028" t="s">
        <v>292</v>
      </c>
      <c r="E11028">
        <v>117</v>
      </c>
    </row>
    <row r="11029" spans="1:5" x14ac:dyDescent="0.3">
      <c r="A11029">
        <v>114</v>
      </c>
      <c r="B11029" s="18">
        <v>45505</v>
      </c>
      <c r="C11029" t="s">
        <v>323</v>
      </c>
      <c r="D11029" t="s">
        <v>292</v>
      </c>
      <c r="E11029">
        <v>141</v>
      </c>
    </row>
    <row r="11030" spans="1:5" x14ac:dyDescent="0.3">
      <c r="A11030">
        <v>114</v>
      </c>
      <c r="B11030" s="18">
        <v>45536</v>
      </c>
      <c r="C11030" t="s">
        <v>323</v>
      </c>
      <c r="D11030" t="s">
        <v>292</v>
      </c>
      <c r="E11030">
        <v>200</v>
      </c>
    </row>
    <row r="11031" spans="1:5" x14ac:dyDescent="0.3">
      <c r="A11031">
        <v>114</v>
      </c>
      <c r="B11031" s="18">
        <v>45566</v>
      </c>
      <c r="C11031" t="s">
        <v>323</v>
      </c>
      <c r="D11031" t="s">
        <v>292</v>
      </c>
      <c r="E11031">
        <v>219</v>
      </c>
    </row>
    <row r="11032" spans="1:5" x14ac:dyDescent="0.3">
      <c r="A11032">
        <v>115</v>
      </c>
      <c r="B11032" s="18">
        <v>45323</v>
      </c>
      <c r="C11032" t="s">
        <v>323</v>
      </c>
      <c r="D11032" t="s">
        <v>293</v>
      </c>
      <c r="E11032">
        <v>28</v>
      </c>
    </row>
    <row r="11033" spans="1:5" x14ac:dyDescent="0.3">
      <c r="A11033">
        <v>115</v>
      </c>
      <c r="B11033" s="18">
        <v>45352</v>
      </c>
      <c r="C11033" t="s">
        <v>323</v>
      </c>
      <c r="D11033" t="s">
        <v>293</v>
      </c>
      <c r="E11033">
        <v>10</v>
      </c>
    </row>
    <row r="11034" spans="1:5" x14ac:dyDescent="0.3">
      <c r="A11034">
        <v>115</v>
      </c>
      <c r="B11034" s="18">
        <v>45383</v>
      </c>
      <c r="C11034" t="s">
        <v>323</v>
      </c>
      <c r="D11034" t="s">
        <v>293</v>
      </c>
      <c r="E11034">
        <v>10</v>
      </c>
    </row>
    <row r="11035" spans="1:5" x14ac:dyDescent="0.3">
      <c r="A11035">
        <v>115</v>
      </c>
      <c r="B11035" s="18">
        <v>45413</v>
      </c>
      <c r="C11035" t="s">
        <v>323</v>
      </c>
      <c r="D11035" t="s">
        <v>293</v>
      </c>
      <c r="E11035">
        <v>17</v>
      </c>
    </row>
    <row r="11036" spans="1:5" x14ac:dyDescent="0.3">
      <c r="A11036">
        <v>115</v>
      </c>
      <c r="B11036" s="18">
        <v>45444</v>
      </c>
      <c r="C11036" t="s">
        <v>323</v>
      </c>
      <c r="D11036" t="s">
        <v>293</v>
      </c>
      <c r="E11036">
        <v>20</v>
      </c>
    </row>
    <row r="11037" spans="1:5" x14ac:dyDescent="0.3">
      <c r="A11037">
        <v>115</v>
      </c>
      <c r="B11037" s="18">
        <v>45474</v>
      </c>
      <c r="C11037" t="s">
        <v>323</v>
      </c>
      <c r="D11037" t="s">
        <v>293</v>
      </c>
      <c r="E11037">
        <v>9</v>
      </c>
    </row>
    <row r="11038" spans="1:5" x14ac:dyDescent="0.3">
      <c r="A11038">
        <v>115</v>
      </c>
      <c r="B11038" s="18">
        <v>45505</v>
      </c>
      <c r="C11038" t="s">
        <v>323</v>
      </c>
      <c r="D11038" t="s">
        <v>293</v>
      </c>
      <c r="E11038">
        <v>10</v>
      </c>
    </row>
    <row r="11039" spans="1:5" x14ac:dyDescent="0.3">
      <c r="A11039">
        <v>115</v>
      </c>
      <c r="B11039" s="18">
        <v>45536</v>
      </c>
      <c r="C11039" t="s">
        <v>323</v>
      </c>
      <c r="D11039" t="s">
        <v>293</v>
      </c>
      <c r="E11039">
        <v>18</v>
      </c>
    </row>
    <row r="11040" spans="1:5" x14ac:dyDescent="0.3">
      <c r="A11040">
        <v>115</v>
      </c>
      <c r="B11040" s="18">
        <v>45566</v>
      </c>
      <c r="C11040" t="s">
        <v>323</v>
      </c>
      <c r="D11040" t="s">
        <v>293</v>
      </c>
      <c r="E11040">
        <v>20</v>
      </c>
    </row>
    <row r="11041" spans="1:5" x14ac:dyDescent="0.3">
      <c r="A11041">
        <v>116</v>
      </c>
      <c r="B11041" s="18">
        <v>45323</v>
      </c>
      <c r="C11041" t="s">
        <v>323</v>
      </c>
      <c r="D11041" t="s">
        <v>294</v>
      </c>
      <c r="E11041">
        <v>15</v>
      </c>
    </row>
    <row r="11042" spans="1:5" x14ac:dyDescent="0.3">
      <c r="A11042">
        <v>116</v>
      </c>
      <c r="B11042" s="18">
        <v>45352</v>
      </c>
      <c r="C11042" t="s">
        <v>323</v>
      </c>
      <c r="D11042" t="s">
        <v>294</v>
      </c>
      <c r="E11042">
        <v>12</v>
      </c>
    </row>
    <row r="11043" spans="1:5" x14ac:dyDescent="0.3">
      <c r="A11043">
        <v>116</v>
      </c>
      <c r="B11043" s="18">
        <v>45383</v>
      </c>
      <c r="C11043" t="s">
        <v>323</v>
      </c>
      <c r="D11043" t="s">
        <v>294</v>
      </c>
      <c r="E11043">
        <v>12</v>
      </c>
    </row>
    <row r="11044" spans="1:5" x14ac:dyDescent="0.3">
      <c r="A11044">
        <v>116</v>
      </c>
      <c r="B11044" s="18">
        <v>45413</v>
      </c>
      <c r="C11044" t="s">
        <v>323</v>
      </c>
      <c r="D11044" t="s">
        <v>294</v>
      </c>
      <c r="E11044">
        <v>37</v>
      </c>
    </row>
    <row r="11045" spans="1:5" x14ac:dyDescent="0.3">
      <c r="A11045">
        <v>116</v>
      </c>
      <c r="B11045" s="18">
        <v>45444</v>
      </c>
      <c r="C11045" t="s">
        <v>323</v>
      </c>
      <c r="D11045" t="s">
        <v>294</v>
      </c>
      <c r="E11045">
        <v>22</v>
      </c>
    </row>
    <row r="11046" spans="1:5" x14ac:dyDescent="0.3">
      <c r="A11046">
        <v>116</v>
      </c>
      <c r="B11046" s="18">
        <v>45474</v>
      </c>
      <c r="C11046" t="s">
        <v>323</v>
      </c>
      <c r="D11046" t="s">
        <v>294</v>
      </c>
      <c r="E11046">
        <v>18</v>
      </c>
    </row>
    <row r="11047" spans="1:5" x14ac:dyDescent="0.3">
      <c r="A11047">
        <v>116</v>
      </c>
      <c r="B11047" s="18">
        <v>45505</v>
      </c>
      <c r="C11047" t="s">
        <v>323</v>
      </c>
      <c r="D11047" t="s">
        <v>294</v>
      </c>
      <c r="E11047">
        <v>7</v>
      </c>
    </row>
    <row r="11048" spans="1:5" x14ac:dyDescent="0.3">
      <c r="A11048">
        <v>116</v>
      </c>
      <c r="B11048" s="18">
        <v>45536</v>
      </c>
      <c r="C11048" t="s">
        <v>323</v>
      </c>
      <c r="D11048" t="s">
        <v>294</v>
      </c>
      <c r="E11048">
        <v>6</v>
      </c>
    </row>
    <row r="11049" spans="1:5" x14ac:dyDescent="0.3">
      <c r="A11049">
        <v>116</v>
      </c>
      <c r="B11049" s="18">
        <v>45566</v>
      </c>
      <c r="C11049" t="s">
        <v>323</v>
      </c>
      <c r="D11049" t="s">
        <v>294</v>
      </c>
      <c r="E11049">
        <v>4</v>
      </c>
    </row>
    <row r="11050" spans="1:5" x14ac:dyDescent="0.3">
      <c r="A11050">
        <v>120</v>
      </c>
      <c r="B11050" s="18">
        <v>45323</v>
      </c>
      <c r="C11050" t="s">
        <v>323</v>
      </c>
      <c r="D11050" t="s">
        <v>20</v>
      </c>
      <c r="E11050">
        <v>168</v>
      </c>
    </row>
    <row r="11051" spans="1:5" x14ac:dyDescent="0.3">
      <c r="A11051">
        <v>120</v>
      </c>
      <c r="B11051" s="18">
        <v>45352</v>
      </c>
      <c r="C11051" t="s">
        <v>323</v>
      </c>
      <c r="D11051" t="s">
        <v>20</v>
      </c>
      <c r="E11051">
        <v>221</v>
      </c>
    </row>
    <row r="11052" spans="1:5" x14ac:dyDescent="0.3">
      <c r="A11052">
        <v>120</v>
      </c>
      <c r="B11052" s="18">
        <v>45383</v>
      </c>
      <c r="C11052" t="s">
        <v>323</v>
      </c>
      <c r="D11052" t="s">
        <v>20</v>
      </c>
      <c r="E11052">
        <v>91</v>
      </c>
    </row>
    <row r="11053" spans="1:5" x14ac:dyDescent="0.3">
      <c r="A11053">
        <v>120</v>
      </c>
      <c r="B11053" s="18">
        <v>45413</v>
      </c>
      <c r="C11053" t="s">
        <v>323</v>
      </c>
      <c r="D11053" t="s">
        <v>20</v>
      </c>
      <c r="E11053">
        <v>150</v>
      </c>
    </row>
    <row r="11054" spans="1:5" x14ac:dyDescent="0.3">
      <c r="A11054">
        <v>120</v>
      </c>
      <c r="B11054" s="18">
        <v>45444</v>
      </c>
      <c r="C11054" t="s">
        <v>323</v>
      </c>
      <c r="D11054" t="s">
        <v>20</v>
      </c>
      <c r="E11054">
        <v>148</v>
      </c>
    </row>
    <row r="11055" spans="1:5" x14ac:dyDescent="0.3">
      <c r="A11055">
        <v>120</v>
      </c>
      <c r="B11055" s="18">
        <v>45474</v>
      </c>
      <c r="C11055" t="s">
        <v>323</v>
      </c>
      <c r="D11055" t="s">
        <v>20</v>
      </c>
      <c r="E11055">
        <v>105</v>
      </c>
    </row>
    <row r="11056" spans="1:5" x14ac:dyDescent="0.3">
      <c r="A11056">
        <v>120</v>
      </c>
      <c r="B11056" s="18">
        <v>45505</v>
      </c>
      <c r="C11056" t="s">
        <v>323</v>
      </c>
      <c r="D11056" t="s">
        <v>20</v>
      </c>
      <c r="E11056">
        <v>124</v>
      </c>
    </row>
    <row r="11057" spans="1:5" x14ac:dyDescent="0.3">
      <c r="A11057">
        <v>120</v>
      </c>
      <c r="B11057" s="18">
        <v>45536</v>
      </c>
      <c r="C11057" t="s">
        <v>323</v>
      </c>
      <c r="D11057" t="s">
        <v>20</v>
      </c>
      <c r="E11057">
        <v>182</v>
      </c>
    </row>
    <row r="11058" spans="1:5" x14ac:dyDescent="0.3">
      <c r="A11058">
        <v>120</v>
      </c>
      <c r="B11058" s="18">
        <v>45566</v>
      </c>
      <c r="C11058" t="s">
        <v>323</v>
      </c>
      <c r="D11058" t="s">
        <v>20</v>
      </c>
      <c r="E11058">
        <v>206</v>
      </c>
    </row>
    <row r="11059" spans="1:5" x14ac:dyDescent="0.3">
      <c r="A11059">
        <v>122</v>
      </c>
      <c r="B11059" s="18">
        <v>45383</v>
      </c>
      <c r="C11059" t="s">
        <v>323</v>
      </c>
      <c r="D11059" t="s">
        <v>22</v>
      </c>
      <c r="E11059">
        <v>8</v>
      </c>
    </row>
    <row r="11060" spans="1:5" x14ac:dyDescent="0.3">
      <c r="A11060">
        <v>122</v>
      </c>
      <c r="B11060" s="18">
        <v>45413</v>
      </c>
      <c r="C11060" t="s">
        <v>323</v>
      </c>
      <c r="D11060" t="s">
        <v>22</v>
      </c>
      <c r="E11060">
        <v>10</v>
      </c>
    </row>
    <row r="11061" spans="1:5" x14ac:dyDescent="0.3">
      <c r="A11061">
        <v>122</v>
      </c>
      <c r="B11061" s="18">
        <v>45444</v>
      </c>
      <c r="C11061" t="s">
        <v>323</v>
      </c>
      <c r="D11061" t="s">
        <v>22</v>
      </c>
      <c r="E11061">
        <v>14</v>
      </c>
    </row>
    <row r="11062" spans="1:5" x14ac:dyDescent="0.3">
      <c r="A11062">
        <v>122</v>
      </c>
      <c r="B11062" s="18">
        <v>45474</v>
      </c>
      <c r="C11062" t="s">
        <v>323</v>
      </c>
      <c r="D11062" t="s">
        <v>22</v>
      </c>
      <c r="E11062">
        <v>12</v>
      </c>
    </row>
    <row r="11063" spans="1:5" x14ac:dyDescent="0.3">
      <c r="A11063">
        <v>122</v>
      </c>
      <c r="B11063" s="18">
        <v>45505</v>
      </c>
      <c r="C11063" t="s">
        <v>323</v>
      </c>
      <c r="D11063" t="s">
        <v>22</v>
      </c>
      <c r="E11063">
        <v>17</v>
      </c>
    </row>
    <row r="11064" spans="1:5" x14ac:dyDescent="0.3">
      <c r="A11064">
        <v>122</v>
      </c>
      <c r="B11064" s="18">
        <v>45536</v>
      </c>
      <c r="C11064" t="s">
        <v>323</v>
      </c>
      <c r="D11064" t="s">
        <v>22</v>
      </c>
      <c r="E11064">
        <v>18</v>
      </c>
    </row>
    <row r="11065" spans="1:5" x14ac:dyDescent="0.3">
      <c r="A11065">
        <v>122</v>
      </c>
      <c r="B11065" s="18">
        <v>45566</v>
      </c>
      <c r="C11065" t="s">
        <v>323</v>
      </c>
      <c r="D11065" t="s">
        <v>22</v>
      </c>
      <c r="E11065">
        <v>13</v>
      </c>
    </row>
    <row r="11066" spans="1:5" x14ac:dyDescent="0.3">
      <c r="A11066">
        <v>126</v>
      </c>
      <c r="B11066" s="18">
        <v>45323</v>
      </c>
      <c r="C11066" t="s">
        <v>323</v>
      </c>
      <c r="D11066" t="s">
        <v>26</v>
      </c>
      <c r="E11066">
        <v>1</v>
      </c>
    </row>
    <row r="11067" spans="1:5" x14ac:dyDescent="0.3">
      <c r="A11067">
        <v>126</v>
      </c>
      <c r="B11067" s="18">
        <v>45383</v>
      </c>
      <c r="C11067" t="s">
        <v>323</v>
      </c>
      <c r="D11067" t="s">
        <v>26</v>
      </c>
      <c r="E11067">
        <v>1</v>
      </c>
    </row>
    <row r="11068" spans="1:5" x14ac:dyDescent="0.3">
      <c r="A11068">
        <v>126</v>
      </c>
      <c r="B11068" s="18">
        <v>45413</v>
      </c>
      <c r="C11068" t="s">
        <v>323</v>
      </c>
      <c r="D11068" t="s">
        <v>26</v>
      </c>
      <c r="E11068">
        <v>1</v>
      </c>
    </row>
    <row r="11069" spans="1:5" x14ac:dyDescent="0.3">
      <c r="A11069">
        <v>126</v>
      </c>
      <c r="B11069" s="18">
        <v>45505</v>
      </c>
      <c r="C11069" t="s">
        <v>323</v>
      </c>
      <c r="D11069" t="s">
        <v>26</v>
      </c>
      <c r="E11069">
        <v>1</v>
      </c>
    </row>
    <row r="11070" spans="1:5" x14ac:dyDescent="0.3">
      <c r="A11070">
        <v>126</v>
      </c>
      <c r="B11070" s="18">
        <v>45566</v>
      </c>
      <c r="C11070" t="s">
        <v>323</v>
      </c>
      <c r="D11070" t="s">
        <v>26</v>
      </c>
      <c r="E11070">
        <v>2</v>
      </c>
    </row>
    <row r="11071" spans="1:5" x14ac:dyDescent="0.3">
      <c r="A11071">
        <v>121</v>
      </c>
      <c r="B11071" s="18">
        <v>45627</v>
      </c>
      <c r="C11071" t="s">
        <v>323</v>
      </c>
      <c r="D11071" t="s">
        <v>21</v>
      </c>
      <c r="E11071">
        <v>0</v>
      </c>
    </row>
    <row r="11072" spans="1:5" x14ac:dyDescent="0.3">
      <c r="A11072">
        <v>122</v>
      </c>
      <c r="B11072" s="18">
        <v>45627</v>
      </c>
      <c r="C11072" t="s">
        <v>323</v>
      </c>
      <c r="D11072" t="s">
        <v>22</v>
      </c>
      <c r="E11072">
        <v>6</v>
      </c>
    </row>
    <row r="11073" spans="1:7" x14ac:dyDescent="0.3">
      <c r="A11073">
        <v>123</v>
      </c>
      <c r="B11073" s="18">
        <v>45627</v>
      </c>
      <c r="C11073" t="s">
        <v>323</v>
      </c>
      <c r="D11073" t="s">
        <v>23</v>
      </c>
      <c r="E11073">
        <v>0</v>
      </c>
    </row>
    <row r="11074" spans="1:7" x14ac:dyDescent="0.3">
      <c r="A11074">
        <v>124</v>
      </c>
      <c r="B11074" s="18">
        <v>45627</v>
      </c>
      <c r="C11074" t="s">
        <v>323</v>
      </c>
      <c r="D11074" t="s">
        <v>24</v>
      </c>
      <c r="E11074">
        <v>0</v>
      </c>
    </row>
    <row r="11075" spans="1:7" x14ac:dyDescent="0.3">
      <c r="A11075">
        <v>125</v>
      </c>
      <c r="B11075" s="18">
        <v>45627</v>
      </c>
      <c r="C11075" t="s">
        <v>323</v>
      </c>
      <c r="D11075" t="s">
        <v>25</v>
      </c>
      <c r="E11075">
        <v>0</v>
      </c>
    </row>
    <row r="11076" spans="1:7" x14ac:dyDescent="0.3">
      <c r="A11076">
        <v>126</v>
      </c>
      <c r="B11076" s="18">
        <v>45627</v>
      </c>
      <c r="C11076" t="s">
        <v>323</v>
      </c>
      <c r="D11076" t="s">
        <v>26</v>
      </c>
      <c r="E11076">
        <v>0</v>
      </c>
    </row>
    <row r="11077" spans="1:7" x14ac:dyDescent="0.3">
      <c r="A11077">
        <v>127</v>
      </c>
      <c r="B11077" s="18">
        <v>45627</v>
      </c>
      <c r="C11077" t="s">
        <v>323</v>
      </c>
      <c r="D11077" t="s">
        <v>286</v>
      </c>
      <c r="E11077">
        <v>74</v>
      </c>
    </row>
    <row r="11078" spans="1:7" x14ac:dyDescent="0.3">
      <c r="A11078">
        <v>128</v>
      </c>
      <c r="B11078" s="18">
        <v>45627</v>
      </c>
      <c r="C11078" t="s">
        <v>323</v>
      </c>
      <c r="D11078" t="s">
        <v>287</v>
      </c>
      <c r="E11078">
        <v>21</v>
      </c>
    </row>
    <row r="11079" spans="1:7" x14ac:dyDescent="0.3">
      <c r="A11079">
        <v>129</v>
      </c>
      <c r="B11079" s="18">
        <v>45627</v>
      </c>
      <c r="C11079" t="s">
        <v>323</v>
      </c>
      <c r="D11079" t="s">
        <v>288</v>
      </c>
      <c r="E11079">
        <v>44</v>
      </c>
    </row>
    <row r="11080" spans="1:7" x14ac:dyDescent="0.3">
      <c r="A11080">
        <v>130</v>
      </c>
      <c r="B11080" s="18">
        <v>45627</v>
      </c>
      <c r="C11080" t="s">
        <v>323</v>
      </c>
      <c r="D11080" t="s">
        <v>289</v>
      </c>
      <c r="E11080">
        <v>4</v>
      </c>
    </row>
    <row r="11081" spans="1:7" x14ac:dyDescent="0.3">
      <c r="A11081">
        <v>131</v>
      </c>
      <c r="B11081" s="18">
        <v>45627</v>
      </c>
      <c r="C11081" t="s">
        <v>323</v>
      </c>
      <c r="D11081" t="s">
        <v>290</v>
      </c>
      <c r="E11081">
        <v>2</v>
      </c>
    </row>
    <row r="11082" spans="1:7" x14ac:dyDescent="0.3">
      <c r="A11082">
        <v>132</v>
      </c>
      <c r="B11082" s="18">
        <v>45627</v>
      </c>
      <c r="C11082" t="s">
        <v>323</v>
      </c>
      <c r="D11082" t="s">
        <v>291</v>
      </c>
      <c r="E11082">
        <v>0</v>
      </c>
    </row>
    <row r="11083" spans="1:7" x14ac:dyDescent="0.3">
      <c r="A11083">
        <v>133</v>
      </c>
      <c r="B11083" s="18">
        <v>45627</v>
      </c>
      <c r="C11083" t="s">
        <v>323</v>
      </c>
      <c r="D11083" t="s">
        <v>259</v>
      </c>
      <c r="E11083">
        <v>0</v>
      </c>
    </row>
    <row r="11084" spans="1:7" x14ac:dyDescent="0.3">
      <c r="A11084">
        <v>134</v>
      </c>
      <c r="B11084" s="18">
        <v>45627</v>
      </c>
      <c r="C11084" t="s">
        <v>323</v>
      </c>
      <c r="D11084" t="s">
        <v>260</v>
      </c>
      <c r="E11084">
        <v>3</v>
      </c>
    </row>
    <row r="11085" spans="1:7" x14ac:dyDescent="0.3">
      <c r="A11085">
        <v>8</v>
      </c>
      <c r="B11085" s="18">
        <v>45627</v>
      </c>
      <c r="C11085" t="s">
        <v>323</v>
      </c>
      <c r="D11085" t="s">
        <v>278</v>
      </c>
      <c r="E11085">
        <v>0.70588235294117652</v>
      </c>
      <c r="F11085">
        <v>24</v>
      </c>
      <c r="G11085">
        <v>34</v>
      </c>
    </row>
    <row r="11086" spans="1:7" x14ac:dyDescent="0.3">
      <c r="A11086">
        <v>9</v>
      </c>
      <c r="B11086" s="18">
        <v>45627</v>
      </c>
      <c r="C11086" t="s">
        <v>323</v>
      </c>
      <c r="D11086" t="s">
        <v>280</v>
      </c>
      <c r="E11086">
        <v>1.098901098901099E-2</v>
      </c>
      <c r="F11086">
        <v>4</v>
      </c>
      <c r="G11086">
        <v>364</v>
      </c>
    </row>
    <row r="11087" spans="1:7" x14ac:dyDescent="0.3">
      <c r="A11087">
        <v>10</v>
      </c>
      <c r="B11087" s="18">
        <v>45627</v>
      </c>
      <c r="C11087" t="s">
        <v>323</v>
      </c>
      <c r="D11087" t="s">
        <v>295</v>
      </c>
      <c r="E11087">
        <v>2.564102564102564E-2</v>
      </c>
      <c r="F11087">
        <v>2</v>
      </c>
      <c r="G11087">
        <v>78</v>
      </c>
    </row>
    <row r="11088" spans="1:7" x14ac:dyDescent="0.3">
      <c r="A11088">
        <v>11</v>
      </c>
      <c r="B11088" s="18">
        <v>45627</v>
      </c>
      <c r="C11088" t="s">
        <v>323</v>
      </c>
      <c r="D11088" t="s">
        <v>281</v>
      </c>
      <c r="E11088">
        <v>3.6319612590799029E-2</v>
      </c>
      <c r="F11088">
        <v>15</v>
      </c>
      <c r="G11088">
        <v>413</v>
      </c>
    </row>
    <row r="11089" spans="1:7" x14ac:dyDescent="0.3">
      <c r="A11089">
        <v>12</v>
      </c>
      <c r="B11089" s="18">
        <v>45627</v>
      </c>
      <c r="C11089" t="s">
        <v>323</v>
      </c>
      <c r="D11089" t="s">
        <v>296</v>
      </c>
      <c r="E11089">
        <v>0.23958333333333334</v>
      </c>
      <c r="F11089">
        <v>46</v>
      </c>
      <c r="G11089">
        <v>192</v>
      </c>
    </row>
    <row r="11090" spans="1:7" x14ac:dyDescent="0.3">
      <c r="A11090">
        <v>13</v>
      </c>
      <c r="B11090" s="18">
        <v>45627</v>
      </c>
      <c r="C11090" t="s">
        <v>323</v>
      </c>
      <c r="D11090" t="s">
        <v>275</v>
      </c>
      <c r="E11090">
        <v>0</v>
      </c>
      <c r="F11090">
        <v>0</v>
      </c>
      <c r="G11090">
        <v>46</v>
      </c>
    </row>
    <row r="11091" spans="1:7" x14ac:dyDescent="0.3">
      <c r="A11091">
        <v>14</v>
      </c>
      <c r="B11091" s="18">
        <v>45627</v>
      </c>
      <c r="C11091" t="s">
        <v>323</v>
      </c>
      <c r="D11091" t="s">
        <v>279</v>
      </c>
      <c r="E11091">
        <v>0</v>
      </c>
      <c r="F11091">
        <v>0</v>
      </c>
      <c r="G11091">
        <v>348</v>
      </c>
    </row>
    <row r="11092" spans="1:7" x14ac:dyDescent="0.3">
      <c r="A11092">
        <v>16</v>
      </c>
      <c r="B11092" s="18">
        <v>45627</v>
      </c>
      <c r="C11092" t="s">
        <v>323</v>
      </c>
      <c r="D11092" t="s">
        <v>297</v>
      </c>
      <c r="E11092">
        <v>0.20833333333333334</v>
      </c>
      <c r="F11092">
        <v>30</v>
      </c>
      <c r="G11092">
        <v>144</v>
      </c>
    </row>
    <row r="11093" spans="1:7" x14ac:dyDescent="0.3">
      <c r="A11093">
        <v>17</v>
      </c>
      <c r="B11093" s="18">
        <v>45627</v>
      </c>
      <c r="C11093" t="s">
        <v>323</v>
      </c>
      <c r="D11093" t="s">
        <v>276</v>
      </c>
      <c r="E11093">
        <v>0</v>
      </c>
      <c r="F11093">
        <v>0</v>
      </c>
      <c r="G11093">
        <v>30</v>
      </c>
    </row>
    <row r="11094" spans="1:7" x14ac:dyDescent="0.3">
      <c r="A11094">
        <v>18</v>
      </c>
      <c r="B11094" s="18">
        <v>45627</v>
      </c>
      <c r="C11094" t="s">
        <v>323</v>
      </c>
      <c r="D11094" t="s">
        <v>282</v>
      </c>
      <c r="E11094">
        <v>0.5</v>
      </c>
      <c r="F11094">
        <v>1</v>
      </c>
      <c r="G11094">
        <v>2</v>
      </c>
    </row>
    <row r="11095" spans="1:7" x14ac:dyDescent="0.3">
      <c r="A11095">
        <v>23</v>
      </c>
      <c r="B11095" s="18">
        <v>45627</v>
      </c>
      <c r="C11095" t="s">
        <v>323</v>
      </c>
      <c r="D11095" t="s">
        <v>298</v>
      </c>
      <c r="E11095">
        <v>4.8625792811839326E-2</v>
      </c>
      <c r="F11095">
        <v>46</v>
      </c>
      <c r="G11095">
        <v>946</v>
      </c>
    </row>
    <row r="11096" spans="1:7" x14ac:dyDescent="0.3">
      <c r="A11096">
        <v>24</v>
      </c>
      <c r="B11096" s="18">
        <v>45627</v>
      </c>
      <c r="C11096" t="s">
        <v>323</v>
      </c>
      <c r="D11096" t="s">
        <v>299</v>
      </c>
      <c r="E11096">
        <v>0.91304347826086951</v>
      </c>
      <c r="F11096">
        <v>42</v>
      </c>
      <c r="G11096">
        <v>46</v>
      </c>
    </row>
    <row r="11097" spans="1:7" x14ac:dyDescent="0.3">
      <c r="A11097">
        <v>26</v>
      </c>
      <c r="B11097" s="18">
        <v>45627</v>
      </c>
      <c r="C11097" t="s">
        <v>323</v>
      </c>
      <c r="D11097" t="s">
        <v>146</v>
      </c>
      <c r="E11097">
        <v>5.1162790697674418E-2</v>
      </c>
      <c r="F11097">
        <v>11</v>
      </c>
      <c r="G11097">
        <v>215</v>
      </c>
    </row>
    <row r="11098" spans="1:7" x14ac:dyDescent="0.3">
      <c r="A11098">
        <v>27</v>
      </c>
      <c r="B11098" s="18">
        <v>45627</v>
      </c>
      <c r="C11098" t="s">
        <v>323</v>
      </c>
      <c r="D11098" t="s">
        <v>147</v>
      </c>
      <c r="E11098">
        <v>1.8518518518518517E-2</v>
      </c>
      <c r="F11098">
        <v>3</v>
      </c>
      <c r="G11098">
        <v>162</v>
      </c>
    </row>
    <row r="11099" spans="1:7" x14ac:dyDescent="0.3">
      <c r="A11099">
        <v>4</v>
      </c>
      <c r="B11099" s="18">
        <v>45658</v>
      </c>
      <c r="C11099" t="s">
        <v>323</v>
      </c>
      <c r="D11099" t="s">
        <v>300</v>
      </c>
      <c r="E11099">
        <v>0.87012987012987009</v>
      </c>
      <c r="F11099">
        <v>134</v>
      </c>
      <c r="G11099">
        <v>154</v>
      </c>
    </row>
    <row r="11100" spans="1:7" x14ac:dyDescent="0.3">
      <c r="A11100">
        <v>5</v>
      </c>
      <c r="B11100" s="18">
        <v>45658</v>
      </c>
      <c r="C11100" t="s">
        <v>323</v>
      </c>
      <c r="D11100" t="s">
        <v>301</v>
      </c>
      <c r="E11100">
        <v>7.6363636363636367</v>
      </c>
      <c r="F11100">
        <v>168</v>
      </c>
      <c r="G11100">
        <v>22</v>
      </c>
    </row>
    <row r="11101" spans="1:7" x14ac:dyDescent="0.3">
      <c r="A11101">
        <v>6</v>
      </c>
      <c r="B11101" s="18">
        <v>45658</v>
      </c>
      <c r="C11101" t="s">
        <v>323</v>
      </c>
      <c r="D11101" t="s">
        <v>274</v>
      </c>
      <c r="E11101">
        <v>0.66666666666666663</v>
      </c>
      <c r="F11101">
        <v>2</v>
      </c>
      <c r="G11101">
        <v>3</v>
      </c>
    </row>
    <row r="11102" spans="1:7" x14ac:dyDescent="0.3">
      <c r="A11102">
        <v>7</v>
      </c>
      <c r="B11102" s="18">
        <v>45658</v>
      </c>
      <c r="C11102" t="s">
        <v>323</v>
      </c>
      <c r="D11102" t="s">
        <v>277</v>
      </c>
      <c r="E11102">
        <v>1.1666666666666667</v>
      </c>
      <c r="F11102">
        <v>7</v>
      </c>
      <c r="G11102">
        <v>6</v>
      </c>
    </row>
    <row r="11103" spans="1:7" x14ac:dyDescent="0.3">
      <c r="A11103">
        <v>8</v>
      </c>
      <c r="B11103" s="18">
        <v>45658</v>
      </c>
      <c r="C11103" t="s">
        <v>323</v>
      </c>
      <c r="D11103" t="s">
        <v>278</v>
      </c>
      <c r="E11103">
        <v>0.66666666666666663</v>
      </c>
      <c r="F11103">
        <v>22</v>
      </c>
      <c r="G11103">
        <v>33</v>
      </c>
    </row>
    <row r="11104" spans="1:7" x14ac:dyDescent="0.3">
      <c r="A11104">
        <v>9</v>
      </c>
      <c r="B11104" s="18">
        <v>45658</v>
      </c>
      <c r="C11104" t="s">
        <v>323</v>
      </c>
      <c r="D11104" t="s">
        <v>280</v>
      </c>
      <c r="E11104">
        <v>3.0054644808743168E-2</v>
      </c>
      <c r="F11104">
        <v>11</v>
      </c>
      <c r="G11104">
        <v>366</v>
      </c>
    </row>
    <row r="11105" spans="1:7" x14ac:dyDescent="0.3">
      <c r="A11105">
        <v>10</v>
      </c>
      <c r="B11105" s="18">
        <v>45658</v>
      </c>
      <c r="C11105" t="s">
        <v>323</v>
      </c>
      <c r="D11105" t="s">
        <v>295</v>
      </c>
      <c r="E11105">
        <v>2.2988505747126436E-2</v>
      </c>
      <c r="F11105">
        <v>2</v>
      </c>
      <c r="G11105">
        <v>87</v>
      </c>
    </row>
    <row r="11106" spans="1:7" x14ac:dyDescent="0.3">
      <c r="A11106">
        <v>11</v>
      </c>
      <c r="B11106" s="18">
        <v>45658</v>
      </c>
      <c r="C11106" t="s">
        <v>323</v>
      </c>
      <c r="D11106" t="s">
        <v>281</v>
      </c>
      <c r="E11106">
        <v>6.2645011600928072E-2</v>
      </c>
      <c r="F11106">
        <v>27</v>
      </c>
      <c r="G11106">
        <v>431</v>
      </c>
    </row>
    <row r="11107" spans="1:7" x14ac:dyDescent="0.3">
      <c r="A11107">
        <v>12</v>
      </c>
      <c r="B11107" s="18">
        <v>45658</v>
      </c>
      <c r="C11107" t="s">
        <v>323</v>
      </c>
      <c r="D11107" t="s">
        <v>296</v>
      </c>
      <c r="E11107">
        <v>0.26804123711340205</v>
      </c>
      <c r="F11107">
        <v>52</v>
      </c>
      <c r="G11107">
        <v>194</v>
      </c>
    </row>
    <row r="11108" spans="1:7" x14ac:dyDescent="0.3">
      <c r="A11108">
        <v>13</v>
      </c>
      <c r="B11108" s="18">
        <v>45658</v>
      </c>
      <c r="C11108" t="s">
        <v>323</v>
      </c>
      <c r="D11108" t="s">
        <v>275</v>
      </c>
      <c r="E11108">
        <v>0</v>
      </c>
      <c r="F11108">
        <v>0</v>
      </c>
      <c r="G11108">
        <v>52</v>
      </c>
    </row>
    <row r="11109" spans="1:7" x14ac:dyDescent="0.3">
      <c r="A11109">
        <v>14</v>
      </c>
      <c r="B11109" s="18">
        <v>45658</v>
      </c>
      <c r="C11109" t="s">
        <v>323</v>
      </c>
      <c r="D11109" t="s">
        <v>279</v>
      </c>
      <c r="E11109">
        <v>0</v>
      </c>
      <c r="F11109">
        <v>0</v>
      </c>
      <c r="G11109">
        <v>353</v>
      </c>
    </row>
    <row r="11110" spans="1:7" x14ac:dyDescent="0.3">
      <c r="A11110">
        <v>16</v>
      </c>
      <c r="B11110" s="18">
        <v>45658</v>
      </c>
      <c r="C11110" t="s">
        <v>323</v>
      </c>
      <c r="D11110" t="s">
        <v>297</v>
      </c>
      <c r="E11110">
        <v>0.22297297297297297</v>
      </c>
      <c r="F11110">
        <v>33</v>
      </c>
      <c r="G11110">
        <v>148</v>
      </c>
    </row>
    <row r="11111" spans="1:7" x14ac:dyDescent="0.3">
      <c r="A11111">
        <v>17</v>
      </c>
      <c r="B11111" s="18">
        <v>45658</v>
      </c>
      <c r="C11111" t="s">
        <v>323</v>
      </c>
      <c r="D11111" t="s">
        <v>276</v>
      </c>
      <c r="E11111">
        <v>0</v>
      </c>
      <c r="F11111">
        <v>0</v>
      </c>
      <c r="G11111">
        <v>33</v>
      </c>
    </row>
    <row r="11112" spans="1:7" x14ac:dyDescent="0.3">
      <c r="A11112">
        <v>18</v>
      </c>
      <c r="B11112" s="18">
        <v>45658</v>
      </c>
      <c r="C11112" t="s">
        <v>323</v>
      </c>
      <c r="D11112" t="s">
        <v>282</v>
      </c>
      <c r="E11112">
        <v>0</v>
      </c>
      <c r="F11112">
        <v>0</v>
      </c>
      <c r="G11112">
        <v>2</v>
      </c>
    </row>
    <row r="11113" spans="1:7" x14ac:dyDescent="0.3">
      <c r="A11113">
        <v>23</v>
      </c>
      <c r="B11113" s="18">
        <v>45658</v>
      </c>
      <c r="C11113" t="s">
        <v>323</v>
      </c>
      <c r="D11113" t="s">
        <v>298</v>
      </c>
      <c r="E11113">
        <v>5.106382978723404E-2</v>
      </c>
      <c r="F11113">
        <v>48</v>
      </c>
      <c r="G11113">
        <v>940</v>
      </c>
    </row>
    <row r="11114" spans="1:7" x14ac:dyDescent="0.3">
      <c r="A11114">
        <v>24</v>
      </c>
      <c r="B11114" s="18">
        <v>45658</v>
      </c>
      <c r="C11114" t="s">
        <v>323</v>
      </c>
      <c r="D11114" t="s">
        <v>299</v>
      </c>
      <c r="E11114">
        <v>0.89583333333333337</v>
      </c>
      <c r="F11114">
        <v>43</v>
      </c>
      <c r="G11114">
        <v>48</v>
      </c>
    </row>
    <row r="11115" spans="1:7" x14ac:dyDescent="0.3">
      <c r="A11115">
        <v>3</v>
      </c>
      <c r="B11115" s="18">
        <v>45658</v>
      </c>
      <c r="C11115" t="s">
        <v>323</v>
      </c>
      <c r="D11115" t="s">
        <v>302</v>
      </c>
      <c r="E11115">
        <v>0.75567567567567573</v>
      </c>
      <c r="F11115">
        <v>699</v>
      </c>
      <c r="G11115">
        <v>925</v>
      </c>
    </row>
    <row r="11116" spans="1:7" x14ac:dyDescent="0.3">
      <c r="A11116">
        <v>2</v>
      </c>
      <c r="B11116" s="18">
        <v>45658</v>
      </c>
      <c r="C11116" t="s">
        <v>323</v>
      </c>
      <c r="D11116" t="s">
        <v>303</v>
      </c>
      <c r="E11116">
        <v>0.51388888888888884</v>
      </c>
      <c r="F11116">
        <v>925</v>
      </c>
      <c r="G11116">
        <v>1800</v>
      </c>
    </row>
    <row r="11117" spans="1:7" x14ac:dyDescent="0.3">
      <c r="A11117">
        <v>109</v>
      </c>
      <c r="B11117" s="18">
        <v>45658</v>
      </c>
      <c r="C11117" t="s">
        <v>323</v>
      </c>
      <c r="D11117" t="s">
        <v>261</v>
      </c>
      <c r="E11117">
        <v>9</v>
      </c>
    </row>
    <row r="11118" spans="1:7" x14ac:dyDescent="0.3">
      <c r="A11118">
        <v>111</v>
      </c>
      <c r="B11118" s="18">
        <v>45658</v>
      </c>
      <c r="C11118" t="s">
        <v>323</v>
      </c>
      <c r="D11118" t="s">
        <v>262</v>
      </c>
      <c r="E11118">
        <v>75</v>
      </c>
    </row>
    <row r="11119" spans="1:7" x14ac:dyDescent="0.3">
      <c r="A11119">
        <v>112</v>
      </c>
      <c r="B11119" s="18">
        <v>45658</v>
      </c>
      <c r="C11119" t="s">
        <v>323</v>
      </c>
      <c r="D11119" t="s">
        <v>263</v>
      </c>
      <c r="E11119">
        <v>153</v>
      </c>
    </row>
    <row r="11120" spans="1:7" x14ac:dyDescent="0.3">
      <c r="A11120">
        <v>110</v>
      </c>
      <c r="B11120" s="18">
        <v>45658</v>
      </c>
      <c r="C11120" t="s">
        <v>323</v>
      </c>
      <c r="D11120" t="s">
        <v>264</v>
      </c>
      <c r="E11120">
        <v>28</v>
      </c>
    </row>
    <row r="11121" spans="1:7" x14ac:dyDescent="0.3">
      <c r="A11121">
        <v>113</v>
      </c>
      <c r="B11121" s="18">
        <v>45658</v>
      </c>
      <c r="C11121" t="s">
        <v>323</v>
      </c>
      <c r="D11121" t="s">
        <v>265</v>
      </c>
      <c r="E11121">
        <v>197</v>
      </c>
    </row>
    <row r="11122" spans="1:7" x14ac:dyDescent="0.3">
      <c r="A11122">
        <v>104</v>
      </c>
      <c r="B11122" s="18">
        <v>45658</v>
      </c>
      <c r="C11122" t="s">
        <v>323</v>
      </c>
      <c r="D11122" t="s">
        <v>266</v>
      </c>
      <c r="E11122">
        <v>16</v>
      </c>
    </row>
    <row r="11123" spans="1:7" x14ac:dyDescent="0.3">
      <c r="A11123">
        <v>106</v>
      </c>
      <c r="B11123" s="18">
        <v>45658</v>
      </c>
      <c r="C11123" t="s">
        <v>323</v>
      </c>
      <c r="D11123" t="s">
        <v>267</v>
      </c>
      <c r="E11123">
        <v>115</v>
      </c>
    </row>
    <row r="11124" spans="1:7" x14ac:dyDescent="0.3">
      <c r="A11124">
        <v>107</v>
      </c>
      <c r="B11124" s="18">
        <v>45658</v>
      </c>
      <c r="C11124" t="s">
        <v>323</v>
      </c>
      <c r="D11124" t="s">
        <v>268</v>
      </c>
      <c r="E11124">
        <v>177</v>
      </c>
    </row>
    <row r="11125" spans="1:7" x14ac:dyDescent="0.3">
      <c r="A11125">
        <v>105</v>
      </c>
      <c r="B11125" s="18">
        <v>45658</v>
      </c>
      <c r="C11125" t="s">
        <v>323</v>
      </c>
      <c r="D11125" t="s">
        <v>269</v>
      </c>
      <c r="E11125">
        <v>53</v>
      </c>
    </row>
    <row r="11126" spans="1:7" x14ac:dyDescent="0.3">
      <c r="A11126">
        <v>108</v>
      </c>
      <c r="B11126" s="18">
        <v>45658</v>
      </c>
      <c r="C11126" t="s">
        <v>323</v>
      </c>
      <c r="D11126" t="s">
        <v>270</v>
      </c>
      <c r="E11126">
        <v>102</v>
      </c>
    </row>
    <row r="11127" spans="1:7" x14ac:dyDescent="0.3">
      <c r="A11127">
        <v>100</v>
      </c>
      <c r="B11127" s="18">
        <v>45658</v>
      </c>
      <c r="C11127" t="s">
        <v>323</v>
      </c>
      <c r="D11127" t="s">
        <v>271</v>
      </c>
      <c r="E11127">
        <v>1</v>
      </c>
    </row>
    <row r="11128" spans="1:7" x14ac:dyDescent="0.3">
      <c r="A11128">
        <v>101</v>
      </c>
      <c r="B11128" s="18">
        <v>45658</v>
      </c>
      <c r="C11128" t="s">
        <v>323</v>
      </c>
      <c r="D11128" t="s">
        <v>272</v>
      </c>
      <c r="E11128">
        <v>1</v>
      </c>
    </row>
    <row r="11129" spans="1:7" x14ac:dyDescent="0.3">
      <c r="A11129">
        <v>6</v>
      </c>
      <c r="B11129" s="18">
        <v>45474</v>
      </c>
      <c r="C11129" t="s">
        <v>323</v>
      </c>
      <c r="D11129" t="s">
        <v>274</v>
      </c>
      <c r="E11129">
        <v>0</v>
      </c>
      <c r="F11129">
        <v>0</v>
      </c>
      <c r="G11129">
        <v>1</v>
      </c>
    </row>
    <row r="11130" spans="1:7" x14ac:dyDescent="0.3">
      <c r="A11130">
        <v>6</v>
      </c>
      <c r="B11130" s="18">
        <v>45413</v>
      </c>
      <c r="C11130" t="s">
        <v>323</v>
      </c>
      <c r="D11130" t="s">
        <v>274</v>
      </c>
      <c r="E11130">
        <v>0</v>
      </c>
      <c r="F11130">
        <v>0</v>
      </c>
      <c r="G11130">
        <v>1</v>
      </c>
    </row>
    <row r="11131" spans="1:7" x14ac:dyDescent="0.3">
      <c r="A11131">
        <v>6</v>
      </c>
      <c r="B11131" s="18">
        <v>45444</v>
      </c>
      <c r="C11131" t="s">
        <v>323</v>
      </c>
      <c r="D11131" t="s">
        <v>274</v>
      </c>
      <c r="E11131">
        <v>0</v>
      </c>
      <c r="F11131">
        <v>0</v>
      </c>
      <c r="G11131">
        <v>1</v>
      </c>
    </row>
    <row r="11132" spans="1:7" x14ac:dyDescent="0.3">
      <c r="A11132">
        <v>6</v>
      </c>
      <c r="B11132" s="18">
        <v>45352</v>
      </c>
      <c r="C11132" t="s">
        <v>323</v>
      </c>
      <c r="D11132" t="s">
        <v>274</v>
      </c>
      <c r="E11132">
        <v>0</v>
      </c>
      <c r="F11132">
        <v>0</v>
      </c>
      <c r="G11132">
        <v>1</v>
      </c>
    </row>
    <row r="11133" spans="1:7" x14ac:dyDescent="0.3">
      <c r="A11133">
        <v>13</v>
      </c>
      <c r="B11133" s="18">
        <v>45474</v>
      </c>
      <c r="C11133" t="s">
        <v>323</v>
      </c>
      <c r="D11133" t="s">
        <v>275</v>
      </c>
      <c r="E11133">
        <v>0</v>
      </c>
      <c r="F11133">
        <v>0</v>
      </c>
      <c r="G11133">
        <v>44</v>
      </c>
    </row>
    <row r="11134" spans="1:7" x14ac:dyDescent="0.3">
      <c r="A11134">
        <v>13</v>
      </c>
      <c r="B11134" s="18">
        <v>45505</v>
      </c>
      <c r="C11134" t="s">
        <v>323</v>
      </c>
      <c r="D11134" t="s">
        <v>275</v>
      </c>
      <c r="E11134">
        <v>0</v>
      </c>
      <c r="F11134">
        <v>0</v>
      </c>
      <c r="G11134">
        <v>45</v>
      </c>
    </row>
    <row r="11135" spans="1:7" x14ac:dyDescent="0.3">
      <c r="A11135">
        <v>13</v>
      </c>
      <c r="B11135" s="18">
        <v>45536</v>
      </c>
      <c r="C11135" t="s">
        <v>323</v>
      </c>
      <c r="D11135" t="s">
        <v>275</v>
      </c>
      <c r="E11135">
        <v>0</v>
      </c>
      <c r="F11135">
        <v>0</v>
      </c>
      <c r="G11135">
        <v>45</v>
      </c>
    </row>
    <row r="11136" spans="1:7" x14ac:dyDescent="0.3">
      <c r="A11136">
        <v>13</v>
      </c>
      <c r="B11136" s="18">
        <v>45352</v>
      </c>
      <c r="C11136" t="s">
        <v>323</v>
      </c>
      <c r="D11136" t="s">
        <v>275</v>
      </c>
      <c r="E11136">
        <v>0</v>
      </c>
      <c r="F11136">
        <v>0</v>
      </c>
      <c r="G11136">
        <v>19</v>
      </c>
    </row>
    <row r="11137" spans="1:7" x14ac:dyDescent="0.3">
      <c r="A11137">
        <v>13</v>
      </c>
      <c r="B11137" s="18">
        <v>45383</v>
      </c>
      <c r="C11137" t="s">
        <v>323</v>
      </c>
      <c r="D11137" t="s">
        <v>275</v>
      </c>
      <c r="E11137">
        <v>0</v>
      </c>
      <c r="F11137">
        <v>0</v>
      </c>
      <c r="G11137">
        <v>28</v>
      </c>
    </row>
    <row r="11138" spans="1:7" x14ac:dyDescent="0.3">
      <c r="A11138">
        <v>13</v>
      </c>
      <c r="B11138" s="18">
        <v>45444</v>
      </c>
      <c r="C11138" t="s">
        <v>323</v>
      </c>
      <c r="D11138" t="s">
        <v>275</v>
      </c>
      <c r="E11138">
        <v>0</v>
      </c>
      <c r="F11138">
        <v>0</v>
      </c>
      <c r="G11138">
        <v>40</v>
      </c>
    </row>
    <row r="11139" spans="1:7" x14ac:dyDescent="0.3">
      <c r="A11139">
        <v>13</v>
      </c>
      <c r="B11139" s="18">
        <v>45323</v>
      </c>
      <c r="C11139" t="s">
        <v>323</v>
      </c>
      <c r="D11139" t="s">
        <v>275</v>
      </c>
      <c r="E11139">
        <v>0</v>
      </c>
      <c r="F11139">
        <v>0</v>
      </c>
      <c r="G11139">
        <v>2</v>
      </c>
    </row>
    <row r="11140" spans="1:7" x14ac:dyDescent="0.3">
      <c r="A11140">
        <v>13</v>
      </c>
      <c r="B11140" s="18">
        <v>45566</v>
      </c>
      <c r="C11140" t="s">
        <v>323</v>
      </c>
      <c r="D11140" t="s">
        <v>275</v>
      </c>
      <c r="E11140">
        <v>0</v>
      </c>
      <c r="F11140">
        <v>0</v>
      </c>
      <c r="G11140">
        <v>45</v>
      </c>
    </row>
    <row r="11141" spans="1:7" x14ac:dyDescent="0.3">
      <c r="A11141">
        <v>13</v>
      </c>
      <c r="B11141" s="18">
        <v>45413</v>
      </c>
      <c r="C11141" t="s">
        <v>323</v>
      </c>
      <c r="D11141" t="s">
        <v>275</v>
      </c>
      <c r="E11141">
        <v>0</v>
      </c>
      <c r="F11141">
        <v>0</v>
      </c>
      <c r="G11141">
        <v>35</v>
      </c>
    </row>
    <row r="11142" spans="1:7" x14ac:dyDescent="0.3">
      <c r="A11142">
        <v>15</v>
      </c>
      <c r="B11142" s="18">
        <v>45323</v>
      </c>
      <c r="C11142" t="s">
        <v>323</v>
      </c>
      <c r="D11142" t="s">
        <v>306</v>
      </c>
      <c r="E11142">
        <v>0</v>
      </c>
      <c r="F11142">
        <v>0</v>
      </c>
      <c r="G11142">
        <v>1</v>
      </c>
    </row>
    <row r="11143" spans="1:7" x14ac:dyDescent="0.3">
      <c r="A11143">
        <v>15</v>
      </c>
      <c r="B11143" s="18">
        <v>45474</v>
      </c>
      <c r="C11143" t="s">
        <v>323</v>
      </c>
      <c r="D11143" t="s">
        <v>306</v>
      </c>
      <c r="E11143">
        <v>0</v>
      </c>
      <c r="F11143">
        <v>0</v>
      </c>
      <c r="G11143">
        <v>1</v>
      </c>
    </row>
    <row r="11144" spans="1:7" x14ac:dyDescent="0.3">
      <c r="A11144">
        <v>15</v>
      </c>
      <c r="B11144" s="18">
        <v>45505</v>
      </c>
      <c r="C11144" t="s">
        <v>323</v>
      </c>
      <c r="D11144" t="s">
        <v>306</v>
      </c>
      <c r="E11144">
        <v>0</v>
      </c>
      <c r="F11144">
        <v>0</v>
      </c>
      <c r="G11144">
        <v>1</v>
      </c>
    </row>
    <row r="11145" spans="1:7" x14ac:dyDescent="0.3">
      <c r="A11145">
        <v>15</v>
      </c>
      <c r="B11145" s="18">
        <v>45413</v>
      </c>
      <c r="C11145" t="s">
        <v>323</v>
      </c>
      <c r="D11145" t="s">
        <v>306</v>
      </c>
      <c r="E11145">
        <v>0</v>
      </c>
      <c r="F11145">
        <v>0</v>
      </c>
      <c r="G11145">
        <v>1</v>
      </c>
    </row>
    <row r="11146" spans="1:7" x14ac:dyDescent="0.3">
      <c r="A11146">
        <v>15</v>
      </c>
      <c r="B11146" s="18">
        <v>45444</v>
      </c>
      <c r="C11146" t="s">
        <v>323</v>
      </c>
      <c r="D11146" t="s">
        <v>306</v>
      </c>
      <c r="E11146">
        <v>0</v>
      </c>
      <c r="F11146">
        <v>0</v>
      </c>
      <c r="G11146">
        <v>1</v>
      </c>
    </row>
    <row r="11147" spans="1:7" x14ac:dyDescent="0.3">
      <c r="A11147">
        <v>15</v>
      </c>
      <c r="B11147" s="18">
        <v>45352</v>
      </c>
      <c r="C11147" t="s">
        <v>323</v>
      </c>
      <c r="D11147" t="s">
        <v>306</v>
      </c>
      <c r="E11147">
        <v>0</v>
      </c>
      <c r="F11147">
        <v>0</v>
      </c>
      <c r="G11147">
        <v>1</v>
      </c>
    </row>
    <row r="11148" spans="1:7" x14ac:dyDescent="0.3">
      <c r="A11148">
        <v>15</v>
      </c>
      <c r="B11148" s="18">
        <v>45383</v>
      </c>
      <c r="C11148" t="s">
        <v>323</v>
      </c>
      <c r="D11148" t="s">
        <v>306</v>
      </c>
      <c r="E11148">
        <v>0</v>
      </c>
      <c r="F11148">
        <v>0</v>
      </c>
      <c r="G11148">
        <v>1</v>
      </c>
    </row>
    <row r="11149" spans="1:7" x14ac:dyDescent="0.3">
      <c r="A11149">
        <v>17</v>
      </c>
      <c r="B11149" s="18">
        <v>45352</v>
      </c>
      <c r="C11149" t="s">
        <v>323</v>
      </c>
      <c r="D11149" t="s">
        <v>276</v>
      </c>
      <c r="E11149">
        <v>0</v>
      </c>
      <c r="F11149">
        <v>0</v>
      </c>
      <c r="G11149">
        <v>11</v>
      </c>
    </row>
    <row r="11150" spans="1:7" x14ac:dyDescent="0.3">
      <c r="A11150">
        <v>17</v>
      </c>
      <c r="B11150" s="18">
        <v>45444</v>
      </c>
      <c r="C11150" t="s">
        <v>323</v>
      </c>
      <c r="D11150" t="s">
        <v>276</v>
      </c>
      <c r="E11150">
        <v>0</v>
      </c>
      <c r="F11150">
        <v>0</v>
      </c>
      <c r="G11150">
        <v>18</v>
      </c>
    </row>
    <row r="11151" spans="1:7" x14ac:dyDescent="0.3">
      <c r="A11151">
        <v>17</v>
      </c>
      <c r="B11151" s="18">
        <v>45383</v>
      </c>
      <c r="C11151" t="s">
        <v>323</v>
      </c>
      <c r="D11151" t="s">
        <v>276</v>
      </c>
      <c r="E11151">
        <v>0</v>
      </c>
      <c r="F11151">
        <v>0</v>
      </c>
      <c r="G11151">
        <v>11</v>
      </c>
    </row>
    <row r="11152" spans="1:7" x14ac:dyDescent="0.3">
      <c r="A11152">
        <v>17</v>
      </c>
      <c r="B11152" s="18">
        <v>45323</v>
      </c>
      <c r="C11152" t="s">
        <v>323</v>
      </c>
      <c r="D11152" t="s">
        <v>276</v>
      </c>
      <c r="E11152">
        <v>0</v>
      </c>
      <c r="F11152">
        <v>0</v>
      </c>
      <c r="G11152">
        <v>1</v>
      </c>
    </row>
    <row r="11153" spans="1:7" x14ac:dyDescent="0.3">
      <c r="A11153">
        <v>17</v>
      </c>
      <c r="B11153" s="18">
        <v>45474</v>
      </c>
      <c r="C11153" t="s">
        <v>323</v>
      </c>
      <c r="D11153" t="s">
        <v>276</v>
      </c>
      <c r="E11153">
        <v>0</v>
      </c>
      <c r="F11153">
        <v>0</v>
      </c>
      <c r="G11153">
        <v>20</v>
      </c>
    </row>
    <row r="11154" spans="1:7" x14ac:dyDescent="0.3">
      <c r="A11154">
        <v>17</v>
      </c>
      <c r="B11154" s="18">
        <v>45505</v>
      </c>
      <c r="C11154" t="s">
        <v>323</v>
      </c>
      <c r="D11154" t="s">
        <v>276</v>
      </c>
      <c r="E11154">
        <v>0</v>
      </c>
      <c r="F11154">
        <v>0</v>
      </c>
      <c r="G11154">
        <v>20</v>
      </c>
    </row>
    <row r="11155" spans="1:7" x14ac:dyDescent="0.3">
      <c r="A11155">
        <v>17</v>
      </c>
      <c r="B11155" s="18">
        <v>45566</v>
      </c>
      <c r="C11155" t="s">
        <v>323</v>
      </c>
      <c r="D11155" t="s">
        <v>276</v>
      </c>
      <c r="E11155">
        <v>0</v>
      </c>
      <c r="F11155">
        <v>0</v>
      </c>
      <c r="G11155">
        <v>22</v>
      </c>
    </row>
    <row r="11156" spans="1:7" x14ac:dyDescent="0.3">
      <c r="A11156">
        <v>17</v>
      </c>
      <c r="B11156" s="18">
        <v>45536</v>
      </c>
      <c r="C11156" t="s">
        <v>323</v>
      </c>
      <c r="D11156" t="s">
        <v>276</v>
      </c>
      <c r="E11156">
        <v>0</v>
      </c>
      <c r="F11156">
        <v>0</v>
      </c>
      <c r="G11156">
        <v>21</v>
      </c>
    </row>
    <row r="11157" spans="1:7" x14ac:dyDescent="0.3">
      <c r="A11157">
        <v>17</v>
      </c>
      <c r="B11157" s="18">
        <v>45413</v>
      </c>
      <c r="C11157" t="s">
        <v>323</v>
      </c>
      <c r="D11157" t="s">
        <v>276</v>
      </c>
      <c r="E11157">
        <v>0</v>
      </c>
      <c r="F11157">
        <v>0</v>
      </c>
      <c r="G11157">
        <v>15</v>
      </c>
    </row>
    <row r="11158" spans="1:7" x14ac:dyDescent="0.3">
      <c r="A11158">
        <v>14</v>
      </c>
      <c r="B11158" s="18">
        <v>45536</v>
      </c>
      <c r="C11158" t="s">
        <v>323</v>
      </c>
      <c r="D11158" t="s">
        <v>279</v>
      </c>
      <c r="E11158">
        <v>0</v>
      </c>
      <c r="F11158">
        <v>0</v>
      </c>
      <c r="G11158">
        <v>338</v>
      </c>
    </row>
    <row r="11159" spans="1:7" x14ac:dyDescent="0.3">
      <c r="A11159">
        <v>14</v>
      </c>
      <c r="B11159" s="18">
        <v>45566</v>
      </c>
      <c r="C11159" t="s">
        <v>323</v>
      </c>
      <c r="D11159" t="s">
        <v>279</v>
      </c>
      <c r="E11159">
        <v>0</v>
      </c>
      <c r="F11159">
        <v>0</v>
      </c>
      <c r="G11159">
        <v>343</v>
      </c>
    </row>
    <row r="11160" spans="1:7" x14ac:dyDescent="0.3">
      <c r="A11160">
        <v>9</v>
      </c>
      <c r="B11160" s="18">
        <v>45323</v>
      </c>
      <c r="C11160" t="s">
        <v>323</v>
      </c>
      <c r="D11160" t="s">
        <v>280</v>
      </c>
      <c r="E11160">
        <v>0</v>
      </c>
      <c r="F11160">
        <v>0</v>
      </c>
      <c r="G11160">
        <v>354</v>
      </c>
    </row>
    <row r="11161" spans="1:7" x14ac:dyDescent="0.3">
      <c r="A11161">
        <v>9</v>
      </c>
      <c r="B11161" s="18">
        <v>45383</v>
      </c>
      <c r="C11161" t="s">
        <v>323</v>
      </c>
      <c r="D11161" t="s">
        <v>280</v>
      </c>
      <c r="E11161">
        <v>0</v>
      </c>
      <c r="F11161">
        <v>0</v>
      </c>
      <c r="G11161">
        <v>368</v>
      </c>
    </row>
    <row r="11162" spans="1:7" x14ac:dyDescent="0.3">
      <c r="A11162">
        <v>9</v>
      </c>
      <c r="B11162" s="18">
        <v>45505</v>
      </c>
      <c r="C11162" t="s">
        <v>323</v>
      </c>
      <c r="D11162" t="s">
        <v>280</v>
      </c>
      <c r="E11162">
        <v>0</v>
      </c>
      <c r="F11162">
        <v>0</v>
      </c>
      <c r="G11162">
        <v>360</v>
      </c>
    </row>
    <row r="11163" spans="1:7" x14ac:dyDescent="0.3">
      <c r="A11163">
        <v>9</v>
      </c>
      <c r="B11163" s="18">
        <v>45352</v>
      </c>
      <c r="C11163" t="s">
        <v>323</v>
      </c>
      <c r="D11163" t="s">
        <v>280</v>
      </c>
      <c r="E11163">
        <v>0</v>
      </c>
      <c r="F11163">
        <v>0</v>
      </c>
      <c r="G11163">
        <v>369</v>
      </c>
    </row>
    <row r="11164" spans="1:7" x14ac:dyDescent="0.3">
      <c r="A11164">
        <v>9</v>
      </c>
      <c r="B11164" s="18">
        <v>45474</v>
      </c>
      <c r="C11164" t="s">
        <v>323</v>
      </c>
      <c r="D11164" t="s">
        <v>280</v>
      </c>
      <c r="E11164">
        <v>0</v>
      </c>
      <c r="F11164">
        <v>0</v>
      </c>
      <c r="G11164">
        <v>359</v>
      </c>
    </row>
    <row r="11165" spans="1:7" x14ac:dyDescent="0.3">
      <c r="A11165">
        <v>9</v>
      </c>
      <c r="B11165" s="18">
        <v>45536</v>
      </c>
      <c r="C11165" t="s">
        <v>323</v>
      </c>
      <c r="D11165" t="s">
        <v>280</v>
      </c>
      <c r="E11165">
        <v>0</v>
      </c>
      <c r="F11165">
        <v>0</v>
      </c>
      <c r="G11165">
        <v>363</v>
      </c>
    </row>
    <row r="11166" spans="1:7" x14ac:dyDescent="0.3">
      <c r="A11166">
        <v>9</v>
      </c>
      <c r="B11166" s="18">
        <v>45413</v>
      </c>
      <c r="C11166" t="s">
        <v>323</v>
      </c>
      <c r="D11166" t="s">
        <v>280</v>
      </c>
      <c r="E11166">
        <v>0</v>
      </c>
      <c r="F11166">
        <v>0</v>
      </c>
      <c r="G11166">
        <v>365</v>
      </c>
    </row>
    <row r="11167" spans="1:7" x14ac:dyDescent="0.3">
      <c r="A11167">
        <v>9</v>
      </c>
      <c r="B11167" s="18">
        <v>45566</v>
      </c>
      <c r="C11167" t="s">
        <v>323</v>
      </c>
      <c r="D11167" t="s">
        <v>280</v>
      </c>
      <c r="E11167">
        <v>0</v>
      </c>
      <c r="F11167">
        <v>0</v>
      </c>
      <c r="G11167">
        <v>363</v>
      </c>
    </row>
    <row r="11168" spans="1:7" x14ac:dyDescent="0.3">
      <c r="A11168">
        <v>9</v>
      </c>
      <c r="B11168" s="18">
        <v>45444</v>
      </c>
      <c r="C11168" t="s">
        <v>323</v>
      </c>
      <c r="D11168" t="s">
        <v>280</v>
      </c>
      <c r="E11168">
        <v>0</v>
      </c>
      <c r="F11168">
        <v>0</v>
      </c>
      <c r="G11168">
        <v>365</v>
      </c>
    </row>
    <row r="11169" spans="1:7" x14ac:dyDescent="0.3">
      <c r="A11169">
        <v>11</v>
      </c>
      <c r="B11169" s="18">
        <v>45413</v>
      </c>
      <c r="C11169" t="s">
        <v>323</v>
      </c>
      <c r="D11169" t="s">
        <v>281</v>
      </c>
      <c r="E11169">
        <v>0</v>
      </c>
      <c r="F11169">
        <v>0</v>
      </c>
      <c r="G11169">
        <v>423</v>
      </c>
    </row>
    <row r="11170" spans="1:7" x14ac:dyDescent="0.3">
      <c r="A11170">
        <v>11</v>
      </c>
      <c r="B11170" s="18">
        <v>45352</v>
      </c>
      <c r="C11170" t="s">
        <v>323</v>
      </c>
      <c r="D11170" t="s">
        <v>281</v>
      </c>
      <c r="E11170">
        <v>0</v>
      </c>
      <c r="F11170">
        <v>0</v>
      </c>
      <c r="G11170">
        <v>446</v>
      </c>
    </row>
    <row r="11171" spans="1:7" x14ac:dyDescent="0.3">
      <c r="A11171">
        <v>11</v>
      </c>
      <c r="B11171" s="18">
        <v>45323</v>
      </c>
      <c r="C11171" t="s">
        <v>323</v>
      </c>
      <c r="D11171" t="s">
        <v>281</v>
      </c>
      <c r="E11171">
        <v>0</v>
      </c>
      <c r="F11171">
        <v>0</v>
      </c>
      <c r="G11171">
        <v>422</v>
      </c>
    </row>
    <row r="11172" spans="1:7" x14ac:dyDescent="0.3">
      <c r="A11172">
        <v>11</v>
      </c>
      <c r="B11172" s="18">
        <v>45383</v>
      </c>
      <c r="C11172" t="s">
        <v>323</v>
      </c>
      <c r="D11172" t="s">
        <v>281</v>
      </c>
      <c r="E11172">
        <v>0</v>
      </c>
      <c r="F11172">
        <v>0</v>
      </c>
      <c r="G11172">
        <v>438</v>
      </c>
    </row>
    <row r="11173" spans="1:7" x14ac:dyDescent="0.3">
      <c r="A11173">
        <v>11</v>
      </c>
      <c r="B11173" s="18">
        <v>45566</v>
      </c>
      <c r="C11173" t="s">
        <v>323</v>
      </c>
      <c r="D11173" t="s">
        <v>281</v>
      </c>
      <c r="E11173">
        <v>0</v>
      </c>
      <c r="F11173">
        <v>0</v>
      </c>
      <c r="G11173">
        <v>421</v>
      </c>
    </row>
    <row r="11174" spans="1:7" x14ac:dyDescent="0.3">
      <c r="A11174">
        <v>11</v>
      </c>
      <c r="B11174" s="18">
        <v>45505</v>
      </c>
      <c r="C11174" t="s">
        <v>323</v>
      </c>
      <c r="D11174" t="s">
        <v>281</v>
      </c>
      <c r="E11174">
        <v>0</v>
      </c>
      <c r="F11174">
        <v>0</v>
      </c>
      <c r="G11174">
        <v>403</v>
      </c>
    </row>
    <row r="11175" spans="1:7" x14ac:dyDescent="0.3">
      <c r="A11175">
        <v>11</v>
      </c>
      <c r="B11175" s="18">
        <v>45444</v>
      </c>
      <c r="C11175" t="s">
        <v>323</v>
      </c>
      <c r="D11175" t="s">
        <v>281</v>
      </c>
      <c r="E11175">
        <v>0</v>
      </c>
      <c r="F11175">
        <v>0</v>
      </c>
      <c r="G11175">
        <v>402</v>
      </c>
    </row>
    <row r="11176" spans="1:7" x14ac:dyDescent="0.3">
      <c r="A11176">
        <v>11</v>
      </c>
      <c r="B11176" s="18">
        <v>45474</v>
      </c>
      <c r="C11176" t="s">
        <v>323</v>
      </c>
      <c r="D11176" t="s">
        <v>281</v>
      </c>
      <c r="E11176">
        <v>0</v>
      </c>
      <c r="F11176">
        <v>0</v>
      </c>
      <c r="G11176">
        <v>404</v>
      </c>
    </row>
    <row r="11177" spans="1:7" x14ac:dyDescent="0.3">
      <c r="A11177">
        <v>11</v>
      </c>
      <c r="B11177" s="18">
        <v>45536</v>
      </c>
      <c r="C11177" t="s">
        <v>323</v>
      </c>
      <c r="D11177" t="s">
        <v>281</v>
      </c>
      <c r="E11177">
        <v>0</v>
      </c>
      <c r="F11177">
        <v>0</v>
      </c>
      <c r="G11177">
        <v>415</v>
      </c>
    </row>
    <row r="11178" spans="1:7" x14ac:dyDescent="0.3">
      <c r="A11178">
        <v>10</v>
      </c>
      <c r="B11178" s="18">
        <v>45323</v>
      </c>
      <c r="C11178" t="s">
        <v>323</v>
      </c>
      <c r="D11178" t="s">
        <v>295</v>
      </c>
      <c r="E11178">
        <v>0</v>
      </c>
      <c r="F11178">
        <v>0</v>
      </c>
      <c r="G11178">
        <v>71</v>
      </c>
    </row>
    <row r="11179" spans="1:7" x14ac:dyDescent="0.3">
      <c r="A11179">
        <v>18</v>
      </c>
      <c r="B11179" s="18">
        <v>45474</v>
      </c>
      <c r="C11179" t="s">
        <v>323</v>
      </c>
      <c r="D11179" t="s">
        <v>282</v>
      </c>
      <c r="E11179">
        <v>0</v>
      </c>
      <c r="F11179">
        <v>0</v>
      </c>
      <c r="G11179">
        <v>3</v>
      </c>
    </row>
    <row r="11180" spans="1:7" x14ac:dyDescent="0.3">
      <c r="A11180">
        <v>18</v>
      </c>
      <c r="B11180" s="18">
        <v>45352</v>
      </c>
      <c r="C11180" t="s">
        <v>323</v>
      </c>
      <c r="D11180" t="s">
        <v>282</v>
      </c>
      <c r="E11180">
        <v>0</v>
      </c>
      <c r="F11180">
        <v>0</v>
      </c>
      <c r="G11180">
        <v>2</v>
      </c>
    </row>
    <row r="11181" spans="1:7" x14ac:dyDescent="0.3">
      <c r="A11181">
        <v>18</v>
      </c>
      <c r="B11181" s="18">
        <v>45383</v>
      </c>
      <c r="C11181" t="s">
        <v>323</v>
      </c>
      <c r="D11181" t="s">
        <v>282</v>
      </c>
      <c r="E11181">
        <v>0</v>
      </c>
      <c r="F11181">
        <v>0</v>
      </c>
      <c r="G11181">
        <v>1</v>
      </c>
    </row>
    <row r="11182" spans="1:7" x14ac:dyDescent="0.3">
      <c r="A11182">
        <v>18</v>
      </c>
      <c r="B11182" s="18">
        <v>45505</v>
      </c>
      <c r="C11182" t="s">
        <v>323</v>
      </c>
      <c r="D11182" t="s">
        <v>282</v>
      </c>
      <c r="E11182">
        <v>0</v>
      </c>
      <c r="F11182">
        <v>0</v>
      </c>
      <c r="G11182">
        <v>1</v>
      </c>
    </row>
    <row r="11183" spans="1:7" x14ac:dyDescent="0.3">
      <c r="A11183">
        <v>18</v>
      </c>
      <c r="B11183" s="18">
        <v>45444</v>
      </c>
      <c r="C11183" t="s">
        <v>323</v>
      </c>
      <c r="D11183" t="s">
        <v>282</v>
      </c>
      <c r="E11183">
        <v>0</v>
      </c>
      <c r="F11183">
        <v>0</v>
      </c>
      <c r="G11183">
        <v>2</v>
      </c>
    </row>
    <row r="11184" spans="1:7" x14ac:dyDescent="0.3">
      <c r="A11184">
        <v>18</v>
      </c>
      <c r="B11184" s="18">
        <v>45413</v>
      </c>
      <c r="C11184" t="s">
        <v>323</v>
      </c>
      <c r="D11184" t="s">
        <v>282</v>
      </c>
      <c r="E11184">
        <v>0</v>
      </c>
      <c r="F11184">
        <v>0</v>
      </c>
      <c r="G11184">
        <v>1</v>
      </c>
    </row>
    <row r="11185" spans="1:7" x14ac:dyDescent="0.3">
      <c r="A11185">
        <v>18</v>
      </c>
      <c r="B11185" s="18">
        <v>45323</v>
      </c>
      <c r="C11185" t="s">
        <v>323</v>
      </c>
      <c r="D11185" t="s">
        <v>282</v>
      </c>
      <c r="E11185">
        <v>0</v>
      </c>
      <c r="F11185">
        <v>0</v>
      </c>
      <c r="G11185">
        <v>1</v>
      </c>
    </row>
    <row r="11186" spans="1:7" x14ac:dyDescent="0.3">
      <c r="A11186">
        <v>18</v>
      </c>
      <c r="B11186" s="18">
        <v>45536</v>
      </c>
      <c r="C11186" t="s">
        <v>323</v>
      </c>
      <c r="D11186" t="s">
        <v>282</v>
      </c>
      <c r="E11186">
        <v>0</v>
      </c>
      <c r="F11186">
        <v>0</v>
      </c>
      <c r="G11186">
        <v>1</v>
      </c>
    </row>
    <row r="11187" spans="1:7" x14ac:dyDescent="0.3">
      <c r="A11187">
        <v>20</v>
      </c>
      <c r="B11187" s="18">
        <v>45383</v>
      </c>
      <c r="C11187" t="s">
        <v>323</v>
      </c>
      <c r="D11187" t="s">
        <v>283</v>
      </c>
      <c r="E11187">
        <v>0</v>
      </c>
      <c r="F11187">
        <v>0</v>
      </c>
      <c r="G11187">
        <v>1</v>
      </c>
    </row>
    <row r="11188" spans="1:7" x14ac:dyDescent="0.3">
      <c r="A11188">
        <v>20</v>
      </c>
      <c r="B11188" s="18">
        <v>45352</v>
      </c>
      <c r="C11188" t="s">
        <v>323</v>
      </c>
      <c r="D11188" t="s">
        <v>283</v>
      </c>
      <c r="E11188">
        <v>0</v>
      </c>
      <c r="F11188">
        <v>0</v>
      </c>
      <c r="G11188">
        <v>2</v>
      </c>
    </row>
    <row r="11189" spans="1:7" x14ac:dyDescent="0.3">
      <c r="A11189">
        <v>20</v>
      </c>
      <c r="B11189" s="18">
        <v>45444</v>
      </c>
      <c r="C11189" t="s">
        <v>323</v>
      </c>
      <c r="D11189" t="s">
        <v>283</v>
      </c>
      <c r="E11189">
        <v>0</v>
      </c>
      <c r="F11189">
        <v>0</v>
      </c>
      <c r="G11189">
        <v>2</v>
      </c>
    </row>
    <row r="11190" spans="1:7" x14ac:dyDescent="0.3">
      <c r="A11190">
        <v>20</v>
      </c>
      <c r="B11190" s="18">
        <v>45474</v>
      </c>
      <c r="C11190" t="s">
        <v>323</v>
      </c>
      <c r="D11190" t="s">
        <v>283</v>
      </c>
      <c r="E11190">
        <v>0</v>
      </c>
      <c r="F11190">
        <v>0</v>
      </c>
      <c r="G11190">
        <v>1</v>
      </c>
    </row>
    <row r="11191" spans="1:7" x14ac:dyDescent="0.3">
      <c r="A11191">
        <v>20</v>
      </c>
      <c r="B11191" s="18">
        <v>45413</v>
      </c>
      <c r="C11191" t="s">
        <v>323</v>
      </c>
      <c r="D11191" t="s">
        <v>283</v>
      </c>
      <c r="E11191">
        <v>0</v>
      </c>
      <c r="F11191">
        <v>0</v>
      </c>
      <c r="G11191">
        <v>2</v>
      </c>
    </row>
    <row r="11192" spans="1:7" x14ac:dyDescent="0.3">
      <c r="A11192">
        <v>20</v>
      </c>
      <c r="B11192" s="18">
        <v>45323</v>
      </c>
      <c r="C11192" t="s">
        <v>323</v>
      </c>
      <c r="D11192" t="s">
        <v>283</v>
      </c>
      <c r="E11192">
        <v>0</v>
      </c>
      <c r="F11192">
        <v>0</v>
      </c>
      <c r="G11192">
        <v>1</v>
      </c>
    </row>
    <row r="11193" spans="1:7" x14ac:dyDescent="0.3">
      <c r="A11193">
        <v>102</v>
      </c>
      <c r="B11193" s="18">
        <v>45658</v>
      </c>
      <c r="C11193" t="s">
        <v>323</v>
      </c>
      <c r="D11193" t="s">
        <v>273</v>
      </c>
      <c r="E11193">
        <v>0</v>
      </c>
    </row>
    <row r="11194" spans="1:7" x14ac:dyDescent="0.3">
      <c r="A11194">
        <v>103</v>
      </c>
      <c r="B11194" s="18">
        <v>45658</v>
      </c>
      <c r="C11194" t="s">
        <v>323</v>
      </c>
      <c r="D11194" t="s">
        <v>285</v>
      </c>
      <c r="E11194">
        <v>0</v>
      </c>
    </row>
    <row r="11195" spans="1:7" x14ac:dyDescent="0.3">
      <c r="A11195">
        <v>127</v>
      </c>
      <c r="B11195" s="18">
        <v>45658</v>
      </c>
      <c r="C11195" t="s">
        <v>323</v>
      </c>
      <c r="D11195" t="s">
        <v>286</v>
      </c>
      <c r="E11195">
        <v>76</v>
      </c>
    </row>
    <row r="11196" spans="1:7" x14ac:dyDescent="0.3">
      <c r="A11196">
        <v>128</v>
      </c>
      <c r="B11196" s="18">
        <v>45658</v>
      </c>
      <c r="C11196" t="s">
        <v>323</v>
      </c>
      <c r="D11196" t="s">
        <v>287</v>
      </c>
      <c r="E11196">
        <v>35</v>
      </c>
    </row>
    <row r="11197" spans="1:7" x14ac:dyDescent="0.3">
      <c r="A11197">
        <v>129</v>
      </c>
      <c r="B11197" s="18">
        <v>45658</v>
      </c>
      <c r="C11197" t="s">
        <v>323</v>
      </c>
      <c r="D11197" t="s">
        <v>288</v>
      </c>
      <c r="E11197">
        <v>29</v>
      </c>
    </row>
    <row r="11198" spans="1:7" x14ac:dyDescent="0.3">
      <c r="A11198">
        <v>130</v>
      </c>
      <c r="B11198" s="18">
        <v>45658</v>
      </c>
      <c r="C11198" t="s">
        <v>323</v>
      </c>
      <c r="D11198" t="s">
        <v>289</v>
      </c>
      <c r="E11198">
        <v>6</v>
      </c>
    </row>
    <row r="11199" spans="1:7" x14ac:dyDescent="0.3">
      <c r="A11199">
        <v>131</v>
      </c>
      <c r="B11199" s="18">
        <v>45658</v>
      </c>
      <c r="C11199" t="s">
        <v>323</v>
      </c>
      <c r="D11199" t="s">
        <v>290</v>
      </c>
      <c r="E11199">
        <v>2</v>
      </c>
    </row>
    <row r="11200" spans="1:7" x14ac:dyDescent="0.3">
      <c r="A11200">
        <v>132</v>
      </c>
      <c r="B11200" s="18">
        <v>45658</v>
      </c>
      <c r="C11200" t="s">
        <v>323</v>
      </c>
      <c r="D11200" t="s">
        <v>291</v>
      </c>
      <c r="E11200">
        <v>0</v>
      </c>
    </row>
    <row r="11201" spans="1:7" x14ac:dyDescent="0.3">
      <c r="A11201">
        <v>133</v>
      </c>
      <c r="B11201" s="18">
        <v>45658</v>
      </c>
      <c r="C11201" t="s">
        <v>323</v>
      </c>
      <c r="D11201" t="s">
        <v>259</v>
      </c>
      <c r="E11201">
        <v>0</v>
      </c>
    </row>
    <row r="11202" spans="1:7" x14ac:dyDescent="0.3">
      <c r="A11202">
        <v>134</v>
      </c>
      <c r="B11202" s="18">
        <v>45658</v>
      </c>
      <c r="C11202" t="s">
        <v>323</v>
      </c>
      <c r="D11202" t="s">
        <v>260</v>
      </c>
      <c r="E11202">
        <v>4</v>
      </c>
    </row>
    <row r="11203" spans="1:7" x14ac:dyDescent="0.3">
      <c r="A11203">
        <v>26</v>
      </c>
      <c r="B11203" s="18">
        <v>45658</v>
      </c>
      <c r="C11203" t="s">
        <v>323</v>
      </c>
      <c r="D11203" t="s">
        <v>146</v>
      </c>
      <c r="E11203">
        <v>6.3348416289592757E-2</v>
      </c>
      <c r="F11203">
        <v>14</v>
      </c>
      <c r="G11203">
        <v>221</v>
      </c>
    </row>
    <row r="11204" spans="1:7" x14ac:dyDescent="0.3">
      <c r="A11204">
        <v>11</v>
      </c>
      <c r="B11204" s="18">
        <v>45474</v>
      </c>
      <c r="C11204" t="s">
        <v>324</v>
      </c>
      <c r="D11204" t="s">
        <v>281</v>
      </c>
      <c r="E11204">
        <v>0</v>
      </c>
      <c r="F11204">
        <v>0</v>
      </c>
      <c r="G11204">
        <v>138</v>
      </c>
    </row>
    <row r="11205" spans="1:7" x14ac:dyDescent="0.3">
      <c r="A11205">
        <v>11</v>
      </c>
      <c r="B11205" s="18">
        <v>45323</v>
      </c>
      <c r="C11205" t="s">
        <v>324</v>
      </c>
      <c r="D11205" t="s">
        <v>281</v>
      </c>
      <c r="E11205">
        <v>0</v>
      </c>
      <c r="F11205">
        <v>0</v>
      </c>
      <c r="G11205">
        <v>417</v>
      </c>
    </row>
    <row r="11206" spans="1:7" x14ac:dyDescent="0.3">
      <c r="A11206">
        <v>11</v>
      </c>
      <c r="B11206" s="18">
        <v>45413</v>
      </c>
      <c r="C11206" t="s">
        <v>324</v>
      </c>
      <c r="D11206" t="s">
        <v>281</v>
      </c>
      <c r="E11206">
        <v>0</v>
      </c>
      <c r="F11206">
        <v>0</v>
      </c>
      <c r="G11206">
        <v>271</v>
      </c>
    </row>
    <row r="11207" spans="1:7" x14ac:dyDescent="0.3">
      <c r="A11207">
        <v>11</v>
      </c>
      <c r="B11207" s="18">
        <v>45444</v>
      </c>
      <c r="C11207" t="s">
        <v>324</v>
      </c>
      <c r="D11207" t="s">
        <v>281</v>
      </c>
      <c r="E11207">
        <v>0</v>
      </c>
      <c r="F11207">
        <v>0</v>
      </c>
      <c r="G11207">
        <v>191</v>
      </c>
    </row>
    <row r="11208" spans="1:7" x14ac:dyDescent="0.3">
      <c r="A11208">
        <v>11</v>
      </c>
      <c r="B11208" s="18">
        <v>45383</v>
      </c>
      <c r="C11208" t="s">
        <v>324</v>
      </c>
      <c r="D11208" t="s">
        <v>281</v>
      </c>
      <c r="E11208">
        <v>0</v>
      </c>
      <c r="F11208">
        <v>0</v>
      </c>
      <c r="G11208">
        <v>331</v>
      </c>
    </row>
    <row r="11209" spans="1:7" x14ac:dyDescent="0.3">
      <c r="A11209">
        <v>16</v>
      </c>
      <c r="B11209" s="18">
        <v>45383</v>
      </c>
      <c r="C11209" t="s">
        <v>324</v>
      </c>
      <c r="D11209" t="s">
        <v>297</v>
      </c>
      <c r="E11209">
        <v>0</v>
      </c>
      <c r="F11209">
        <v>0</v>
      </c>
      <c r="G11209">
        <v>287</v>
      </c>
    </row>
    <row r="11210" spans="1:7" x14ac:dyDescent="0.3">
      <c r="A11210">
        <v>16</v>
      </c>
      <c r="B11210" s="18">
        <v>45505</v>
      </c>
      <c r="C11210" t="s">
        <v>324</v>
      </c>
      <c r="D11210" t="s">
        <v>297</v>
      </c>
      <c r="E11210">
        <v>0</v>
      </c>
      <c r="F11210">
        <v>0</v>
      </c>
      <c r="G11210">
        <v>244</v>
      </c>
    </row>
    <row r="11211" spans="1:7" x14ac:dyDescent="0.3">
      <c r="A11211">
        <v>16</v>
      </c>
      <c r="B11211" s="18">
        <v>45474</v>
      </c>
      <c r="C11211" t="s">
        <v>324</v>
      </c>
      <c r="D11211" t="s">
        <v>297</v>
      </c>
      <c r="E11211">
        <v>0</v>
      </c>
      <c r="F11211">
        <v>0</v>
      </c>
      <c r="G11211">
        <v>259</v>
      </c>
    </row>
    <row r="11212" spans="1:7" x14ac:dyDescent="0.3">
      <c r="A11212">
        <v>16</v>
      </c>
      <c r="B11212" s="18">
        <v>45323</v>
      </c>
      <c r="C11212" t="s">
        <v>324</v>
      </c>
      <c r="D11212" t="s">
        <v>297</v>
      </c>
      <c r="E11212">
        <v>0</v>
      </c>
      <c r="F11212">
        <v>0</v>
      </c>
      <c r="G11212">
        <v>295</v>
      </c>
    </row>
    <row r="11213" spans="1:7" x14ac:dyDescent="0.3">
      <c r="A11213">
        <v>16</v>
      </c>
      <c r="B11213" s="18">
        <v>45566</v>
      </c>
      <c r="C11213" t="s">
        <v>324</v>
      </c>
      <c r="D11213" t="s">
        <v>297</v>
      </c>
      <c r="E11213">
        <v>0</v>
      </c>
      <c r="F11213">
        <v>0</v>
      </c>
      <c r="G11213">
        <v>199</v>
      </c>
    </row>
    <row r="11214" spans="1:7" x14ac:dyDescent="0.3">
      <c r="A11214">
        <v>103</v>
      </c>
      <c r="B11214" s="18">
        <v>45658</v>
      </c>
      <c r="C11214" t="s">
        <v>324</v>
      </c>
      <c r="D11214" t="s">
        <v>285</v>
      </c>
      <c r="E11214">
        <v>0</v>
      </c>
    </row>
    <row r="11215" spans="1:7" x14ac:dyDescent="0.3">
      <c r="A11215">
        <v>111</v>
      </c>
      <c r="B11215" s="18">
        <v>45627</v>
      </c>
      <c r="C11215" t="s">
        <v>324</v>
      </c>
      <c r="D11215" t="s">
        <v>262</v>
      </c>
      <c r="E11215">
        <v>98</v>
      </c>
    </row>
    <row r="11216" spans="1:7" x14ac:dyDescent="0.3">
      <c r="A11216">
        <v>112</v>
      </c>
      <c r="B11216" s="18">
        <v>45627</v>
      </c>
      <c r="C11216" t="s">
        <v>324</v>
      </c>
      <c r="D11216" t="s">
        <v>263</v>
      </c>
      <c r="E11216">
        <v>78</v>
      </c>
    </row>
    <row r="11217" spans="1:7" x14ac:dyDescent="0.3">
      <c r="A11217">
        <v>110</v>
      </c>
      <c r="B11217" s="18">
        <v>45627</v>
      </c>
      <c r="C11217" t="s">
        <v>324</v>
      </c>
      <c r="D11217" t="s">
        <v>264</v>
      </c>
      <c r="E11217">
        <v>25</v>
      </c>
    </row>
    <row r="11218" spans="1:7" x14ac:dyDescent="0.3">
      <c r="A11218">
        <v>113</v>
      </c>
      <c r="B11218" s="18">
        <v>45627</v>
      </c>
      <c r="C11218" t="s">
        <v>324</v>
      </c>
      <c r="D11218" t="s">
        <v>265</v>
      </c>
      <c r="E11218">
        <v>24</v>
      </c>
    </row>
    <row r="11219" spans="1:7" x14ac:dyDescent="0.3">
      <c r="A11219">
        <v>104</v>
      </c>
      <c r="B11219" s="18">
        <v>45627</v>
      </c>
      <c r="C11219" t="s">
        <v>324</v>
      </c>
      <c r="D11219" t="s">
        <v>266</v>
      </c>
      <c r="E11219">
        <v>3</v>
      </c>
    </row>
    <row r="11220" spans="1:7" x14ac:dyDescent="0.3">
      <c r="A11220">
        <v>106</v>
      </c>
      <c r="B11220" s="18">
        <v>45627</v>
      </c>
      <c r="C11220" t="s">
        <v>324</v>
      </c>
      <c r="D11220" t="s">
        <v>267</v>
      </c>
      <c r="E11220">
        <v>115</v>
      </c>
    </row>
    <row r="11221" spans="1:7" x14ac:dyDescent="0.3">
      <c r="A11221">
        <v>109</v>
      </c>
      <c r="B11221" s="18">
        <v>45627</v>
      </c>
      <c r="C11221" t="s">
        <v>324</v>
      </c>
      <c r="D11221" t="s">
        <v>261</v>
      </c>
      <c r="E11221">
        <v>4</v>
      </c>
    </row>
    <row r="11222" spans="1:7" x14ac:dyDescent="0.3">
      <c r="A11222">
        <v>105</v>
      </c>
      <c r="B11222" s="18">
        <v>45627</v>
      </c>
      <c r="C11222" t="s">
        <v>324</v>
      </c>
      <c r="D11222" t="s">
        <v>269</v>
      </c>
      <c r="E11222">
        <v>24</v>
      </c>
    </row>
    <row r="11223" spans="1:7" x14ac:dyDescent="0.3">
      <c r="A11223">
        <v>108</v>
      </c>
      <c r="B11223" s="18">
        <v>45627</v>
      </c>
      <c r="C11223" t="s">
        <v>324</v>
      </c>
      <c r="D11223" t="s">
        <v>270</v>
      </c>
      <c r="E11223">
        <v>10</v>
      </c>
    </row>
    <row r="11224" spans="1:7" x14ac:dyDescent="0.3">
      <c r="A11224">
        <v>107</v>
      </c>
      <c r="B11224" s="18">
        <v>45627</v>
      </c>
      <c r="C11224" t="s">
        <v>324</v>
      </c>
      <c r="D11224" t="s">
        <v>268</v>
      </c>
      <c r="E11224">
        <v>94</v>
      </c>
    </row>
    <row r="11225" spans="1:7" x14ac:dyDescent="0.3">
      <c r="A11225">
        <v>100</v>
      </c>
      <c r="B11225" s="18">
        <v>45627</v>
      </c>
      <c r="C11225" t="s">
        <v>324</v>
      </c>
      <c r="D11225" t="s">
        <v>271</v>
      </c>
      <c r="E11225">
        <v>1</v>
      </c>
    </row>
    <row r="11226" spans="1:7" x14ac:dyDescent="0.3">
      <c r="A11226">
        <v>101</v>
      </c>
      <c r="B11226" s="18">
        <v>45627</v>
      </c>
      <c r="C11226" t="s">
        <v>324</v>
      </c>
      <c r="D11226" t="s">
        <v>272</v>
      </c>
      <c r="E11226">
        <v>1</v>
      </c>
    </row>
    <row r="11227" spans="1:7" x14ac:dyDescent="0.3">
      <c r="A11227">
        <v>102</v>
      </c>
      <c r="B11227" s="18">
        <v>45627</v>
      </c>
      <c r="C11227" t="s">
        <v>324</v>
      </c>
      <c r="D11227" t="s">
        <v>273</v>
      </c>
      <c r="E11227">
        <v>0</v>
      </c>
    </row>
    <row r="11228" spans="1:7" x14ac:dyDescent="0.3">
      <c r="A11228">
        <v>103</v>
      </c>
      <c r="B11228" s="18">
        <v>45627</v>
      </c>
      <c r="C11228" t="s">
        <v>324</v>
      </c>
      <c r="D11228" t="s">
        <v>285</v>
      </c>
      <c r="E11228">
        <v>0</v>
      </c>
    </row>
    <row r="11229" spans="1:7" x14ac:dyDescent="0.3">
      <c r="A11229">
        <v>8</v>
      </c>
      <c r="B11229" s="18">
        <v>45627</v>
      </c>
      <c r="C11229" t="s">
        <v>324</v>
      </c>
      <c r="D11229" t="s">
        <v>278</v>
      </c>
      <c r="E11229">
        <v>0</v>
      </c>
      <c r="F11229">
        <v>0</v>
      </c>
      <c r="G11229">
        <v>14</v>
      </c>
    </row>
    <row r="11230" spans="1:7" x14ac:dyDescent="0.3">
      <c r="A11230">
        <v>9</v>
      </c>
      <c r="B11230" s="18">
        <v>45627</v>
      </c>
      <c r="C11230" t="s">
        <v>324</v>
      </c>
      <c r="D11230" t="s">
        <v>280</v>
      </c>
      <c r="E11230">
        <v>0</v>
      </c>
      <c r="F11230">
        <v>0</v>
      </c>
      <c r="G11230">
        <v>206</v>
      </c>
    </row>
    <row r="11231" spans="1:7" x14ac:dyDescent="0.3">
      <c r="A11231">
        <v>12</v>
      </c>
      <c r="B11231" s="18">
        <v>45627</v>
      </c>
      <c r="C11231" t="s">
        <v>324</v>
      </c>
      <c r="D11231" t="s">
        <v>296</v>
      </c>
      <c r="E11231">
        <v>0</v>
      </c>
      <c r="F11231">
        <v>0</v>
      </c>
      <c r="G11231">
        <v>168</v>
      </c>
    </row>
    <row r="11232" spans="1:7" x14ac:dyDescent="0.3">
      <c r="A11232">
        <v>14</v>
      </c>
      <c r="B11232" s="18">
        <v>45627</v>
      </c>
      <c r="C11232" t="s">
        <v>324</v>
      </c>
      <c r="D11232" t="s">
        <v>279</v>
      </c>
      <c r="E11232">
        <v>0</v>
      </c>
      <c r="F11232">
        <v>0</v>
      </c>
      <c r="G11232">
        <v>382</v>
      </c>
    </row>
    <row r="11233" spans="1:7" x14ac:dyDescent="0.3">
      <c r="A11233">
        <v>16</v>
      </c>
      <c r="B11233" s="18">
        <v>45627</v>
      </c>
      <c r="C11233" t="s">
        <v>324</v>
      </c>
      <c r="D11233" t="s">
        <v>297</v>
      </c>
      <c r="E11233">
        <v>0</v>
      </c>
      <c r="F11233">
        <v>0</v>
      </c>
      <c r="G11233">
        <v>183</v>
      </c>
    </row>
    <row r="11234" spans="1:7" x14ac:dyDescent="0.3">
      <c r="A11234">
        <v>23</v>
      </c>
      <c r="B11234" s="18">
        <v>45627</v>
      </c>
      <c r="C11234" t="s">
        <v>324</v>
      </c>
      <c r="D11234" t="s">
        <v>298</v>
      </c>
      <c r="E11234">
        <v>0</v>
      </c>
      <c r="F11234">
        <v>0</v>
      </c>
      <c r="G11234">
        <v>537</v>
      </c>
    </row>
    <row r="11235" spans="1:7" x14ac:dyDescent="0.3">
      <c r="A11235">
        <v>8</v>
      </c>
      <c r="B11235" s="18">
        <v>45658</v>
      </c>
      <c r="C11235" t="s">
        <v>324</v>
      </c>
      <c r="D11235" t="s">
        <v>278</v>
      </c>
      <c r="E11235">
        <v>0</v>
      </c>
      <c r="F11235">
        <v>0</v>
      </c>
      <c r="G11235">
        <v>14</v>
      </c>
    </row>
    <row r="11236" spans="1:7" x14ac:dyDescent="0.3">
      <c r="A11236">
        <v>9</v>
      </c>
      <c r="B11236" s="18">
        <v>45658</v>
      </c>
      <c r="C11236" t="s">
        <v>324</v>
      </c>
      <c r="D11236" t="s">
        <v>280</v>
      </c>
      <c r="E11236">
        <v>0</v>
      </c>
      <c r="F11236">
        <v>0</v>
      </c>
      <c r="G11236">
        <v>193</v>
      </c>
    </row>
    <row r="11237" spans="1:7" x14ac:dyDescent="0.3">
      <c r="A11237">
        <v>12</v>
      </c>
      <c r="B11237" s="18">
        <v>45658</v>
      </c>
      <c r="C11237" t="s">
        <v>324</v>
      </c>
      <c r="D11237" t="s">
        <v>296</v>
      </c>
      <c r="E11237">
        <v>0</v>
      </c>
      <c r="F11237">
        <v>0</v>
      </c>
      <c r="G11237">
        <v>161</v>
      </c>
    </row>
    <row r="11238" spans="1:7" x14ac:dyDescent="0.3">
      <c r="A11238">
        <v>14</v>
      </c>
      <c r="B11238" s="18">
        <v>45658</v>
      </c>
      <c r="C11238" t="s">
        <v>324</v>
      </c>
      <c r="D11238" t="s">
        <v>279</v>
      </c>
      <c r="E11238">
        <v>0</v>
      </c>
      <c r="F11238">
        <v>0</v>
      </c>
      <c r="G11238">
        <v>368</v>
      </c>
    </row>
    <row r="11239" spans="1:7" x14ac:dyDescent="0.3">
      <c r="A11239">
        <v>16</v>
      </c>
      <c r="B11239" s="18">
        <v>45658</v>
      </c>
      <c r="C11239" t="s">
        <v>324</v>
      </c>
      <c r="D11239" t="s">
        <v>297</v>
      </c>
      <c r="E11239">
        <v>0</v>
      </c>
      <c r="F11239">
        <v>0</v>
      </c>
      <c r="G11239">
        <v>177</v>
      </c>
    </row>
    <row r="11240" spans="1:7" x14ac:dyDescent="0.3">
      <c r="A11240">
        <v>23</v>
      </c>
      <c r="B11240" s="18">
        <v>45658</v>
      </c>
      <c r="C11240" t="s">
        <v>324</v>
      </c>
      <c r="D11240" t="s">
        <v>298</v>
      </c>
      <c r="E11240">
        <v>0</v>
      </c>
      <c r="F11240">
        <v>0</v>
      </c>
      <c r="G11240">
        <v>522</v>
      </c>
    </row>
    <row r="11241" spans="1:7" x14ac:dyDescent="0.3">
      <c r="A11241">
        <v>2</v>
      </c>
      <c r="B11241" s="18">
        <v>45658</v>
      </c>
      <c r="C11241" t="s">
        <v>324</v>
      </c>
      <c r="D11241" t="s">
        <v>303</v>
      </c>
      <c r="E11241">
        <v>0.25611111111111112</v>
      </c>
      <c r="F11241">
        <v>461</v>
      </c>
      <c r="G11241">
        <v>1800</v>
      </c>
    </row>
    <row r="11242" spans="1:7" x14ac:dyDescent="0.3">
      <c r="A11242">
        <v>109</v>
      </c>
      <c r="B11242" s="18">
        <v>45658</v>
      </c>
      <c r="C11242" t="s">
        <v>324</v>
      </c>
      <c r="D11242" t="s">
        <v>261</v>
      </c>
      <c r="E11242">
        <v>3</v>
      </c>
    </row>
    <row r="11243" spans="1:7" x14ac:dyDescent="0.3">
      <c r="A11243">
        <v>111</v>
      </c>
      <c r="B11243" s="18">
        <v>45658</v>
      </c>
      <c r="C11243" t="s">
        <v>324</v>
      </c>
      <c r="D11243" t="s">
        <v>262</v>
      </c>
      <c r="E11243">
        <v>96</v>
      </c>
    </row>
    <row r="11244" spans="1:7" x14ac:dyDescent="0.3">
      <c r="A11244">
        <v>112</v>
      </c>
      <c r="B11244" s="18">
        <v>45658</v>
      </c>
      <c r="C11244" t="s">
        <v>324</v>
      </c>
      <c r="D11244" t="s">
        <v>263</v>
      </c>
      <c r="E11244">
        <v>78</v>
      </c>
    </row>
    <row r="11245" spans="1:7" x14ac:dyDescent="0.3">
      <c r="A11245">
        <v>110</v>
      </c>
      <c r="B11245" s="18">
        <v>45658</v>
      </c>
      <c r="C11245" t="s">
        <v>324</v>
      </c>
      <c r="D11245" t="s">
        <v>264</v>
      </c>
      <c r="E11245">
        <v>23</v>
      </c>
    </row>
    <row r="11246" spans="1:7" x14ac:dyDescent="0.3">
      <c r="A11246">
        <v>113</v>
      </c>
      <c r="B11246" s="18">
        <v>45658</v>
      </c>
      <c r="C11246" t="s">
        <v>324</v>
      </c>
      <c r="D11246" t="s">
        <v>265</v>
      </c>
      <c r="E11246">
        <v>23</v>
      </c>
    </row>
    <row r="11247" spans="1:7" x14ac:dyDescent="0.3">
      <c r="A11247">
        <v>104</v>
      </c>
      <c r="B11247" s="18">
        <v>45658</v>
      </c>
      <c r="C11247" t="s">
        <v>324</v>
      </c>
      <c r="D11247" t="s">
        <v>266</v>
      </c>
      <c r="E11247">
        <v>3</v>
      </c>
    </row>
    <row r="11248" spans="1:7" x14ac:dyDescent="0.3">
      <c r="A11248">
        <v>106</v>
      </c>
      <c r="B11248" s="18">
        <v>45658</v>
      </c>
      <c r="C11248" t="s">
        <v>324</v>
      </c>
      <c r="D11248" t="s">
        <v>267</v>
      </c>
      <c r="E11248">
        <v>111</v>
      </c>
    </row>
    <row r="11249" spans="1:7" x14ac:dyDescent="0.3">
      <c r="A11249">
        <v>107</v>
      </c>
      <c r="B11249" s="18">
        <v>45658</v>
      </c>
      <c r="C11249" t="s">
        <v>324</v>
      </c>
      <c r="D11249" t="s">
        <v>268</v>
      </c>
      <c r="E11249">
        <v>93</v>
      </c>
    </row>
    <row r="11250" spans="1:7" x14ac:dyDescent="0.3">
      <c r="A11250">
        <v>105</v>
      </c>
      <c r="B11250" s="18">
        <v>45658</v>
      </c>
      <c r="C11250" t="s">
        <v>324</v>
      </c>
      <c r="D11250" t="s">
        <v>269</v>
      </c>
      <c r="E11250">
        <v>22</v>
      </c>
    </row>
    <row r="11251" spans="1:7" x14ac:dyDescent="0.3">
      <c r="A11251">
        <v>108</v>
      </c>
      <c r="B11251" s="18">
        <v>45658</v>
      </c>
      <c r="C11251" t="s">
        <v>324</v>
      </c>
      <c r="D11251" t="s">
        <v>270</v>
      </c>
      <c r="E11251">
        <v>9</v>
      </c>
    </row>
    <row r="11252" spans="1:7" x14ac:dyDescent="0.3">
      <c r="A11252">
        <v>100</v>
      </c>
      <c r="B11252" s="18">
        <v>45658</v>
      </c>
      <c r="C11252" t="s">
        <v>324</v>
      </c>
      <c r="D11252" t="s">
        <v>271</v>
      </c>
      <c r="E11252">
        <v>1</v>
      </c>
    </row>
    <row r="11253" spans="1:7" x14ac:dyDescent="0.3">
      <c r="A11253">
        <v>101</v>
      </c>
      <c r="B11253" s="18">
        <v>45658</v>
      </c>
      <c r="C11253" t="s">
        <v>324</v>
      </c>
      <c r="D11253" t="s">
        <v>272</v>
      </c>
      <c r="E11253">
        <v>1</v>
      </c>
    </row>
    <row r="11254" spans="1:7" x14ac:dyDescent="0.3">
      <c r="A11254">
        <v>102</v>
      </c>
      <c r="B11254" s="18">
        <v>45658</v>
      </c>
      <c r="C11254" t="s">
        <v>324</v>
      </c>
      <c r="D11254" t="s">
        <v>273</v>
      </c>
      <c r="E11254">
        <v>0</v>
      </c>
    </row>
    <row r="11255" spans="1:7" x14ac:dyDescent="0.3">
      <c r="A11255">
        <v>12</v>
      </c>
      <c r="B11255" s="18">
        <v>45536</v>
      </c>
      <c r="C11255" t="s">
        <v>324</v>
      </c>
      <c r="D11255" t="s">
        <v>296</v>
      </c>
      <c r="E11255">
        <v>0</v>
      </c>
      <c r="F11255">
        <v>0</v>
      </c>
      <c r="G11255">
        <v>214</v>
      </c>
    </row>
    <row r="11256" spans="1:7" x14ac:dyDescent="0.3">
      <c r="A11256">
        <v>12</v>
      </c>
      <c r="B11256" s="18">
        <v>45444</v>
      </c>
      <c r="C11256" t="s">
        <v>324</v>
      </c>
      <c r="D11256" t="s">
        <v>296</v>
      </c>
      <c r="E11256">
        <v>0</v>
      </c>
      <c r="F11256">
        <v>0</v>
      </c>
      <c r="G11256">
        <v>247</v>
      </c>
    </row>
    <row r="11257" spans="1:7" x14ac:dyDescent="0.3">
      <c r="A11257">
        <v>12</v>
      </c>
      <c r="B11257" s="18">
        <v>45566</v>
      </c>
      <c r="C11257" t="s">
        <v>324</v>
      </c>
      <c r="D11257" t="s">
        <v>296</v>
      </c>
      <c r="E11257">
        <v>0</v>
      </c>
      <c r="F11257">
        <v>0</v>
      </c>
      <c r="G11257">
        <v>189</v>
      </c>
    </row>
    <row r="11258" spans="1:7" x14ac:dyDescent="0.3">
      <c r="A11258">
        <v>12</v>
      </c>
      <c r="B11258" s="18">
        <v>45383</v>
      </c>
      <c r="C11258" t="s">
        <v>324</v>
      </c>
      <c r="D11258" t="s">
        <v>296</v>
      </c>
      <c r="E11258">
        <v>0</v>
      </c>
      <c r="F11258">
        <v>0</v>
      </c>
      <c r="G11258">
        <v>260</v>
      </c>
    </row>
    <row r="11259" spans="1:7" x14ac:dyDescent="0.3">
      <c r="A11259">
        <v>7</v>
      </c>
      <c r="B11259" s="18">
        <v>45323</v>
      </c>
      <c r="C11259" t="s">
        <v>324</v>
      </c>
      <c r="D11259" t="s">
        <v>277</v>
      </c>
      <c r="E11259">
        <v>0</v>
      </c>
      <c r="F11259">
        <v>0</v>
      </c>
      <c r="G11259">
        <v>3</v>
      </c>
    </row>
    <row r="11260" spans="1:7" x14ac:dyDescent="0.3">
      <c r="A11260">
        <v>7</v>
      </c>
      <c r="B11260" s="18">
        <v>45383</v>
      </c>
      <c r="C11260" t="s">
        <v>324</v>
      </c>
      <c r="D11260" t="s">
        <v>277</v>
      </c>
      <c r="E11260">
        <v>0</v>
      </c>
      <c r="F11260">
        <v>0</v>
      </c>
      <c r="G11260">
        <v>2</v>
      </c>
    </row>
    <row r="11261" spans="1:7" x14ac:dyDescent="0.3">
      <c r="A11261">
        <v>7</v>
      </c>
      <c r="B11261" s="18">
        <v>45413</v>
      </c>
      <c r="C11261" t="s">
        <v>324</v>
      </c>
      <c r="D11261" t="s">
        <v>277</v>
      </c>
      <c r="E11261">
        <v>0</v>
      </c>
      <c r="F11261">
        <v>0</v>
      </c>
      <c r="G11261">
        <v>2</v>
      </c>
    </row>
    <row r="11262" spans="1:7" x14ac:dyDescent="0.3">
      <c r="A11262">
        <v>7</v>
      </c>
      <c r="B11262" s="18">
        <v>45352</v>
      </c>
      <c r="C11262" t="s">
        <v>324</v>
      </c>
      <c r="D11262" t="s">
        <v>277</v>
      </c>
      <c r="E11262">
        <v>0</v>
      </c>
      <c r="F11262">
        <v>0</v>
      </c>
      <c r="G11262">
        <v>3</v>
      </c>
    </row>
    <row r="11263" spans="1:7" x14ac:dyDescent="0.3">
      <c r="A11263">
        <v>8</v>
      </c>
      <c r="B11263" s="18">
        <v>45536</v>
      </c>
      <c r="C11263" t="s">
        <v>324</v>
      </c>
      <c r="D11263" t="s">
        <v>278</v>
      </c>
      <c r="E11263">
        <v>0</v>
      </c>
      <c r="F11263">
        <v>0</v>
      </c>
      <c r="G11263">
        <v>38</v>
      </c>
    </row>
    <row r="11264" spans="1:7" x14ac:dyDescent="0.3">
      <c r="A11264">
        <v>8</v>
      </c>
      <c r="B11264" s="18">
        <v>45505</v>
      </c>
      <c r="C11264" t="s">
        <v>324</v>
      </c>
      <c r="D11264" t="s">
        <v>278</v>
      </c>
      <c r="E11264">
        <v>0</v>
      </c>
      <c r="F11264">
        <v>0</v>
      </c>
      <c r="G11264">
        <v>40</v>
      </c>
    </row>
    <row r="11265" spans="1:7" x14ac:dyDescent="0.3">
      <c r="A11265">
        <v>8</v>
      </c>
      <c r="B11265" s="18">
        <v>45474</v>
      </c>
      <c r="C11265" t="s">
        <v>324</v>
      </c>
      <c r="D11265" t="s">
        <v>278</v>
      </c>
      <c r="E11265">
        <v>0</v>
      </c>
      <c r="F11265">
        <v>0</v>
      </c>
      <c r="G11265">
        <v>43</v>
      </c>
    </row>
    <row r="11266" spans="1:7" x14ac:dyDescent="0.3">
      <c r="A11266">
        <v>8</v>
      </c>
      <c r="B11266" s="18">
        <v>45566</v>
      </c>
      <c r="C11266" t="s">
        <v>324</v>
      </c>
      <c r="D11266" t="s">
        <v>278</v>
      </c>
      <c r="E11266">
        <v>0</v>
      </c>
      <c r="F11266">
        <v>0</v>
      </c>
      <c r="G11266">
        <v>37</v>
      </c>
    </row>
    <row r="11267" spans="1:7" x14ac:dyDescent="0.3">
      <c r="A11267">
        <v>12</v>
      </c>
      <c r="B11267" s="18">
        <v>45505</v>
      </c>
      <c r="C11267" t="s">
        <v>324</v>
      </c>
      <c r="D11267" t="s">
        <v>296</v>
      </c>
      <c r="E11267">
        <v>0</v>
      </c>
      <c r="F11267">
        <v>0</v>
      </c>
      <c r="G11267">
        <v>223</v>
      </c>
    </row>
    <row r="11268" spans="1:7" x14ac:dyDescent="0.3">
      <c r="A11268">
        <v>12</v>
      </c>
      <c r="B11268" s="18">
        <v>45352</v>
      </c>
      <c r="C11268" t="s">
        <v>324</v>
      </c>
      <c r="D11268" t="s">
        <v>296</v>
      </c>
      <c r="E11268">
        <v>0</v>
      </c>
      <c r="F11268">
        <v>0</v>
      </c>
      <c r="G11268">
        <v>262</v>
      </c>
    </row>
    <row r="11269" spans="1:7" x14ac:dyDescent="0.3">
      <c r="A11269">
        <v>12</v>
      </c>
      <c r="B11269" s="18">
        <v>45474</v>
      </c>
      <c r="C11269" t="s">
        <v>324</v>
      </c>
      <c r="D11269" t="s">
        <v>296</v>
      </c>
      <c r="E11269">
        <v>0</v>
      </c>
      <c r="F11269">
        <v>0</v>
      </c>
      <c r="G11269">
        <v>233</v>
      </c>
    </row>
    <row r="11270" spans="1:7" x14ac:dyDescent="0.3">
      <c r="A11270">
        <v>12</v>
      </c>
      <c r="B11270" s="18">
        <v>45323</v>
      </c>
      <c r="C11270" t="s">
        <v>324</v>
      </c>
      <c r="D11270" t="s">
        <v>296</v>
      </c>
      <c r="E11270">
        <v>0</v>
      </c>
      <c r="F11270">
        <v>0</v>
      </c>
      <c r="G11270">
        <v>272</v>
      </c>
    </row>
    <row r="11271" spans="1:7" x14ac:dyDescent="0.3">
      <c r="A11271">
        <v>12</v>
      </c>
      <c r="B11271" s="18">
        <v>45413</v>
      </c>
      <c r="C11271" t="s">
        <v>324</v>
      </c>
      <c r="D11271" t="s">
        <v>296</v>
      </c>
      <c r="E11271">
        <v>0</v>
      </c>
      <c r="F11271">
        <v>0</v>
      </c>
      <c r="G11271">
        <v>251</v>
      </c>
    </row>
    <row r="11272" spans="1:7" x14ac:dyDescent="0.3">
      <c r="A11272">
        <v>14</v>
      </c>
      <c r="B11272" s="18">
        <v>45383</v>
      </c>
      <c r="C11272" t="s">
        <v>324</v>
      </c>
      <c r="D11272" t="s">
        <v>279</v>
      </c>
      <c r="E11272">
        <v>0</v>
      </c>
      <c r="F11272">
        <v>0</v>
      </c>
      <c r="G11272">
        <v>591</v>
      </c>
    </row>
    <row r="11273" spans="1:7" x14ac:dyDescent="0.3">
      <c r="A11273">
        <v>14</v>
      </c>
      <c r="B11273" s="18">
        <v>45536</v>
      </c>
      <c r="C11273" t="s">
        <v>324</v>
      </c>
      <c r="D11273" t="s">
        <v>279</v>
      </c>
      <c r="E11273">
        <v>0</v>
      </c>
      <c r="F11273">
        <v>0</v>
      </c>
      <c r="G11273">
        <v>487</v>
      </c>
    </row>
    <row r="11274" spans="1:7" x14ac:dyDescent="0.3">
      <c r="A11274">
        <v>14</v>
      </c>
      <c r="B11274" s="18">
        <v>45352</v>
      </c>
      <c r="C11274" t="s">
        <v>324</v>
      </c>
      <c r="D11274" t="s">
        <v>279</v>
      </c>
      <c r="E11274">
        <v>0</v>
      </c>
      <c r="F11274">
        <v>0</v>
      </c>
      <c r="G11274">
        <v>597</v>
      </c>
    </row>
    <row r="11275" spans="1:7" x14ac:dyDescent="0.3">
      <c r="A11275">
        <v>14</v>
      </c>
      <c r="B11275" s="18">
        <v>45444</v>
      </c>
      <c r="C11275" t="s">
        <v>324</v>
      </c>
      <c r="D11275" t="s">
        <v>279</v>
      </c>
      <c r="E11275">
        <v>0</v>
      </c>
      <c r="F11275">
        <v>0</v>
      </c>
      <c r="G11275">
        <v>562</v>
      </c>
    </row>
    <row r="11276" spans="1:7" x14ac:dyDescent="0.3">
      <c r="A11276">
        <v>14</v>
      </c>
      <c r="B11276" s="18">
        <v>45323</v>
      </c>
      <c r="C11276" t="s">
        <v>324</v>
      </c>
      <c r="D11276" t="s">
        <v>279</v>
      </c>
      <c r="E11276">
        <v>0</v>
      </c>
      <c r="F11276">
        <v>0</v>
      </c>
      <c r="G11276">
        <v>607</v>
      </c>
    </row>
    <row r="11277" spans="1:7" x14ac:dyDescent="0.3">
      <c r="A11277">
        <v>14</v>
      </c>
      <c r="B11277" s="18">
        <v>45566</v>
      </c>
      <c r="C11277" t="s">
        <v>324</v>
      </c>
      <c r="D11277" t="s">
        <v>279</v>
      </c>
      <c r="E11277">
        <v>0</v>
      </c>
      <c r="F11277">
        <v>0</v>
      </c>
      <c r="G11277">
        <v>421</v>
      </c>
    </row>
    <row r="11278" spans="1:7" x14ac:dyDescent="0.3">
      <c r="A11278">
        <v>14</v>
      </c>
      <c r="B11278" s="18">
        <v>45474</v>
      </c>
      <c r="C11278" t="s">
        <v>324</v>
      </c>
      <c r="D11278" t="s">
        <v>279</v>
      </c>
      <c r="E11278">
        <v>0</v>
      </c>
      <c r="F11278">
        <v>0</v>
      </c>
      <c r="G11278">
        <v>537</v>
      </c>
    </row>
    <row r="11279" spans="1:7" x14ac:dyDescent="0.3">
      <c r="A11279">
        <v>14</v>
      </c>
      <c r="B11279" s="18">
        <v>45413</v>
      </c>
      <c r="C11279" t="s">
        <v>324</v>
      </c>
      <c r="D11279" t="s">
        <v>279</v>
      </c>
      <c r="E11279">
        <v>0</v>
      </c>
      <c r="F11279">
        <v>0</v>
      </c>
      <c r="G11279">
        <v>575</v>
      </c>
    </row>
    <row r="11280" spans="1:7" x14ac:dyDescent="0.3">
      <c r="A11280">
        <v>14</v>
      </c>
      <c r="B11280" s="18">
        <v>45505</v>
      </c>
      <c r="C11280" t="s">
        <v>324</v>
      </c>
      <c r="D11280" t="s">
        <v>279</v>
      </c>
      <c r="E11280">
        <v>0</v>
      </c>
      <c r="F11280">
        <v>0</v>
      </c>
      <c r="G11280">
        <v>509</v>
      </c>
    </row>
    <row r="11281" spans="1:7" x14ac:dyDescent="0.3">
      <c r="A11281">
        <v>16</v>
      </c>
      <c r="B11281" s="18">
        <v>45444</v>
      </c>
      <c r="C11281" t="s">
        <v>324</v>
      </c>
      <c r="D11281" t="s">
        <v>297</v>
      </c>
      <c r="E11281">
        <v>0</v>
      </c>
      <c r="F11281">
        <v>0</v>
      </c>
      <c r="G11281">
        <v>271</v>
      </c>
    </row>
    <row r="11282" spans="1:7" x14ac:dyDescent="0.3">
      <c r="A11282">
        <v>16</v>
      </c>
      <c r="B11282" s="18">
        <v>45536</v>
      </c>
      <c r="C11282" t="s">
        <v>324</v>
      </c>
      <c r="D11282" t="s">
        <v>297</v>
      </c>
      <c r="E11282">
        <v>0</v>
      </c>
      <c r="F11282">
        <v>0</v>
      </c>
      <c r="G11282">
        <v>234</v>
      </c>
    </row>
    <row r="11283" spans="1:7" x14ac:dyDescent="0.3">
      <c r="A11283">
        <v>16</v>
      </c>
      <c r="B11283" s="18">
        <v>45352</v>
      </c>
      <c r="C11283" t="s">
        <v>324</v>
      </c>
      <c r="D11283" t="s">
        <v>297</v>
      </c>
      <c r="E11283">
        <v>0</v>
      </c>
      <c r="F11283">
        <v>0</v>
      </c>
      <c r="G11283">
        <v>291</v>
      </c>
    </row>
    <row r="11284" spans="1:7" x14ac:dyDescent="0.3">
      <c r="A11284">
        <v>16</v>
      </c>
      <c r="B11284" s="18">
        <v>45413</v>
      </c>
      <c r="C11284" t="s">
        <v>324</v>
      </c>
      <c r="D11284" t="s">
        <v>297</v>
      </c>
      <c r="E11284">
        <v>0</v>
      </c>
      <c r="F11284">
        <v>0</v>
      </c>
      <c r="G11284">
        <v>280</v>
      </c>
    </row>
    <row r="11285" spans="1:7" x14ac:dyDescent="0.3">
      <c r="A11285">
        <v>23</v>
      </c>
      <c r="B11285" s="18">
        <v>45474</v>
      </c>
      <c r="C11285" t="s">
        <v>324</v>
      </c>
      <c r="D11285" t="s">
        <v>298</v>
      </c>
      <c r="E11285">
        <v>0</v>
      </c>
      <c r="F11285">
        <v>0</v>
      </c>
      <c r="G11285">
        <v>643</v>
      </c>
    </row>
    <row r="11286" spans="1:7" x14ac:dyDescent="0.3">
      <c r="A11286">
        <v>23</v>
      </c>
      <c r="B11286" s="18">
        <v>45413</v>
      </c>
      <c r="C11286" t="s">
        <v>324</v>
      </c>
      <c r="D11286" t="s">
        <v>298</v>
      </c>
      <c r="E11286">
        <v>0</v>
      </c>
      <c r="F11286">
        <v>0</v>
      </c>
      <c r="G11286">
        <v>1057</v>
      </c>
    </row>
    <row r="11287" spans="1:7" x14ac:dyDescent="0.3">
      <c r="A11287">
        <v>23</v>
      </c>
      <c r="B11287" s="18">
        <v>45444</v>
      </c>
      <c r="C11287" t="s">
        <v>324</v>
      </c>
      <c r="D11287" t="s">
        <v>298</v>
      </c>
      <c r="E11287">
        <v>0</v>
      </c>
      <c r="F11287">
        <v>0</v>
      </c>
      <c r="G11287">
        <v>767</v>
      </c>
    </row>
    <row r="11288" spans="1:7" x14ac:dyDescent="0.3">
      <c r="A11288">
        <v>23</v>
      </c>
      <c r="B11288" s="18">
        <v>45566</v>
      </c>
      <c r="C11288" t="s">
        <v>324</v>
      </c>
      <c r="D11288" t="s">
        <v>298</v>
      </c>
      <c r="E11288">
        <v>0</v>
      </c>
      <c r="F11288">
        <v>0</v>
      </c>
      <c r="G11288">
        <v>586</v>
      </c>
    </row>
    <row r="11289" spans="1:7" x14ac:dyDescent="0.3">
      <c r="A11289">
        <v>23</v>
      </c>
      <c r="B11289" s="18">
        <v>45536</v>
      </c>
      <c r="C11289" t="s">
        <v>324</v>
      </c>
      <c r="D11289" t="s">
        <v>298</v>
      </c>
      <c r="E11289">
        <v>0</v>
      </c>
      <c r="F11289">
        <v>0</v>
      </c>
      <c r="G11289">
        <v>598</v>
      </c>
    </row>
    <row r="11290" spans="1:7" x14ac:dyDescent="0.3">
      <c r="A11290">
        <v>23</v>
      </c>
      <c r="B11290" s="18">
        <v>45383</v>
      </c>
      <c r="C11290" t="s">
        <v>324</v>
      </c>
      <c r="D11290" t="s">
        <v>298</v>
      </c>
      <c r="E11290">
        <v>0</v>
      </c>
      <c r="F11290">
        <v>0</v>
      </c>
      <c r="G11290">
        <v>1280</v>
      </c>
    </row>
    <row r="11291" spans="1:7" x14ac:dyDescent="0.3">
      <c r="A11291">
        <v>23</v>
      </c>
      <c r="B11291" s="18">
        <v>45352</v>
      </c>
      <c r="C11291" t="s">
        <v>324</v>
      </c>
      <c r="D11291" t="s">
        <v>298</v>
      </c>
      <c r="E11291">
        <v>0</v>
      </c>
      <c r="F11291">
        <v>0</v>
      </c>
      <c r="G11291">
        <v>1310</v>
      </c>
    </row>
    <row r="11292" spans="1:7" x14ac:dyDescent="0.3">
      <c r="A11292">
        <v>23</v>
      </c>
      <c r="B11292" s="18">
        <v>45323</v>
      </c>
      <c r="C11292" t="s">
        <v>324</v>
      </c>
      <c r="D11292" t="s">
        <v>298</v>
      </c>
      <c r="E11292">
        <v>0</v>
      </c>
      <c r="F11292">
        <v>0</v>
      </c>
      <c r="G11292">
        <v>1764</v>
      </c>
    </row>
    <row r="11293" spans="1:7" x14ac:dyDescent="0.3">
      <c r="A11293">
        <v>23</v>
      </c>
      <c r="B11293" s="18">
        <v>45505</v>
      </c>
      <c r="C11293" t="s">
        <v>324</v>
      </c>
      <c r="D11293" t="s">
        <v>298</v>
      </c>
      <c r="E11293">
        <v>0</v>
      </c>
      <c r="F11293">
        <v>0</v>
      </c>
      <c r="G11293">
        <v>618</v>
      </c>
    </row>
    <row r="11294" spans="1:7" x14ac:dyDescent="0.3">
      <c r="A11294">
        <v>9</v>
      </c>
      <c r="B11294" s="18">
        <v>45413</v>
      </c>
      <c r="C11294" t="s">
        <v>324</v>
      </c>
      <c r="D11294" t="s">
        <v>280</v>
      </c>
      <c r="E11294">
        <v>0</v>
      </c>
      <c r="F11294">
        <v>0</v>
      </c>
      <c r="G11294">
        <v>380</v>
      </c>
    </row>
    <row r="11295" spans="1:7" x14ac:dyDescent="0.3">
      <c r="A11295">
        <v>9</v>
      </c>
      <c r="B11295" s="18">
        <v>45536</v>
      </c>
      <c r="C11295" t="s">
        <v>324</v>
      </c>
      <c r="D11295" t="s">
        <v>280</v>
      </c>
      <c r="E11295">
        <v>0</v>
      </c>
      <c r="F11295">
        <v>0</v>
      </c>
      <c r="G11295">
        <v>284</v>
      </c>
    </row>
    <row r="11296" spans="1:7" x14ac:dyDescent="0.3">
      <c r="A11296">
        <v>9</v>
      </c>
      <c r="B11296" s="18">
        <v>45505</v>
      </c>
      <c r="C11296" t="s">
        <v>324</v>
      </c>
      <c r="D11296" t="s">
        <v>280</v>
      </c>
      <c r="E11296">
        <v>0</v>
      </c>
      <c r="F11296">
        <v>0</v>
      </c>
      <c r="G11296">
        <v>298</v>
      </c>
    </row>
    <row r="11297" spans="1:7" x14ac:dyDescent="0.3">
      <c r="A11297">
        <v>9</v>
      </c>
      <c r="B11297" s="18">
        <v>45566</v>
      </c>
      <c r="C11297" t="s">
        <v>324</v>
      </c>
      <c r="D11297" t="s">
        <v>280</v>
      </c>
      <c r="E11297">
        <v>0</v>
      </c>
      <c r="F11297">
        <v>0</v>
      </c>
      <c r="G11297">
        <v>242</v>
      </c>
    </row>
    <row r="11298" spans="1:7" x14ac:dyDescent="0.3">
      <c r="A11298">
        <v>9</v>
      </c>
      <c r="B11298" s="18">
        <v>45474</v>
      </c>
      <c r="C11298" t="s">
        <v>324</v>
      </c>
      <c r="D11298" t="s">
        <v>280</v>
      </c>
      <c r="E11298">
        <v>0</v>
      </c>
      <c r="F11298">
        <v>0</v>
      </c>
      <c r="G11298">
        <v>336</v>
      </c>
    </row>
    <row r="11299" spans="1:7" x14ac:dyDescent="0.3">
      <c r="A11299">
        <v>9</v>
      </c>
      <c r="B11299" s="18">
        <v>45352</v>
      </c>
      <c r="C11299" t="s">
        <v>324</v>
      </c>
      <c r="D11299" t="s">
        <v>280</v>
      </c>
      <c r="E11299">
        <v>0</v>
      </c>
      <c r="F11299">
        <v>0</v>
      </c>
      <c r="G11299">
        <v>412</v>
      </c>
    </row>
    <row r="11300" spans="1:7" x14ac:dyDescent="0.3">
      <c r="A11300">
        <v>9</v>
      </c>
      <c r="B11300" s="18">
        <v>45323</v>
      </c>
      <c r="C11300" t="s">
        <v>324</v>
      </c>
      <c r="D11300" t="s">
        <v>280</v>
      </c>
      <c r="E11300">
        <v>0</v>
      </c>
      <c r="F11300">
        <v>0</v>
      </c>
      <c r="G11300">
        <v>430</v>
      </c>
    </row>
    <row r="11301" spans="1:7" x14ac:dyDescent="0.3">
      <c r="A11301">
        <v>9</v>
      </c>
      <c r="B11301" s="18">
        <v>45444</v>
      </c>
      <c r="C11301" t="s">
        <v>324</v>
      </c>
      <c r="D11301" t="s">
        <v>280</v>
      </c>
      <c r="E11301">
        <v>0</v>
      </c>
      <c r="F11301">
        <v>0</v>
      </c>
      <c r="G11301">
        <v>361</v>
      </c>
    </row>
    <row r="11302" spans="1:7" x14ac:dyDescent="0.3">
      <c r="A11302">
        <v>9</v>
      </c>
      <c r="B11302" s="18">
        <v>45383</v>
      </c>
      <c r="C11302" t="s">
        <v>324</v>
      </c>
      <c r="D11302" t="s">
        <v>280</v>
      </c>
      <c r="E11302">
        <v>0</v>
      </c>
      <c r="F11302">
        <v>0</v>
      </c>
      <c r="G11302">
        <v>402</v>
      </c>
    </row>
    <row r="11303" spans="1:7" x14ac:dyDescent="0.3">
      <c r="A11303">
        <v>11</v>
      </c>
      <c r="B11303" s="18">
        <v>45352</v>
      </c>
      <c r="C11303" t="s">
        <v>324</v>
      </c>
      <c r="D11303" t="s">
        <v>281</v>
      </c>
      <c r="E11303">
        <v>0</v>
      </c>
      <c r="F11303">
        <v>0</v>
      </c>
      <c r="G11303">
        <v>374</v>
      </c>
    </row>
    <row r="11304" spans="1:7" x14ac:dyDescent="0.3">
      <c r="A11304">
        <v>104</v>
      </c>
      <c r="B11304" s="18">
        <v>45474</v>
      </c>
      <c r="C11304" t="s">
        <v>324</v>
      </c>
      <c r="D11304" t="s">
        <v>266</v>
      </c>
      <c r="E11304">
        <v>3</v>
      </c>
    </row>
    <row r="11305" spans="1:7" x14ac:dyDescent="0.3">
      <c r="A11305">
        <v>104</v>
      </c>
      <c r="B11305" s="18">
        <v>45505</v>
      </c>
      <c r="C11305" t="s">
        <v>324</v>
      </c>
      <c r="D11305" t="s">
        <v>266</v>
      </c>
      <c r="E11305">
        <v>3</v>
      </c>
    </row>
    <row r="11306" spans="1:7" x14ac:dyDescent="0.3">
      <c r="A11306">
        <v>104</v>
      </c>
      <c r="B11306" s="18">
        <v>45536</v>
      </c>
      <c r="C11306" t="s">
        <v>324</v>
      </c>
      <c r="D11306" t="s">
        <v>266</v>
      </c>
      <c r="E11306">
        <v>3</v>
      </c>
    </row>
    <row r="11307" spans="1:7" x14ac:dyDescent="0.3">
      <c r="A11307">
        <v>104</v>
      </c>
      <c r="B11307" s="18">
        <v>45566</v>
      </c>
      <c r="C11307" t="s">
        <v>324</v>
      </c>
      <c r="D11307" t="s">
        <v>266</v>
      </c>
      <c r="E11307">
        <v>3</v>
      </c>
    </row>
    <row r="11308" spans="1:7" x14ac:dyDescent="0.3">
      <c r="A11308">
        <v>106</v>
      </c>
      <c r="B11308" s="18">
        <v>45323</v>
      </c>
      <c r="C11308" t="s">
        <v>324</v>
      </c>
      <c r="D11308" t="s">
        <v>267</v>
      </c>
      <c r="E11308">
        <v>196</v>
      </c>
    </row>
    <row r="11309" spans="1:7" x14ac:dyDescent="0.3">
      <c r="A11309">
        <v>106</v>
      </c>
      <c r="B11309" s="18">
        <v>45352</v>
      </c>
      <c r="C11309" t="s">
        <v>324</v>
      </c>
      <c r="D11309" t="s">
        <v>267</v>
      </c>
      <c r="E11309">
        <v>164</v>
      </c>
    </row>
    <row r="11310" spans="1:7" x14ac:dyDescent="0.3">
      <c r="A11310">
        <v>106</v>
      </c>
      <c r="B11310" s="18">
        <v>45383</v>
      </c>
      <c r="C11310" t="s">
        <v>324</v>
      </c>
      <c r="D11310" t="s">
        <v>267</v>
      </c>
      <c r="E11310">
        <v>143</v>
      </c>
    </row>
    <row r="11311" spans="1:7" x14ac:dyDescent="0.3">
      <c r="A11311">
        <v>106</v>
      </c>
      <c r="B11311" s="18">
        <v>45413</v>
      </c>
      <c r="C11311" t="s">
        <v>324</v>
      </c>
      <c r="D11311" t="s">
        <v>267</v>
      </c>
      <c r="E11311">
        <v>137</v>
      </c>
    </row>
    <row r="11312" spans="1:7" x14ac:dyDescent="0.3">
      <c r="A11312">
        <v>106</v>
      </c>
      <c r="B11312" s="18">
        <v>45444</v>
      </c>
      <c r="C11312" t="s">
        <v>324</v>
      </c>
      <c r="D11312" t="s">
        <v>267</v>
      </c>
      <c r="E11312">
        <v>133</v>
      </c>
    </row>
    <row r="11313" spans="1:5" x14ac:dyDescent="0.3">
      <c r="A11313">
        <v>106</v>
      </c>
      <c r="B11313" s="18">
        <v>45474</v>
      </c>
      <c r="C11313" t="s">
        <v>324</v>
      </c>
      <c r="D11313" t="s">
        <v>267</v>
      </c>
      <c r="E11313">
        <v>131</v>
      </c>
    </row>
    <row r="11314" spans="1:5" x14ac:dyDescent="0.3">
      <c r="A11314">
        <v>106</v>
      </c>
      <c r="B11314" s="18">
        <v>45505</v>
      </c>
      <c r="C11314" t="s">
        <v>324</v>
      </c>
      <c r="D11314" t="s">
        <v>267</v>
      </c>
      <c r="E11314">
        <v>129</v>
      </c>
    </row>
    <row r="11315" spans="1:5" x14ac:dyDescent="0.3">
      <c r="A11315">
        <v>106</v>
      </c>
      <c r="B11315" s="18">
        <v>45536</v>
      </c>
      <c r="C11315" t="s">
        <v>324</v>
      </c>
      <c r="D11315" t="s">
        <v>267</v>
      </c>
      <c r="E11315">
        <v>127</v>
      </c>
    </row>
    <row r="11316" spans="1:5" x14ac:dyDescent="0.3">
      <c r="A11316">
        <v>106</v>
      </c>
      <c r="B11316" s="18">
        <v>45566</v>
      </c>
      <c r="C11316" t="s">
        <v>324</v>
      </c>
      <c r="D11316" t="s">
        <v>267</v>
      </c>
      <c r="E11316">
        <v>122</v>
      </c>
    </row>
    <row r="11317" spans="1:5" x14ac:dyDescent="0.3">
      <c r="A11317">
        <v>107</v>
      </c>
      <c r="B11317" s="18">
        <v>45323</v>
      </c>
      <c r="C11317" t="s">
        <v>324</v>
      </c>
      <c r="D11317" t="s">
        <v>268</v>
      </c>
      <c r="E11317">
        <v>197</v>
      </c>
    </row>
    <row r="11318" spans="1:5" x14ac:dyDescent="0.3">
      <c r="A11318">
        <v>107</v>
      </c>
      <c r="B11318" s="18">
        <v>45352</v>
      </c>
      <c r="C11318" t="s">
        <v>324</v>
      </c>
      <c r="D11318" t="s">
        <v>268</v>
      </c>
      <c r="E11318">
        <v>139</v>
      </c>
    </row>
    <row r="11319" spans="1:5" x14ac:dyDescent="0.3">
      <c r="A11319">
        <v>107</v>
      </c>
      <c r="B11319" s="18">
        <v>45383</v>
      </c>
      <c r="C11319" t="s">
        <v>324</v>
      </c>
      <c r="D11319" t="s">
        <v>268</v>
      </c>
      <c r="E11319">
        <v>119</v>
      </c>
    </row>
    <row r="11320" spans="1:5" x14ac:dyDescent="0.3">
      <c r="A11320">
        <v>107</v>
      </c>
      <c r="B11320" s="18">
        <v>45413</v>
      </c>
      <c r="C11320" t="s">
        <v>324</v>
      </c>
      <c r="D11320" t="s">
        <v>268</v>
      </c>
      <c r="E11320">
        <v>115</v>
      </c>
    </row>
    <row r="11321" spans="1:5" x14ac:dyDescent="0.3">
      <c r="A11321">
        <v>107</v>
      </c>
      <c r="B11321" s="18">
        <v>45444</v>
      </c>
      <c r="C11321" t="s">
        <v>324</v>
      </c>
      <c r="D11321" t="s">
        <v>268</v>
      </c>
      <c r="E11321">
        <v>112</v>
      </c>
    </row>
    <row r="11322" spans="1:5" x14ac:dyDescent="0.3">
      <c r="A11322">
        <v>107</v>
      </c>
      <c r="B11322" s="18">
        <v>45474</v>
      </c>
      <c r="C11322" t="s">
        <v>324</v>
      </c>
      <c r="D11322" t="s">
        <v>268</v>
      </c>
      <c r="E11322">
        <v>109</v>
      </c>
    </row>
    <row r="11323" spans="1:5" x14ac:dyDescent="0.3">
      <c r="A11323">
        <v>107</v>
      </c>
      <c r="B11323" s="18">
        <v>45505</v>
      </c>
      <c r="C11323" t="s">
        <v>324</v>
      </c>
      <c r="D11323" t="s">
        <v>268</v>
      </c>
      <c r="E11323">
        <v>107</v>
      </c>
    </row>
    <row r="11324" spans="1:5" x14ac:dyDescent="0.3">
      <c r="A11324">
        <v>107</v>
      </c>
      <c r="B11324" s="18">
        <v>45536</v>
      </c>
      <c r="C11324" t="s">
        <v>324</v>
      </c>
      <c r="D11324" t="s">
        <v>268</v>
      </c>
      <c r="E11324">
        <v>103</v>
      </c>
    </row>
    <row r="11325" spans="1:5" x14ac:dyDescent="0.3">
      <c r="A11325">
        <v>107</v>
      </c>
      <c r="B11325" s="18">
        <v>45566</v>
      </c>
      <c r="C11325" t="s">
        <v>324</v>
      </c>
      <c r="D11325" t="s">
        <v>268</v>
      </c>
      <c r="E11325">
        <v>103</v>
      </c>
    </row>
    <row r="11326" spans="1:5" x14ac:dyDescent="0.3">
      <c r="A11326">
        <v>105</v>
      </c>
      <c r="B11326" s="18">
        <v>45323</v>
      </c>
      <c r="C11326" t="s">
        <v>324</v>
      </c>
      <c r="D11326" t="s">
        <v>269</v>
      </c>
      <c r="E11326">
        <v>55</v>
      </c>
    </row>
    <row r="11327" spans="1:5" x14ac:dyDescent="0.3">
      <c r="A11327">
        <v>105</v>
      </c>
      <c r="B11327" s="18">
        <v>45352</v>
      </c>
      <c r="C11327" t="s">
        <v>324</v>
      </c>
      <c r="D11327" t="s">
        <v>269</v>
      </c>
      <c r="E11327">
        <v>44</v>
      </c>
    </row>
    <row r="11328" spans="1:5" x14ac:dyDescent="0.3">
      <c r="A11328">
        <v>105</v>
      </c>
      <c r="B11328" s="18">
        <v>45383</v>
      </c>
      <c r="C11328" t="s">
        <v>324</v>
      </c>
      <c r="D11328" t="s">
        <v>269</v>
      </c>
      <c r="E11328">
        <v>37</v>
      </c>
    </row>
    <row r="11329" spans="1:7" x14ac:dyDescent="0.3">
      <c r="A11329">
        <v>105</v>
      </c>
      <c r="B11329" s="18">
        <v>45413</v>
      </c>
      <c r="C11329" t="s">
        <v>324</v>
      </c>
      <c r="D11329" t="s">
        <v>269</v>
      </c>
      <c r="E11329">
        <v>37</v>
      </c>
    </row>
    <row r="11330" spans="1:7" x14ac:dyDescent="0.3">
      <c r="A11330">
        <v>105</v>
      </c>
      <c r="B11330" s="18">
        <v>45444</v>
      </c>
      <c r="C11330" t="s">
        <v>324</v>
      </c>
      <c r="D11330" t="s">
        <v>269</v>
      </c>
      <c r="E11330">
        <v>36</v>
      </c>
    </row>
    <row r="11331" spans="1:7" x14ac:dyDescent="0.3">
      <c r="A11331">
        <v>105</v>
      </c>
      <c r="B11331" s="18">
        <v>45474</v>
      </c>
      <c r="C11331" t="s">
        <v>324</v>
      </c>
      <c r="D11331" t="s">
        <v>269</v>
      </c>
      <c r="E11331">
        <v>35</v>
      </c>
    </row>
    <row r="11332" spans="1:7" x14ac:dyDescent="0.3">
      <c r="A11332">
        <v>105</v>
      </c>
      <c r="B11332" s="18">
        <v>45505</v>
      </c>
      <c r="C11332" t="s">
        <v>324</v>
      </c>
      <c r="D11332" t="s">
        <v>269</v>
      </c>
      <c r="E11332">
        <v>34</v>
      </c>
    </row>
    <row r="11333" spans="1:7" x14ac:dyDescent="0.3">
      <c r="A11333">
        <v>105</v>
      </c>
      <c r="B11333" s="18">
        <v>45536</v>
      </c>
      <c r="C11333" t="s">
        <v>324</v>
      </c>
      <c r="D11333" t="s">
        <v>269</v>
      </c>
      <c r="E11333">
        <v>29</v>
      </c>
    </row>
    <row r="11334" spans="1:7" x14ac:dyDescent="0.3">
      <c r="A11334">
        <v>105</v>
      </c>
      <c r="B11334" s="18">
        <v>45566</v>
      </c>
      <c r="C11334" t="s">
        <v>324</v>
      </c>
      <c r="D11334" t="s">
        <v>269</v>
      </c>
      <c r="E11334">
        <v>26</v>
      </c>
    </row>
    <row r="11335" spans="1:7" x14ac:dyDescent="0.3">
      <c r="A11335">
        <v>108</v>
      </c>
      <c r="B11335" s="18">
        <v>45323</v>
      </c>
      <c r="C11335" t="s">
        <v>324</v>
      </c>
      <c r="D11335" t="s">
        <v>270</v>
      </c>
      <c r="E11335">
        <v>42</v>
      </c>
    </row>
    <row r="11336" spans="1:7" x14ac:dyDescent="0.3">
      <c r="A11336">
        <v>108</v>
      </c>
      <c r="B11336" s="18">
        <v>45352</v>
      </c>
      <c r="C11336" t="s">
        <v>324</v>
      </c>
      <c r="D11336" t="s">
        <v>270</v>
      </c>
      <c r="E11336">
        <v>26</v>
      </c>
    </row>
    <row r="11337" spans="1:7" x14ac:dyDescent="0.3">
      <c r="A11337">
        <v>108</v>
      </c>
      <c r="B11337" s="18">
        <v>45383</v>
      </c>
      <c r="C11337" t="s">
        <v>324</v>
      </c>
      <c r="D11337" t="s">
        <v>270</v>
      </c>
      <c r="E11337">
        <v>17</v>
      </c>
    </row>
    <row r="11338" spans="1:7" x14ac:dyDescent="0.3">
      <c r="A11338">
        <v>108</v>
      </c>
      <c r="B11338" s="18">
        <v>45413</v>
      </c>
      <c r="C11338" t="s">
        <v>324</v>
      </c>
      <c r="D11338" t="s">
        <v>270</v>
      </c>
      <c r="E11338">
        <v>17</v>
      </c>
    </row>
    <row r="11339" spans="1:7" x14ac:dyDescent="0.3">
      <c r="A11339">
        <v>108</v>
      </c>
      <c r="B11339" s="18">
        <v>45444</v>
      </c>
      <c r="C11339" t="s">
        <v>324</v>
      </c>
      <c r="D11339" t="s">
        <v>270</v>
      </c>
      <c r="E11339">
        <v>17</v>
      </c>
    </row>
    <row r="11340" spans="1:7" x14ac:dyDescent="0.3">
      <c r="A11340">
        <v>108</v>
      </c>
      <c r="B11340" s="18">
        <v>45474</v>
      </c>
      <c r="C11340" t="s">
        <v>324</v>
      </c>
      <c r="D11340" t="s">
        <v>270</v>
      </c>
      <c r="E11340">
        <v>17</v>
      </c>
    </row>
    <row r="11341" spans="1:7" x14ac:dyDescent="0.3">
      <c r="A11341">
        <v>108</v>
      </c>
      <c r="B11341" s="18">
        <v>45505</v>
      </c>
      <c r="C11341" t="s">
        <v>324</v>
      </c>
      <c r="D11341" t="s">
        <v>270</v>
      </c>
      <c r="E11341">
        <v>16</v>
      </c>
    </row>
    <row r="11342" spans="1:7" x14ac:dyDescent="0.3">
      <c r="A11342">
        <v>108</v>
      </c>
      <c r="B11342" s="18">
        <v>45536</v>
      </c>
      <c r="C11342" t="s">
        <v>324</v>
      </c>
      <c r="D11342" t="s">
        <v>270</v>
      </c>
      <c r="E11342">
        <v>13</v>
      </c>
    </row>
    <row r="11343" spans="1:7" x14ac:dyDescent="0.3">
      <c r="A11343">
        <v>108</v>
      </c>
      <c r="B11343" s="18">
        <v>45566</v>
      </c>
      <c r="C11343" t="s">
        <v>324</v>
      </c>
      <c r="D11343" t="s">
        <v>270</v>
      </c>
      <c r="E11343">
        <v>13</v>
      </c>
    </row>
    <row r="11344" spans="1:7" x14ac:dyDescent="0.3">
      <c r="A11344">
        <v>12</v>
      </c>
      <c r="B11344" s="18">
        <v>45597</v>
      </c>
      <c r="C11344" t="s">
        <v>324</v>
      </c>
      <c r="D11344" t="s">
        <v>296</v>
      </c>
      <c r="E11344">
        <v>0</v>
      </c>
      <c r="F11344">
        <v>0</v>
      </c>
      <c r="G11344">
        <v>174</v>
      </c>
    </row>
    <row r="11345" spans="1:7" x14ac:dyDescent="0.3">
      <c r="A11345">
        <v>14</v>
      </c>
      <c r="B11345" s="18">
        <v>45597</v>
      </c>
      <c r="C11345" t="s">
        <v>324</v>
      </c>
      <c r="D11345" t="s">
        <v>279</v>
      </c>
      <c r="E11345">
        <v>0</v>
      </c>
      <c r="F11345">
        <v>0</v>
      </c>
      <c r="G11345">
        <v>395</v>
      </c>
    </row>
    <row r="11346" spans="1:7" x14ac:dyDescent="0.3">
      <c r="A11346">
        <v>16</v>
      </c>
      <c r="B11346" s="18">
        <v>45597</v>
      </c>
      <c r="C11346" t="s">
        <v>324</v>
      </c>
      <c r="D11346" t="s">
        <v>297</v>
      </c>
      <c r="E11346">
        <v>0</v>
      </c>
      <c r="F11346">
        <v>0</v>
      </c>
      <c r="G11346">
        <v>187</v>
      </c>
    </row>
    <row r="11347" spans="1:7" x14ac:dyDescent="0.3">
      <c r="A11347">
        <v>8</v>
      </c>
      <c r="B11347" s="18">
        <v>45597</v>
      </c>
      <c r="C11347" t="s">
        <v>324</v>
      </c>
      <c r="D11347" t="s">
        <v>278</v>
      </c>
      <c r="E11347">
        <v>0</v>
      </c>
      <c r="F11347">
        <v>0</v>
      </c>
      <c r="G11347">
        <v>33</v>
      </c>
    </row>
    <row r="11348" spans="1:7" x14ac:dyDescent="0.3">
      <c r="A11348">
        <v>23</v>
      </c>
      <c r="B11348" s="18">
        <v>45597</v>
      </c>
      <c r="C11348" t="s">
        <v>324</v>
      </c>
      <c r="D11348" t="s">
        <v>298</v>
      </c>
      <c r="E11348">
        <v>0</v>
      </c>
      <c r="F11348">
        <v>0</v>
      </c>
      <c r="G11348">
        <v>571</v>
      </c>
    </row>
    <row r="11349" spans="1:7" x14ac:dyDescent="0.3">
      <c r="A11349">
        <v>100</v>
      </c>
      <c r="B11349" s="18">
        <v>45597</v>
      </c>
      <c r="C11349" t="s">
        <v>324</v>
      </c>
      <c r="D11349" t="s">
        <v>271</v>
      </c>
      <c r="E11349">
        <v>1</v>
      </c>
    </row>
    <row r="11350" spans="1:7" x14ac:dyDescent="0.3">
      <c r="A11350">
        <v>101</v>
      </c>
      <c r="B11350" s="18">
        <v>45597</v>
      </c>
      <c r="C11350" t="s">
        <v>324</v>
      </c>
      <c r="D11350" t="s">
        <v>272</v>
      </c>
      <c r="E11350">
        <v>1</v>
      </c>
    </row>
    <row r="11351" spans="1:7" x14ac:dyDescent="0.3">
      <c r="A11351">
        <v>102</v>
      </c>
      <c r="B11351" s="18">
        <v>45597</v>
      </c>
      <c r="C11351" t="s">
        <v>324</v>
      </c>
      <c r="D11351" t="s">
        <v>273</v>
      </c>
      <c r="E11351">
        <v>0</v>
      </c>
    </row>
    <row r="11352" spans="1:7" x14ac:dyDescent="0.3">
      <c r="A11352">
        <v>103</v>
      </c>
      <c r="B11352" s="18">
        <v>45597</v>
      </c>
      <c r="C11352" t="s">
        <v>324</v>
      </c>
      <c r="D11352" t="s">
        <v>285</v>
      </c>
      <c r="E11352">
        <v>0</v>
      </c>
    </row>
    <row r="11353" spans="1:7" x14ac:dyDescent="0.3">
      <c r="A11353">
        <v>2</v>
      </c>
      <c r="B11353" s="18">
        <v>45597</v>
      </c>
      <c r="C11353" t="s">
        <v>324</v>
      </c>
      <c r="D11353" t="s">
        <v>303</v>
      </c>
      <c r="E11353">
        <v>0.27277777777777779</v>
      </c>
      <c r="F11353">
        <v>491</v>
      </c>
      <c r="G11353">
        <v>1800</v>
      </c>
    </row>
    <row r="11354" spans="1:7" x14ac:dyDescent="0.3">
      <c r="A11354">
        <v>109</v>
      </c>
      <c r="B11354" s="18">
        <v>45597</v>
      </c>
      <c r="C11354" t="s">
        <v>324</v>
      </c>
      <c r="D11354" t="s">
        <v>261</v>
      </c>
      <c r="E11354">
        <v>4</v>
      </c>
    </row>
    <row r="11355" spans="1:7" x14ac:dyDescent="0.3">
      <c r="A11355">
        <v>111</v>
      </c>
      <c r="B11355" s="18">
        <v>45597</v>
      </c>
      <c r="C11355" t="s">
        <v>324</v>
      </c>
      <c r="D11355" t="s">
        <v>262</v>
      </c>
      <c r="E11355">
        <v>100</v>
      </c>
    </row>
    <row r="11356" spans="1:7" x14ac:dyDescent="0.3">
      <c r="A11356">
        <v>112</v>
      </c>
      <c r="B11356" s="18">
        <v>45597</v>
      </c>
      <c r="C11356" t="s">
        <v>324</v>
      </c>
      <c r="D11356" t="s">
        <v>263</v>
      </c>
      <c r="E11356">
        <v>81</v>
      </c>
    </row>
    <row r="11357" spans="1:7" x14ac:dyDescent="0.3">
      <c r="A11357">
        <v>110</v>
      </c>
      <c r="B11357" s="18">
        <v>45597</v>
      </c>
      <c r="C11357" t="s">
        <v>324</v>
      </c>
      <c r="D11357" t="s">
        <v>264</v>
      </c>
      <c r="E11357">
        <v>25</v>
      </c>
    </row>
    <row r="11358" spans="1:7" x14ac:dyDescent="0.3">
      <c r="A11358">
        <v>113</v>
      </c>
      <c r="B11358" s="18">
        <v>45597</v>
      </c>
      <c r="C11358" t="s">
        <v>324</v>
      </c>
      <c r="D11358" t="s">
        <v>265</v>
      </c>
      <c r="E11358">
        <v>27</v>
      </c>
    </row>
    <row r="11359" spans="1:7" x14ac:dyDescent="0.3">
      <c r="A11359">
        <v>104</v>
      </c>
      <c r="B11359" s="18">
        <v>45597</v>
      </c>
      <c r="C11359" t="s">
        <v>324</v>
      </c>
      <c r="D11359" t="s">
        <v>266</v>
      </c>
      <c r="E11359">
        <v>3</v>
      </c>
    </row>
    <row r="11360" spans="1:7" x14ac:dyDescent="0.3">
      <c r="A11360">
        <v>106</v>
      </c>
      <c r="B11360" s="18">
        <v>45597</v>
      </c>
      <c r="C11360" t="s">
        <v>324</v>
      </c>
      <c r="D11360" t="s">
        <v>267</v>
      </c>
      <c r="E11360">
        <v>118</v>
      </c>
    </row>
    <row r="11361" spans="1:7" x14ac:dyDescent="0.3">
      <c r="A11361">
        <v>107</v>
      </c>
      <c r="B11361" s="18">
        <v>45597</v>
      </c>
      <c r="C11361" t="s">
        <v>324</v>
      </c>
      <c r="D11361" t="s">
        <v>268</v>
      </c>
      <c r="E11361">
        <v>96</v>
      </c>
    </row>
    <row r="11362" spans="1:7" x14ac:dyDescent="0.3">
      <c r="A11362">
        <v>105</v>
      </c>
      <c r="B11362" s="18">
        <v>45597</v>
      </c>
      <c r="C11362" t="s">
        <v>324</v>
      </c>
      <c r="D11362" t="s">
        <v>269</v>
      </c>
      <c r="E11362">
        <v>25</v>
      </c>
    </row>
    <row r="11363" spans="1:7" x14ac:dyDescent="0.3">
      <c r="A11363">
        <v>108</v>
      </c>
      <c r="B11363" s="18">
        <v>45597</v>
      </c>
      <c r="C11363" t="s">
        <v>324</v>
      </c>
      <c r="D11363" t="s">
        <v>270</v>
      </c>
      <c r="E11363">
        <v>12</v>
      </c>
    </row>
    <row r="11364" spans="1:7" x14ac:dyDescent="0.3">
      <c r="A11364">
        <v>3</v>
      </c>
      <c r="B11364" s="18">
        <v>45323</v>
      </c>
      <c r="C11364" t="s">
        <v>324</v>
      </c>
      <c r="D11364" t="s">
        <v>302</v>
      </c>
      <c r="E11364">
        <v>0.92620624408703878</v>
      </c>
      <c r="F11364">
        <v>979</v>
      </c>
      <c r="G11364">
        <v>1057</v>
      </c>
    </row>
    <row r="11365" spans="1:7" x14ac:dyDescent="0.3">
      <c r="A11365">
        <v>3</v>
      </c>
      <c r="B11365" s="18">
        <v>45352</v>
      </c>
      <c r="C11365" t="s">
        <v>324</v>
      </c>
      <c r="D11365" t="s">
        <v>302</v>
      </c>
      <c r="E11365">
        <v>1.1603650586701435</v>
      </c>
      <c r="F11365">
        <v>890</v>
      </c>
      <c r="G11365">
        <v>767</v>
      </c>
    </row>
    <row r="11366" spans="1:7" x14ac:dyDescent="0.3">
      <c r="A11366">
        <v>3</v>
      </c>
      <c r="B11366" s="18">
        <v>45383</v>
      </c>
      <c r="C11366" t="s">
        <v>324</v>
      </c>
      <c r="D11366" t="s">
        <v>302</v>
      </c>
      <c r="E11366">
        <v>1.2208398133748055</v>
      </c>
      <c r="F11366">
        <v>785</v>
      </c>
      <c r="G11366">
        <v>643</v>
      </c>
    </row>
    <row r="11367" spans="1:7" x14ac:dyDescent="0.3">
      <c r="A11367">
        <v>3</v>
      </c>
      <c r="B11367" s="18">
        <v>45444</v>
      </c>
      <c r="C11367" t="s">
        <v>324</v>
      </c>
      <c r="D11367" t="s">
        <v>302</v>
      </c>
      <c r="E11367">
        <v>0.73244147157190631</v>
      </c>
      <c r="F11367">
        <v>438</v>
      </c>
      <c r="G11367">
        <v>598</v>
      </c>
    </row>
    <row r="11368" spans="1:7" x14ac:dyDescent="0.3">
      <c r="A11368">
        <v>3</v>
      </c>
      <c r="B11368" s="18">
        <v>45413</v>
      </c>
      <c r="C11368" t="s">
        <v>324</v>
      </c>
      <c r="D11368" t="s">
        <v>302</v>
      </c>
      <c r="E11368">
        <v>1.0372168284789645</v>
      </c>
      <c r="F11368">
        <v>641</v>
      </c>
      <c r="G11368">
        <v>618</v>
      </c>
    </row>
    <row r="11369" spans="1:7" x14ac:dyDescent="0.3">
      <c r="A11369">
        <v>3</v>
      </c>
      <c r="B11369" s="18">
        <v>45474</v>
      </c>
      <c r="C11369" t="s">
        <v>324</v>
      </c>
      <c r="D11369" t="s">
        <v>302</v>
      </c>
      <c r="E11369">
        <v>0.53924914675767921</v>
      </c>
      <c r="F11369">
        <v>316</v>
      </c>
      <c r="G11369">
        <v>586</v>
      </c>
    </row>
    <row r="11370" spans="1:7" x14ac:dyDescent="0.3">
      <c r="A11370">
        <v>6</v>
      </c>
      <c r="B11370" s="18">
        <v>45383</v>
      </c>
      <c r="C11370" t="s">
        <v>324</v>
      </c>
      <c r="D11370" t="s">
        <v>274</v>
      </c>
      <c r="E11370">
        <v>1</v>
      </c>
      <c r="F11370">
        <v>2</v>
      </c>
      <c r="G11370">
        <v>2</v>
      </c>
    </row>
    <row r="11371" spans="1:7" x14ac:dyDescent="0.3">
      <c r="A11371">
        <v>6</v>
      </c>
      <c r="B11371" s="18">
        <v>45323</v>
      </c>
      <c r="C11371" t="s">
        <v>324</v>
      </c>
      <c r="D11371" t="s">
        <v>274</v>
      </c>
      <c r="E11371">
        <v>1</v>
      </c>
      <c r="F11371">
        <v>3</v>
      </c>
      <c r="G11371">
        <v>3</v>
      </c>
    </row>
    <row r="11372" spans="1:7" x14ac:dyDescent="0.3">
      <c r="A11372">
        <v>6</v>
      </c>
      <c r="B11372" s="18">
        <v>45413</v>
      </c>
      <c r="C11372" t="s">
        <v>324</v>
      </c>
      <c r="D11372" t="s">
        <v>274</v>
      </c>
      <c r="E11372">
        <v>1</v>
      </c>
      <c r="F11372">
        <v>2</v>
      </c>
      <c r="G11372">
        <v>2</v>
      </c>
    </row>
    <row r="11373" spans="1:7" x14ac:dyDescent="0.3">
      <c r="A11373">
        <v>6</v>
      </c>
      <c r="B11373" s="18">
        <v>45352</v>
      </c>
      <c r="C11373" t="s">
        <v>324</v>
      </c>
      <c r="D11373" t="s">
        <v>274</v>
      </c>
      <c r="E11373">
        <v>1</v>
      </c>
      <c r="F11373">
        <v>3</v>
      </c>
      <c r="G11373">
        <v>3</v>
      </c>
    </row>
    <row r="11374" spans="1:7" x14ac:dyDescent="0.3">
      <c r="A11374">
        <v>26</v>
      </c>
      <c r="B11374" s="18">
        <v>45352</v>
      </c>
      <c r="C11374" t="s">
        <v>324</v>
      </c>
      <c r="D11374" t="s">
        <v>146</v>
      </c>
      <c r="E11374">
        <v>7.2992700729927005E-3</v>
      </c>
      <c r="F11374">
        <v>2</v>
      </c>
      <c r="G11374">
        <v>274</v>
      </c>
    </row>
    <row r="11375" spans="1:7" x14ac:dyDescent="0.3">
      <c r="A11375">
        <v>8</v>
      </c>
      <c r="B11375" s="18">
        <v>45413</v>
      </c>
      <c r="C11375" t="s">
        <v>324</v>
      </c>
      <c r="D11375" t="s">
        <v>278</v>
      </c>
      <c r="E11375">
        <v>4.5454545454545456E-2</v>
      </c>
      <c r="F11375">
        <v>2</v>
      </c>
      <c r="G11375">
        <v>44</v>
      </c>
    </row>
    <row r="11376" spans="1:7" x14ac:dyDescent="0.3">
      <c r="A11376">
        <v>26</v>
      </c>
      <c r="B11376" s="18">
        <v>45383</v>
      </c>
      <c r="C11376" t="s">
        <v>324</v>
      </c>
      <c r="D11376" t="s">
        <v>146</v>
      </c>
      <c r="E11376">
        <v>1.2658227848101266E-2</v>
      </c>
      <c r="F11376">
        <v>3</v>
      </c>
      <c r="G11376">
        <v>237</v>
      </c>
    </row>
    <row r="11377" spans="1:7" x14ac:dyDescent="0.3">
      <c r="A11377">
        <v>8</v>
      </c>
      <c r="B11377" s="18">
        <v>45323</v>
      </c>
      <c r="C11377" t="s">
        <v>324</v>
      </c>
      <c r="D11377" t="s">
        <v>278</v>
      </c>
      <c r="E11377">
        <v>7.6923076923076927E-2</v>
      </c>
      <c r="F11377">
        <v>4</v>
      </c>
      <c r="G11377">
        <v>52</v>
      </c>
    </row>
    <row r="11378" spans="1:7" x14ac:dyDescent="0.3">
      <c r="A11378">
        <v>8</v>
      </c>
      <c r="B11378" s="18">
        <v>45383</v>
      </c>
      <c r="C11378" t="s">
        <v>324</v>
      </c>
      <c r="D11378" t="s">
        <v>278</v>
      </c>
      <c r="E11378">
        <v>6.3829787234042548E-2</v>
      </c>
      <c r="F11378">
        <v>3</v>
      </c>
      <c r="G11378">
        <v>47</v>
      </c>
    </row>
    <row r="11379" spans="1:7" x14ac:dyDescent="0.3">
      <c r="A11379">
        <v>26</v>
      </c>
      <c r="B11379" s="18">
        <v>45323</v>
      </c>
      <c r="C11379" t="s">
        <v>324</v>
      </c>
      <c r="D11379" t="s">
        <v>146</v>
      </c>
      <c r="E11379">
        <v>0</v>
      </c>
      <c r="F11379">
        <v>0</v>
      </c>
      <c r="G11379">
        <v>316</v>
      </c>
    </row>
    <row r="11380" spans="1:7" x14ac:dyDescent="0.3">
      <c r="A11380">
        <v>8</v>
      </c>
      <c r="B11380" s="18">
        <v>45444</v>
      </c>
      <c r="C11380" t="s">
        <v>324</v>
      </c>
      <c r="D11380" t="s">
        <v>278</v>
      </c>
      <c r="E11380">
        <v>4.5454545454545456E-2</v>
      </c>
      <c r="F11380">
        <v>2</v>
      </c>
      <c r="G11380">
        <v>44</v>
      </c>
    </row>
    <row r="11381" spans="1:7" x14ac:dyDescent="0.3">
      <c r="A11381">
        <v>8</v>
      </c>
      <c r="B11381" s="18">
        <v>45352</v>
      </c>
      <c r="C11381" t="s">
        <v>324</v>
      </c>
      <c r="D11381" t="s">
        <v>278</v>
      </c>
      <c r="E11381">
        <v>8.1632653061224483E-2</v>
      </c>
      <c r="F11381">
        <v>4</v>
      </c>
      <c r="G11381">
        <v>49</v>
      </c>
    </row>
    <row r="11382" spans="1:7" x14ac:dyDescent="0.3">
      <c r="A11382">
        <v>26</v>
      </c>
      <c r="B11382" s="18">
        <v>45444</v>
      </c>
      <c r="C11382" t="s">
        <v>324</v>
      </c>
      <c r="D11382" t="s">
        <v>146</v>
      </c>
      <c r="E11382">
        <v>1.4492753623188406E-2</v>
      </c>
      <c r="F11382">
        <v>2</v>
      </c>
      <c r="G11382">
        <v>138</v>
      </c>
    </row>
    <row r="11383" spans="1:7" x14ac:dyDescent="0.3">
      <c r="A11383">
        <v>26</v>
      </c>
      <c r="B11383" s="18">
        <v>45413</v>
      </c>
      <c r="C11383" t="s">
        <v>324</v>
      </c>
      <c r="D11383" t="s">
        <v>146</v>
      </c>
      <c r="E11383">
        <v>1.0582010582010581E-2</v>
      </c>
      <c r="F11383">
        <v>2</v>
      </c>
      <c r="G11383">
        <v>189</v>
      </c>
    </row>
    <row r="11384" spans="1:7" x14ac:dyDescent="0.3">
      <c r="A11384">
        <v>26</v>
      </c>
      <c r="B11384" s="18">
        <v>45474</v>
      </c>
      <c r="C11384" t="s">
        <v>324</v>
      </c>
      <c r="D11384" t="s">
        <v>146</v>
      </c>
      <c r="E11384">
        <v>0</v>
      </c>
      <c r="F11384">
        <v>0</v>
      </c>
      <c r="G11384">
        <v>97</v>
      </c>
    </row>
    <row r="11385" spans="1:7" x14ac:dyDescent="0.3">
      <c r="A11385">
        <v>27</v>
      </c>
      <c r="B11385" s="18">
        <v>45474</v>
      </c>
      <c r="C11385" t="s">
        <v>324</v>
      </c>
      <c r="D11385" t="s">
        <v>147</v>
      </c>
      <c r="E11385">
        <v>0</v>
      </c>
      <c r="F11385">
        <v>0</v>
      </c>
      <c r="G11385">
        <v>72</v>
      </c>
    </row>
    <row r="11386" spans="1:7" x14ac:dyDescent="0.3">
      <c r="A11386">
        <v>27</v>
      </c>
      <c r="B11386" s="18">
        <v>45352</v>
      </c>
      <c r="C11386" t="s">
        <v>324</v>
      </c>
      <c r="D11386" t="s">
        <v>147</v>
      </c>
      <c r="E11386">
        <v>0</v>
      </c>
      <c r="F11386">
        <v>0</v>
      </c>
      <c r="G11386">
        <v>164</v>
      </c>
    </row>
    <row r="11387" spans="1:7" x14ac:dyDescent="0.3">
      <c r="A11387">
        <v>27</v>
      </c>
      <c r="B11387" s="18">
        <v>45383</v>
      </c>
      <c r="C11387" t="s">
        <v>324</v>
      </c>
      <c r="D11387" t="s">
        <v>147</v>
      </c>
      <c r="E11387">
        <v>6.7114093959731542E-3</v>
      </c>
      <c r="F11387">
        <v>1</v>
      </c>
      <c r="G11387">
        <v>149</v>
      </c>
    </row>
    <row r="11388" spans="1:7" x14ac:dyDescent="0.3">
      <c r="A11388">
        <v>27</v>
      </c>
      <c r="B11388" s="18">
        <v>45323</v>
      </c>
      <c r="C11388" t="s">
        <v>324</v>
      </c>
      <c r="D11388" t="s">
        <v>147</v>
      </c>
      <c r="E11388">
        <v>0</v>
      </c>
      <c r="F11388">
        <v>0</v>
      </c>
      <c r="G11388">
        <v>173</v>
      </c>
    </row>
    <row r="11389" spans="1:7" x14ac:dyDescent="0.3">
      <c r="A11389">
        <v>2</v>
      </c>
      <c r="B11389" s="18">
        <v>45627</v>
      </c>
      <c r="C11389" t="s">
        <v>324</v>
      </c>
      <c r="D11389" t="s">
        <v>303</v>
      </c>
      <c r="E11389">
        <v>0.2638888888888889</v>
      </c>
      <c r="F11389">
        <v>475</v>
      </c>
      <c r="G11389">
        <v>1800</v>
      </c>
    </row>
    <row r="11390" spans="1:7" x14ac:dyDescent="0.3">
      <c r="A11390">
        <v>27</v>
      </c>
      <c r="B11390" s="18">
        <v>45413</v>
      </c>
      <c r="C11390" t="s">
        <v>324</v>
      </c>
      <c r="D11390" t="s">
        <v>147</v>
      </c>
      <c r="E11390">
        <v>0</v>
      </c>
      <c r="F11390">
        <v>0</v>
      </c>
      <c r="G11390">
        <v>133</v>
      </c>
    </row>
    <row r="11391" spans="1:7" x14ac:dyDescent="0.3">
      <c r="A11391">
        <v>27</v>
      </c>
      <c r="B11391" s="18">
        <v>45444</v>
      </c>
      <c r="C11391" t="s">
        <v>324</v>
      </c>
      <c r="D11391" t="s">
        <v>147</v>
      </c>
      <c r="E11391">
        <v>0</v>
      </c>
      <c r="F11391">
        <v>0</v>
      </c>
      <c r="G11391">
        <v>98</v>
      </c>
    </row>
    <row r="11392" spans="1:7" x14ac:dyDescent="0.3">
      <c r="A11392">
        <v>100</v>
      </c>
      <c r="B11392" s="18">
        <v>45536</v>
      </c>
      <c r="C11392" t="s">
        <v>324</v>
      </c>
      <c r="D11392" t="s">
        <v>271</v>
      </c>
      <c r="E11392">
        <v>1</v>
      </c>
    </row>
    <row r="11393" spans="1:5" x14ac:dyDescent="0.3">
      <c r="A11393">
        <v>100</v>
      </c>
      <c r="B11393" s="18">
        <v>45566</v>
      </c>
      <c r="C11393" t="s">
        <v>324</v>
      </c>
      <c r="D11393" t="s">
        <v>271</v>
      </c>
      <c r="E11393">
        <v>1</v>
      </c>
    </row>
    <row r="11394" spans="1:5" x14ac:dyDescent="0.3">
      <c r="A11394">
        <v>101</v>
      </c>
      <c r="B11394" s="18">
        <v>45323</v>
      </c>
      <c r="C11394" t="s">
        <v>324</v>
      </c>
      <c r="D11394" t="s">
        <v>272</v>
      </c>
      <c r="E11394">
        <v>1</v>
      </c>
    </row>
    <row r="11395" spans="1:5" x14ac:dyDescent="0.3">
      <c r="A11395">
        <v>101</v>
      </c>
      <c r="B11395" s="18">
        <v>45352</v>
      </c>
      <c r="C11395" t="s">
        <v>324</v>
      </c>
      <c r="D11395" t="s">
        <v>272</v>
      </c>
      <c r="E11395">
        <v>1</v>
      </c>
    </row>
    <row r="11396" spans="1:5" x14ac:dyDescent="0.3">
      <c r="A11396">
        <v>101</v>
      </c>
      <c r="B11396" s="18">
        <v>45383</v>
      </c>
      <c r="C11396" t="s">
        <v>324</v>
      </c>
      <c r="D11396" t="s">
        <v>272</v>
      </c>
      <c r="E11396">
        <v>1</v>
      </c>
    </row>
    <row r="11397" spans="1:5" x14ac:dyDescent="0.3">
      <c r="A11397">
        <v>101</v>
      </c>
      <c r="B11397" s="18">
        <v>45413</v>
      </c>
      <c r="C11397" t="s">
        <v>324</v>
      </c>
      <c r="D11397" t="s">
        <v>272</v>
      </c>
      <c r="E11397">
        <v>1</v>
      </c>
    </row>
    <row r="11398" spans="1:5" x14ac:dyDescent="0.3">
      <c r="A11398">
        <v>101</v>
      </c>
      <c r="B11398" s="18">
        <v>45444</v>
      </c>
      <c r="C11398" t="s">
        <v>324</v>
      </c>
      <c r="D11398" t="s">
        <v>272</v>
      </c>
      <c r="E11398">
        <v>1</v>
      </c>
    </row>
    <row r="11399" spans="1:5" x14ac:dyDescent="0.3">
      <c r="A11399">
        <v>101</v>
      </c>
      <c r="B11399" s="18">
        <v>45474</v>
      </c>
      <c r="C11399" t="s">
        <v>324</v>
      </c>
      <c r="D11399" t="s">
        <v>272</v>
      </c>
      <c r="E11399">
        <v>1</v>
      </c>
    </row>
    <row r="11400" spans="1:5" x14ac:dyDescent="0.3">
      <c r="A11400">
        <v>101</v>
      </c>
      <c r="B11400" s="18">
        <v>45505</v>
      </c>
      <c r="C11400" t="s">
        <v>324</v>
      </c>
      <c r="D11400" t="s">
        <v>272</v>
      </c>
      <c r="E11400">
        <v>1</v>
      </c>
    </row>
    <row r="11401" spans="1:5" x14ac:dyDescent="0.3">
      <c r="A11401">
        <v>101</v>
      </c>
      <c r="B11401" s="18">
        <v>45536</v>
      </c>
      <c r="C11401" t="s">
        <v>324</v>
      </c>
      <c r="D11401" t="s">
        <v>272</v>
      </c>
      <c r="E11401">
        <v>1</v>
      </c>
    </row>
    <row r="11402" spans="1:5" x14ac:dyDescent="0.3">
      <c r="A11402">
        <v>101</v>
      </c>
      <c r="B11402" s="18">
        <v>45566</v>
      </c>
      <c r="C11402" t="s">
        <v>324</v>
      </c>
      <c r="D11402" t="s">
        <v>272</v>
      </c>
      <c r="E11402">
        <v>1</v>
      </c>
    </row>
    <row r="11403" spans="1:5" x14ac:dyDescent="0.3">
      <c r="A11403">
        <v>102</v>
      </c>
      <c r="B11403" s="18">
        <v>45323</v>
      </c>
      <c r="C11403" t="s">
        <v>324</v>
      </c>
      <c r="D11403" t="s">
        <v>273</v>
      </c>
      <c r="E11403">
        <v>0</v>
      </c>
    </row>
    <row r="11404" spans="1:5" x14ac:dyDescent="0.3">
      <c r="A11404">
        <v>102</v>
      </c>
      <c r="B11404" s="18">
        <v>45352</v>
      </c>
      <c r="C11404" t="s">
        <v>324</v>
      </c>
      <c r="D11404" t="s">
        <v>273</v>
      </c>
      <c r="E11404">
        <v>0</v>
      </c>
    </row>
    <row r="11405" spans="1:5" x14ac:dyDescent="0.3">
      <c r="A11405">
        <v>102</v>
      </c>
      <c r="B11405" s="18">
        <v>45383</v>
      </c>
      <c r="C11405" t="s">
        <v>324</v>
      </c>
      <c r="D11405" t="s">
        <v>273</v>
      </c>
      <c r="E11405">
        <v>0</v>
      </c>
    </row>
    <row r="11406" spans="1:5" x14ac:dyDescent="0.3">
      <c r="A11406">
        <v>102</v>
      </c>
      <c r="B11406" s="18">
        <v>45413</v>
      </c>
      <c r="C11406" t="s">
        <v>324</v>
      </c>
      <c r="D11406" t="s">
        <v>273</v>
      </c>
      <c r="E11406">
        <v>0</v>
      </c>
    </row>
    <row r="11407" spans="1:5" x14ac:dyDescent="0.3">
      <c r="A11407">
        <v>102</v>
      </c>
      <c r="B11407" s="18">
        <v>45444</v>
      </c>
      <c r="C11407" t="s">
        <v>324</v>
      </c>
      <c r="D11407" t="s">
        <v>273</v>
      </c>
      <c r="E11407">
        <v>0</v>
      </c>
    </row>
    <row r="11408" spans="1:5" x14ac:dyDescent="0.3">
      <c r="A11408">
        <v>102</v>
      </c>
      <c r="B11408" s="18">
        <v>45474</v>
      </c>
      <c r="C11408" t="s">
        <v>324</v>
      </c>
      <c r="D11408" t="s">
        <v>273</v>
      </c>
      <c r="E11408">
        <v>0</v>
      </c>
    </row>
    <row r="11409" spans="1:7" x14ac:dyDescent="0.3">
      <c r="A11409">
        <v>102</v>
      </c>
      <c r="B11409" s="18">
        <v>45505</v>
      </c>
      <c r="C11409" t="s">
        <v>324</v>
      </c>
      <c r="D11409" t="s">
        <v>273</v>
      </c>
      <c r="E11409">
        <v>0</v>
      </c>
    </row>
    <row r="11410" spans="1:7" x14ac:dyDescent="0.3">
      <c r="A11410">
        <v>102</v>
      </c>
      <c r="B11410" s="18">
        <v>45536</v>
      </c>
      <c r="C11410" t="s">
        <v>324</v>
      </c>
      <c r="D11410" t="s">
        <v>273</v>
      </c>
      <c r="E11410">
        <v>0</v>
      </c>
    </row>
    <row r="11411" spans="1:7" x14ac:dyDescent="0.3">
      <c r="A11411">
        <v>102</v>
      </c>
      <c r="B11411" s="18">
        <v>45566</v>
      </c>
      <c r="C11411" t="s">
        <v>324</v>
      </c>
      <c r="D11411" t="s">
        <v>273</v>
      </c>
      <c r="E11411">
        <v>0</v>
      </c>
    </row>
    <row r="11412" spans="1:7" x14ac:dyDescent="0.3">
      <c r="A11412">
        <v>103</v>
      </c>
      <c r="B11412" s="18">
        <v>45323</v>
      </c>
      <c r="C11412" t="s">
        <v>324</v>
      </c>
      <c r="D11412" t="s">
        <v>285</v>
      </c>
      <c r="E11412">
        <v>0</v>
      </c>
    </row>
    <row r="11413" spans="1:7" x14ac:dyDescent="0.3">
      <c r="A11413">
        <v>103</v>
      </c>
      <c r="B11413" s="18">
        <v>45352</v>
      </c>
      <c r="C11413" t="s">
        <v>324</v>
      </c>
      <c r="D11413" t="s">
        <v>285</v>
      </c>
      <c r="E11413">
        <v>0</v>
      </c>
    </row>
    <row r="11414" spans="1:7" x14ac:dyDescent="0.3">
      <c r="A11414">
        <v>103</v>
      </c>
      <c r="B11414" s="18">
        <v>45383</v>
      </c>
      <c r="C11414" t="s">
        <v>324</v>
      </c>
      <c r="D11414" t="s">
        <v>285</v>
      </c>
      <c r="E11414">
        <v>0</v>
      </c>
    </row>
    <row r="11415" spans="1:7" x14ac:dyDescent="0.3">
      <c r="A11415">
        <v>103</v>
      </c>
      <c r="B11415" s="18">
        <v>45413</v>
      </c>
      <c r="C11415" t="s">
        <v>324</v>
      </c>
      <c r="D11415" t="s">
        <v>285</v>
      </c>
      <c r="E11415">
        <v>0</v>
      </c>
    </row>
    <row r="11416" spans="1:7" x14ac:dyDescent="0.3">
      <c r="A11416">
        <v>103</v>
      </c>
      <c r="B11416" s="18">
        <v>45444</v>
      </c>
      <c r="C11416" t="s">
        <v>324</v>
      </c>
      <c r="D11416" t="s">
        <v>285</v>
      </c>
      <c r="E11416">
        <v>0</v>
      </c>
    </row>
    <row r="11417" spans="1:7" x14ac:dyDescent="0.3">
      <c r="A11417">
        <v>103</v>
      </c>
      <c r="B11417" s="18">
        <v>45474</v>
      </c>
      <c r="C11417" t="s">
        <v>324</v>
      </c>
      <c r="D11417" t="s">
        <v>285</v>
      </c>
      <c r="E11417">
        <v>0</v>
      </c>
    </row>
    <row r="11418" spans="1:7" x14ac:dyDescent="0.3">
      <c r="A11418">
        <v>103</v>
      </c>
      <c r="B11418" s="18">
        <v>45505</v>
      </c>
      <c r="C11418" t="s">
        <v>324</v>
      </c>
      <c r="D11418" t="s">
        <v>285</v>
      </c>
      <c r="E11418">
        <v>0</v>
      </c>
    </row>
    <row r="11419" spans="1:7" x14ac:dyDescent="0.3">
      <c r="A11419">
        <v>103</v>
      </c>
      <c r="B11419" s="18">
        <v>45536</v>
      </c>
      <c r="C11419" t="s">
        <v>324</v>
      </c>
      <c r="D11419" t="s">
        <v>285</v>
      </c>
      <c r="E11419">
        <v>0</v>
      </c>
    </row>
    <row r="11420" spans="1:7" x14ac:dyDescent="0.3">
      <c r="A11420">
        <v>103</v>
      </c>
      <c r="B11420" s="18">
        <v>45566</v>
      </c>
      <c r="C11420" t="s">
        <v>324</v>
      </c>
      <c r="D11420" t="s">
        <v>285</v>
      </c>
      <c r="E11420">
        <v>0</v>
      </c>
    </row>
    <row r="11421" spans="1:7" x14ac:dyDescent="0.3">
      <c r="A11421">
        <v>2</v>
      </c>
      <c r="B11421" s="18">
        <v>45323</v>
      </c>
      <c r="C11421" t="s">
        <v>324</v>
      </c>
      <c r="D11421" t="s">
        <v>303</v>
      </c>
      <c r="E11421">
        <v>0.5872222222222222</v>
      </c>
      <c r="F11421">
        <v>1057</v>
      </c>
      <c r="G11421">
        <v>1800</v>
      </c>
    </row>
    <row r="11422" spans="1:7" x14ac:dyDescent="0.3">
      <c r="A11422">
        <v>2</v>
      </c>
      <c r="B11422" s="18">
        <v>45352</v>
      </c>
      <c r="C11422" t="s">
        <v>324</v>
      </c>
      <c r="D11422" t="s">
        <v>303</v>
      </c>
      <c r="E11422">
        <v>0.42611111111111111</v>
      </c>
      <c r="F11422">
        <v>767</v>
      </c>
      <c r="G11422">
        <v>1800</v>
      </c>
    </row>
    <row r="11423" spans="1:7" x14ac:dyDescent="0.3">
      <c r="A11423">
        <v>2</v>
      </c>
      <c r="B11423" s="18">
        <v>45383</v>
      </c>
      <c r="C11423" t="s">
        <v>324</v>
      </c>
      <c r="D11423" t="s">
        <v>303</v>
      </c>
      <c r="E11423">
        <v>0.35722222222222222</v>
      </c>
      <c r="F11423">
        <v>643</v>
      </c>
      <c r="G11423">
        <v>1800</v>
      </c>
    </row>
    <row r="11424" spans="1:7" x14ac:dyDescent="0.3">
      <c r="A11424">
        <v>2</v>
      </c>
      <c r="B11424" s="18">
        <v>45413</v>
      </c>
      <c r="C11424" t="s">
        <v>324</v>
      </c>
      <c r="D11424" t="s">
        <v>303</v>
      </c>
      <c r="E11424">
        <v>0.34333333333333332</v>
      </c>
      <c r="F11424">
        <v>618</v>
      </c>
      <c r="G11424">
        <v>1800</v>
      </c>
    </row>
    <row r="11425" spans="1:7" x14ac:dyDescent="0.3">
      <c r="A11425">
        <v>2</v>
      </c>
      <c r="B11425" s="18">
        <v>45444</v>
      </c>
      <c r="C11425" t="s">
        <v>324</v>
      </c>
      <c r="D11425" t="s">
        <v>303</v>
      </c>
      <c r="E11425">
        <v>0.3322222222222222</v>
      </c>
      <c r="F11425">
        <v>598</v>
      </c>
      <c r="G11425">
        <v>1800</v>
      </c>
    </row>
    <row r="11426" spans="1:7" x14ac:dyDescent="0.3">
      <c r="A11426">
        <v>2</v>
      </c>
      <c r="B11426" s="18">
        <v>45474</v>
      </c>
      <c r="C11426" t="s">
        <v>324</v>
      </c>
      <c r="D11426" t="s">
        <v>303</v>
      </c>
      <c r="E11426">
        <v>0.32555555555555554</v>
      </c>
      <c r="F11426">
        <v>586</v>
      </c>
      <c r="G11426">
        <v>1800</v>
      </c>
    </row>
    <row r="11427" spans="1:7" x14ac:dyDescent="0.3">
      <c r="A11427">
        <v>2</v>
      </c>
      <c r="B11427" s="18">
        <v>45505</v>
      </c>
      <c r="C11427" t="s">
        <v>324</v>
      </c>
      <c r="D11427" t="s">
        <v>303</v>
      </c>
      <c r="E11427">
        <v>0.31722222222222224</v>
      </c>
      <c r="F11427">
        <v>571</v>
      </c>
      <c r="G11427">
        <v>1800</v>
      </c>
    </row>
    <row r="11428" spans="1:7" x14ac:dyDescent="0.3">
      <c r="A11428">
        <v>2</v>
      </c>
      <c r="B11428" s="18">
        <v>45536</v>
      </c>
      <c r="C11428" t="s">
        <v>324</v>
      </c>
      <c r="D11428" t="s">
        <v>303</v>
      </c>
      <c r="E11428">
        <v>0.29833333333333334</v>
      </c>
      <c r="F11428">
        <v>537</v>
      </c>
      <c r="G11428">
        <v>1800</v>
      </c>
    </row>
    <row r="11429" spans="1:7" x14ac:dyDescent="0.3">
      <c r="A11429">
        <v>2</v>
      </c>
      <c r="B11429" s="18">
        <v>45566</v>
      </c>
      <c r="C11429" t="s">
        <v>324</v>
      </c>
      <c r="D11429" t="s">
        <v>303</v>
      </c>
      <c r="E11429">
        <v>0.28999999999999998</v>
      </c>
      <c r="F11429">
        <v>522</v>
      </c>
      <c r="G11429">
        <v>1800</v>
      </c>
    </row>
    <row r="11430" spans="1:7" x14ac:dyDescent="0.3">
      <c r="A11430">
        <v>109</v>
      </c>
      <c r="B11430" s="18">
        <v>45323</v>
      </c>
      <c r="C11430" t="s">
        <v>324</v>
      </c>
      <c r="D11430" t="s">
        <v>261</v>
      </c>
      <c r="E11430">
        <v>9</v>
      </c>
    </row>
    <row r="11431" spans="1:7" x14ac:dyDescent="0.3">
      <c r="A11431">
        <v>109</v>
      </c>
      <c r="B11431" s="18">
        <v>45352</v>
      </c>
      <c r="C11431" t="s">
        <v>324</v>
      </c>
      <c r="D11431" t="s">
        <v>261</v>
      </c>
      <c r="E11431">
        <v>5</v>
      </c>
    </row>
    <row r="11432" spans="1:7" x14ac:dyDescent="0.3">
      <c r="A11432">
        <v>109</v>
      </c>
      <c r="B11432" s="18">
        <v>45383</v>
      </c>
      <c r="C11432" t="s">
        <v>324</v>
      </c>
      <c r="D11432" t="s">
        <v>261</v>
      </c>
      <c r="E11432">
        <v>4</v>
      </c>
    </row>
    <row r="11433" spans="1:7" x14ac:dyDescent="0.3">
      <c r="A11433">
        <v>109</v>
      </c>
      <c r="B11433" s="18">
        <v>45413</v>
      </c>
      <c r="C11433" t="s">
        <v>324</v>
      </c>
      <c r="D11433" t="s">
        <v>261</v>
      </c>
      <c r="E11433">
        <v>4</v>
      </c>
    </row>
    <row r="11434" spans="1:7" x14ac:dyDescent="0.3">
      <c r="A11434">
        <v>109</v>
      </c>
      <c r="B11434" s="18">
        <v>45444</v>
      </c>
      <c r="C11434" t="s">
        <v>324</v>
      </c>
      <c r="D11434" t="s">
        <v>261</v>
      </c>
      <c r="E11434">
        <v>4</v>
      </c>
    </row>
    <row r="11435" spans="1:7" x14ac:dyDescent="0.3">
      <c r="A11435">
        <v>109</v>
      </c>
      <c r="B11435" s="18">
        <v>45474</v>
      </c>
      <c r="C11435" t="s">
        <v>324</v>
      </c>
      <c r="D11435" t="s">
        <v>261</v>
      </c>
      <c r="E11435">
        <v>4</v>
      </c>
    </row>
    <row r="11436" spans="1:7" x14ac:dyDescent="0.3">
      <c r="A11436">
        <v>109</v>
      </c>
      <c r="B11436" s="18">
        <v>45505</v>
      </c>
      <c r="C11436" t="s">
        <v>324</v>
      </c>
      <c r="D11436" t="s">
        <v>261</v>
      </c>
      <c r="E11436">
        <v>4</v>
      </c>
    </row>
    <row r="11437" spans="1:7" x14ac:dyDescent="0.3">
      <c r="A11437">
        <v>109</v>
      </c>
      <c r="B11437" s="18">
        <v>45536</v>
      </c>
      <c r="C11437" t="s">
        <v>324</v>
      </c>
      <c r="D11437" t="s">
        <v>261</v>
      </c>
      <c r="E11437">
        <v>4</v>
      </c>
    </row>
    <row r="11438" spans="1:7" x14ac:dyDescent="0.3">
      <c r="A11438">
        <v>109</v>
      </c>
      <c r="B11438" s="18">
        <v>45566</v>
      </c>
      <c r="C11438" t="s">
        <v>324</v>
      </c>
      <c r="D11438" t="s">
        <v>261</v>
      </c>
      <c r="E11438">
        <v>4</v>
      </c>
    </row>
    <row r="11439" spans="1:7" x14ac:dyDescent="0.3">
      <c r="A11439">
        <v>111</v>
      </c>
      <c r="B11439" s="18">
        <v>45323</v>
      </c>
      <c r="C11439" t="s">
        <v>324</v>
      </c>
      <c r="D11439" t="s">
        <v>262</v>
      </c>
      <c r="E11439">
        <v>169</v>
      </c>
    </row>
    <row r="11440" spans="1:7" x14ac:dyDescent="0.3">
      <c r="A11440">
        <v>111</v>
      </c>
      <c r="B11440" s="18">
        <v>45352</v>
      </c>
      <c r="C11440" t="s">
        <v>324</v>
      </c>
      <c r="D11440" t="s">
        <v>262</v>
      </c>
      <c r="E11440">
        <v>140</v>
      </c>
    </row>
    <row r="11441" spans="1:5" x14ac:dyDescent="0.3">
      <c r="A11441">
        <v>111</v>
      </c>
      <c r="B11441" s="18">
        <v>45383</v>
      </c>
      <c r="C11441" t="s">
        <v>324</v>
      </c>
      <c r="D11441" t="s">
        <v>262</v>
      </c>
      <c r="E11441">
        <v>123</v>
      </c>
    </row>
    <row r="11442" spans="1:5" x14ac:dyDescent="0.3">
      <c r="A11442">
        <v>111</v>
      </c>
      <c r="B11442" s="18">
        <v>45413</v>
      </c>
      <c r="C11442" t="s">
        <v>324</v>
      </c>
      <c r="D11442" t="s">
        <v>262</v>
      </c>
      <c r="E11442">
        <v>117</v>
      </c>
    </row>
    <row r="11443" spans="1:5" x14ac:dyDescent="0.3">
      <c r="A11443">
        <v>111</v>
      </c>
      <c r="B11443" s="18">
        <v>45444</v>
      </c>
      <c r="C11443" t="s">
        <v>324</v>
      </c>
      <c r="D11443" t="s">
        <v>262</v>
      </c>
      <c r="E11443">
        <v>114</v>
      </c>
    </row>
    <row r="11444" spans="1:5" x14ac:dyDescent="0.3">
      <c r="A11444">
        <v>111</v>
      </c>
      <c r="B11444" s="18">
        <v>45474</v>
      </c>
      <c r="C11444" t="s">
        <v>324</v>
      </c>
      <c r="D11444" t="s">
        <v>262</v>
      </c>
      <c r="E11444">
        <v>115</v>
      </c>
    </row>
    <row r="11445" spans="1:5" x14ac:dyDescent="0.3">
      <c r="A11445">
        <v>111</v>
      </c>
      <c r="B11445" s="18">
        <v>45505</v>
      </c>
      <c r="C11445" t="s">
        <v>324</v>
      </c>
      <c r="D11445" t="s">
        <v>262</v>
      </c>
      <c r="E11445">
        <v>113</v>
      </c>
    </row>
    <row r="11446" spans="1:5" x14ac:dyDescent="0.3">
      <c r="A11446">
        <v>111</v>
      </c>
      <c r="B11446" s="18">
        <v>45536</v>
      </c>
      <c r="C11446" t="s">
        <v>324</v>
      </c>
      <c r="D11446" t="s">
        <v>262</v>
      </c>
      <c r="E11446">
        <v>108</v>
      </c>
    </row>
    <row r="11447" spans="1:5" x14ac:dyDescent="0.3">
      <c r="A11447">
        <v>111</v>
      </c>
      <c r="B11447" s="18">
        <v>45566</v>
      </c>
      <c r="C11447" t="s">
        <v>324</v>
      </c>
      <c r="D11447" t="s">
        <v>262</v>
      </c>
      <c r="E11447">
        <v>102</v>
      </c>
    </row>
    <row r="11448" spans="1:5" x14ac:dyDescent="0.3">
      <c r="A11448">
        <v>112</v>
      </c>
      <c r="B11448" s="18">
        <v>45323</v>
      </c>
      <c r="C11448" t="s">
        <v>324</v>
      </c>
      <c r="D11448" t="s">
        <v>263</v>
      </c>
      <c r="E11448">
        <v>208</v>
      </c>
    </row>
    <row r="11449" spans="1:5" x14ac:dyDescent="0.3">
      <c r="A11449">
        <v>112</v>
      </c>
      <c r="B11449" s="18">
        <v>45352</v>
      </c>
      <c r="C11449" t="s">
        <v>324</v>
      </c>
      <c r="D11449" t="s">
        <v>263</v>
      </c>
      <c r="E11449">
        <v>136</v>
      </c>
    </row>
    <row r="11450" spans="1:5" x14ac:dyDescent="0.3">
      <c r="A11450">
        <v>112</v>
      </c>
      <c r="B11450" s="18">
        <v>45383</v>
      </c>
      <c r="C11450" t="s">
        <v>324</v>
      </c>
      <c r="D11450" t="s">
        <v>263</v>
      </c>
      <c r="E11450">
        <v>108</v>
      </c>
    </row>
    <row r="11451" spans="1:5" x14ac:dyDescent="0.3">
      <c r="A11451">
        <v>112</v>
      </c>
      <c r="B11451" s="18">
        <v>45413</v>
      </c>
      <c r="C11451" t="s">
        <v>324</v>
      </c>
      <c r="D11451" t="s">
        <v>263</v>
      </c>
      <c r="E11451">
        <v>103</v>
      </c>
    </row>
    <row r="11452" spans="1:5" x14ac:dyDescent="0.3">
      <c r="A11452">
        <v>112</v>
      </c>
      <c r="B11452" s="18">
        <v>45444</v>
      </c>
      <c r="C11452" t="s">
        <v>324</v>
      </c>
      <c r="D11452" t="s">
        <v>263</v>
      </c>
      <c r="E11452">
        <v>99</v>
      </c>
    </row>
    <row r="11453" spans="1:5" x14ac:dyDescent="0.3">
      <c r="A11453">
        <v>112</v>
      </c>
      <c r="B11453" s="18">
        <v>45474</v>
      </c>
      <c r="C11453" t="s">
        <v>324</v>
      </c>
      <c r="D11453" t="s">
        <v>263</v>
      </c>
      <c r="E11453">
        <v>97</v>
      </c>
    </row>
    <row r="11454" spans="1:5" x14ac:dyDescent="0.3">
      <c r="A11454">
        <v>112</v>
      </c>
      <c r="B11454" s="18">
        <v>45505</v>
      </c>
      <c r="C11454" t="s">
        <v>324</v>
      </c>
      <c r="D11454" t="s">
        <v>263</v>
      </c>
      <c r="E11454">
        <v>94</v>
      </c>
    </row>
    <row r="11455" spans="1:5" x14ac:dyDescent="0.3">
      <c r="A11455">
        <v>112</v>
      </c>
      <c r="B11455" s="18">
        <v>45536</v>
      </c>
      <c r="C11455" t="s">
        <v>324</v>
      </c>
      <c r="D11455" t="s">
        <v>263</v>
      </c>
      <c r="E11455">
        <v>88</v>
      </c>
    </row>
    <row r="11456" spans="1:5" x14ac:dyDescent="0.3">
      <c r="A11456">
        <v>112</v>
      </c>
      <c r="B11456" s="18">
        <v>45566</v>
      </c>
      <c r="C11456" t="s">
        <v>324</v>
      </c>
      <c r="D11456" t="s">
        <v>263</v>
      </c>
      <c r="E11456">
        <v>88</v>
      </c>
    </row>
    <row r="11457" spans="1:5" x14ac:dyDescent="0.3">
      <c r="A11457">
        <v>110</v>
      </c>
      <c r="B11457" s="18">
        <v>45323</v>
      </c>
      <c r="C11457" t="s">
        <v>324</v>
      </c>
      <c r="D11457" t="s">
        <v>264</v>
      </c>
      <c r="E11457">
        <v>68</v>
      </c>
    </row>
    <row r="11458" spans="1:5" x14ac:dyDescent="0.3">
      <c r="A11458">
        <v>110</v>
      </c>
      <c r="B11458" s="18">
        <v>45352</v>
      </c>
      <c r="C11458" t="s">
        <v>324</v>
      </c>
      <c r="D11458" t="s">
        <v>264</v>
      </c>
      <c r="E11458">
        <v>52</v>
      </c>
    </row>
    <row r="11459" spans="1:5" x14ac:dyDescent="0.3">
      <c r="A11459">
        <v>110</v>
      </c>
      <c r="B11459" s="18">
        <v>45383</v>
      </c>
      <c r="C11459" t="s">
        <v>324</v>
      </c>
      <c r="D11459" t="s">
        <v>264</v>
      </c>
      <c r="E11459">
        <v>47</v>
      </c>
    </row>
    <row r="11460" spans="1:5" x14ac:dyDescent="0.3">
      <c r="A11460">
        <v>110</v>
      </c>
      <c r="B11460" s="18">
        <v>45413</v>
      </c>
      <c r="C11460" t="s">
        <v>324</v>
      </c>
      <c r="D11460" t="s">
        <v>264</v>
      </c>
      <c r="E11460">
        <v>44</v>
      </c>
    </row>
    <row r="11461" spans="1:5" x14ac:dyDescent="0.3">
      <c r="A11461">
        <v>110</v>
      </c>
      <c r="B11461" s="18">
        <v>45444</v>
      </c>
      <c r="C11461" t="s">
        <v>324</v>
      </c>
      <c r="D11461" t="s">
        <v>264</v>
      </c>
      <c r="E11461">
        <v>43</v>
      </c>
    </row>
    <row r="11462" spans="1:5" x14ac:dyDescent="0.3">
      <c r="A11462">
        <v>110</v>
      </c>
      <c r="B11462" s="18">
        <v>45474</v>
      </c>
      <c r="C11462" t="s">
        <v>324</v>
      </c>
      <c r="D11462" t="s">
        <v>264</v>
      </c>
      <c r="E11462">
        <v>39</v>
      </c>
    </row>
    <row r="11463" spans="1:5" x14ac:dyDescent="0.3">
      <c r="A11463">
        <v>110</v>
      </c>
      <c r="B11463" s="18">
        <v>45505</v>
      </c>
      <c r="C11463" t="s">
        <v>324</v>
      </c>
      <c r="D11463" t="s">
        <v>264</v>
      </c>
      <c r="E11463">
        <v>38</v>
      </c>
    </row>
    <row r="11464" spans="1:5" x14ac:dyDescent="0.3">
      <c r="A11464">
        <v>110</v>
      </c>
      <c r="B11464" s="18">
        <v>45536</v>
      </c>
      <c r="C11464" t="s">
        <v>324</v>
      </c>
      <c r="D11464" t="s">
        <v>264</v>
      </c>
      <c r="E11464">
        <v>30</v>
      </c>
    </row>
    <row r="11465" spans="1:5" x14ac:dyDescent="0.3">
      <c r="A11465">
        <v>110</v>
      </c>
      <c r="B11465" s="18">
        <v>45566</v>
      </c>
      <c r="C11465" t="s">
        <v>324</v>
      </c>
      <c r="D11465" t="s">
        <v>264</v>
      </c>
      <c r="E11465">
        <v>30</v>
      </c>
    </row>
    <row r="11466" spans="1:5" x14ac:dyDescent="0.3">
      <c r="A11466">
        <v>113</v>
      </c>
      <c r="B11466" s="18">
        <v>45323</v>
      </c>
      <c r="C11466" t="s">
        <v>324</v>
      </c>
      <c r="D11466" t="s">
        <v>265</v>
      </c>
      <c r="E11466">
        <v>109</v>
      </c>
    </row>
    <row r="11467" spans="1:5" x14ac:dyDescent="0.3">
      <c r="A11467">
        <v>113</v>
      </c>
      <c r="B11467" s="18">
        <v>45352</v>
      </c>
      <c r="C11467" t="s">
        <v>324</v>
      </c>
      <c r="D11467" t="s">
        <v>265</v>
      </c>
      <c r="E11467">
        <v>57</v>
      </c>
    </row>
    <row r="11468" spans="1:5" x14ac:dyDescent="0.3">
      <c r="A11468">
        <v>113</v>
      </c>
      <c r="B11468" s="18">
        <v>45383</v>
      </c>
      <c r="C11468" t="s">
        <v>324</v>
      </c>
      <c r="D11468" t="s">
        <v>265</v>
      </c>
      <c r="E11468">
        <v>41</v>
      </c>
    </row>
    <row r="11469" spans="1:5" x14ac:dyDescent="0.3">
      <c r="A11469">
        <v>113</v>
      </c>
      <c r="B11469" s="18">
        <v>45413</v>
      </c>
      <c r="C11469" t="s">
        <v>324</v>
      </c>
      <c r="D11469" t="s">
        <v>265</v>
      </c>
      <c r="E11469">
        <v>41</v>
      </c>
    </row>
    <row r="11470" spans="1:5" x14ac:dyDescent="0.3">
      <c r="A11470">
        <v>113</v>
      </c>
      <c r="B11470" s="18">
        <v>45444</v>
      </c>
      <c r="C11470" t="s">
        <v>324</v>
      </c>
      <c r="D11470" t="s">
        <v>265</v>
      </c>
      <c r="E11470">
        <v>37</v>
      </c>
    </row>
    <row r="11471" spans="1:5" x14ac:dyDescent="0.3">
      <c r="A11471">
        <v>113</v>
      </c>
      <c r="B11471" s="18">
        <v>45474</v>
      </c>
      <c r="C11471" t="s">
        <v>324</v>
      </c>
      <c r="D11471" t="s">
        <v>265</v>
      </c>
      <c r="E11471">
        <v>36</v>
      </c>
    </row>
    <row r="11472" spans="1:5" x14ac:dyDescent="0.3">
      <c r="A11472">
        <v>113</v>
      </c>
      <c r="B11472" s="18">
        <v>45505</v>
      </c>
      <c r="C11472" t="s">
        <v>324</v>
      </c>
      <c r="D11472" t="s">
        <v>265</v>
      </c>
      <c r="E11472">
        <v>33</v>
      </c>
    </row>
    <row r="11473" spans="1:7" x14ac:dyDescent="0.3">
      <c r="A11473">
        <v>113</v>
      </c>
      <c r="B11473" s="18">
        <v>45536</v>
      </c>
      <c r="C11473" t="s">
        <v>324</v>
      </c>
      <c r="D11473" t="s">
        <v>265</v>
      </c>
      <c r="E11473">
        <v>32</v>
      </c>
    </row>
    <row r="11474" spans="1:7" x14ac:dyDescent="0.3">
      <c r="A11474">
        <v>113</v>
      </c>
      <c r="B11474" s="18">
        <v>45566</v>
      </c>
      <c r="C11474" t="s">
        <v>324</v>
      </c>
      <c r="D11474" t="s">
        <v>265</v>
      </c>
      <c r="E11474">
        <v>31</v>
      </c>
    </row>
    <row r="11475" spans="1:7" x14ac:dyDescent="0.3">
      <c r="A11475">
        <v>104</v>
      </c>
      <c r="B11475" s="18">
        <v>45323</v>
      </c>
      <c r="C11475" t="s">
        <v>324</v>
      </c>
      <c r="D11475" t="s">
        <v>266</v>
      </c>
      <c r="E11475">
        <v>4</v>
      </c>
    </row>
    <row r="11476" spans="1:7" x14ac:dyDescent="0.3">
      <c r="A11476">
        <v>104</v>
      </c>
      <c r="B11476" s="18">
        <v>45352</v>
      </c>
      <c r="C11476" t="s">
        <v>324</v>
      </c>
      <c r="D11476" t="s">
        <v>266</v>
      </c>
      <c r="E11476">
        <v>4</v>
      </c>
    </row>
    <row r="11477" spans="1:7" x14ac:dyDescent="0.3">
      <c r="A11477">
        <v>104</v>
      </c>
      <c r="B11477" s="18">
        <v>45383</v>
      </c>
      <c r="C11477" t="s">
        <v>324</v>
      </c>
      <c r="D11477" t="s">
        <v>266</v>
      </c>
      <c r="E11477">
        <v>4</v>
      </c>
    </row>
    <row r="11478" spans="1:7" x14ac:dyDescent="0.3">
      <c r="A11478">
        <v>104</v>
      </c>
      <c r="B11478" s="18">
        <v>45413</v>
      </c>
      <c r="C11478" t="s">
        <v>324</v>
      </c>
      <c r="D11478" t="s">
        <v>266</v>
      </c>
      <c r="E11478">
        <v>3</v>
      </c>
    </row>
    <row r="11479" spans="1:7" x14ac:dyDescent="0.3">
      <c r="A11479">
        <v>104</v>
      </c>
      <c r="B11479" s="18">
        <v>45444</v>
      </c>
      <c r="C11479" t="s">
        <v>324</v>
      </c>
      <c r="D11479" t="s">
        <v>266</v>
      </c>
      <c r="E11479">
        <v>3</v>
      </c>
    </row>
    <row r="11480" spans="1:7" x14ac:dyDescent="0.3">
      <c r="A11480">
        <v>9</v>
      </c>
      <c r="B11480" s="18">
        <v>45597</v>
      </c>
      <c r="C11480" t="s">
        <v>324</v>
      </c>
      <c r="D11480" t="s">
        <v>280</v>
      </c>
      <c r="E11480">
        <v>0</v>
      </c>
      <c r="F11480">
        <v>0</v>
      </c>
      <c r="G11480">
        <v>217</v>
      </c>
    </row>
    <row r="11481" spans="1:7" x14ac:dyDescent="0.3">
      <c r="A11481">
        <v>100</v>
      </c>
      <c r="B11481" s="18">
        <v>45323</v>
      </c>
      <c r="C11481" t="s">
        <v>324</v>
      </c>
      <c r="D11481" t="s">
        <v>271</v>
      </c>
      <c r="E11481">
        <v>1</v>
      </c>
    </row>
    <row r="11482" spans="1:7" x14ac:dyDescent="0.3">
      <c r="A11482">
        <v>100</v>
      </c>
      <c r="B11482" s="18">
        <v>45352</v>
      </c>
      <c r="C11482" t="s">
        <v>324</v>
      </c>
      <c r="D11482" t="s">
        <v>271</v>
      </c>
      <c r="E11482">
        <v>1</v>
      </c>
    </row>
    <row r="11483" spans="1:7" x14ac:dyDescent="0.3">
      <c r="A11483">
        <v>100</v>
      </c>
      <c r="B11483" s="18">
        <v>45383</v>
      </c>
      <c r="C11483" t="s">
        <v>324</v>
      </c>
      <c r="D11483" t="s">
        <v>271</v>
      </c>
      <c r="E11483">
        <v>1</v>
      </c>
    </row>
    <row r="11484" spans="1:7" x14ac:dyDescent="0.3">
      <c r="A11484">
        <v>100</v>
      </c>
      <c r="B11484" s="18">
        <v>45413</v>
      </c>
      <c r="C11484" t="s">
        <v>324</v>
      </c>
      <c r="D11484" t="s">
        <v>271</v>
      </c>
      <c r="E11484">
        <v>1</v>
      </c>
    </row>
    <row r="11485" spans="1:7" x14ac:dyDescent="0.3">
      <c r="A11485">
        <v>100</v>
      </c>
      <c r="B11485" s="18">
        <v>45444</v>
      </c>
      <c r="C11485" t="s">
        <v>324</v>
      </c>
      <c r="D11485" t="s">
        <v>271</v>
      </c>
      <c r="E11485">
        <v>1</v>
      </c>
    </row>
    <row r="11486" spans="1:7" x14ac:dyDescent="0.3">
      <c r="A11486">
        <v>100</v>
      </c>
      <c r="B11486" s="18">
        <v>45474</v>
      </c>
      <c r="C11486" t="s">
        <v>324</v>
      </c>
      <c r="D11486" t="s">
        <v>271</v>
      </c>
      <c r="E11486">
        <v>1</v>
      </c>
    </row>
    <row r="11487" spans="1:7" x14ac:dyDescent="0.3">
      <c r="A11487">
        <v>100</v>
      </c>
      <c r="B11487" s="18">
        <v>45505</v>
      </c>
      <c r="C11487" t="s">
        <v>324</v>
      </c>
      <c r="D11487" t="s">
        <v>271</v>
      </c>
      <c r="E11487">
        <v>1</v>
      </c>
    </row>
    <row r="11488" spans="1:7" x14ac:dyDescent="0.3">
      <c r="A11488">
        <v>27</v>
      </c>
      <c r="B11488" s="18">
        <v>45658</v>
      </c>
      <c r="C11488" t="s">
        <v>325</v>
      </c>
      <c r="D11488" t="s">
        <v>147</v>
      </c>
      <c r="E11488">
        <v>0.5786516853932584</v>
      </c>
      <c r="F11488">
        <v>103</v>
      </c>
      <c r="G11488">
        <v>178</v>
      </c>
    </row>
    <row r="11489" spans="1:7" x14ac:dyDescent="0.3">
      <c r="A11489">
        <v>25</v>
      </c>
      <c r="B11489" s="18">
        <v>45566</v>
      </c>
      <c r="C11489" t="s">
        <v>325</v>
      </c>
      <c r="D11489" t="s">
        <v>284</v>
      </c>
      <c r="E11489">
        <v>0</v>
      </c>
      <c r="F11489">
        <v>0</v>
      </c>
      <c r="G11489">
        <v>1</v>
      </c>
    </row>
    <row r="11490" spans="1:7" x14ac:dyDescent="0.3">
      <c r="A11490">
        <v>25</v>
      </c>
      <c r="B11490" s="18">
        <v>45352</v>
      </c>
      <c r="C11490" t="s">
        <v>325</v>
      </c>
      <c r="D11490" t="s">
        <v>284</v>
      </c>
      <c r="E11490">
        <v>0</v>
      </c>
      <c r="F11490">
        <v>0</v>
      </c>
      <c r="G11490">
        <v>1</v>
      </c>
    </row>
    <row r="11491" spans="1:7" x14ac:dyDescent="0.3">
      <c r="A11491">
        <v>114</v>
      </c>
      <c r="B11491" s="18">
        <v>45658</v>
      </c>
      <c r="C11491" t="s">
        <v>325</v>
      </c>
      <c r="D11491" t="s">
        <v>292</v>
      </c>
      <c r="E11491">
        <v>244</v>
      </c>
    </row>
    <row r="11492" spans="1:7" x14ac:dyDescent="0.3">
      <c r="A11492">
        <v>25</v>
      </c>
      <c r="B11492" s="18">
        <v>45323</v>
      </c>
      <c r="C11492" t="s">
        <v>325</v>
      </c>
      <c r="D11492" t="s">
        <v>284</v>
      </c>
      <c r="E11492">
        <v>0</v>
      </c>
      <c r="F11492">
        <v>0</v>
      </c>
      <c r="G11492">
        <v>5</v>
      </c>
    </row>
    <row r="11493" spans="1:7" x14ac:dyDescent="0.3">
      <c r="A11493">
        <v>115</v>
      </c>
      <c r="B11493" s="18">
        <v>45658</v>
      </c>
      <c r="C11493" t="s">
        <v>325</v>
      </c>
      <c r="D11493" t="s">
        <v>293</v>
      </c>
      <c r="E11493">
        <v>37</v>
      </c>
    </row>
    <row r="11494" spans="1:7" x14ac:dyDescent="0.3">
      <c r="A11494">
        <v>116</v>
      </c>
      <c r="B11494" s="18">
        <v>45658</v>
      </c>
      <c r="C11494" t="s">
        <v>325</v>
      </c>
      <c r="D11494" t="s">
        <v>294</v>
      </c>
      <c r="E11494">
        <v>2</v>
      </c>
    </row>
    <row r="11495" spans="1:7" x14ac:dyDescent="0.3">
      <c r="A11495">
        <v>120</v>
      </c>
      <c r="B11495" s="18">
        <v>45658</v>
      </c>
      <c r="C11495" t="s">
        <v>325</v>
      </c>
      <c r="D11495" t="s">
        <v>20</v>
      </c>
      <c r="E11495">
        <v>217</v>
      </c>
    </row>
    <row r="11496" spans="1:7" x14ac:dyDescent="0.3">
      <c r="A11496">
        <v>121</v>
      </c>
      <c r="B11496" s="18">
        <v>45658</v>
      </c>
      <c r="C11496" t="s">
        <v>325</v>
      </c>
      <c r="D11496" t="s">
        <v>21</v>
      </c>
      <c r="E11496">
        <v>8</v>
      </c>
    </row>
    <row r="11497" spans="1:7" x14ac:dyDescent="0.3">
      <c r="A11497">
        <v>122</v>
      </c>
      <c r="B11497" s="18">
        <v>45658</v>
      </c>
      <c r="C11497" t="s">
        <v>325</v>
      </c>
      <c r="D11497" t="s">
        <v>22</v>
      </c>
      <c r="E11497">
        <v>19</v>
      </c>
    </row>
    <row r="11498" spans="1:7" x14ac:dyDescent="0.3">
      <c r="A11498">
        <v>123</v>
      </c>
      <c r="B11498" s="18">
        <v>45658</v>
      </c>
      <c r="C11498" t="s">
        <v>325</v>
      </c>
      <c r="D11498" t="s">
        <v>23</v>
      </c>
      <c r="E11498">
        <v>0</v>
      </c>
    </row>
    <row r="11499" spans="1:7" x14ac:dyDescent="0.3">
      <c r="A11499">
        <v>124</v>
      </c>
      <c r="B11499" s="18">
        <v>45658</v>
      </c>
      <c r="C11499" t="s">
        <v>325</v>
      </c>
      <c r="D11499" t="s">
        <v>24</v>
      </c>
      <c r="E11499">
        <v>0</v>
      </c>
    </row>
    <row r="11500" spans="1:7" x14ac:dyDescent="0.3">
      <c r="A11500">
        <v>125</v>
      </c>
      <c r="B11500" s="18">
        <v>45658</v>
      </c>
      <c r="C11500" t="s">
        <v>325</v>
      </c>
      <c r="D11500" t="s">
        <v>25</v>
      </c>
      <c r="E11500">
        <v>0</v>
      </c>
    </row>
    <row r="11501" spans="1:7" x14ac:dyDescent="0.3">
      <c r="A11501">
        <v>126</v>
      </c>
      <c r="B11501" s="18">
        <v>45658</v>
      </c>
      <c r="C11501" t="s">
        <v>325</v>
      </c>
      <c r="D11501" t="s">
        <v>26</v>
      </c>
      <c r="E11501">
        <v>2</v>
      </c>
    </row>
    <row r="11502" spans="1:7" x14ac:dyDescent="0.3">
      <c r="A11502">
        <v>9</v>
      </c>
      <c r="B11502" s="18">
        <v>45597</v>
      </c>
      <c r="C11502" t="s">
        <v>325</v>
      </c>
      <c r="D11502" t="s">
        <v>280</v>
      </c>
      <c r="E11502">
        <v>0.15900383141762453</v>
      </c>
      <c r="F11502">
        <v>83</v>
      </c>
      <c r="G11502">
        <v>522</v>
      </c>
    </row>
    <row r="11503" spans="1:7" x14ac:dyDescent="0.3">
      <c r="A11503">
        <v>100</v>
      </c>
      <c r="B11503" s="18">
        <v>45323</v>
      </c>
      <c r="C11503" t="s">
        <v>325</v>
      </c>
      <c r="D11503" t="s">
        <v>271</v>
      </c>
      <c r="E11503">
        <v>1</v>
      </c>
    </row>
    <row r="11504" spans="1:7" x14ac:dyDescent="0.3">
      <c r="A11504">
        <v>100</v>
      </c>
      <c r="B11504" s="18">
        <v>45352</v>
      </c>
      <c r="C11504" t="s">
        <v>325</v>
      </c>
      <c r="D11504" t="s">
        <v>271</v>
      </c>
      <c r="E11504">
        <v>1</v>
      </c>
    </row>
    <row r="11505" spans="1:5" x14ac:dyDescent="0.3">
      <c r="A11505">
        <v>100</v>
      </c>
      <c r="B11505" s="18">
        <v>45383</v>
      </c>
      <c r="C11505" t="s">
        <v>325</v>
      </c>
      <c r="D11505" t="s">
        <v>271</v>
      </c>
      <c r="E11505">
        <v>1</v>
      </c>
    </row>
    <row r="11506" spans="1:5" x14ac:dyDescent="0.3">
      <c r="A11506">
        <v>100</v>
      </c>
      <c r="B11506" s="18">
        <v>45413</v>
      </c>
      <c r="C11506" t="s">
        <v>325</v>
      </c>
      <c r="D11506" t="s">
        <v>271</v>
      </c>
      <c r="E11506">
        <v>1</v>
      </c>
    </row>
    <row r="11507" spans="1:5" x14ac:dyDescent="0.3">
      <c r="A11507">
        <v>100</v>
      </c>
      <c r="B11507" s="18">
        <v>45444</v>
      </c>
      <c r="C11507" t="s">
        <v>325</v>
      </c>
      <c r="D11507" t="s">
        <v>271</v>
      </c>
      <c r="E11507">
        <v>1</v>
      </c>
    </row>
    <row r="11508" spans="1:5" x14ac:dyDescent="0.3">
      <c r="A11508">
        <v>100</v>
      </c>
      <c r="B11508" s="18">
        <v>45474</v>
      </c>
      <c r="C11508" t="s">
        <v>325</v>
      </c>
      <c r="D11508" t="s">
        <v>271</v>
      </c>
      <c r="E11508">
        <v>1</v>
      </c>
    </row>
    <row r="11509" spans="1:5" x14ac:dyDescent="0.3">
      <c r="A11509">
        <v>100</v>
      </c>
      <c r="B11509" s="18">
        <v>45505</v>
      </c>
      <c r="C11509" t="s">
        <v>325</v>
      </c>
      <c r="D11509" t="s">
        <v>271</v>
      </c>
      <c r="E11509">
        <v>1</v>
      </c>
    </row>
    <row r="11510" spans="1:5" x14ac:dyDescent="0.3">
      <c r="A11510">
        <v>100</v>
      </c>
      <c r="B11510" s="18">
        <v>45536</v>
      </c>
      <c r="C11510" t="s">
        <v>325</v>
      </c>
      <c r="D11510" t="s">
        <v>271</v>
      </c>
      <c r="E11510">
        <v>1</v>
      </c>
    </row>
    <row r="11511" spans="1:5" x14ac:dyDescent="0.3">
      <c r="A11511">
        <v>100</v>
      </c>
      <c r="B11511" s="18">
        <v>45566</v>
      </c>
      <c r="C11511" t="s">
        <v>325</v>
      </c>
      <c r="D11511" t="s">
        <v>271</v>
      </c>
      <c r="E11511">
        <v>1</v>
      </c>
    </row>
    <row r="11512" spans="1:5" x14ac:dyDescent="0.3">
      <c r="A11512">
        <v>101</v>
      </c>
      <c r="B11512" s="18">
        <v>45323</v>
      </c>
      <c r="C11512" t="s">
        <v>325</v>
      </c>
      <c r="D11512" t="s">
        <v>272</v>
      </c>
      <c r="E11512">
        <v>1</v>
      </c>
    </row>
    <row r="11513" spans="1:5" x14ac:dyDescent="0.3">
      <c r="A11513">
        <v>101</v>
      </c>
      <c r="B11513" s="18">
        <v>45352</v>
      </c>
      <c r="C11513" t="s">
        <v>325</v>
      </c>
      <c r="D11513" t="s">
        <v>272</v>
      </c>
      <c r="E11513">
        <v>1</v>
      </c>
    </row>
    <row r="11514" spans="1:5" x14ac:dyDescent="0.3">
      <c r="A11514">
        <v>101</v>
      </c>
      <c r="B11514" s="18">
        <v>45383</v>
      </c>
      <c r="C11514" t="s">
        <v>325</v>
      </c>
      <c r="D11514" t="s">
        <v>272</v>
      </c>
      <c r="E11514">
        <v>1</v>
      </c>
    </row>
    <row r="11515" spans="1:5" x14ac:dyDescent="0.3">
      <c r="A11515">
        <v>101</v>
      </c>
      <c r="B11515" s="18">
        <v>45413</v>
      </c>
      <c r="C11515" t="s">
        <v>325</v>
      </c>
      <c r="D11515" t="s">
        <v>272</v>
      </c>
      <c r="E11515">
        <v>1</v>
      </c>
    </row>
    <row r="11516" spans="1:5" x14ac:dyDescent="0.3">
      <c r="A11516">
        <v>101</v>
      </c>
      <c r="B11516" s="18">
        <v>45444</v>
      </c>
      <c r="C11516" t="s">
        <v>325</v>
      </c>
      <c r="D11516" t="s">
        <v>272</v>
      </c>
      <c r="E11516">
        <v>1</v>
      </c>
    </row>
    <row r="11517" spans="1:5" x14ac:dyDescent="0.3">
      <c r="A11517">
        <v>101</v>
      </c>
      <c r="B11517" s="18">
        <v>45474</v>
      </c>
      <c r="C11517" t="s">
        <v>325</v>
      </c>
      <c r="D11517" t="s">
        <v>272</v>
      </c>
      <c r="E11517">
        <v>1</v>
      </c>
    </row>
    <row r="11518" spans="1:5" x14ac:dyDescent="0.3">
      <c r="A11518">
        <v>101</v>
      </c>
      <c r="B11518" s="18">
        <v>45505</v>
      </c>
      <c r="C11518" t="s">
        <v>325</v>
      </c>
      <c r="D11518" t="s">
        <v>272</v>
      </c>
      <c r="E11518">
        <v>1</v>
      </c>
    </row>
    <row r="11519" spans="1:5" x14ac:dyDescent="0.3">
      <c r="A11519">
        <v>101</v>
      </c>
      <c r="B11519" s="18">
        <v>45536</v>
      </c>
      <c r="C11519" t="s">
        <v>325</v>
      </c>
      <c r="D11519" t="s">
        <v>272</v>
      </c>
      <c r="E11519">
        <v>1</v>
      </c>
    </row>
    <row r="11520" spans="1:5" x14ac:dyDescent="0.3">
      <c r="A11520">
        <v>101</v>
      </c>
      <c r="B11520" s="18">
        <v>45566</v>
      </c>
      <c r="C11520" t="s">
        <v>325</v>
      </c>
      <c r="D11520" t="s">
        <v>272</v>
      </c>
      <c r="E11520">
        <v>1</v>
      </c>
    </row>
    <row r="11521" spans="1:5" x14ac:dyDescent="0.3">
      <c r="A11521">
        <v>102</v>
      </c>
      <c r="B11521" s="18">
        <v>45323</v>
      </c>
      <c r="C11521" t="s">
        <v>325</v>
      </c>
      <c r="D11521" t="s">
        <v>273</v>
      </c>
      <c r="E11521">
        <v>0</v>
      </c>
    </row>
    <row r="11522" spans="1:5" x14ac:dyDescent="0.3">
      <c r="A11522">
        <v>102</v>
      </c>
      <c r="B11522" s="18">
        <v>45352</v>
      </c>
      <c r="C11522" t="s">
        <v>325</v>
      </c>
      <c r="D11522" t="s">
        <v>273</v>
      </c>
      <c r="E11522">
        <v>0</v>
      </c>
    </row>
    <row r="11523" spans="1:5" x14ac:dyDescent="0.3">
      <c r="A11523">
        <v>102</v>
      </c>
      <c r="B11523" s="18">
        <v>45383</v>
      </c>
      <c r="C11523" t="s">
        <v>325</v>
      </c>
      <c r="D11523" t="s">
        <v>273</v>
      </c>
      <c r="E11523">
        <v>0</v>
      </c>
    </row>
    <row r="11524" spans="1:5" x14ac:dyDescent="0.3">
      <c r="A11524">
        <v>102</v>
      </c>
      <c r="B11524" s="18">
        <v>45413</v>
      </c>
      <c r="C11524" t="s">
        <v>325</v>
      </c>
      <c r="D11524" t="s">
        <v>273</v>
      </c>
      <c r="E11524">
        <v>0</v>
      </c>
    </row>
    <row r="11525" spans="1:5" x14ac:dyDescent="0.3">
      <c r="A11525">
        <v>102</v>
      </c>
      <c r="B11525" s="18">
        <v>45444</v>
      </c>
      <c r="C11525" t="s">
        <v>325</v>
      </c>
      <c r="D11525" t="s">
        <v>273</v>
      </c>
      <c r="E11525">
        <v>0</v>
      </c>
    </row>
    <row r="11526" spans="1:5" x14ac:dyDescent="0.3">
      <c r="A11526">
        <v>102</v>
      </c>
      <c r="B11526" s="18">
        <v>45474</v>
      </c>
      <c r="C11526" t="s">
        <v>325</v>
      </c>
      <c r="D11526" t="s">
        <v>273</v>
      </c>
      <c r="E11526">
        <v>0</v>
      </c>
    </row>
    <row r="11527" spans="1:5" x14ac:dyDescent="0.3">
      <c r="A11527">
        <v>102</v>
      </c>
      <c r="B11527" s="18">
        <v>45505</v>
      </c>
      <c r="C11527" t="s">
        <v>325</v>
      </c>
      <c r="D11527" t="s">
        <v>273</v>
      </c>
      <c r="E11527">
        <v>0</v>
      </c>
    </row>
    <row r="11528" spans="1:5" x14ac:dyDescent="0.3">
      <c r="A11528">
        <v>102</v>
      </c>
      <c r="B11528" s="18">
        <v>45536</v>
      </c>
      <c r="C11528" t="s">
        <v>325</v>
      </c>
      <c r="D11528" t="s">
        <v>273</v>
      </c>
      <c r="E11528">
        <v>0</v>
      </c>
    </row>
    <row r="11529" spans="1:5" x14ac:dyDescent="0.3">
      <c r="A11529">
        <v>102</v>
      </c>
      <c r="B11529" s="18">
        <v>45566</v>
      </c>
      <c r="C11529" t="s">
        <v>325</v>
      </c>
      <c r="D11529" t="s">
        <v>273</v>
      </c>
      <c r="E11529">
        <v>0</v>
      </c>
    </row>
    <row r="11530" spans="1:5" x14ac:dyDescent="0.3">
      <c r="A11530">
        <v>103</v>
      </c>
      <c r="B11530" s="18">
        <v>45323</v>
      </c>
      <c r="C11530" t="s">
        <v>325</v>
      </c>
      <c r="D11530" t="s">
        <v>285</v>
      </c>
      <c r="E11530">
        <v>0</v>
      </c>
    </row>
    <row r="11531" spans="1:5" x14ac:dyDescent="0.3">
      <c r="A11531">
        <v>103</v>
      </c>
      <c r="B11531" s="18">
        <v>45352</v>
      </c>
      <c r="C11531" t="s">
        <v>325</v>
      </c>
      <c r="D11531" t="s">
        <v>285</v>
      </c>
      <c r="E11531">
        <v>0</v>
      </c>
    </row>
    <row r="11532" spans="1:5" x14ac:dyDescent="0.3">
      <c r="A11532">
        <v>103</v>
      </c>
      <c r="B11532" s="18">
        <v>45383</v>
      </c>
      <c r="C11532" t="s">
        <v>325</v>
      </c>
      <c r="D11532" t="s">
        <v>285</v>
      </c>
      <c r="E11532">
        <v>0</v>
      </c>
    </row>
    <row r="11533" spans="1:5" x14ac:dyDescent="0.3">
      <c r="A11533">
        <v>103</v>
      </c>
      <c r="B11533" s="18">
        <v>45413</v>
      </c>
      <c r="C11533" t="s">
        <v>325</v>
      </c>
      <c r="D11533" t="s">
        <v>285</v>
      </c>
      <c r="E11533">
        <v>0</v>
      </c>
    </row>
    <row r="11534" spans="1:5" x14ac:dyDescent="0.3">
      <c r="A11534">
        <v>103</v>
      </c>
      <c r="B11534" s="18">
        <v>45444</v>
      </c>
      <c r="C11534" t="s">
        <v>325</v>
      </c>
      <c r="D11534" t="s">
        <v>285</v>
      </c>
      <c r="E11534">
        <v>0</v>
      </c>
    </row>
    <row r="11535" spans="1:5" x14ac:dyDescent="0.3">
      <c r="A11535">
        <v>103</v>
      </c>
      <c r="B11535" s="18">
        <v>45474</v>
      </c>
      <c r="C11535" t="s">
        <v>325</v>
      </c>
      <c r="D11535" t="s">
        <v>285</v>
      </c>
      <c r="E11535">
        <v>0</v>
      </c>
    </row>
    <row r="11536" spans="1:5" x14ac:dyDescent="0.3">
      <c r="A11536">
        <v>103</v>
      </c>
      <c r="B11536" s="18">
        <v>45505</v>
      </c>
      <c r="C11536" t="s">
        <v>325</v>
      </c>
      <c r="D11536" t="s">
        <v>285</v>
      </c>
      <c r="E11536">
        <v>0</v>
      </c>
    </row>
    <row r="11537" spans="1:7" x14ac:dyDescent="0.3">
      <c r="A11537">
        <v>103</v>
      </c>
      <c r="B11537" s="18">
        <v>45536</v>
      </c>
      <c r="C11537" t="s">
        <v>325</v>
      </c>
      <c r="D11537" t="s">
        <v>285</v>
      </c>
      <c r="E11537">
        <v>0</v>
      </c>
    </row>
    <row r="11538" spans="1:7" x14ac:dyDescent="0.3">
      <c r="A11538">
        <v>103</v>
      </c>
      <c r="B11538" s="18">
        <v>45566</v>
      </c>
      <c r="C11538" t="s">
        <v>325</v>
      </c>
      <c r="D11538" t="s">
        <v>285</v>
      </c>
      <c r="E11538">
        <v>0</v>
      </c>
    </row>
    <row r="11539" spans="1:7" x14ac:dyDescent="0.3">
      <c r="A11539">
        <v>2</v>
      </c>
      <c r="B11539" s="18">
        <v>45323</v>
      </c>
      <c r="C11539" t="s">
        <v>325</v>
      </c>
      <c r="D11539" t="s">
        <v>303</v>
      </c>
      <c r="E11539">
        <v>0.69722222222222219</v>
      </c>
      <c r="F11539">
        <v>1255</v>
      </c>
      <c r="G11539">
        <v>1800</v>
      </c>
    </row>
    <row r="11540" spans="1:7" x14ac:dyDescent="0.3">
      <c r="A11540">
        <v>2</v>
      </c>
      <c r="B11540" s="18">
        <v>45352</v>
      </c>
      <c r="C11540" t="s">
        <v>325</v>
      </c>
      <c r="D11540" t="s">
        <v>303</v>
      </c>
      <c r="E11540">
        <v>0.7005555555555556</v>
      </c>
      <c r="F11540">
        <v>1261</v>
      </c>
      <c r="G11540">
        <v>1800</v>
      </c>
    </row>
    <row r="11541" spans="1:7" x14ac:dyDescent="0.3">
      <c r="A11541">
        <v>2</v>
      </c>
      <c r="B11541" s="18">
        <v>45383</v>
      </c>
      <c r="C11541" t="s">
        <v>325</v>
      </c>
      <c r="D11541" t="s">
        <v>303</v>
      </c>
      <c r="E11541">
        <v>0.70166666666666666</v>
      </c>
      <c r="F11541">
        <v>1263</v>
      </c>
      <c r="G11541">
        <v>1800</v>
      </c>
    </row>
    <row r="11542" spans="1:7" x14ac:dyDescent="0.3">
      <c r="A11542">
        <v>2</v>
      </c>
      <c r="B11542" s="18">
        <v>45413</v>
      </c>
      <c r="C11542" t="s">
        <v>325</v>
      </c>
      <c r="D11542" t="s">
        <v>303</v>
      </c>
      <c r="E11542">
        <v>0.70166666666666666</v>
      </c>
      <c r="F11542">
        <v>1263</v>
      </c>
      <c r="G11542">
        <v>1800</v>
      </c>
    </row>
    <row r="11543" spans="1:7" x14ac:dyDescent="0.3">
      <c r="A11543">
        <v>2</v>
      </c>
      <c r="B11543" s="18">
        <v>45444</v>
      </c>
      <c r="C11543" t="s">
        <v>325</v>
      </c>
      <c r="D11543" t="s">
        <v>303</v>
      </c>
      <c r="E11543">
        <v>0.70111111111111113</v>
      </c>
      <c r="F11543">
        <v>1262</v>
      </c>
      <c r="G11543">
        <v>1800</v>
      </c>
    </row>
    <row r="11544" spans="1:7" x14ac:dyDescent="0.3">
      <c r="A11544">
        <v>2</v>
      </c>
      <c r="B11544" s="18">
        <v>45474</v>
      </c>
      <c r="C11544" t="s">
        <v>325</v>
      </c>
      <c r="D11544" t="s">
        <v>303</v>
      </c>
      <c r="E11544">
        <v>0.7</v>
      </c>
      <c r="F11544">
        <v>1260</v>
      </c>
      <c r="G11544">
        <v>1800</v>
      </c>
    </row>
    <row r="11545" spans="1:7" x14ac:dyDescent="0.3">
      <c r="A11545">
        <v>2</v>
      </c>
      <c r="B11545" s="18">
        <v>45505</v>
      </c>
      <c r="C11545" t="s">
        <v>325</v>
      </c>
      <c r="D11545" t="s">
        <v>303</v>
      </c>
      <c r="E11545">
        <v>0.70166666666666666</v>
      </c>
      <c r="F11545">
        <v>1263</v>
      </c>
      <c r="G11545">
        <v>1800</v>
      </c>
    </row>
    <row r="11546" spans="1:7" x14ac:dyDescent="0.3">
      <c r="A11546">
        <v>2</v>
      </c>
      <c r="B11546" s="18">
        <v>45536</v>
      </c>
      <c r="C11546" t="s">
        <v>325</v>
      </c>
      <c r="D11546" t="s">
        <v>303</v>
      </c>
      <c r="E11546">
        <v>0.70111111111111113</v>
      </c>
      <c r="F11546">
        <v>1262</v>
      </c>
      <c r="G11546">
        <v>1800</v>
      </c>
    </row>
    <row r="11547" spans="1:7" x14ac:dyDescent="0.3">
      <c r="A11547">
        <v>2</v>
      </c>
      <c r="B11547" s="18">
        <v>45566</v>
      </c>
      <c r="C11547" t="s">
        <v>325</v>
      </c>
      <c r="D11547" t="s">
        <v>303</v>
      </c>
      <c r="E11547">
        <v>0.69833333333333336</v>
      </c>
      <c r="F11547">
        <v>1257</v>
      </c>
      <c r="G11547">
        <v>1800</v>
      </c>
    </row>
    <row r="11548" spans="1:7" x14ac:dyDescent="0.3">
      <c r="A11548">
        <v>109</v>
      </c>
      <c r="B11548" s="18">
        <v>45323</v>
      </c>
      <c r="C11548" t="s">
        <v>325</v>
      </c>
      <c r="D11548" t="s">
        <v>261</v>
      </c>
      <c r="E11548">
        <v>13</v>
      </c>
    </row>
    <row r="11549" spans="1:7" x14ac:dyDescent="0.3">
      <c r="A11549">
        <v>109</v>
      </c>
      <c r="B11549" s="18">
        <v>45352</v>
      </c>
      <c r="C11549" t="s">
        <v>325</v>
      </c>
      <c r="D11549" t="s">
        <v>261</v>
      </c>
      <c r="E11549">
        <v>13</v>
      </c>
    </row>
    <row r="11550" spans="1:7" x14ac:dyDescent="0.3">
      <c r="A11550">
        <v>109</v>
      </c>
      <c r="B11550" s="18">
        <v>45383</v>
      </c>
      <c r="C11550" t="s">
        <v>325</v>
      </c>
      <c r="D11550" t="s">
        <v>261</v>
      </c>
      <c r="E11550">
        <v>12</v>
      </c>
    </row>
    <row r="11551" spans="1:7" x14ac:dyDescent="0.3">
      <c r="A11551">
        <v>109</v>
      </c>
      <c r="B11551" s="18">
        <v>45413</v>
      </c>
      <c r="C11551" t="s">
        <v>325</v>
      </c>
      <c r="D11551" t="s">
        <v>261</v>
      </c>
      <c r="E11551">
        <v>12</v>
      </c>
    </row>
    <row r="11552" spans="1:7" x14ac:dyDescent="0.3">
      <c r="A11552">
        <v>109</v>
      </c>
      <c r="B11552" s="18">
        <v>45444</v>
      </c>
      <c r="C11552" t="s">
        <v>325</v>
      </c>
      <c r="D11552" t="s">
        <v>261</v>
      </c>
      <c r="E11552">
        <v>12</v>
      </c>
    </row>
    <row r="11553" spans="1:5" x14ac:dyDescent="0.3">
      <c r="A11553">
        <v>109</v>
      </c>
      <c r="B11553" s="18">
        <v>45474</v>
      </c>
      <c r="C11553" t="s">
        <v>325</v>
      </c>
      <c r="D11553" t="s">
        <v>261</v>
      </c>
      <c r="E11553">
        <v>12</v>
      </c>
    </row>
    <row r="11554" spans="1:5" x14ac:dyDescent="0.3">
      <c r="A11554">
        <v>109</v>
      </c>
      <c r="B11554" s="18">
        <v>45505</v>
      </c>
      <c r="C11554" t="s">
        <v>325</v>
      </c>
      <c r="D11554" t="s">
        <v>261</v>
      </c>
      <c r="E11554">
        <v>12</v>
      </c>
    </row>
    <row r="11555" spans="1:5" x14ac:dyDescent="0.3">
      <c r="A11555">
        <v>109</v>
      </c>
      <c r="B11555" s="18">
        <v>45536</v>
      </c>
      <c r="C11555" t="s">
        <v>325</v>
      </c>
      <c r="D11555" t="s">
        <v>261</v>
      </c>
      <c r="E11555">
        <v>12</v>
      </c>
    </row>
    <row r="11556" spans="1:5" x14ac:dyDescent="0.3">
      <c r="A11556">
        <v>109</v>
      </c>
      <c r="B11556" s="18">
        <v>45566</v>
      </c>
      <c r="C11556" t="s">
        <v>325</v>
      </c>
      <c r="D11556" t="s">
        <v>261</v>
      </c>
      <c r="E11556">
        <v>12</v>
      </c>
    </row>
    <row r="11557" spans="1:5" x14ac:dyDescent="0.3">
      <c r="A11557">
        <v>111</v>
      </c>
      <c r="B11557" s="18">
        <v>45323</v>
      </c>
      <c r="C11557" t="s">
        <v>325</v>
      </c>
      <c r="D11557" t="s">
        <v>262</v>
      </c>
      <c r="E11557">
        <v>170</v>
      </c>
    </row>
    <row r="11558" spans="1:5" x14ac:dyDescent="0.3">
      <c r="A11558">
        <v>111</v>
      </c>
      <c r="B11558" s="18">
        <v>45352</v>
      </c>
      <c r="C11558" t="s">
        <v>325</v>
      </c>
      <c r="D11558" t="s">
        <v>262</v>
      </c>
      <c r="E11558">
        <v>169</v>
      </c>
    </row>
    <row r="11559" spans="1:5" x14ac:dyDescent="0.3">
      <c r="A11559">
        <v>111</v>
      </c>
      <c r="B11559" s="18">
        <v>45383</v>
      </c>
      <c r="C11559" t="s">
        <v>325</v>
      </c>
      <c r="D11559" t="s">
        <v>262</v>
      </c>
      <c r="E11559">
        <v>168</v>
      </c>
    </row>
    <row r="11560" spans="1:5" x14ac:dyDescent="0.3">
      <c r="A11560">
        <v>111</v>
      </c>
      <c r="B11560" s="18">
        <v>45413</v>
      </c>
      <c r="C11560" t="s">
        <v>325</v>
      </c>
      <c r="D11560" t="s">
        <v>262</v>
      </c>
      <c r="E11560">
        <v>167</v>
      </c>
    </row>
    <row r="11561" spans="1:5" x14ac:dyDescent="0.3">
      <c r="A11561">
        <v>111</v>
      </c>
      <c r="B11561" s="18">
        <v>45444</v>
      </c>
      <c r="C11561" t="s">
        <v>325</v>
      </c>
      <c r="D11561" t="s">
        <v>262</v>
      </c>
      <c r="E11561">
        <v>166</v>
      </c>
    </row>
    <row r="11562" spans="1:5" x14ac:dyDescent="0.3">
      <c r="A11562">
        <v>111</v>
      </c>
      <c r="B11562" s="18">
        <v>45474</v>
      </c>
      <c r="C11562" t="s">
        <v>325</v>
      </c>
      <c r="D11562" t="s">
        <v>262</v>
      </c>
      <c r="E11562">
        <v>166</v>
      </c>
    </row>
    <row r="11563" spans="1:5" x14ac:dyDescent="0.3">
      <c r="A11563">
        <v>111</v>
      </c>
      <c r="B11563" s="18">
        <v>45505</v>
      </c>
      <c r="C11563" t="s">
        <v>325</v>
      </c>
      <c r="D11563" t="s">
        <v>262</v>
      </c>
      <c r="E11563">
        <v>166</v>
      </c>
    </row>
    <row r="11564" spans="1:5" x14ac:dyDescent="0.3">
      <c r="A11564">
        <v>111</v>
      </c>
      <c r="B11564" s="18">
        <v>45536</v>
      </c>
      <c r="C11564" t="s">
        <v>325</v>
      </c>
      <c r="D11564" t="s">
        <v>262</v>
      </c>
      <c r="E11564">
        <v>165</v>
      </c>
    </row>
    <row r="11565" spans="1:5" x14ac:dyDescent="0.3">
      <c r="A11565">
        <v>111</v>
      </c>
      <c r="B11565" s="18">
        <v>45566</v>
      </c>
      <c r="C11565" t="s">
        <v>325</v>
      </c>
      <c r="D11565" t="s">
        <v>262</v>
      </c>
      <c r="E11565">
        <v>165</v>
      </c>
    </row>
    <row r="11566" spans="1:5" x14ac:dyDescent="0.3">
      <c r="A11566">
        <v>112</v>
      </c>
      <c r="B11566" s="18">
        <v>45323</v>
      </c>
      <c r="C11566" t="s">
        <v>325</v>
      </c>
      <c r="D11566" t="s">
        <v>263</v>
      </c>
      <c r="E11566">
        <v>262</v>
      </c>
    </row>
    <row r="11567" spans="1:5" x14ac:dyDescent="0.3">
      <c r="A11567">
        <v>112</v>
      </c>
      <c r="B11567" s="18">
        <v>45352</v>
      </c>
      <c r="C11567" t="s">
        <v>325</v>
      </c>
      <c r="D11567" t="s">
        <v>263</v>
      </c>
      <c r="E11567">
        <v>263</v>
      </c>
    </row>
    <row r="11568" spans="1:5" x14ac:dyDescent="0.3">
      <c r="A11568">
        <v>112</v>
      </c>
      <c r="B11568" s="18">
        <v>45383</v>
      </c>
      <c r="C11568" t="s">
        <v>325</v>
      </c>
      <c r="D11568" t="s">
        <v>263</v>
      </c>
      <c r="E11568">
        <v>263</v>
      </c>
    </row>
    <row r="11569" spans="1:5" x14ac:dyDescent="0.3">
      <c r="A11569">
        <v>112</v>
      </c>
      <c r="B11569" s="18">
        <v>45413</v>
      </c>
      <c r="C11569" t="s">
        <v>325</v>
      </c>
      <c r="D11569" t="s">
        <v>263</v>
      </c>
      <c r="E11569">
        <v>263</v>
      </c>
    </row>
    <row r="11570" spans="1:5" x14ac:dyDescent="0.3">
      <c r="A11570">
        <v>112</v>
      </c>
      <c r="B11570" s="18">
        <v>45444</v>
      </c>
      <c r="C11570" t="s">
        <v>325</v>
      </c>
      <c r="D11570" t="s">
        <v>263</v>
      </c>
      <c r="E11570">
        <v>259</v>
      </c>
    </row>
    <row r="11571" spans="1:5" x14ac:dyDescent="0.3">
      <c r="A11571">
        <v>112</v>
      </c>
      <c r="B11571" s="18">
        <v>45474</v>
      </c>
      <c r="C11571" t="s">
        <v>325</v>
      </c>
      <c r="D11571" t="s">
        <v>263</v>
      </c>
      <c r="E11571">
        <v>257</v>
      </c>
    </row>
    <row r="11572" spans="1:5" x14ac:dyDescent="0.3">
      <c r="A11572">
        <v>112</v>
      </c>
      <c r="B11572" s="18">
        <v>45505</v>
      </c>
      <c r="C11572" t="s">
        <v>325</v>
      </c>
      <c r="D11572" t="s">
        <v>263</v>
      </c>
      <c r="E11572">
        <v>257</v>
      </c>
    </row>
    <row r="11573" spans="1:5" x14ac:dyDescent="0.3">
      <c r="A11573">
        <v>112</v>
      </c>
      <c r="B11573" s="18">
        <v>45536</v>
      </c>
      <c r="C11573" t="s">
        <v>325</v>
      </c>
      <c r="D11573" t="s">
        <v>263</v>
      </c>
      <c r="E11573">
        <v>257</v>
      </c>
    </row>
    <row r="11574" spans="1:5" x14ac:dyDescent="0.3">
      <c r="A11574">
        <v>112</v>
      </c>
      <c r="B11574" s="18">
        <v>45566</v>
      </c>
      <c r="C11574" t="s">
        <v>325</v>
      </c>
      <c r="D11574" t="s">
        <v>263</v>
      </c>
      <c r="E11574">
        <v>255</v>
      </c>
    </row>
    <row r="11575" spans="1:5" x14ac:dyDescent="0.3">
      <c r="A11575">
        <v>110</v>
      </c>
      <c r="B11575" s="18">
        <v>45323</v>
      </c>
      <c r="C11575" t="s">
        <v>325</v>
      </c>
      <c r="D11575" t="s">
        <v>264</v>
      </c>
      <c r="E11575">
        <v>55</v>
      </c>
    </row>
    <row r="11576" spans="1:5" x14ac:dyDescent="0.3">
      <c r="A11576">
        <v>110</v>
      </c>
      <c r="B11576" s="18">
        <v>45352</v>
      </c>
      <c r="C11576" t="s">
        <v>325</v>
      </c>
      <c r="D11576" t="s">
        <v>264</v>
      </c>
      <c r="E11576">
        <v>54</v>
      </c>
    </row>
    <row r="11577" spans="1:5" x14ac:dyDescent="0.3">
      <c r="A11577">
        <v>110</v>
      </c>
      <c r="B11577" s="18">
        <v>45383</v>
      </c>
      <c r="C11577" t="s">
        <v>325</v>
      </c>
      <c r="D11577" t="s">
        <v>264</v>
      </c>
      <c r="E11577">
        <v>54</v>
      </c>
    </row>
    <row r="11578" spans="1:5" x14ac:dyDescent="0.3">
      <c r="A11578">
        <v>110</v>
      </c>
      <c r="B11578" s="18">
        <v>45413</v>
      </c>
      <c r="C11578" t="s">
        <v>325</v>
      </c>
      <c r="D11578" t="s">
        <v>264</v>
      </c>
      <c r="E11578">
        <v>53</v>
      </c>
    </row>
    <row r="11579" spans="1:5" x14ac:dyDescent="0.3">
      <c r="A11579">
        <v>110</v>
      </c>
      <c r="B11579" s="18">
        <v>45444</v>
      </c>
      <c r="C11579" t="s">
        <v>325</v>
      </c>
      <c r="D11579" t="s">
        <v>264</v>
      </c>
      <c r="E11579">
        <v>53</v>
      </c>
    </row>
    <row r="11580" spans="1:5" x14ac:dyDescent="0.3">
      <c r="A11580">
        <v>110</v>
      </c>
      <c r="B11580" s="18">
        <v>45474</v>
      </c>
      <c r="C11580" t="s">
        <v>325</v>
      </c>
      <c r="D11580" t="s">
        <v>264</v>
      </c>
      <c r="E11580">
        <v>54</v>
      </c>
    </row>
    <row r="11581" spans="1:5" x14ac:dyDescent="0.3">
      <c r="A11581">
        <v>110</v>
      </c>
      <c r="B11581" s="18">
        <v>45505</v>
      </c>
      <c r="C11581" t="s">
        <v>325</v>
      </c>
      <c r="D11581" t="s">
        <v>264</v>
      </c>
      <c r="E11581">
        <v>55</v>
      </c>
    </row>
    <row r="11582" spans="1:5" x14ac:dyDescent="0.3">
      <c r="A11582">
        <v>110</v>
      </c>
      <c r="B11582" s="18">
        <v>45536</v>
      </c>
      <c r="C11582" t="s">
        <v>325</v>
      </c>
      <c r="D11582" t="s">
        <v>264</v>
      </c>
      <c r="E11582">
        <v>53</v>
      </c>
    </row>
    <row r="11583" spans="1:5" x14ac:dyDescent="0.3">
      <c r="A11583">
        <v>110</v>
      </c>
      <c r="B11583" s="18">
        <v>45566</v>
      </c>
      <c r="C11583" t="s">
        <v>325</v>
      </c>
      <c r="D11583" t="s">
        <v>264</v>
      </c>
      <c r="E11583">
        <v>52</v>
      </c>
    </row>
    <row r="11584" spans="1:5" x14ac:dyDescent="0.3">
      <c r="A11584">
        <v>113</v>
      </c>
      <c r="B11584" s="18">
        <v>45323</v>
      </c>
      <c r="C11584" t="s">
        <v>325</v>
      </c>
      <c r="D11584" t="s">
        <v>265</v>
      </c>
      <c r="E11584">
        <v>152</v>
      </c>
    </row>
    <row r="11585" spans="1:5" x14ac:dyDescent="0.3">
      <c r="A11585">
        <v>113</v>
      </c>
      <c r="B11585" s="18">
        <v>45352</v>
      </c>
      <c r="C11585" t="s">
        <v>325</v>
      </c>
      <c r="D11585" t="s">
        <v>265</v>
      </c>
      <c r="E11585">
        <v>155</v>
      </c>
    </row>
    <row r="11586" spans="1:5" x14ac:dyDescent="0.3">
      <c r="A11586">
        <v>113</v>
      </c>
      <c r="B11586" s="18">
        <v>45383</v>
      </c>
      <c r="C11586" t="s">
        <v>325</v>
      </c>
      <c r="D11586" t="s">
        <v>265</v>
      </c>
      <c r="E11586">
        <v>158</v>
      </c>
    </row>
    <row r="11587" spans="1:5" x14ac:dyDescent="0.3">
      <c r="A11587">
        <v>113</v>
      </c>
      <c r="B11587" s="18">
        <v>45413</v>
      </c>
      <c r="C11587" t="s">
        <v>325</v>
      </c>
      <c r="D11587" t="s">
        <v>265</v>
      </c>
      <c r="E11587">
        <v>161</v>
      </c>
    </row>
    <row r="11588" spans="1:5" x14ac:dyDescent="0.3">
      <c r="A11588">
        <v>113</v>
      </c>
      <c r="B11588" s="18">
        <v>45444</v>
      </c>
      <c r="C11588" t="s">
        <v>325</v>
      </c>
      <c r="D11588" t="s">
        <v>265</v>
      </c>
      <c r="E11588">
        <v>166</v>
      </c>
    </row>
    <row r="11589" spans="1:5" x14ac:dyDescent="0.3">
      <c r="A11589">
        <v>113</v>
      </c>
      <c r="B11589" s="18">
        <v>45474</v>
      </c>
      <c r="C11589" t="s">
        <v>325</v>
      </c>
      <c r="D11589" t="s">
        <v>265</v>
      </c>
      <c r="E11589">
        <v>167</v>
      </c>
    </row>
    <row r="11590" spans="1:5" x14ac:dyDescent="0.3">
      <c r="A11590">
        <v>113</v>
      </c>
      <c r="B11590" s="18">
        <v>45505</v>
      </c>
      <c r="C11590" t="s">
        <v>325</v>
      </c>
      <c r="D11590" t="s">
        <v>265</v>
      </c>
      <c r="E11590">
        <v>171</v>
      </c>
    </row>
    <row r="11591" spans="1:5" x14ac:dyDescent="0.3">
      <c r="A11591">
        <v>113</v>
      </c>
      <c r="B11591" s="18">
        <v>45536</v>
      </c>
      <c r="C11591" t="s">
        <v>325</v>
      </c>
      <c r="D11591" t="s">
        <v>265</v>
      </c>
      <c r="E11591">
        <v>172</v>
      </c>
    </row>
    <row r="11592" spans="1:5" x14ac:dyDescent="0.3">
      <c r="A11592">
        <v>113</v>
      </c>
      <c r="B11592" s="18">
        <v>45566</v>
      </c>
      <c r="C11592" t="s">
        <v>325</v>
      </c>
      <c r="D11592" t="s">
        <v>265</v>
      </c>
      <c r="E11592">
        <v>172</v>
      </c>
    </row>
    <row r="11593" spans="1:5" x14ac:dyDescent="0.3">
      <c r="A11593">
        <v>104</v>
      </c>
      <c r="B11593" s="18">
        <v>45323</v>
      </c>
      <c r="C11593" t="s">
        <v>325</v>
      </c>
      <c r="D11593" t="s">
        <v>266</v>
      </c>
      <c r="E11593">
        <v>13</v>
      </c>
    </row>
    <row r="11594" spans="1:5" x14ac:dyDescent="0.3">
      <c r="A11594">
        <v>104</v>
      </c>
      <c r="B11594" s="18">
        <v>45352</v>
      </c>
      <c r="C11594" t="s">
        <v>325</v>
      </c>
      <c r="D11594" t="s">
        <v>266</v>
      </c>
      <c r="E11594">
        <v>13</v>
      </c>
    </row>
    <row r="11595" spans="1:5" x14ac:dyDescent="0.3">
      <c r="A11595">
        <v>104</v>
      </c>
      <c r="B11595" s="18">
        <v>45383</v>
      </c>
      <c r="C11595" t="s">
        <v>325</v>
      </c>
      <c r="D11595" t="s">
        <v>266</v>
      </c>
      <c r="E11595">
        <v>13</v>
      </c>
    </row>
    <row r="11596" spans="1:5" x14ac:dyDescent="0.3">
      <c r="A11596">
        <v>104</v>
      </c>
      <c r="B11596" s="18">
        <v>45413</v>
      </c>
      <c r="C11596" t="s">
        <v>325</v>
      </c>
      <c r="D11596" t="s">
        <v>266</v>
      </c>
      <c r="E11596">
        <v>13</v>
      </c>
    </row>
    <row r="11597" spans="1:5" x14ac:dyDescent="0.3">
      <c r="A11597">
        <v>104</v>
      </c>
      <c r="B11597" s="18">
        <v>45444</v>
      </c>
      <c r="C11597" t="s">
        <v>325</v>
      </c>
      <c r="D11597" t="s">
        <v>266</v>
      </c>
      <c r="E11597">
        <v>13</v>
      </c>
    </row>
    <row r="11598" spans="1:5" x14ac:dyDescent="0.3">
      <c r="A11598">
        <v>104</v>
      </c>
      <c r="B11598" s="18">
        <v>45474</v>
      </c>
      <c r="C11598" t="s">
        <v>325</v>
      </c>
      <c r="D11598" t="s">
        <v>266</v>
      </c>
      <c r="E11598">
        <v>12</v>
      </c>
    </row>
    <row r="11599" spans="1:5" x14ac:dyDescent="0.3">
      <c r="A11599">
        <v>104</v>
      </c>
      <c r="B11599" s="18">
        <v>45505</v>
      </c>
      <c r="C11599" t="s">
        <v>325</v>
      </c>
      <c r="D11599" t="s">
        <v>266</v>
      </c>
      <c r="E11599">
        <v>13</v>
      </c>
    </row>
    <row r="11600" spans="1:5" x14ac:dyDescent="0.3">
      <c r="A11600">
        <v>104</v>
      </c>
      <c r="B11600" s="18">
        <v>45536</v>
      </c>
      <c r="C11600" t="s">
        <v>325</v>
      </c>
      <c r="D11600" t="s">
        <v>266</v>
      </c>
      <c r="E11600">
        <v>13</v>
      </c>
    </row>
    <row r="11601" spans="1:5" x14ac:dyDescent="0.3">
      <c r="A11601">
        <v>104</v>
      </c>
      <c r="B11601" s="18">
        <v>45566</v>
      </c>
      <c r="C11601" t="s">
        <v>325</v>
      </c>
      <c r="D11601" t="s">
        <v>266</v>
      </c>
      <c r="E11601">
        <v>13</v>
      </c>
    </row>
    <row r="11602" spans="1:5" x14ac:dyDescent="0.3">
      <c r="A11602">
        <v>106</v>
      </c>
      <c r="B11602" s="18">
        <v>45323</v>
      </c>
      <c r="C11602" t="s">
        <v>325</v>
      </c>
      <c r="D11602" t="s">
        <v>267</v>
      </c>
      <c r="E11602">
        <v>189</v>
      </c>
    </row>
    <row r="11603" spans="1:5" x14ac:dyDescent="0.3">
      <c r="A11603">
        <v>106</v>
      </c>
      <c r="B11603" s="18">
        <v>45352</v>
      </c>
      <c r="C11603" t="s">
        <v>325</v>
      </c>
      <c r="D11603" t="s">
        <v>267</v>
      </c>
      <c r="E11603">
        <v>192</v>
      </c>
    </row>
    <row r="11604" spans="1:5" x14ac:dyDescent="0.3">
      <c r="A11604">
        <v>106</v>
      </c>
      <c r="B11604" s="18">
        <v>45383</v>
      </c>
      <c r="C11604" t="s">
        <v>325</v>
      </c>
      <c r="D11604" t="s">
        <v>267</v>
      </c>
      <c r="E11604">
        <v>192</v>
      </c>
    </row>
    <row r="11605" spans="1:5" x14ac:dyDescent="0.3">
      <c r="A11605">
        <v>106</v>
      </c>
      <c r="B11605" s="18">
        <v>45413</v>
      </c>
      <c r="C11605" t="s">
        <v>325</v>
      </c>
      <c r="D11605" t="s">
        <v>267</v>
      </c>
      <c r="E11605">
        <v>188</v>
      </c>
    </row>
    <row r="11606" spans="1:5" x14ac:dyDescent="0.3">
      <c r="A11606">
        <v>106</v>
      </c>
      <c r="B11606" s="18">
        <v>45444</v>
      </c>
      <c r="C11606" t="s">
        <v>325</v>
      </c>
      <c r="D11606" t="s">
        <v>267</v>
      </c>
      <c r="E11606">
        <v>188</v>
      </c>
    </row>
    <row r="11607" spans="1:5" x14ac:dyDescent="0.3">
      <c r="A11607">
        <v>106</v>
      </c>
      <c r="B11607" s="18">
        <v>45474</v>
      </c>
      <c r="C11607" t="s">
        <v>325</v>
      </c>
      <c r="D11607" t="s">
        <v>267</v>
      </c>
      <c r="E11607">
        <v>189</v>
      </c>
    </row>
    <row r="11608" spans="1:5" x14ac:dyDescent="0.3">
      <c r="A11608">
        <v>106</v>
      </c>
      <c r="B11608" s="18">
        <v>45505</v>
      </c>
      <c r="C11608" t="s">
        <v>325</v>
      </c>
      <c r="D11608" t="s">
        <v>267</v>
      </c>
      <c r="E11608">
        <v>185</v>
      </c>
    </row>
    <row r="11609" spans="1:5" x14ac:dyDescent="0.3">
      <c r="A11609">
        <v>106</v>
      </c>
      <c r="B11609" s="18">
        <v>45536</v>
      </c>
      <c r="C11609" t="s">
        <v>325</v>
      </c>
      <c r="D11609" t="s">
        <v>267</v>
      </c>
      <c r="E11609">
        <v>183</v>
      </c>
    </row>
    <row r="11610" spans="1:5" x14ac:dyDescent="0.3">
      <c r="A11610">
        <v>106</v>
      </c>
      <c r="B11610" s="18">
        <v>45566</v>
      </c>
      <c r="C11610" t="s">
        <v>325</v>
      </c>
      <c r="D11610" t="s">
        <v>267</v>
      </c>
      <c r="E11610">
        <v>181</v>
      </c>
    </row>
    <row r="11611" spans="1:5" x14ac:dyDescent="0.3">
      <c r="A11611">
        <v>107</v>
      </c>
      <c r="B11611" s="18">
        <v>45323</v>
      </c>
      <c r="C11611" t="s">
        <v>325</v>
      </c>
      <c r="D11611" t="s">
        <v>268</v>
      </c>
      <c r="E11611">
        <v>243</v>
      </c>
    </row>
    <row r="11612" spans="1:5" x14ac:dyDescent="0.3">
      <c r="A11612">
        <v>107</v>
      </c>
      <c r="B11612" s="18">
        <v>45352</v>
      </c>
      <c r="C11612" t="s">
        <v>325</v>
      </c>
      <c r="D11612" t="s">
        <v>268</v>
      </c>
      <c r="E11612">
        <v>243</v>
      </c>
    </row>
    <row r="11613" spans="1:5" x14ac:dyDescent="0.3">
      <c r="A11613">
        <v>107</v>
      </c>
      <c r="B11613" s="18">
        <v>45383</v>
      </c>
      <c r="C11613" t="s">
        <v>325</v>
      </c>
      <c r="D11613" t="s">
        <v>268</v>
      </c>
      <c r="E11613">
        <v>243</v>
      </c>
    </row>
    <row r="11614" spans="1:5" x14ac:dyDescent="0.3">
      <c r="A11614">
        <v>107</v>
      </c>
      <c r="B11614" s="18">
        <v>45413</v>
      </c>
      <c r="C11614" t="s">
        <v>325</v>
      </c>
      <c r="D11614" t="s">
        <v>268</v>
      </c>
      <c r="E11614">
        <v>246</v>
      </c>
    </row>
    <row r="11615" spans="1:5" x14ac:dyDescent="0.3">
      <c r="A11615">
        <v>107</v>
      </c>
      <c r="B11615" s="18">
        <v>45444</v>
      </c>
      <c r="C11615" t="s">
        <v>325</v>
      </c>
      <c r="D11615" t="s">
        <v>268</v>
      </c>
      <c r="E11615">
        <v>246</v>
      </c>
    </row>
    <row r="11616" spans="1:5" x14ac:dyDescent="0.3">
      <c r="A11616">
        <v>107</v>
      </c>
      <c r="B11616" s="18">
        <v>45474</v>
      </c>
      <c r="C11616" t="s">
        <v>325</v>
      </c>
      <c r="D11616" t="s">
        <v>268</v>
      </c>
      <c r="E11616">
        <v>246</v>
      </c>
    </row>
    <row r="11617" spans="1:5" x14ac:dyDescent="0.3">
      <c r="A11617">
        <v>107</v>
      </c>
      <c r="B11617" s="18">
        <v>45505</v>
      </c>
      <c r="C11617" t="s">
        <v>325</v>
      </c>
      <c r="D11617" t="s">
        <v>268</v>
      </c>
      <c r="E11617">
        <v>246</v>
      </c>
    </row>
    <row r="11618" spans="1:5" x14ac:dyDescent="0.3">
      <c r="A11618">
        <v>107</v>
      </c>
      <c r="B11618" s="18">
        <v>45536</v>
      </c>
      <c r="C11618" t="s">
        <v>325</v>
      </c>
      <c r="D11618" t="s">
        <v>268</v>
      </c>
      <c r="E11618">
        <v>246</v>
      </c>
    </row>
    <row r="11619" spans="1:5" x14ac:dyDescent="0.3">
      <c r="A11619">
        <v>107</v>
      </c>
      <c r="B11619" s="18">
        <v>45566</v>
      </c>
      <c r="C11619" t="s">
        <v>325</v>
      </c>
      <c r="D11619" t="s">
        <v>268</v>
      </c>
      <c r="E11619">
        <v>247</v>
      </c>
    </row>
    <row r="11620" spans="1:5" x14ac:dyDescent="0.3">
      <c r="A11620">
        <v>105</v>
      </c>
      <c r="B11620" s="18">
        <v>45323</v>
      </c>
      <c r="C11620" t="s">
        <v>325</v>
      </c>
      <c r="D11620" t="s">
        <v>269</v>
      </c>
      <c r="E11620">
        <v>48</v>
      </c>
    </row>
    <row r="11621" spans="1:5" x14ac:dyDescent="0.3">
      <c r="A11621">
        <v>105</v>
      </c>
      <c r="B11621" s="18">
        <v>45352</v>
      </c>
      <c r="C11621" t="s">
        <v>325</v>
      </c>
      <c r="D11621" t="s">
        <v>269</v>
      </c>
      <c r="E11621">
        <v>48</v>
      </c>
    </row>
    <row r="11622" spans="1:5" x14ac:dyDescent="0.3">
      <c r="A11622">
        <v>105</v>
      </c>
      <c r="B11622" s="18">
        <v>45383</v>
      </c>
      <c r="C11622" t="s">
        <v>325</v>
      </c>
      <c r="D11622" t="s">
        <v>269</v>
      </c>
      <c r="E11622">
        <v>49</v>
      </c>
    </row>
    <row r="11623" spans="1:5" x14ac:dyDescent="0.3">
      <c r="A11623">
        <v>105</v>
      </c>
      <c r="B11623" s="18">
        <v>45413</v>
      </c>
      <c r="C11623" t="s">
        <v>325</v>
      </c>
      <c r="D11623" t="s">
        <v>269</v>
      </c>
      <c r="E11623">
        <v>49</v>
      </c>
    </row>
    <row r="11624" spans="1:5" x14ac:dyDescent="0.3">
      <c r="A11624">
        <v>105</v>
      </c>
      <c r="B11624" s="18">
        <v>45444</v>
      </c>
      <c r="C11624" t="s">
        <v>325</v>
      </c>
      <c r="D11624" t="s">
        <v>269</v>
      </c>
      <c r="E11624">
        <v>49</v>
      </c>
    </row>
    <row r="11625" spans="1:5" x14ac:dyDescent="0.3">
      <c r="A11625">
        <v>105</v>
      </c>
      <c r="B11625" s="18">
        <v>45474</v>
      </c>
      <c r="C11625" t="s">
        <v>325</v>
      </c>
      <c r="D11625" t="s">
        <v>269</v>
      </c>
      <c r="E11625">
        <v>49</v>
      </c>
    </row>
    <row r="11626" spans="1:5" x14ac:dyDescent="0.3">
      <c r="A11626">
        <v>105</v>
      </c>
      <c r="B11626" s="18">
        <v>45505</v>
      </c>
      <c r="C11626" t="s">
        <v>325</v>
      </c>
      <c r="D11626" t="s">
        <v>269</v>
      </c>
      <c r="E11626">
        <v>50</v>
      </c>
    </row>
    <row r="11627" spans="1:5" x14ac:dyDescent="0.3">
      <c r="A11627">
        <v>105</v>
      </c>
      <c r="B11627" s="18">
        <v>45536</v>
      </c>
      <c r="C11627" t="s">
        <v>325</v>
      </c>
      <c r="D11627" t="s">
        <v>269</v>
      </c>
      <c r="E11627">
        <v>51</v>
      </c>
    </row>
    <row r="11628" spans="1:5" x14ac:dyDescent="0.3">
      <c r="A11628">
        <v>105</v>
      </c>
      <c r="B11628" s="18">
        <v>45566</v>
      </c>
      <c r="C11628" t="s">
        <v>325</v>
      </c>
      <c r="D11628" t="s">
        <v>269</v>
      </c>
      <c r="E11628">
        <v>52</v>
      </c>
    </row>
    <row r="11629" spans="1:5" x14ac:dyDescent="0.3">
      <c r="A11629">
        <v>108</v>
      </c>
      <c r="B11629" s="18">
        <v>45323</v>
      </c>
      <c r="C11629" t="s">
        <v>325</v>
      </c>
      <c r="D11629" t="s">
        <v>270</v>
      </c>
      <c r="E11629">
        <v>110</v>
      </c>
    </row>
    <row r="11630" spans="1:5" x14ac:dyDescent="0.3">
      <c r="A11630">
        <v>108</v>
      </c>
      <c r="B11630" s="18">
        <v>45352</v>
      </c>
      <c r="C11630" t="s">
        <v>325</v>
      </c>
      <c r="D11630" t="s">
        <v>270</v>
      </c>
      <c r="E11630">
        <v>111</v>
      </c>
    </row>
    <row r="11631" spans="1:5" x14ac:dyDescent="0.3">
      <c r="A11631">
        <v>108</v>
      </c>
      <c r="B11631" s="18">
        <v>45383</v>
      </c>
      <c r="C11631" t="s">
        <v>325</v>
      </c>
      <c r="D11631" t="s">
        <v>270</v>
      </c>
      <c r="E11631">
        <v>111</v>
      </c>
    </row>
    <row r="11632" spans="1:5" x14ac:dyDescent="0.3">
      <c r="A11632">
        <v>108</v>
      </c>
      <c r="B11632" s="18">
        <v>45413</v>
      </c>
      <c r="C11632" t="s">
        <v>325</v>
      </c>
      <c r="D11632" t="s">
        <v>270</v>
      </c>
      <c r="E11632">
        <v>111</v>
      </c>
    </row>
    <row r="11633" spans="1:7" x14ac:dyDescent="0.3">
      <c r="A11633">
        <v>108</v>
      </c>
      <c r="B11633" s="18">
        <v>45444</v>
      </c>
      <c r="C11633" t="s">
        <v>325</v>
      </c>
      <c r="D11633" t="s">
        <v>270</v>
      </c>
      <c r="E11633">
        <v>110</v>
      </c>
    </row>
    <row r="11634" spans="1:7" x14ac:dyDescent="0.3">
      <c r="A11634">
        <v>108</v>
      </c>
      <c r="B11634" s="18">
        <v>45474</v>
      </c>
      <c r="C11634" t="s">
        <v>325</v>
      </c>
      <c r="D11634" t="s">
        <v>270</v>
      </c>
      <c r="E11634">
        <v>108</v>
      </c>
    </row>
    <row r="11635" spans="1:7" x14ac:dyDescent="0.3">
      <c r="A11635">
        <v>108</v>
      </c>
      <c r="B11635" s="18">
        <v>45505</v>
      </c>
      <c r="C11635" t="s">
        <v>325</v>
      </c>
      <c r="D11635" t="s">
        <v>270</v>
      </c>
      <c r="E11635">
        <v>108</v>
      </c>
    </row>
    <row r="11636" spans="1:7" x14ac:dyDescent="0.3">
      <c r="A11636">
        <v>108</v>
      </c>
      <c r="B11636" s="18">
        <v>45536</v>
      </c>
      <c r="C11636" t="s">
        <v>325</v>
      </c>
      <c r="D11636" t="s">
        <v>270</v>
      </c>
      <c r="E11636">
        <v>110</v>
      </c>
    </row>
    <row r="11637" spans="1:7" x14ac:dyDescent="0.3">
      <c r="A11637">
        <v>108</v>
      </c>
      <c r="B11637" s="18">
        <v>45566</v>
      </c>
      <c r="C11637" t="s">
        <v>325</v>
      </c>
      <c r="D11637" t="s">
        <v>270</v>
      </c>
      <c r="E11637">
        <v>108</v>
      </c>
    </row>
    <row r="11638" spans="1:7" x14ac:dyDescent="0.3">
      <c r="A11638">
        <v>12</v>
      </c>
      <c r="B11638" s="18">
        <v>45597</v>
      </c>
      <c r="C11638" t="s">
        <v>325</v>
      </c>
      <c r="D11638" t="s">
        <v>296</v>
      </c>
      <c r="E11638">
        <v>0.54275092936802971</v>
      </c>
      <c r="F11638">
        <v>146</v>
      </c>
      <c r="G11638">
        <v>269</v>
      </c>
    </row>
    <row r="11639" spans="1:7" x14ac:dyDescent="0.3">
      <c r="A11639">
        <v>13</v>
      </c>
      <c r="B11639" s="18">
        <v>45597</v>
      </c>
      <c r="C11639" t="s">
        <v>325</v>
      </c>
      <c r="D11639" t="s">
        <v>275</v>
      </c>
      <c r="E11639">
        <v>2.0547945205479451E-2</v>
      </c>
      <c r="F11639">
        <v>3</v>
      </c>
      <c r="G11639">
        <v>146</v>
      </c>
    </row>
    <row r="11640" spans="1:7" x14ac:dyDescent="0.3">
      <c r="A11640">
        <v>14</v>
      </c>
      <c r="B11640" s="18">
        <v>45597</v>
      </c>
      <c r="C11640" t="s">
        <v>325</v>
      </c>
      <c r="D11640" t="s">
        <v>279</v>
      </c>
      <c r="E11640">
        <v>1.7889087656529517E-3</v>
      </c>
      <c r="F11640">
        <v>1</v>
      </c>
      <c r="G11640">
        <v>559</v>
      </c>
    </row>
    <row r="11641" spans="1:7" x14ac:dyDescent="0.3">
      <c r="A11641">
        <v>15</v>
      </c>
      <c r="B11641" s="18">
        <v>45597</v>
      </c>
      <c r="C11641" t="s">
        <v>325</v>
      </c>
      <c r="D11641" t="s">
        <v>306</v>
      </c>
      <c r="E11641">
        <v>0</v>
      </c>
      <c r="F11641">
        <v>0</v>
      </c>
      <c r="G11641">
        <v>1</v>
      </c>
    </row>
    <row r="11642" spans="1:7" x14ac:dyDescent="0.3">
      <c r="A11642">
        <v>16</v>
      </c>
      <c r="B11642" s="18">
        <v>45597</v>
      </c>
      <c r="C11642" t="s">
        <v>325</v>
      </c>
      <c r="D11642" t="s">
        <v>297</v>
      </c>
      <c r="E11642">
        <v>0.62121212121212122</v>
      </c>
      <c r="F11642">
        <v>164</v>
      </c>
      <c r="G11642">
        <v>264</v>
      </c>
    </row>
    <row r="11643" spans="1:7" x14ac:dyDescent="0.3">
      <c r="A11643">
        <v>17</v>
      </c>
      <c r="B11643" s="18">
        <v>45597</v>
      </c>
      <c r="C11643" t="s">
        <v>325</v>
      </c>
      <c r="D11643" t="s">
        <v>276</v>
      </c>
      <c r="E11643">
        <v>1.2195121951219513E-2</v>
      </c>
      <c r="F11643">
        <v>2</v>
      </c>
      <c r="G11643">
        <v>164</v>
      </c>
    </row>
    <row r="11644" spans="1:7" x14ac:dyDescent="0.3">
      <c r="A11644">
        <v>18</v>
      </c>
      <c r="B11644" s="18">
        <v>45597</v>
      </c>
      <c r="C11644" t="s">
        <v>325</v>
      </c>
      <c r="D11644" t="s">
        <v>282</v>
      </c>
      <c r="E11644">
        <v>0</v>
      </c>
      <c r="F11644">
        <v>0</v>
      </c>
      <c r="G11644">
        <v>2</v>
      </c>
    </row>
    <row r="11645" spans="1:7" x14ac:dyDescent="0.3">
      <c r="A11645">
        <v>20</v>
      </c>
      <c r="B11645" s="18">
        <v>45597</v>
      </c>
      <c r="C11645" t="s">
        <v>325</v>
      </c>
      <c r="D11645" t="s">
        <v>283</v>
      </c>
      <c r="E11645">
        <v>0</v>
      </c>
      <c r="F11645">
        <v>0</v>
      </c>
      <c r="G11645">
        <v>8</v>
      </c>
    </row>
    <row r="11646" spans="1:7" x14ac:dyDescent="0.3">
      <c r="A11646">
        <v>8</v>
      </c>
      <c r="B11646" s="18">
        <v>45597</v>
      </c>
      <c r="C11646" t="s">
        <v>325</v>
      </c>
      <c r="D11646" t="s">
        <v>278</v>
      </c>
      <c r="E11646">
        <v>0.22857142857142856</v>
      </c>
      <c r="F11646">
        <v>8</v>
      </c>
      <c r="G11646">
        <v>35</v>
      </c>
    </row>
    <row r="11647" spans="1:7" x14ac:dyDescent="0.3">
      <c r="A11647">
        <v>10</v>
      </c>
      <c r="B11647" s="18">
        <v>45597</v>
      </c>
      <c r="C11647" t="s">
        <v>325</v>
      </c>
      <c r="D11647" t="s">
        <v>295</v>
      </c>
      <c r="E11647">
        <v>0.35922330097087379</v>
      </c>
      <c r="F11647">
        <v>37</v>
      </c>
      <c r="G11647">
        <v>103</v>
      </c>
    </row>
    <row r="11648" spans="1:7" x14ac:dyDescent="0.3">
      <c r="A11648">
        <v>11</v>
      </c>
      <c r="B11648" s="18">
        <v>45597</v>
      </c>
      <c r="C11648" t="s">
        <v>325</v>
      </c>
      <c r="D11648" t="s">
        <v>281</v>
      </c>
      <c r="E11648">
        <v>0.2</v>
      </c>
      <c r="F11648">
        <v>114</v>
      </c>
      <c r="G11648">
        <v>570</v>
      </c>
    </row>
    <row r="11649" spans="1:7" x14ac:dyDescent="0.3">
      <c r="A11649">
        <v>23</v>
      </c>
      <c r="B11649" s="18">
        <v>45597</v>
      </c>
      <c r="C11649" t="s">
        <v>325</v>
      </c>
      <c r="D11649" t="s">
        <v>298</v>
      </c>
      <c r="E11649">
        <v>6.6250974279033509E-2</v>
      </c>
      <c r="F11649">
        <v>85</v>
      </c>
      <c r="G11649">
        <v>1283</v>
      </c>
    </row>
    <row r="11650" spans="1:7" x14ac:dyDescent="0.3">
      <c r="A11650">
        <v>24</v>
      </c>
      <c r="B11650" s="18">
        <v>45597</v>
      </c>
      <c r="C11650" t="s">
        <v>325</v>
      </c>
      <c r="D11650" t="s">
        <v>299</v>
      </c>
      <c r="E11650">
        <v>0.84705882352941175</v>
      </c>
      <c r="F11650">
        <v>72</v>
      </c>
      <c r="G11650">
        <v>85</v>
      </c>
    </row>
    <row r="11651" spans="1:7" x14ac:dyDescent="0.3">
      <c r="A11651">
        <v>25</v>
      </c>
      <c r="B11651" s="18">
        <v>45597</v>
      </c>
      <c r="C11651" t="s">
        <v>325</v>
      </c>
      <c r="D11651" t="s">
        <v>284</v>
      </c>
      <c r="E11651">
        <v>0</v>
      </c>
      <c r="F11651">
        <v>0</v>
      </c>
      <c r="G11651">
        <v>1</v>
      </c>
    </row>
    <row r="11652" spans="1:7" x14ac:dyDescent="0.3">
      <c r="A11652">
        <v>7</v>
      </c>
      <c r="B11652" s="18">
        <v>45597</v>
      </c>
      <c r="C11652" t="s">
        <v>325</v>
      </c>
      <c r="D11652" t="s">
        <v>277</v>
      </c>
      <c r="E11652">
        <v>0.33333333333333331</v>
      </c>
      <c r="F11652">
        <v>2</v>
      </c>
      <c r="G11652">
        <v>6</v>
      </c>
    </row>
    <row r="11653" spans="1:7" x14ac:dyDescent="0.3">
      <c r="A11653">
        <v>6</v>
      </c>
      <c r="B11653" s="18">
        <v>45597</v>
      </c>
      <c r="C11653" t="s">
        <v>325</v>
      </c>
      <c r="D11653" t="s">
        <v>274</v>
      </c>
      <c r="E11653">
        <v>1</v>
      </c>
      <c r="F11653">
        <v>3</v>
      </c>
      <c r="G11653">
        <v>3</v>
      </c>
    </row>
    <row r="11654" spans="1:7" x14ac:dyDescent="0.3">
      <c r="A11654">
        <v>3</v>
      </c>
      <c r="B11654" s="18">
        <v>45597</v>
      </c>
      <c r="C11654" t="s">
        <v>325</v>
      </c>
      <c r="D11654" t="s">
        <v>302</v>
      </c>
      <c r="E11654">
        <v>0.81001589825119236</v>
      </c>
      <c r="F11654">
        <v>1019</v>
      </c>
      <c r="G11654">
        <v>1258</v>
      </c>
    </row>
    <row r="11655" spans="1:7" x14ac:dyDescent="0.3">
      <c r="A11655">
        <v>5</v>
      </c>
      <c r="B11655" s="18">
        <v>45597</v>
      </c>
      <c r="C11655" t="s">
        <v>325</v>
      </c>
      <c r="D11655" t="s">
        <v>301</v>
      </c>
      <c r="E11655">
        <v>14.869565217391305</v>
      </c>
      <c r="F11655">
        <v>342</v>
      </c>
      <c r="G11655">
        <v>23</v>
      </c>
    </row>
    <row r="11656" spans="1:7" x14ac:dyDescent="0.3">
      <c r="A11656">
        <v>114</v>
      </c>
      <c r="B11656" s="18">
        <v>45597</v>
      </c>
      <c r="C11656" t="s">
        <v>325</v>
      </c>
      <c r="D11656" t="s">
        <v>292</v>
      </c>
      <c r="E11656">
        <v>401</v>
      </c>
    </row>
    <row r="11657" spans="1:7" x14ac:dyDescent="0.3">
      <c r="A11657">
        <v>4</v>
      </c>
      <c r="B11657" s="18">
        <v>45597</v>
      </c>
      <c r="C11657" t="s">
        <v>325</v>
      </c>
      <c r="D11657" t="s">
        <v>300</v>
      </c>
      <c r="E11657">
        <v>0.91600000000000004</v>
      </c>
      <c r="F11657">
        <v>229</v>
      </c>
      <c r="G11657">
        <v>250</v>
      </c>
    </row>
    <row r="11658" spans="1:7" x14ac:dyDescent="0.3">
      <c r="A11658">
        <v>100</v>
      </c>
      <c r="B11658" s="18">
        <v>45597</v>
      </c>
      <c r="C11658" t="s">
        <v>325</v>
      </c>
      <c r="D11658" t="s">
        <v>271</v>
      </c>
      <c r="E11658">
        <v>1</v>
      </c>
    </row>
    <row r="11659" spans="1:7" x14ac:dyDescent="0.3">
      <c r="A11659">
        <v>101</v>
      </c>
      <c r="B11659" s="18">
        <v>45597</v>
      </c>
      <c r="C11659" t="s">
        <v>325</v>
      </c>
      <c r="D11659" t="s">
        <v>272</v>
      </c>
      <c r="E11659">
        <v>1</v>
      </c>
    </row>
    <row r="11660" spans="1:7" x14ac:dyDescent="0.3">
      <c r="A11660">
        <v>102</v>
      </c>
      <c r="B11660" s="18">
        <v>45597</v>
      </c>
      <c r="C11660" t="s">
        <v>325</v>
      </c>
      <c r="D11660" t="s">
        <v>273</v>
      </c>
      <c r="E11660">
        <v>0</v>
      </c>
    </row>
    <row r="11661" spans="1:7" x14ac:dyDescent="0.3">
      <c r="A11661">
        <v>103</v>
      </c>
      <c r="B11661" s="18">
        <v>45597</v>
      </c>
      <c r="C11661" t="s">
        <v>325</v>
      </c>
      <c r="D11661" t="s">
        <v>285</v>
      </c>
      <c r="E11661">
        <v>0</v>
      </c>
    </row>
    <row r="11662" spans="1:7" x14ac:dyDescent="0.3">
      <c r="A11662">
        <v>2</v>
      </c>
      <c r="B11662" s="18">
        <v>45597</v>
      </c>
      <c r="C11662" t="s">
        <v>325</v>
      </c>
      <c r="D11662" t="s">
        <v>303</v>
      </c>
      <c r="E11662">
        <v>0.69888888888888889</v>
      </c>
      <c r="F11662">
        <v>1258</v>
      </c>
      <c r="G11662">
        <v>1800</v>
      </c>
    </row>
    <row r="11663" spans="1:7" x14ac:dyDescent="0.3">
      <c r="A11663">
        <v>109</v>
      </c>
      <c r="B11663" s="18">
        <v>45597</v>
      </c>
      <c r="C11663" t="s">
        <v>325</v>
      </c>
      <c r="D11663" t="s">
        <v>261</v>
      </c>
      <c r="E11663">
        <v>12</v>
      </c>
    </row>
    <row r="11664" spans="1:7" x14ac:dyDescent="0.3">
      <c r="A11664">
        <v>111</v>
      </c>
      <c r="B11664" s="18">
        <v>45597</v>
      </c>
      <c r="C11664" t="s">
        <v>325</v>
      </c>
      <c r="D11664" t="s">
        <v>262</v>
      </c>
      <c r="E11664">
        <v>164</v>
      </c>
    </row>
    <row r="11665" spans="1:5" x14ac:dyDescent="0.3">
      <c r="A11665">
        <v>112</v>
      </c>
      <c r="B11665" s="18">
        <v>45597</v>
      </c>
      <c r="C11665" t="s">
        <v>325</v>
      </c>
      <c r="D11665" t="s">
        <v>263</v>
      </c>
      <c r="E11665">
        <v>256</v>
      </c>
    </row>
    <row r="11666" spans="1:5" x14ac:dyDescent="0.3">
      <c r="A11666">
        <v>110</v>
      </c>
      <c r="B11666" s="18">
        <v>45597</v>
      </c>
      <c r="C11666" t="s">
        <v>325</v>
      </c>
      <c r="D11666" t="s">
        <v>264</v>
      </c>
      <c r="E11666">
        <v>50</v>
      </c>
    </row>
    <row r="11667" spans="1:5" x14ac:dyDescent="0.3">
      <c r="A11667">
        <v>113</v>
      </c>
      <c r="B11667" s="18">
        <v>45597</v>
      </c>
      <c r="C11667" t="s">
        <v>325</v>
      </c>
      <c r="D11667" t="s">
        <v>265</v>
      </c>
      <c r="E11667">
        <v>172</v>
      </c>
    </row>
    <row r="11668" spans="1:5" x14ac:dyDescent="0.3">
      <c r="A11668">
        <v>104</v>
      </c>
      <c r="B11668" s="18">
        <v>45597</v>
      </c>
      <c r="C11668" t="s">
        <v>325</v>
      </c>
      <c r="D11668" t="s">
        <v>266</v>
      </c>
      <c r="E11668">
        <v>15</v>
      </c>
    </row>
    <row r="11669" spans="1:5" x14ac:dyDescent="0.3">
      <c r="A11669">
        <v>106</v>
      </c>
      <c r="B11669" s="18">
        <v>45597</v>
      </c>
      <c r="C11669" t="s">
        <v>325</v>
      </c>
      <c r="D11669" t="s">
        <v>267</v>
      </c>
      <c r="E11669">
        <v>181</v>
      </c>
    </row>
    <row r="11670" spans="1:5" x14ac:dyDescent="0.3">
      <c r="A11670">
        <v>107</v>
      </c>
      <c r="B11670" s="18">
        <v>45597</v>
      </c>
      <c r="C11670" t="s">
        <v>325</v>
      </c>
      <c r="D11670" t="s">
        <v>268</v>
      </c>
      <c r="E11670">
        <v>248</v>
      </c>
    </row>
    <row r="11671" spans="1:5" x14ac:dyDescent="0.3">
      <c r="A11671">
        <v>105</v>
      </c>
      <c r="B11671" s="18">
        <v>45597</v>
      </c>
      <c r="C11671" t="s">
        <v>325</v>
      </c>
      <c r="D11671" t="s">
        <v>269</v>
      </c>
      <c r="E11671">
        <v>52</v>
      </c>
    </row>
    <row r="11672" spans="1:5" x14ac:dyDescent="0.3">
      <c r="A11672">
        <v>108</v>
      </c>
      <c r="B11672" s="18">
        <v>45597</v>
      </c>
      <c r="C11672" t="s">
        <v>325</v>
      </c>
      <c r="D11672" t="s">
        <v>270</v>
      </c>
      <c r="E11672">
        <v>108</v>
      </c>
    </row>
    <row r="11673" spans="1:5" x14ac:dyDescent="0.3">
      <c r="A11673">
        <v>115</v>
      </c>
      <c r="B11673" s="18">
        <v>45597</v>
      </c>
      <c r="C11673" t="s">
        <v>325</v>
      </c>
      <c r="D11673" t="s">
        <v>293</v>
      </c>
      <c r="E11673">
        <v>26</v>
      </c>
    </row>
    <row r="11674" spans="1:5" x14ac:dyDescent="0.3">
      <c r="A11674">
        <v>116</v>
      </c>
      <c r="B11674" s="18">
        <v>45597</v>
      </c>
      <c r="C11674" t="s">
        <v>325</v>
      </c>
      <c r="D11674" t="s">
        <v>294</v>
      </c>
      <c r="E11674">
        <v>5</v>
      </c>
    </row>
    <row r="11675" spans="1:5" x14ac:dyDescent="0.3">
      <c r="A11675">
        <v>120</v>
      </c>
      <c r="B11675" s="18">
        <v>45597</v>
      </c>
      <c r="C11675" t="s">
        <v>325</v>
      </c>
      <c r="D11675" t="s">
        <v>20</v>
      </c>
      <c r="E11675">
        <v>374</v>
      </c>
    </row>
    <row r="11676" spans="1:5" x14ac:dyDescent="0.3">
      <c r="A11676">
        <v>121</v>
      </c>
      <c r="B11676" s="18">
        <v>45597</v>
      </c>
      <c r="C11676" t="s">
        <v>325</v>
      </c>
      <c r="D11676" t="s">
        <v>21</v>
      </c>
      <c r="E11676">
        <v>8</v>
      </c>
    </row>
    <row r="11677" spans="1:5" x14ac:dyDescent="0.3">
      <c r="A11677">
        <v>122</v>
      </c>
      <c r="B11677" s="18">
        <v>45597</v>
      </c>
      <c r="C11677" t="s">
        <v>325</v>
      </c>
      <c r="D11677" t="s">
        <v>22</v>
      </c>
      <c r="E11677">
        <v>19</v>
      </c>
    </row>
    <row r="11678" spans="1:5" x14ac:dyDescent="0.3">
      <c r="A11678">
        <v>123</v>
      </c>
      <c r="B11678" s="18">
        <v>45597</v>
      </c>
      <c r="C11678" t="s">
        <v>325</v>
      </c>
      <c r="D11678" t="s">
        <v>23</v>
      </c>
      <c r="E11678">
        <v>0</v>
      </c>
    </row>
    <row r="11679" spans="1:5" x14ac:dyDescent="0.3">
      <c r="A11679">
        <v>124</v>
      </c>
      <c r="B11679" s="18">
        <v>45597</v>
      </c>
      <c r="C11679" t="s">
        <v>325</v>
      </c>
      <c r="D11679" t="s">
        <v>24</v>
      </c>
      <c r="E11679">
        <v>0</v>
      </c>
    </row>
    <row r="11680" spans="1:5" x14ac:dyDescent="0.3">
      <c r="A11680">
        <v>125</v>
      </c>
      <c r="B11680" s="18">
        <v>45597</v>
      </c>
      <c r="C11680" t="s">
        <v>325</v>
      </c>
      <c r="D11680" t="s">
        <v>25</v>
      </c>
      <c r="E11680">
        <v>0</v>
      </c>
    </row>
    <row r="11681" spans="1:7" x14ac:dyDescent="0.3">
      <c r="A11681">
        <v>126</v>
      </c>
      <c r="B11681" s="18">
        <v>45597</v>
      </c>
      <c r="C11681" t="s">
        <v>325</v>
      </c>
      <c r="D11681" t="s">
        <v>26</v>
      </c>
      <c r="E11681">
        <v>3</v>
      </c>
    </row>
    <row r="11682" spans="1:7" x14ac:dyDescent="0.3">
      <c r="A11682">
        <v>127</v>
      </c>
      <c r="B11682" s="18">
        <v>45597</v>
      </c>
      <c r="C11682" t="s">
        <v>325</v>
      </c>
      <c r="D11682" t="s">
        <v>286</v>
      </c>
      <c r="E11682">
        <v>106</v>
      </c>
    </row>
    <row r="11683" spans="1:7" x14ac:dyDescent="0.3">
      <c r="A11683">
        <v>128</v>
      </c>
      <c r="B11683" s="18">
        <v>45597</v>
      </c>
      <c r="C11683" t="s">
        <v>325</v>
      </c>
      <c r="D11683" t="s">
        <v>287</v>
      </c>
      <c r="E11683">
        <v>49</v>
      </c>
    </row>
    <row r="11684" spans="1:7" x14ac:dyDescent="0.3">
      <c r="A11684">
        <v>129</v>
      </c>
      <c r="B11684" s="18">
        <v>45597</v>
      </c>
      <c r="C11684" t="s">
        <v>325</v>
      </c>
      <c r="D11684" t="s">
        <v>288</v>
      </c>
      <c r="E11684">
        <v>52</v>
      </c>
    </row>
    <row r="11685" spans="1:7" x14ac:dyDescent="0.3">
      <c r="A11685">
        <v>130</v>
      </c>
      <c r="B11685" s="18">
        <v>45597</v>
      </c>
      <c r="C11685" t="s">
        <v>325</v>
      </c>
      <c r="D11685" t="s">
        <v>289</v>
      </c>
      <c r="E11685">
        <v>2</v>
      </c>
    </row>
    <row r="11686" spans="1:7" x14ac:dyDescent="0.3">
      <c r="A11686">
        <v>3</v>
      </c>
      <c r="B11686" s="18">
        <v>45536</v>
      </c>
      <c r="C11686" t="s">
        <v>325</v>
      </c>
      <c r="D11686" t="s">
        <v>302</v>
      </c>
      <c r="E11686">
        <v>0.86053882725832009</v>
      </c>
      <c r="F11686">
        <v>1086</v>
      </c>
      <c r="G11686">
        <v>1262</v>
      </c>
    </row>
    <row r="11687" spans="1:7" x14ac:dyDescent="0.3">
      <c r="A11687">
        <v>3</v>
      </c>
      <c r="B11687" s="18">
        <v>45413</v>
      </c>
      <c r="C11687" t="s">
        <v>325</v>
      </c>
      <c r="D11687" t="s">
        <v>302</v>
      </c>
      <c r="E11687">
        <v>0.8155186064924782</v>
      </c>
      <c r="F11687">
        <v>1030</v>
      </c>
      <c r="G11687">
        <v>1263</v>
      </c>
    </row>
    <row r="11688" spans="1:7" x14ac:dyDescent="0.3">
      <c r="A11688">
        <v>3</v>
      </c>
      <c r="B11688" s="18">
        <v>45474</v>
      </c>
      <c r="C11688" t="s">
        <v>325</v>
      </c>
      <c r="D11688" t="s">
        <v>302</v>
      </c>
      <c r="E11688">
        <v>0.7944444444444444</v>
      </c>
      <c r="F11688">
        <v>1001</v>
      </c>
      <c r="G11688">
        <v>1260</v>
      </c>
    </row>
    <row r="11689" spans="1:7" x14ac:dyDescent="0.3">
      <c r="A11689">
        <v>3</v>
      </c>
      <c r="B11689" s="18">
        <v>45352</v>
      </c>
      <c r="C11689" t="s">
        <v>325</v>
      </c>
      <c r="D11689" t="s">
        <v>302</v>
      </c>
      <c r="E11689">
        <v>0.81443298969072164</v>
      </c>
      <c r="F11689">
        <v>1027</v>
      </c>
      <c r="G11689">
        <v>1261</v>
      </c>
    </row>
    <row r="11690" spans="1:7" x14ac:dyDescent="0.3">
      <c r="A11690">
        <v>3</v>
      </c>
      <c r="B11690" s="18">
        <v>45444</v>
      </c>
      <c r="C11690" t="s">
        <v>325</v>
      </c>
      <c r="D11690" t="s">
        <v>302</v>
      </c>
      <c r="E11690">
        <v>0.81141045958795566</v>
      </c>
      <c r="F11690">
        <v>1024</v>
      </c>
      <c r="G11690">
        <v>1262</v>
      </c>
    </row>
    <row r="11691" spans="1:7" x14ac:dyDescent="0.3">
      <c r="A11691">
        <v>3</v>
      </c>
      <c r="B11691" s="18">
        <v>45566</v>
      </c>
      <c r="C11691" t="s">
        <v>325</v>
      </c>
      <c r="D11691" t="s">
        <v>302</v>
      </c>
      <c r="E11691">
        <v>0.84407319013524262</v>
      </c>
      <c r="F11691">
        <v>1061</v>
      </c>
      <c r="G11691">
        <v>1257</v>
      </c>
    </row>
    <row r="11692" spans="1:7" x14ac:dyDescent="0.3">
      <c r="A11692">
        <v>3</v>
      </c>
      <c r="B11692" s="18">
        <v>45383</v>
      </c>
      <c r="C11692" t="s">
        <v>325</v>
      </c>
      <c r="D11692" t="s">
        <v>302</v>
      </c>
      <c r="E11692">
        <v>0.80285035629453683</v>
      </c>
      <c r="F11692">
        <v>1014</v>
      </c>
      <c r="G11692">
        <v>1263</v>
      </c>
    </row>
    <row r="11693" spans="1:7" x14ac:dyDescent="0.3">
      <c r="A11693">
        <v>3</v>
      </c>
      <c r="B11693" s="18">
        <v>45323</v>
      </c>
      <c r="C11693" t="s">
        <v>325</v>
      </c>
      <c r="D11693" t="s">
        <v>302</v>
      </c>
      <c r="E11693">
        <v>0.80796812749003988</v>
      </c>
      <c r="F11693">
        <v>1014</v>
      </c>
      <c r="G11693">
        <v>1255</v>
      </c>
    </row>
    <row r="11694" spans="1:7" x14ac:dyDescent="0.3">
      <c r="A11694">
        <v>3</v>
      </c>
      <c r="B11694" s="18">
        <v>45505</v>
      </c>
      <c r="C11694" t="s">
        <v>325</v>
      </c>
      <c r="D11694" t="s">
        <v>302</v>
      </c>
      <c r="E11694">
        <v>0.84560570071258911</v>
      </c>
      <c r="F11694">
        <v>1068</v>
      </c>
      <c r="G11694">
        <v>1263</v>
      </c>
    </row>
    <row r="11695" spans="1:7" x14ac:dyDescent="0.3">
      <c r="A11695">
        <v>4</v>
      </c>
      <c r="B11695" s="18">
        <v>45323</v>
      </c>
      <c r="C11695" t="s">
        <v>325</v>
      </c>
      <c r="D11695" t="s">
        <v>300</v>
      </c>
      <c r="E11695">
        <v>0.91249999999999998</v>
      </c>
      <c r="F11695">
        <v>219</v>
      </c>
      <c r="G11695">
        <v>240</v>
      </c>
    </row>
    <row r="11696" spans="1:7" x14ac:dyDescent="0.3">
      <c r="A11696">
        <v>4</v>
      </c>
      <c r="B11696" s="18">
        <v>45352</v>
      </c>
      <c r="C11696" t="s">
        <v>325</v>
      </c>
      <c r="D11696" t="s">
        <v>300</v>
      </c>
      <c r="E11696">
        <v>0.88938053097345104</v>
      </c>
      <c r="F11696">
        <v>201</v>
      </c>
      <c r="G11696">
        <v>226</v>
      </c>
    </row>
    <row r="11697" spans="1:7" x14ac:dyDescent="0.3">
      <c r="A11697">
        <v>4</v>
      </c>
      <c r="B11697" s="18">
        <v>45383</v>
      </c>
      <c r="C11697" t="s">
        <v>325</v>
      </c>
      <c r="D11697" t="s">
        <v>300</v>
      </c>
      <c r="E11697">
        <v>0.84263959390862897</v>
      </c>
      <c r="F11697">
        <v>166</v>
      </c>
      <c r="G11697">
        <v>197</v>
      </c>
    </row>
    <row r="11698" spans="1:7" x14ac:dyDescent="0.3">
      <c r="A11698">
        <v>4</v>
      </c>
      <c r="B11698" s="18">
        <v>45413</v>
      </c>
      <c r="C11698" t="s">
        <v>325</v>
      </c>
      <c r="D11698" t="s">
        <v>300</v>
      </c>
      <c r="E11698">
        <v>0.89285714285714302</v>
      </c>
      <c r="F11698">
        <v>200</v>
      </c>
      <c r="G11698">
        <v>224</v>
      </c>
    </row>
    <row r="11699" spans="1:7" x14ac:dyDescent="0.3">
      <c r="A11699">
        <v>4</v>
      </c>
      <c r="B11699" s="18">
        <v>45444</v>
      </c>
      <c r="C11699" t="s">
        <v>325</v>
      </c>
      <c r="D11699" t="s">
        <v>300</v>
      </c>
      <c r="E11699">
        <v>0.75757575757575801</v>
      </c>
      <c r="F11699">
        <v>125</v>
      </c>
      <c r="G11699">
        <v>165</v>
      </c>
    </row>
    <row r="11700" spans="1:7" x14ac:dyDescent="0.3">
      <c r="A11700">
        <v>4</v>
      </c>
      <c r="B11700" s="18">
        <v>45474</v>
      </c>
      <c r="C11700" t="s">
        <v>325</v>
      </c>
      <c r="D11700" t="s">
        <v>300</v>
      </c>
      <c r="E11700">
        <v>0.82456140350877205</v>
      </c>
      <c r="F11700">
        <v>47</v>
      </c>
      <c r="G11700">
        <v>57</v>
      </c>
    </row>
    <row r="11701" spans="1:7" x14ac:dyDescent="0.3">
      <c r="A11701">
        <v>4</v>
      </c>
      <c r="B11701" s="18">
        <v>45505</v>
      </c>
      <c r="C11701" t="s">
        <v>325</v>
      </c>
      <c r="D11701" t="s">
        <v>300</v>
      </c>
      <c r="E11701">
        <v>0.71487603305785097</v>
      </c>
      <c r="F11701">
        <v>173</v>
      </c>
      <c r="G11701">
        <v>242</v>
      </c>
    </row>
    <row r="11702" spans="1:7" x14ac:dyDescent="0.3">
      <c r="A11702">
        <v>4</v>
      </c>
      <c r="B11702" s="18">
        <v>45536</v>
      </c>
      <c r="C11702" t="s">
        <v>325</v>
      </c>
      <c r="D11702" t="s">
        <v>300</v>
      </c>
      <c r="E11702">
        <v>0.87864077669902896</v>
      </c>
      <c r="F11702">
        <v>181</v>
      </c>
      <c r="G11702">
        <v>206</v>
      </c>
    </row>
    <row r="11703" spans="1:7" x14ac:dyDescent="0.3">
      <c r="A11703">
        <v>4</v>
      </c>
      <c r="B11703" s="18">
        <v>45566</v>
      </c>
      <c r="C11703" t="s">
        <v>325</v>
      </c>
      <c r="D11703" t="s">
        <v>300</v>
      </c>
      <c r="E11703">
        <v>0.83673469387755095</v>
      </c>
      <c r="F11703">
        <v>82</v>
      </c>
      <c r="G11703">
        <v>98</v>
      </c>
    </row>
    <row r="11704" spans="1:7" x14ac:dyDescent="0.3">
      <c r="A11704">
        <v>5</v>
      </c>
      <c r="B11704" s="18">
        <v>45444</v>
      </c>
      <c r="C11704" t="s">
        <v>325</v>
      </c>
      <c r="D11704" t="s">
        <v>301</v>
      </c>
      <c r="E11704">
        <v>10.5652173913043</v>
      </c>
      <c r="F11704">
        <v>243</v>
      </c>
      <c r="G11704">
        <v>23</v>
      </c>
    </row>
    <row r="11705" spans="1:7" x14ac:dyDescent="0.3">
      <c r="A11705">
        <v>5</v>
      </c>
      <c r="B11705" s="18">
        <v>45474</v>
      </c>
      <c r="C11705" t="s">
        <v>325</v>
      </c>
      <c r="D11705" t="s">
        <v>301</v>
      </c>
      <c r="E11705">
        <v>11.4</v>
      </c>
      <c r="F11705">
        <v>57</v>
      </c>
      <c r="G11705">
        <v>5</v>
      </c>
    </row>
    <row r="11706" spans="1:7" x14ac:dyDescent="0.3">
      <c r="A11706">
        <v>5</v>
      </c>
      <c r="B11706" s="18">
        <v>45323</v>
      </c>
      <c r="C11706" t="s">
        <v>325</v>
      </c>
      <c r="D11706" t="s">
        <v>301</v>
      </c>
      <c r="E11706">
        <v>14.0434782608696</v>
      </c>
      <c r="F11706">
        <v>323</v>
      </c>
      <c r="G11706">
        <v>23</v>
      </c>
    </row>
    <row r="11707" spans="1:7" x14ac:dyDescent="0.3">
      <c r="A11707">
        <v>5</v>
      </c>
      <c r="B11707" s="18">
        <v>45505</v>
      </c>
      <c r="C11707" t="s">
        <v>325</v>
      </c>
      <c r="D11707" t="s">
        <v>301</v>
      </c>
      <c r="E11707">
        <v>13.521739130434799</v>
      </c>
      <c r="F11707">
        <v>311</v>
      </c>
      <c r="G11707">
        <v>23</v>
      </c>
    </row>
    <row r="11708" spans="1:7" x14ac:dyDescent="0.3">
      <c r="A11708">
        <v>5</v>
      </c>
      <c r="B11708" s="18">
        <v>45413</v>
      </c>
      <c r="C11708" t="s">
        <v>325</v>
      </c>
      <c r="D11708" t="s">
        <v>301</v>
      </c>
      <c r="E11708">
        <v>13.409090909090899</v>
      </c>
      <c r="F11708">
        <v>295</v>
      </c>
      <c r="G11708">
        <v>22</v>
      </c>
    </row>
    <row r="11709" spans="1:7" x14ac:dyDescent="0.3">
      <c r="A11709">
        <v>5</v>
      </c>
      <c r="B11709" s="18">
        <v>45566</v>
      </c>
      <c r="C11709" t="s">
        <v>325</v>
      </c>
      <c r="D11709" t="s">
        <v>301</v>
      </c>
      <c r="E11709">
        <v>10.6</v>
      </c>
      <c r="F11709">
        <v>106</v>
      </c>
      <c r="G11709">
        <v>10</v>
      </c>
    </row>
    <row r="11710" spans="1:7" x14ac:dyDescent="0.3">
      <c r="A11710">
        <v>5</v>
      </c>
      <c r="B11710" s="18">
        <v>45383</v>
      </c>
      <c r="C11710" t="s">
        <v>325</v>
      </c>
      <c r="D11710" t="s">
        <v>301</v>
      </c>
      <c r="E11710">
        <v>12.714285714285699</v>
      </c>
      <c r="F11710">
        <v>267</v>
      </c>
      <c r="G11710">
        <v>21</v>
      </c>
    </row>
    <row r="11711" spans="1:7" x14ac:dyDescent="0.3">
      <c r="A11711">
        <v>5</v>
      </c>
      <c r="B11711" s="18">
        <v>45536</v>
      </c>
      <c r="C11711" t="s">
        <v>325</v>
      </c>
      <c r="D11711" t="s">
        <v>301</v>
      </c>
      <c r="E11711">
        <v>12.136363636363599</v>
      </c>
      <c r="F11711">
        <v>267</v>
      </c>
      <c r="G11711">
        <v>22</v>
      </c>
    </row>
    <row r="11712" spans="1:7" x14ac:dyDescent="0.3">
      <c r="A11712">
        <v>5</v>
      </c>
      <c r="B11712" s="18">
        <v>45352</v>
      </c>
      <c r="C11712" t="s">
        <v>325</v>
      </c>
      <c r="D11712" t="s">
        <v>301</v>
      </c>
      <c r="E11712">
        <v>15.3333333333333</v>
      </c>
      <c r="F11712">
        <v>322</v>
      </c>
      <c r="G11712">
        <v>21</v>
      </c>
    </row>
    <row r="11713" spans="1:7" x14ac:dyDescent="0.3">
      <c r="A11713">
        <v>6</v>
      </c>
      <c r="B11713" s="18">
        <v>45505</v>
      </c>
      <c r="C11713" t="s">
        <v>325</v>
      </c>
      <c r="D11713" t="s">
        <v>274</v>
      </c>
      <c r="E11713">
        <v>1</v>
      </c>
      <c r="F11713">
        <v>3</v>
      </c>
      <c r="G11713">
        <v>3</v>
      </c>
    </row>
    <row r="11714" spans="1:7" x14ac:dyDescent="0.3">
      <c r="A11714">
        <v>6</v>
      </c>
      <c r="B11714" s="18">
        <v>45566</v>
      </c>
      <c r="C11714" t="s">
        <v>325</v>
      </c>
      <c r="D11714" t="s">
        <v>274</v>
      </c>
      <c r="E11714">
        <v>1</v>
      </c>
      <c r="F11714">
        <v>3</v>
      </c>
      <c r="G11714">
        <v>3</v>
      </c>
    </row>
    <row r="11715" spans="1:7" x14ac:dyDescent="0.3">
      <c r="A11715">
        <v>6</v>
      </c>
      <c r="B11715" s="18">
        <v>45536</v>
      </c>
      <c r="C11715" t="s">
        <v>325</v>
      </c>
      <c r="D11715" t="s">
        <v>274</v>
      </c>
      <c r="E11715">
        <v>1</v>
      </c>
      <c r="F11715">
        <v>2</v>
      </c>
      <c r="G11715">
        <v>2</v>
      </c>
    </row>
    <row r="11716" spans="1:7" x14ac:dyDescent="0.3">
      <c r="A11716">
        <v>6</v>
      </c>
      <c r="B11716" s="18">
        <v>45383</v>
      </c>
      <c r="C11716" t="s">
        <v>325</v>
      </c>
      <c r="D11716" t="s">
        <v>274</v>
      </c>
      <c r="E11716">
        <v>1</v>
      </c>
      <c r="F11716">
        <v>3</v>
      </c>
      <c r="G11716">
        <v>3</v>
      </c>
    </row>
    <row r="11717" spans="1:7" x14ac:dyDescent="0.3">
      <c r="A11717">
        <v>6</v>
      </c>
      <c r="B11717" s="18">
        <v>45474</v>
      </c>
      <c r="C11717" t="s">
        <v>325</v>
      </c>
      <c r="D11717" t="s">
        <v>274</v>
      </c>
      <c r="E11717">
        <v>1</v>
      </c>
      <c r="F11717">
        <v>3</v>
      </c>
      <c r="G11717">
        <v>3</v>
      </c>
    </row>
    <row r="11718" spans="1:7" x14ac:dyDescent="0.3">
      <c r="A11718">
        <v>6</v>
      </c>
      <c r="B11718" s="18">
        <v>45413</v>
      </c>
      <c r="C11718" t="s">
        <v>325</v>
      </c>
      <c r="D11718" t="s">
        <v>274</v>
      </c>
      <c r="E11718">
        <v>1</v>
      </c>
      <c r="F11718">
        <v>3</v>
      </c>
      <c r="G11718">
        <v>3</v>
      </c>
    </row>
    <row r="11719" spans="1:7" x14ac:dyDescent="0.3">
      <c r="A11719">
        <v>6</v>
      </c>
      <c r="B11719" s="18">
        <v>45444</v>
      </c>
      <c r="C11719" t="s">
        <v>325</v>
      </c>
      <c r="D11719" t="s">
        <v>274</v>
      </c>
      <c r="E11719">
        <v>1</v>
      </c>
      <c r="F11719">
        <v>3</v>
      </c>
      <c r="G11719">
        <v>3</v>
      </c>
    </row>
    <row r="11720" spans="1:7" x14ac:dyDescent="0.3">
      <c r="A11720">
        <v>6</v>
      </c>
      <c r="B11720" s="18">
        <v>45352</v>
      </c>
      <c r="C11720" t="s">
        <v>325</v>
      </c>
      <c r="D11720" t="s">
        <v>274</v>
      </c>
      <c r="E11720">
        <v>1</v>
      </c>
      <c r="F11720">
        <v>3</v>
      </c>
      <c r="G11720">
        <v>3</v>
      </c>
    </row>
    <row r="11721" spans="1:7" x14ac:dyDescent="0.3">
      <c r="A11721">
        <v>6</v>
      </c>
      <c r="B11721" s="18">
        <v>45323</v>
      </c>
      <c r="C11721" t="s">
        <v>325</v>
      </c>
      <c r="D11721" t="s">
        <v>274</v>
      </c>
      <c r="E11721">
        <v>1</v>
      </c>
      <c r="F11721">
        <v>3</v>
      </c>
      <c r="G11721">
        <v>3</v>
      </c>
    </row>
    <row r="11722" spans="1:7" x14ac:dyDescent="0.3">
      <c r="A11722">
        <v>131</v>
      </c>
      <c r="B11722" s="18">
        <v>45597</v>
      </c>
      <c r="C11722" t="s">
        <v>325</v>
      </c>
      <c r="D11722" t="s">
        <v>290</v>
      </c>
      <c r="E11722">
        <v>0</v>
      </c>
    </row>
    <row r="11723" spans="1:7" x14ac:dyDescent="0.3">
      <c r="A11723">
        <v>12</v>
      </c>
      <c r="B11723" s="18">
        <v>45413</v>
      </c>
      <c r="C11723" t="s">
        <v>325</v>
      </c>
      <c r="D11723" t="s">
        <v>296</v>
      </c>
      <c r="E11723">
        <v>0.50533807829181498</v>
      </c>
      <c r="F11723">
        <v>142</v>
      </c>
      <c r="G11723">
        <v>281</v>
      </c>
    </row>
    <row r="11724" spans="1:7" x14ac:dyDescent="0.3">
      <c r="A11724">
        <v>12</v>
      </c>
      <c r="B11724" s="18">
        <v>45536</v>
      </c>
      <c r="C11724" t="s">
        <v>325</v>
      </c>
      <c r="D11724" t="s">
        <v>296</v>
      </c>
      <c r="E11724">
        <v>0.54104477611940294</v>
      </c>
      <c r="F11724">
        <v>145</v>
      </c>
      <c r="G11724">
        <v>268</v>
      </c>
    </row>
    <row r="11725" spans="1:7" x14ac:dyDescent="0.3">
      <c r="A11725">
        <v>12</v>
      </c>
      <c r="B11725" s="18">
        <v>45505</v>
      </c>
      <c r="C11725" t="s">
        <v>325</v>
      </c>
      <c r="D11725" t="s">
        <v>296</v>
      </c>
      <c r="E11725">
        <v>0.51245551601423489</v>
      </c>
      <c r="F11725">
        <v>144</v>
      </c>
      <c r="G11725">
        <v>281</v>
      </c>
    </row>
    <row r="11726" spans="1:7" x14ac:dyDescent="0.3">
      <c r="A11726">
        <v>132</v>
      </c>
      <c r="B11726" s="18">
        <v>45597</v>
      </c>
      <c r="C11726" t="s">
        <v>325</v>
      </c>
      <c r="D11726" t="s">
        <v>291</v>
      </c>
      <c r="E11726">
        <v>3</v>
      </c>
    </row>
    <row r="11727" spans="1:7" x14ac:dyDescent="0.3">
      <c r="A11727">
        <v>12</v>
      </c>
      <c r="B11727" s="18">
        <v>45323</v>
      </c>
      <c r="C11727" t="s">
        <v>325</v>
      </c>
      <c r="D11727" t="s">
        <v>296</v>
      </c>
      <c r="E11727">
        <v>0.3140794223826715</v>
      </c>
      <c r="F11727">
        <v>87</v>
      </c>
      <c r="G11727">
        <v>277</v>
      </c>
    </row>
    <row r="11728" spans="1:7" x14ac:dyDescent="0.3">
      <c r="A11728">
        <v>133</v>
      </c>
      <c r="B11728" s="18">
        <v>45597</v>
      </c>
      <c r="C11728" t="s">
        <v>325</v>
      </c>
      <c r="D11728" t="s">
        <v>259</v>
      </c>
      <c r="E11728">
        <v>0</v>
      </c>
    </row>
    <row r="11729" spans="1:7" x14ac:dyDescent="0.3">
      <c r="A11729">
        <v>12</v>
      </c>
      <c r="B11729" s="18">
        <v>45566</v>
      </c>
      <c r="C11729" t="s">
        <v>325</v>
      </c>
      <c r="D11729" t="s">
        <v>296</v>
      </c>
      <c r="E11729">
        <v>0.54074074074074074</v>
      </c>
      <c r="F11729">
        <v>146</v>
      </c>
      <c r="G11729">
        <v>270</v>
      </c>
    </row>
    <row r="11730" spans="1:7" x14ac:dyDescent="0.3">
      <c r="A11730">
        <v>12</v>
      </c>
      <c r="B11730" s="18">
        <v>45444</v>
      </c>
      <c r="C11730" t="s">
        <v>325</v>
      </c>
      <c r="D11730" t="s">
        <v>296</v>
      </c>
      <c r="E11730">
        <v>0.52554744525547448</v>
      </c>
      <c r="F11730">
        <v>144</v>
      </c>
      <c r="G11730">
        <v>274</v>
      </c>
    </row>
    <row r="11731" spans="1:7" x14ac:dyDescent="0.3">
      <c r="A11731">
        <v>12</v>
      </c>
      <c r="B11731" s="18">
        <v>45474</v>
      </c>
      <c r="C11731" t="s">
        <v>325</v>
      </c>
      <c r="D11731" t="s">
        <v>296</v>
      </c>
      <c r="E11731">
        <v>0.52747252747252749</v>
      </c>
      <c r="F11731">
        <v>144</v>
      </c>
      <c r="G11731">
        <v>273</v>
      </c>
    </row>
    <row r="11732" spans="1:7" x14ac:dyDescent="0.3">
      <c r="A11732">
        <v>134</v>
      </c>
      <c r="B11732" s="18">
        <v>45597</v>
      </c>
      <c r="C11732" t="s">
        <v>325</v>
      </c>
      <c r="D11732" t="s">
        <v>260</v>
      </c>
      <c r="E11732">
        <v>0</v>
      </c>
    </row>
    <row r="11733" spans="1:7" x14ac:dyDescent="0.3">
      <c r="A11733">
        <v>12</v>
      </c>
      <c r="B11733" s="18">
        <v>45352</v>
      </c>
      <c r="C11733" t="s">
        <v>325</v>
      </c>
      <c r="D11733" t="s">
        <v>296</v>
      </c>
      <c r="E11733">
        <v>0.36727272727272725</v>
      </c>
      <c r="F11733">
        <v>101</v>
      </c>
      <c r="G11733">
        <v>275</v>
      </c>
    </row>
    <row r="11734" spans="1:7" x14ac:dyDescent="0.3">
      <c r="A11734">
        <v>12</v>
      </c>
      <c r="B11734" s="18">
        <v>45383</v>
      </c>
      <c r="C11734" t="s">
        <v>325</v>
      </c>
      <c r="D11734" t="s">
        <v>296</v>
      </c>
      <c r="E11734">
        <v>0.45323741007194246</v>
      </c>
      <c r="F11734">
        <v>126</v>
      </c>
      <c r="G11734">
        <v>278</v>
      </c>
    </row>
    <row r="11735" spans="1:7" x14ac:dyDescent="0.3">
      <c r="A11735">
        <v>7</v>
      </c>
      <c r="B11735" s="18">
        <v>45444</v>
      </c>
      <c r="C11735" t="s">
        <v>325</v>
      </c>
      <c r="D11735" t="s">
        <v>277</v>
      </c>
      <c r="E11735">
        <v>0.2</v>
      </c>
      <c r="F11735">
        <v>1</v>
      </c>
      <c r="G11735">
        <v>5</v>
      </c>
    </row>
    <row r="11736" spans="1:7" x14ac:dyDescent="0.3">
      <c r="A11736">
        <v>7</v>
      </c>
      <c r="B11736" s="18">
        <v>45566</v>
      </c>
      <c r="C11736" t="s">
        <v>325</v>
      </c>
      <c r="D11736" t="s">
        <v>277</v>
      </c>
      <c r="E11736">
        <v>0.25</v>
      </c>
      <c r="F11736">
        <v>1</v>
      </c>
      <c r="G11736">
        <v>4</v>
      </c>
    </row>
    <row r="11737" spans="1:7" x14ac:dyDescent="0.3">
      <c r="A11737">
        <v>7</v>
      </c>
      <c r="B11737" s="18">
        <v>45505</v>
      </c>
      <c r="C11737" t="s">
        <v>325</v>
      </c>
      <c r="D11737" t="s">
        <v>277</v>
      </c>
      <c r="E11737">
        <v>0.2</v>
      </c>
      <c r="F11737">
        <v>1</v>
      </c>
      <c r="G11737">
        <v>5</v>
      </c>
    </row>
    <row r="11738" spans="1:7" x14ac:dyDescent="0.3">
      <c r="A11738">
        <v>7</v>
      </c>
      <c r="B11738" s="18">
        <v>45323</v>
      </c>
      <c r="C11738" t="s">
        <v>325</v>
      </c>
      <c r="D11738" t="s">
        <v>277</v>
      </c>
      <c r="E11738">
        <v>0.5</v>
      </c>
      <c r="F11738">
        <v>2</v>
      </c>
      <c r="G11738">
        <v>4</v>
      </c>
    </row>
    <row r="11739" spans="1:7" x14ac:dyDescent="0.3">
      <c r="A11739">
        <v>7</v>
      </c>
      <c r="B11739" s="18">
        <v>45474</v>
      </c>
      <c r="C11739" t="s">
        <v>325</v>
      </c>
      <c r="D11739" t="s">
        <v>277</v>
      </c>
      <c r="E11739">
        <v>0.2</v>
      </c>
      <c r="F11739">
        <v>1</v>
      </c>
      <c r="G11739">
        <v>5</v>
      </c>
    </row>
    <row r="11740" spans="1:7" x14ac:dyDescent="0.3">
      <c r="A11740">
        <v>7</v>
      </c>
      <c r="B11740" s="18">
        <v>45383</v>
      </c>
      <c r="C11740" t="s">
        <v>325</v>
      </c>
      <c r="D11740" t="s">
        <v>277</v>
      </c>
      <c r="E11740">
        <v>0.25</v>
      </c>
      <c r="F11740">
        <v>1</v>
      </c>
      <c r="G11740">
        <v>4</v>
      </c>
    </row>
    <row r="11741" spans="1:7" x14ac:dyDescent="0.3">
      <c r="A11741">
        <v>7</v>
      </c>
      <c r="B11741" s="18">
        <v>45352</v>
      </c>
      <c r="C11741" t="s">
        <v>325</v>
      </c>
      <c r="D11741" t="s">
        <v>277</v>
      </c>
      <c r="E11741">
        <v>0.25</v>
      </c>
      <c r="F11741">
        <v>1</v>
      </c>
      <c r="G11741">
        <v>4</v>
      </c>
    </row>
    <row r="11742" spans="1:7" x14ac:dyDescent="0.3">
      <c r="A11742">
        <v>7</v>
      </c>
      <c r="B11742" s="18">
        <v>45413</v>
      </c>
      <c r="C11742" t="s">
        <v>325</v>
      </c>
      <c r="D11742" t="s">
        <v>277</v>
      </c>
      <c r="E11742">
        <v>0.25</v>
      </c>
      <c r="F11742">
        <v>1</v>
      </c>
      <c r="G11742">
        <v>4</v>
      </c>
    </row>
    <row r="11743" spans="1:7" x14ac:dyDescent="0.3">
      <c r="A11743">
        <v>7</v>
      </c>
      <c r="B11743" s="18">
        <v>45536</v>
      </c>
      <c r="C11743" t="s">
        <v>325</v>
      </c>
      <c r="D11743" t="s">
        <v>277</v>
      </c>
      <c r="E11743">
        <v>0.25</v>
      </c>
      <c r="F11743">
        <v>1</v>
      </c>
      <c r="G11743">
        <v>4</v>
      </c>
    </row>
    <row r="11744" spans="1:7" x14ac:dyDescent="0.3">
      <c r="A11744">
        <v>8</v>
      </c>
      <c r="B11744" s="18">
        <v>45474</v>
      </c>
      <c r="C11744" t="s">
        <v>325</v>
      </c>
      <c r="D11744" t="s">
        <v>278</v>
      </c>
      <c r="E11744">
        <v>0.23529411764705882</v>
      </c>
      <c r="F11744">
        <v>8</v>
      </c>
      <c r="G11744">
        <v>34</v>
      </c>
    </row>
    <row r="11745" spans="1:7" x14ac:dyDescent="0.3">
      <c r="A11745">
        <v>8</v>
      </c>
      <c r="B11745" s="18">
        <v>45413</v>
      </c>
      <c r="C11745" t="s">
        <v>325</v>
      </c>
      <c r="D11745" t="s">
        <v>278</v>
      </c>
      <c r="E11745">
        <v>0.27027027027027029</v>
      </c>
      <c r="F11745">
        <v>10</v>
      </c>
      <c r="G11745">
        <v>37</v>
      </c>
    </row>
    <row r="11746" spans="1:7" x14ac:dyDescent="0.3">
      <c r="A11746">
        <v>8</v>
      </c>
      <c r="B11746" s="18">
        <v>45323</v>
      </c>
      <c r="C11746" t="s">
        <v>325</v>
      </c>
      <c r="D11746" t="s">
        <v>278</v>
      </c>
      <c r="E11746">
        <v>0.31578947368421051</v>
      </c>
      <c r="F11746">
        <v>12</v>
      </c>
      <c r="G11746">
        <v>38</v>
      </c>
    </row>
    <row r="11747" spans="1:7" x14ac:dyDescent="0.3">
      <c r="A11747">
        <v>8</v>
      </c>
      <c r="B11747" s="18">
        <v>45505</v>
      </c>
      <c r="C11747" t="s">
        <v>325</v>
      </c>
      <c r="D11747" t="s">
        <v>278</v>
      </c>
      <c r="E11747">
        <v>0.23529411764705882</v>
      </c>
      <c r="F11747">
        <v>8</v>
      </c>
      <c r="G11747">
        <v>34</v>
      </c>
    </row>
    <row r="11748" spans="1:7" x14ac:dyDescent="0.3">
      <c r="A11748">
        <v>8</v>
      </c>
      <c r="B11748" s="18">
        <v>45352</v>
      </c>
      <c r="C11748" t="s">
        <v>325</v>
      </c>
      <c r="D11748" t="s">
        <v>278</v>
      </c>
      <c r="E11748">
        <v>0.26315789473684209</v>
      </c>
      <c r="F11748">
        <v>10</v>
      </c>
      <c r="G11748">
        <v>38</v>
      </c>
    </row>
    <row r="11749" spans="1:7" x14ac:dyDescent="0.3">
      <c r="A11749">
        <v>8</v>
      </c>
      <c r="B11749" s="18">
        <v>45383</v>
      </c>
      <c r="C11749" t="s">
        <v>325</v>
      </c>
      <c r="D11749" t="s">
        <v>278</v>
      </c>
      <c r="E11749">
        <v>0.26315789473684209</v>
      </c>
      <c r="F11749">
        <v>10</v>
      </c>
      <c r="G11749">
        <v>38</v>
      </c>
    </row>
    <row r="11750" spans="1:7" x14ac:dyDescent="0.3">
      <c r="A11750">
        <v>8</v>
      </c>
      <c r="B11750" s="18">
        <v>45536</v>
      </c>
      <c r="C11750" t="s">
        <v>325</v>
      </c>
      <c r="D11750" t="s">
        <v>278</v>
      </c>
      <c r="E11750">
        <v>0.21875</v>
      </c>
      <c r="F11750">
        <v>7</v>
      </c>
      <c r="G11750">
        <v>32</v>
      </c>
    </row>
    <row r="11751" spans="1:7" x14ac:dyDescent="0.3">
      <c r="A11751">
        <v>8</v>
      </c>
      <c r="B11751" s="18">
        <v>45566</v>
      </c>
      <c r="C11751" t="s">
        <v>325</v>
      </c>
      <c r="D11751" t="s">
        <v>278</v>
      </c>
      <c r="E11751">
        <v>0.21875</v>
      </c>
      <c r="F11751">
        <v>7</v>
      </c>
      <c r="G11751">
        <v>32</v>
      </c>
    </row>
    <row r="11752" spans="1:7" x14ac:dyDescent="0.3">
      <c r="A11752">
        <v>8</v>
      </c>
      <c r="B11752" s="18">
        <v>45444</v>
      </c>
      <c r="C11752" t="s">
        <v>325</v>
      </c>
      <c r="D11752" t="s">
        <v>278</v>
      </c>
      <c r="E11752">
        <v>0.25</v>
      </c>
      <c r="F11752">
        <v>9</v>
      </c>
      <c r="G11752">
        <v>36</v>
      </c>
    </row>
    <row r="11753" spans="1:7" x14ac:dyDescent="0.3">
      <c r="A11753">
        <v>26</v>
      </c>
      <c r="B11753" s="18">
        <v>45536</v>
      </c>
      <c r="C11753" t="s">
        <v>325</v>
      </c>
      <c r="D11753" t="s">
        <v>146</v>
      </c>
      <c r="E11753">
        <v>5.9665871121718374E-2</v>
      </c>
      <c r="F11753">
        <v>25</v>
      </c>
      <c r="G11753">
        <v>419</v>
      </c>
    </row>
    <row r="11754" spans="1:7" x14ac:dyDescent="0.3">
      <c r="A11754">
        <v>26</v>
      </c>
      <c r="B11754" s="18">
        <v>45352</v>
      </c>
      <c r="C11754" t="s">
        <v>325</v>
      </c>
      <c r="D11754" t="s">
        <v>146</v>
      </c>
      <c r="E11754">
        <v>5.0000000000000001E-3</v>
      </c>
      <c r="F11754">
        <v>2</v>
      </c>
      <c r="G11754">
        <v>400</v>
      </c>
    </row>
    <row r="11755" spans="1:7" x14ac:dyDescent="0.3">
      <c r="A11755">
        <v>26</v>
      </c>
      <c r="B11755" s="18">
        <v>45383</v>
      </c>
      <c r="C11755" t="s">
        <v>325</v>
      </c>
      <c r="D11755" t="s">
        <v>146</v>
      </c>
      <c r="E11755">
        <v>2.030456852791878E-2</v>
      </c>
      <c r="F11755">
        <v>8</v>
      </c>
      <c r="G11755">
        <v>394</v>
      </c>
    </row>
    <row r="11756" spans="1:7" x14ac:dyDescent="0.3">
      <c r="A11756">
        <v>26</v>
      </c>
      <c r="B11756" s="18">
        <v>45444</v>
      </c>
      <c r="C11756" t="s">
        <v>325</v>
      </c>
      <c r="D11756" t="s">
        <v>146</v>
      </c>
      <c r="E11756">
        <v>5.2238805970149252E-2</v>
      </c>
      <c r="F11756">
        <v>21</v>
      </c>
      <c r="G11756">
        <v>402</v>
      </c>
    </row>
    <row r="11757" spans="1:7" x14ac:dyDescent="0.3">
      <c r="A11757">
        <v>26</v>
      </c>
      <c r="B11757" s="18">
        <v>45566</v>
      </c>
      <c r="C11757" t="s">
        <v>325</v>
      </c>
      <c r="D11757" t="s">
        <v>146</v>
      </c>
      <c r="E11757">
        <v>7.7294685990338161E-2</v>
      </c>
      <c r="F11757">
        <v>32</v>
      </c>
      <c r="G11757">
        <v>414</v>
      </c>
    </row>
    <row r="11758" spans="1:7" x14ac:dyDescent="0.3">
      <c r="A11758">
        <v>26</v>
      </c>
      <c r="B11758" s="18">
        <v>45474</v>
      </c>
      <c r="C11758" t="s">
        <v>325</v>
      </c>
      <c r="D11758" t="s">
        <v>146</v>
      </c>
      <c r="E11758">
        <v>5.3435114503816793E-2</v>
      </c>
      <c r="F11758">
        <v>21</v>
      </c>
      <c r="G11758">
        <v>393</v>
      </c>
    </row>
    <row r="11759" spans="1:7" x14ac:dyDescent="0.3">
      <c r="A11759">
        <v>13</v>
      </c>
      <c r="B11759" s="18">
        <v>45536</v>
      </c>
      <c r="C11759" t="s">
        <v>325</v>
      </c>
      <c r="D11759" t="s">
        <v>275</v>
      </c>
      <c r="E11759">
        <v>2.0689655172413793E-2</v>
      </c>
      <c r="F11759">
        <v>3</v>
      </c>
      <c r="G11759">
        <v>145</v>
      </c>
    </row>
    <row r="11760" spans="1:7" x14ac:dyDescent="0.3">
      <c r="A11760">
        <v>13</v>
      </c>
      <c r="B11760" s="18">
        <v>45323</v>
      </c>
      <c r="C11760" t="s">
        <v>325</v>
      </c>
      <c r="D11760" t="s">
        <v>275</v>
      </c>
      <c r="E11760">
        <v>2.2988505747126436E-2</v>
      </c>
      <c r="F11760">
        <v>2</v>
      </c>
      <c r="G11760">
        <v>87</v>
      </c>
    </row>
    <row r="11761" spans="1:7" x14ac:dyDescent="0.3">
      <c r="A11761">
        <v>13</v>
      </c>
      <c r="B11761" s="18">
        <v>45474</v>
      </c>
      <c r="C11761" t="s">
        <v>325</v>
      </c>
      <c r="D11761" t="s">
        <v>275</v>
      </c>
      <c r="E11761">
        <v>2.0833333333333332E-2</v>
      </c>
      <c r="F11761">
        <v>3</v>
      </c>
      <c r="G11761">
        <v>144</v>
      </c>
    </row>
    <row r="11762" spans="1:7" x14ac:dyDescent="0.3">
      <c r="A11762">
        <v>13</v>
      </c>
      <c r="B11762" s="18">
        <v>45566</v>
      </c>
      <c r="C11762" t="s">
        <v>325</v>
      </c>
      <c r="D11762" t="s">
        <v>275</v>
      </c>
      <c r="E11762">
        <v>2.0547945205479451E-2</v>
      </c>
      <c r="F11762">
        <v>3</v>
      </c>
      <c r="G11762">
        <v>146</v>
      </c>
    </row>
    <row r="11763" spans="1:7" x14ac:dyDescent="0.3">
      <c r="A11763">
        <v>13</v>
      </c>
      <c r="B11763" s="18">
        <v>45413</v>
      </c>
      <c r="C11763" t="s">
        <v>325</v>
      </c>
      <c r="D11763" t="s">
        <v>275</v>
      </c>
      <c r="E11763">
        <v>2.1126760563380281E-2</v>
      </c>
      <c r="F11763">
        <v>3</v>
      </c>
      <c r="G11763">
        <v>142</v>
      </c>
    </row>
    <row r="11764" spans="1:7" x14ac:dyDescent="0.3">
      <c r="A11764">
        <v>13</v>
      </c>
      <c r="B11764" s="18">
        <v>45352</v>
      </c>
      <c r="C11764" t="s">
        <v>325</v>
      </c>
      <c r="D11764" t="s">
        <v>275</v>
      </c>
      <c r="E11764">
        <v>1.9801980198019802E-2</v>
      </c>
      <c r="F11764">
        <v>2</v>
      </c>
      <c r="G11764">
        <v>101</v>
      </c>
    </row>
    <row r="11765" spans="1:7" x14ac:dyDescent="0.3">
      <c r="A11765">
        <v>26</v>
      </c>
      <c r="B11765" s="18">
        <v>45597</v>
      </c>
      <c r="C11765" t="s">
        <v>325</v>
      </c>
      <c r="D11765" t="s">
        <v>146</v>
      </c>
      <c r="E11765">
        <v>0.15384615384615385</v>
      </c>
      <c r="F11765">
        <v>60</v>
      </c>
      <c r="G11765">
        <v>390</v>
      </c>
    </row>
    <row r="11766" spans="1:7" x14ac:dyDescent="0.3">
      <c r="A11766">
        <v>13</v>
      </c>
      <c r="B11766" s="18">
        <v>45505</v>
      </c>
      <c r="C11766" t="s">
        <v>325</v>
      </c>
      <c r="D11766" t="s">
        <v>275</v>
      </c>
      <c r="E11766">
        <v>2.0833333333333332E-2</v>
      </c>
      <c r="F11766">
        <v>3</v>
      </c>
      <c r="G11766">
        <v>144</v>
      </c>
    </row>
    <row r="11767" spans="1:7" x14ac:dyDescent="0.3">
      <c r="A11767">
        <v>13</v>
      </c>
      <c r="B11767" s="18">
        <v>45383</v>
      </c>
      <c r="C11767" t="s">
        <v>325</v>
      </c>
      <c r="D11767" t="s">
        <v>275</v>
      </c>
      <c r="E11767">
        <v>1.5873015873015872E-2</v>
      </c>
      <c r="F11767">
        <v>2</v>
      </c>
      <c r="G11767">
        <v>126</v>
      </c>
    </row>
    <row r="11768" spans="1:7" x14ac:dyDescent="0.3">
      <c r="A11768">
        <v>13</v>
      </c>
      <c r="B11768" s="18">
        <v>45444</v>
      </c>
      <c r="C11768" t="s">
        <v>325</v>
      </c>
      <c r="D11768" t="s">
        <v>275</v>
      </c>
      <c r="E11768">
        <v>2.0833333333333332E-2</v>
      </c>
      <c r="F11768">
        <v>3</v>
      </c>
      <c r="G11768">
        <v>144</v>
      </c>
    </row>
    <row r="11769" spans="1:7" x14ac:dyDescent="0.3">
      <c r="A11769">
        <v>14</v>
      </c>
      <c r="B11769" s="18">
        <v>45505</v>
      </c>
      <c r="C11769" t="s">
        <v>325</v>
      </c>
      <c r="D11769" t="s">
        <v>279</v>
      </c>
      <c r="E11769">
        <v>3.5971223021582736E-3</v>
      </c>
      <c r="F11769">
        <v>2</v>
      </c>
      <c r="G11769">
        <v>556</v>
      </c>
    </row>
    <row r="11770" spans="1:7" x14ac:dyDescent="0.3">
      <c r="A11770">
        <v>14</v>
      </c>
      <c r="B11770" s="18">
        <v>45352</v>
      </c>
      <c r="C11770" t="s">
        <v>325</v>
      </c>
      <c r="D11770" t="s">
        <v>279</v>
      </c>
      <c r="E11770">
        <v>3.6563071297989031E-3</v>
      </c>
      <c r="F11770">
        <v>2</v>
      </c>
      <c r="G11770">
        <v>547</v>
      </c>
    </row>
    <row r="11771" spans="1:7" x14ac:dyDescent="0.3">
      <c r="A11771">
        <v>14</v>
      </c>
      <c r="B11771" s="18">
        <v>45566</v>
      </c>
      <c r="C11771" t="s">
        <v>325</v>
      </c>
      <c r="D11771" t="s">
        <v>279</v>
      </c>
      <c r="E11771">
        <v>3.6363636363636364E-3</v>
      </c>
      <c r="F11771">
        <v>2</v>
      </c>
      <c r="G11771">
        <v>550</v>
      </c>
    </row>
    <row r="11772" spans="1:7" x14ac:dyDescent="0.3">
      <c r="A11772">
        <v>14</v>
      </c>
      <c r="B11772" s="18">
        <v>45383</v>
      </c>
      <c r="C11772" t="s">
        <v>325</v>
      </c>
      <c r="D11772" t="s">
        <v>279</v>
      </c>
      <c r="E11772">
        <v>3.6429872495446266E-3</v>
      </c>
      <c r="F11772">
        <v>2</v>
      </c>
      <c r="G11772">
        <v>549</v>
      </c>
    </row>
    <row r="11773" spans="1:7" x14ac:dyDescent="0.3">
      <c r="A11773">
        <v>14</v>
      </c>
      <c r="B11773" s="18">
        <v>45323</v>
      </c>
      <c r="C11773" t="s">
        <v>325</v>
      </c>
      <c r="D11773" t="s">
        <v>279</v>
      </c>
      <c r="E11773">
        <v>3.6429872495446266E-3</v>
      </c>
      <c r="F11773">
        <v>2</v>
      </c>
      <c r="G11773">
        <v>549</v>
      </c>
    </row>
    <row r="11774" spans="1:7" x14ac:dyDescent="0.3">
      <c r="A11774">
        <v>14</v>
      </c>
      <c r="B11774" s="18">
        <v>45474</v>
      </c>
      <c r="C11774" t="s">
        <v>325</v>
      </c>
      <c r="D11774" t="s">
        <v>279</v>
      </c>
      <c r="E11774">
        <v>3.7523452157598499E-3</v>
      </c>
      <c r="F11774">
        <v>2</v>
      </c>
      <c r="G11774">
        <v>533</v>
      </c>
    </row>
    <row r="11775" spans="1:7" x14ac:dyDescent="0.3">
      <c r="A11775">
        <v>26</v>
      </c>
      <c r="B11775" s="18">
        <v>45323</v>
      </c>
      <c r="C11775" t="s">
        <v>325</v>
      </c>
      <c r="D11775" t="s">
        <v>146</v>
      </c>
      <c r="E11775">
        <v>0</v>
      </c>
      <c r="F11775">
        <v>0</v>
      </c>
      <c r="G11775">
        <v>399</v>
      </c>
    </row>
    <row r="11776" spans="1:7" x14ac:dyDescent="0.3">
      <c r="A11776">
        <v>26</v>
      </c>
      <c r="B11776" s="18">
        <v>45505</v>
      </c>
      <c r="C11776" t="s">
        <v>325</v>
      </c>
      <c r="D11776" t="s">
        <v>146</v>
      </c>
      <c r="E11776">
        <v>5.7831325301204821E-2</v>
      </c>
      <c r="F11776">
        <v>24</v>
      </c>
      <c r="G11776">
        <v>415</v>
      </c>
    </row>
    <row r="11777" spans="1:7" x14ac:dyDescent="0.3">
      <c r="A11777">
        <v>26</v>
      </c>
      <c r="B11777" s="18">
        <v>45413</v>
      </c>
      <c r="C11777" t="s">
        <v>325</v>
      </c>
      <c r="D11777" t="s">
        <v>146</v>
      </c>
      <c r="E11777">
        <v>4.8899755501222497E-2</v>
      </c>
      <c r="F11777">
        <v>20</v>
      </c>
      <c r="G11777">
        <v>409</v>
      </c>
    </row>
    <row r="11778" spans="1:7" x14ac:dyDescent="0.3">
      <c r="A11778">
        <v>14</v>
      </c>
      <c r="B11778" s="18">
        <v>45444</v>
      </c>
      <c r="C11778" t="s">
        <v>325</v>
      </c>
      <c r="D11778" t="s">
        <v>279</v>
      </c>
      <c r="E11778">
        <v>3.7383177570093459E-3</v>
      </c>
      <c r="F11778">
        <v>2</v>
      </c>
      <c r="G11778">
        <v>535</v>
      </c>
    </row>
    <row r="11779" spans="1:7" x14ac:dyDescent="0.3">
      <c r="A11779">
        <v>14</v>
      </c>
      <c r="B11779" s="18">
        <v>45413</v>
      </c>
      <c r="C11779" t="s">
        <v>325</v>
      </c>
      <c r="D11779" t="s">
        <v>279</v>
      </c>
      <c r="E11779">
        <v>3.629764065335753E-3</v>
      </c>
      <c r="F11779">
        <v>2</v>
      </c>
      <c r="G11779">
        <v>551</v>
      </c>
    </row>
    <row r="11780" spans="1:7" x14ac:dyDescent="0.3">
      <c r="A11780">
        <v>14</v>
      </c>
      <c r="B11780" s="18">
        <v>45536</v>
      </c>
      <c r="C11780" t="s">
        <v>325</v>
      </c>
      <c r="D11780" t="s">
        <v>279</v>
      </c>
      <c r="E11780">
        <v>3.663003663003663E-3</v>
      </c>
      <c r="F11780">
        <v>2</v>
      </c>
      <c r="G11780">
        <v>546</v>
      </c>
    </row>
    <row r="11781" spans="1:7" x14ac:dyDescent="0.3">
      <c r="A11781">
        <v>27</v>
      </c>
      <c r="B11781" s="18">
        <v>45352</v>
      </c>
      <c r="C11781" t="s">
        <v>325</v>
      </c>
      <c r="D11781" t="s">
        <v>147</v>
      </c>
      <c r="E11781">
        <v>2.34375E-2</v>
      </c>
      <c r="F11781">
        <v>3</v>
      </c>
      <c r="G11781">
        <v>128</v>
      </c>
    </row>
    <row r="11782" spans="1:7" x14ac:dyDescent="0.3">
      <c r="A11782">
        <v>27</v>
      </c>
      <c r="B11782" s="18">
        <v>45505</v>
      </c>
      <c r="C11782" t="s">
        <v>325</v>
      </c>
      <c r="D11782" t="s">
        <v>147</v>
      </c>
      <c r="E11782">
        <v>7.0512820512820512E-2</v>
      </c>
      <c r="F11782">
        <v>11</v>
      </c>
      <c r="G11782">
        <v>156</v>
      </c>
    </row>
    <row r="11783" spans="1:7" x14ac:dyDescent="0.3">
      <c r="A11783">
        <v>16</v>
      </c>
      <c r="B11783" s="18">
        <v>45474</v>
      </c>
      <c r="C11783" t="s">
        <v>325</v>
      </c>
      <c r="D11783" t="s">
        <v>297</v>
      </c>
      <c r="E11783">
        <v>0.58436213991769548</v>
      </c>
      <c r="F11783">
        <v>142</v>
      </c>
      <c r="G11783">
        <v>243</v>
      </c>
    </row>
    <row r="11784" spans="1:7" x14ac:dyDescent="0.3">
      <c r="A11784">
        <v>16</v>
      </c>
      <c r="B11784" s="18">
        <v>45566</v>
      </c>
      <c r="C11784" t="s">
        <v>325</v>
      </c>
      <c r="D11784" t="s">
        <v>297</v>
      </c>
      <c r="E11784">
        <v>0.61328125</v>
      </c>
      <c r="F11784">
        <v>157</v>
      </c>
      <c r="G11784">
        <v>256</v>
      </c>
    </row>
    <row r="11785" spans="1:7" x14ac:dyDescent="0.3">
      <c r="A11785">
        <v>16</v>
      </c>
      <c r="B11785" s="18">
        <v>45352</v>
      </c>
      <c r="C11785" t="s">
        <v>325</v>
      </c>
      <c r="D11785" t="s">
        <v>297</v>
      </c>
      <c r="E11785">
        <v>0.48221343873517786</v>
      </c>
      <c r="F11785">
        <v>122</v>
      </c>
      <c r="G11785">
        <v>253</v>
      </c>
    </row>
    <row r="11786" spans="1:7" x14ac:dyDescent="0.3">
      <c r="A11786">
        <v>27</v>
      </c>
      <c r="B11786" s="18">
        <v>45474</v>
      </c>
      <c r="C11786" t="s">
        <v>325</v>
      </c>
      <c r="D11786" t="s">
        <v>147</v>
      </c>
      <c r="E11786">
        <v>7.0921985815602842E-2</v>
      </c>
      <c r="F11786">
        <v>10</v>
      </c>
      <c r="G11786">
        <v>141</v>
      </c>
    </row>
    <row r="11787" spans="1:7" x14ac:dyDescent="0.3">
      <c r="A11787">
        <v>16</v>
      </c>
      <c r="B11787" s="18">
        <v>45444</v>
      </c>
      <c r="C11787" t="s">
        <v>325</v>
      </c>
      <c r="D11787" t="s">
        <v>297</v>
      </c>
      <c r="E11787">
        <v>0.58677685950413228</v>
      </c>
      <c r="F11787">
        <v>142</v>
      </c>
      <c r="G11787">
        <v>242</v>
      </c>
    </row>
    <row r="11788" spans="1:7" x14ac:dyDescent="0.3">
      <c r="A11788">
        <v>16</v>
      </c>
      <c r="B11788" s="18">
        <v>45536</v>
      </c>
      <c r="C11788" t="s">
        <v>325</v>
      </c>
      <c r="D11788" t="s">
        <v>297</v>
      </c>
      <c r="E11788">
        <v>0.60784313725490191</v>
      </c>
      <c r="F11788">
        <v>155</v>
      </c>
      <c r="G11788">
        <v>255</v>
      </c>
    </row>
    <row r="11789" spans="1:7" x14ac:dyDescent="0.3">
      <c r="A11789">
        <v>23</v>
      </c>
      <c r="B11789" s="18">
        <v>45566</v>
      </c>
      <c r="C11789" t="s">
        <v>325</v>
      </c>
      <c r="D11789" t="s">
        <v>298</v>
      </c>
      <c r="E11789">
        <v>6.7030397505845676E-2</v>
      </c>
      <c r="F11789">
        <v>86</v>
      </c>
      <c r="G11789">
        <v>1283</v>
      </c>
    </row>
    <row r="11790" spans="1:7" x14ac:dyDescent="0.3">
      <c r="A11790">
        <v>23</v>
      </c>
      <c r="B11790" s="18">
        <v>45352</v>
      </c>
      <c r="C11790" t="s">
        <v>325</v>
      </c>
      <c r="D11790" t="s">
        <v>298</v>
      </c>
      <c r="E11790">
        <v>9.2807424593967514E-2</v>
      </c>
      <c r="F11790">
        <v>120</v>
      </c>
      <c r="G11790">
        <v>1293</v>
      </c>
    </row>
    <row r="11791" spans="1:7" x14ac:dyDescent="0.3">
      <c r="A11791">
        <v>23</v>
      </c>
      <c r="B11791" s="18">
        <v>45444</v>
      </c>
      <c r="C11791" t="s">
        <v>325</v>
      </c>
      <c r="D11791" t="s">
        <v>298</v>
      </c>
      <c r="E11791">
        <v>7.4568288854003142E-2</v>
      </c>
      <c r="F11791">
        <v>95</v>
      </c>
      <c r="G11791">
        <v>1274</v>
      </c>
    </row>
    <row r="11792" spans="1:7" x14ac:dyDescent="0.3">
      <c r="A11792">
        <v>27</v>
      </c>
      <c r="B11792" s="18">
        <v>45597</v>
      </c>
      <c r="C11792" t="s">
        <v>325</v>
      </c>
      <c r="D11792" t="s">
        <v>147</v>
      </c>
      <c r="E11792">
        <v>0.37209302325581395</v>
      </c>
      <c r="F11792">
        <v>64</v>
      </c>
      <c r="G11792">
        <v>172</v>
      </c>
    </row>
    <row r="11793" spans="1:7" x14ac:dyDescent="0.3">
      <c r="A11793">
        <v>27</v>
      </c>
      <c r="B11793" s="18">
        <v>45444</v>
      </c>
      <c r="C11793" t="s">
        <v>325</v>
      </c>
      <c r="D11793" t="s">
        <v>147</v>
      </c>
      <c r="E11793">
        <v>7.8014184397163122E-2</v>
      </c>
      <c r="F11793">
        <v>11</v>
      </c>
      <c r="G11793">
        <v>141</v>
      </c>
    </row>
    <row r="11794" spans="1:7" x14ac:dyDescent="0.3">
      <c r="A11794">
        <v>23</v>
      </c>
      <c r="B11794" s="18">
        <v>45536</v>
      </c>
      <c r="C11794" t="s">
        <v>325</v>
      </c>
      <c r="D11794" t="s">
        <v>298</v>
      </c>
      <c r="E11794">
        <v>6.5420560747663545E-2</v>
      </c>
      <c r="F11794">
        <v>84</v>
      </c>
      <c r="G11794">
        <v>1284</v>
      </c>
    </row>
    <row r="11795" spans="1:7" x14ac:dyDescent="0.3">
      <c r="A11795">
        <v>23</v>
      </c>
      <c r="B11795" s="18">
        <v>45505</v>
      </c>
      <c r="C11795" t="s">
        <v>325</v>
      </c>
      <c r="D11795" t="s">
        <v>298</v>
      </c>
      <c r="E11795">
        <v>6.5471551052221355E-2</v>
      </c>
      <c r="F11795">
        <v>84</v>
      </c>
      <c r="G11795">
        <v>1283</v>
      </c>
    </row>
    <row r="11796" spans="1:7" x14ac:dyDescent="0.3">
      <c r="A11796">
        <v>27</v>
      </c>
      <c r="B11796" s="18">
        <v>45323</v>
      </c>
      <c r="C11796" t="s">
        <v>325</v>
      </c>
      <c r="D11796" t="s">
        <v>147</v>
      </c>
      <c r="E11796">
        <v>0</v>
      </c>
      <c r="F11796">
        <v>0</v>
      </c>
      <c r="G11796">
        <v>123</v>
      </c>
    </row>
    <row r="11797" spans="1:7" x14ac:dyDescent="0.3">
      <c r="A11797">
        <v>23</v>
      </c>
      <c r="B11797" s="18">
        <v>45413</v>
      </c>
      <c r="C11797" t="s">
        <v>325</v>
      </c>
      <c r="D11797" t="s">
        <v>298</v>
      </c>
      <c r="E11797">
        <v>8.2677165354330714E-2</v>
      </c>
      <c r="F11797">
        <v>105</v>
      </c>
      <c r="G11797">
        <v>1270</v>
      </c>
    </row>
    <row r="11798" spans="1:7" x14ac:dyDescent="0.3">
      <c r="A11798">
        <v>27</v>
      </c>
      <c r="B11798" s="18">
        <v>45413</v>
      </c>
      <c r="C11798" t="s">
        <v>325</v>
      </c>
      <c r="D11798" t="s">
        <v>147</v>
      </c>
      <c r="E11798">
        <v>7.2463768115942032E-2</v>
      </c>
      <c r="F11798">
        <v>10</v>
      </c>
      <c r="G11798">
        <v>138</v>
      </c>
    </row>
    <row r="11799" spans="1:7" x14ac:dyDescent="0.3">
      <c r="A11799">
        <v>23</v>
      </c>
      <c r="B11799" s="18">
        <v>45474</v>
      </c>
      <c r="C11799" t="s">
        <v>325</v>
      </c>
      <c r="D11799" t="s">
        <v>298</v>
      </c>
      <c r="E11799">
        <v>6.4364207221350084E-2</v>
      </c>
      <c r="F11799">
        <v>82</v>
      </c>
      <c r="G11799">
        <v>1274</v>
      </c>
    </row>
    <row r="11800" spans="1:7" x14ac:dyDescent="0.3">
      <c r="A11800">
        <v>23</v>
      </c>
      <c r="B11800" s="18">
        <v>45383</v>
      </c>
      <c r="C11800" t="s">
        <v>325</v>
      </c>
      <c r="D11800" t="s">
        <v>298</v>
      </c>
      <c r="E11800">
        <v>8.8098918083462138E-2</v>
      </c>
      <c r="F11800">
        <v>114</v>
      </c>
      <c r="G11800">
        <v>1294</v>
      </c>
    </row>
    <row r="11801" spans="1:7" x14ac:dyDescent="0.3">
      <c r="A11801">
        <v>23</v>
      </c>
      <c r="B11801" s="18">
        <v>45323</v>
      </c>
      <c r="C11801" t="s">
        <v>325</v>
      </c>
      <c r="D11801" t="s">
        <v>298</v>
      </c>
      <c r="E11801">
        <v>7.5500770416024654E-2</v>
      </c>
      <c r="F11801">
        <v>98</v>
      </c>
      <c r="G11801">
        <v>1298</v>
      </c>
    </row>
    <row r="11802" spans="1:7" x14ac:dyDescent="0.3">
      <c r="A11802">
        <v>24</v>
      </c>
      <c r="B11802" s="18">
        <v>45323</v>
      </c>
      <c r="C11802" t="s">
        <v>325</v>
      </c>
      <c r="D11802" t="s">
        <v>299</v>
      </c>
      <c r="E11802">
        <v>0.77551020408163263</v>
      </c>
      <c r="F11802">
        <v>76</v>
      </c>
      <c r="G11802">
        <v>98</v>
      </c>
    </row>
    <row r="11803" spans="1:7" x14ac:dyDescent="0.3">
      <c r="A11803">
        <v>24</v>
      </c>
      <c r="B11803" s="18">
        <v>45536</v>
      </c>
      <c r="C11803" t="s">
        <v>325</v>
      </c>
      <c r="D11803" t="s">
        <v>299</v>
      </c>
      <c r="E11803">
        <v>0.88095238095238093</v>
      </c>
      <c r="F11803">
        <v>74</v>
      </c>
      <c r="G11803">
        <v>84</v>
      </c>
    </row>
    <row r="11804" spans="1:7" x14ac:dyDescent="0.3">
      <c r="A11804">
        <v>24</v>
      </c>
      <c r="B11804" s="18">
        <v>45566</v>
      </c>
      <c r="C11804" t="s">
        <v>325</v>
      </c>
      <c r="D11804" t="s">
        <v>299</v>
      </c>
      <c r="E11804">
        <v>0.87209302325581395</v>
      </c>
      <c r="F11804">
        <v>75</v>
      </c>
      <c r="G11804">
        <v>86</v>
      </c>
    </row>
    <row r="11805" spans="1:7" x14ac:dyDescent="0.3">
      <c r="A11805">
        <v>24</v>
      </c>
      <c r="B11805" s="18">
        <v>45413</v>
      </c>
      <c r="C11805" t="s">
        <v>325</v>
      </c>
      <c r="D11805" t="s">
        <v>299</v>
      </c>
      <c r="E11805">
        <v>0.73333333333333328</v>
      </c>
      <c r="F11805">
        <v>77</v>
      </c>
      <c r="G11805">
        <v>105</v>
      </c>
    </row>
    <row r="11806" spans="1:7" x14ac:dyDescent="0.3">
      <c r="A11806">
        <v>24</v>
      </c>
      <c r="B11806" s="18">
        <v>45474</v>
      </c>
      <c r="C11806" t="s">
        <v>325</v>
      </c>
      <c r="D11806" t="s">
        <v>299</v>
      </c>
      <c r="E11806">
        <v>0.78048780487804881</v>
      </c>
      <c r="F11806">
        <v>64</v>
      </c>
      <c r="G11806">
        <v>82</v>
      </c>
    </row>
    <row r="11807" spans="1:7" x14ac:dyDescent="0.3">
      <c r="A11807">
        <v>24</v>
      </c>
      <c r="B11807" s="18">
        <v>45505</v>
      </c>
      <c r="C11807" t="s">
        <v>325</v>
      </c>
      <c r="D11807" t="s">
        <v>299</v>
      </c>
      <c r="E11807">
        <v>0.79761904761904767</v>
      </c>
      <c r="F11807">
        <v>67</v>
      </c>
      <c r="G11807">
        <v>84</v>
      </c>
    </row>
    <row r="11808" spans="1:7" x14ac:dyDescent="0.3">
      <c r="A11808">
        <v>24</v>
      </c>
      <c r="B11808" s="18">
        <v>45352</v>
      </c>
      <c r="C11808" t="s">
        <v>325</v>
      </c>
      <c r="D11808" t="s">
        <v>299</v>
      </c>
      <c r="E11808">
        <v>0.7416666666666667</v>
      </c>
      <c r="F11808">
        <v>89</v>
      </c>
      <c r="G11808">
        <v>120</v>
      </c>
    </row>
    <row r="11809" spans="1:7" x14ac:dyDescent="0.3">
      <c r="A11809">
        <v>24</v>
      </c>
      <c r="B11809" s="18">
        <v>45383</v>
      </c>
      <c r="C11809" t="s">
        <v>325</v>
      </c>
      <c r="D11809" t="s">
        <v>299</v>
      </c>
      <c r="E11809">
        <v>0.7192982456140351</v>
      </c>
      <c r="F11809">
        <v>82</v>
      </c>
      <c r="G11809">
        <v>114</v>
      </c>
    </row>
    <row r="11810" spans="1:7" x14ac:dyDescent="0.3">
      <c r="A11810">
        <v>24</v>
      </c>
      <c r="B11810" s="18">
        <v>45444</v>
      </c>
      <c r="C11810" t="s">
        <v>325</v>
      </c>
      <c r="D11810" t="s">
        <v>299</v>
      </c>
      <c r="E11810">
        <v>0.77894736842105261</v>
      </c>
      <c r="F11810">
        <v>74</v>
      </c>
      <c r="G11810">
        <v>95</v>
      </c>
    </row>
    <row r="11811" spans="1:7" x14ac:dyDescent="0.3">
      <c r="A11811">
        <v>2</v>
      </c>
      <c r="B11811" s="18">
        <v>45627</v>
      </c>
      <c r="C11811" t="s">
        <v>325</v>
      </c>
      <c r="D11811" t="s">
        <v>303</v>
      </c>
      <c r="E11811">
        <v>0.69722222222222219</v>
      </c>
      <c r="F11811">
        <v>1255</v>
      </c>
      <c r="G11811">
        <v>1800</v>
      </c>
    </row>
    <row r="11812" spans="1:7" x14ac:dyDescent="0.3">
      <c r="A11812">
        <v>9</v>
      </c>
      <c r="B11812" s="18">
        <v>45566</v>
      </c>
      <c r="C11812" t="s">
        <v>325</v>
      </c>
      <c r="D11812" t="s">
        <v>280</v>
      </c>
      <c r="E11812">
        <v>2.9126213592233011E-2</v>
      </c>
      <c r="F11812">
        <v>15</v>
      </c>
      <c r="G11812">
        <v>515</v>
      </c>
    </row>
    <row r="11813" spans="1:7" x14ac:dyDescent="0.3">
      <c r="A11813">
        <v>9</v>
      </c>
      <c r="B11813" s="18">
        <v>45352</v>
      </c>
      <c r="C11813" t="s">
        <v>325</v>
      </c>
      <c r="D11813" t="s">
        <v>280</v>
      </c>
      <c r="E11813">
        <v>3.787878787878788E-3</v>
      </c>
      <c r="F11813">
        <v>2</v>
      </c>
      <c r="G11813">
        <v>528</v>
      </c>
    </row>
    <row r="11814" spans="1:7" x14ac:dyDescent="0.3">
      <c r="A11814">
        <v>27</v>
      </c>
      <c r="B11814" s="18">
        <v>45566</v>
      </c>
      <c r="C11814" t="s">
        <v>325</v>
      </c>
      <c r="D11814" t="s">
        <v>147</v>
      </c>
      <c r="E11814">
        <v>9.9378881987577633E-2</v>
      </c>
      <c r="F11814">
        <v>16</v>
      </c>
      <c r="G11814">
        <v>161</v>
      </c>
    </row>
    <row r="11815" spans="1:7" x14ac:dyDescent="0.3">
      <c r="A11815">
        <v>27</v>
      </c>
      <c r="B11815" s="18">
        <v>45536</v>
      </c>
      <c r="C11815" t="s">
        <v>325</v>
      </c>
      <c r="D11815" t="s">
        <v>147</v>
      </c>
      <c r="E11815">
        <v>7.407407407407407E-2</v>
      </c>
      <c r="F11815">
        <v>12</v>
      </c>
      <c r="G11815">
        <v>162</v>
      </c>
    </row>
    <row r="11816" spans="1:7" x14ac:dyDescent="0.3">
      <c r="A11816">
        <v>27</v>
      </c>
      <c r="B11816" s="18">
        <v>45383</v>
      </c>
      <c r="C11816" t="s">
        <v>325</v>
      </c>
      <c r="D11816" t="s">
        <v>147</v>
      </c>
      <c r="E11816">
        <v>5.3030303030303032E-2</v>
      </c>
      <c r="F11816">
        <v>7</v>
      </c>
      <c r="G11816">
        <v>132</v>
      </c>
    </row>
    <row r="11817" spans="1:7" x14ac:dyDescent="0.3">
      <c r="A11817">
        <v>9</v>
      </c>
      <c r="B11817" s="18">
        <v>45536</v>
      </c>
      <c r="C11817" t="s">
        <v>325</v>
      </c>
      <c r="D11817" t="s">
        <v>280</v>
      </c>
      <c r="E11817">
        <v>1.5594541910331385E-2</v>
      </c>
      <c r="F11817">
        <v>8</v>
      </c>
      <c r="G11817">
        <v>513</v>
      </c>
    </row>
    <row r="11818" spans="1:7" x14ac:dyDescent="0.3">
      <c r="A11818">
        <v>111</v>
      </c>
      <c r="B11818" s="18">
        <v>45627</v>
      </c>
      <c r="C11818" t="s">
        <v>325</v>
      </c>
      <c r="D11818" t="s">
        <v>262</v>
      </c>
      <c r="E11818">
        <v>162</v>
      </c>
    </row>
    <row r="11819" spans="1:7" x14ac:dyDescent="0.3">
      <c r="A11819">
        <v>9</v>
      </c>
      <c r="B11819" s="18">
        <v>45413</v>
      </c>
      <c r="C11819" t="s">
        <v>325</v>
      </c>
      <c r="D11819" t="s">
        <v>280</v>
      </c>
      <c r="E11819">
        <v>9.3283582089552231E-3</v>
      </c>
      <c r="F11819">
        <v>5</v>
      </c>
      <c r="G11819">
        <v>536</v>
      </c>
    </row>
    <row r="11820" spans="1:7" x14ac:dyDescent="0.3">
      <c r="A11820">
        <v>9</v>
      </c>
      <c r="B11820" s="18">
        <v>45505</v>
      </c>
      <c r="C11820" t="s">
        <v>325</v>
      </c>
      <c r="D11820" t="s">
        <v>280</v>
      </c>
      <c r="E11820">
        <v>1.3435700575815739E-2</v>
      </c>
      <c r="F11820">
        <v>7</v>
      </c>
      <c r="G11820">
        <v>521</v>
      </c>
    </row>
    <row r="11821" spans="1:7" x14ac:dyDescent="0.3">
      <c r="A11821">
        <v>112</v>
      </c>
      <c r="B11821" s="18">
        <v>45627</v>
      </c>
      <c r="C11821" t="s">
        <v>325</v>
      </c>
      <c r="D11821" t="s">
        <v>263</v>
      </c>
      <c r="E11821">
        <v>256</v>
      </c>
    </row>
    <row r="11822" spans="1:7" x14ac:dyDescent="0.3">
      <c r="A11822">
        <v>110</v>
      </c>
      <c r="B11822" s="18">
        <v>45627</v>
      </c>
      <c r="C11822" t="s">
        <v>325</v>
      </c>
      <c r="D11822" t="s">
        <v>264</v>
      </c>
      <c r="E11822">
        <v>50</v>
      </c>
    </row>
    <row r="11823" spans="1:7" x14ac:dyDescent="0.3">
      <c r="A11823">
        <v>9</v>
      </c>
      <c r="B11823" s="18">
        <v>45444</v>
      </c>
      <c r="C11823" t="s">
        <v>325</v>
      </c>
      <c r="D11823" t="s">
        <v>280</v>
      </c>
      <c r="E11823">
        <v>9.7087378640776691E-3</v>
      </c>
      <c r="F11823">
        <v>5</v>
      </c>
      <c r="G11823">
        <v>515</v>
      </c>
    </row>
    <row r="11824" spans="1:7" x14ac:dyDescent="0.3">
      <c r="A11824">
        <v>9</v>
      </c>
      <c r="B11824" s="18">
        <v>45383</v>
      </c>
      <c r="C11824" t="s">
        <v>325</v>
      </c>
      <c r="D11824" t="s">
        <v>280</v>
      </c>
      <c r="E11824">
        <v>9.46969696969697E-3</v>
      </c>
      <c r="F11824">
        <v>5</v>
      </c>
      <c r="G11824">
        <v>528</v>
      </c>
    </row>
    <row r="11825" spans="1:7" x14ac:dyDescent="0.3">
      <c r="A11825">
        <v>9</v>
      </c>
      <c r="B11825" s="18">
        <v>45474</v>
      </c>
      <c r="C11825" t="s">
        <v>325</v>
      </c>
      <c r="D11825" t="s">
        <v>280</v>
      </c>
      <c r="E11825">
        <v>9.8425196850393699E-3</v>
      </c>
      <c r="F11825">
        <v>5</v>
      </c>
      <c r="G11825">
        <v>508</v>
      </c>
    </row>
    <row r="11826" spans="1:7" x14ac:dyDescent="0.3">
      <c r="A11826">
        <v>9</v>
      </c>
      <c r="B11826" s="18">
        <v>45323</v>
      </c>
      <c r="C11826" t="s">
        <v>325</v>
      </c>
      <c r="D11826" t="s">
        <v>280</v>
      </c>
      <c r="E11826">
        <v>3.7453183520599251E-3</v>
      </c>
      <c r="F11826">
        <v>2</v>
      </c>
      <c r="G11826">
        <v>534</v>
      </c>
    </row>
    <row r="11827" spans="1:7" x14ac:dyDescent="0.3">
      <c r="A11827">
        <v>113</v>
      </c>
      <c r="B11827" s="18">
        <v>45627</v>
      </c>
      <c r="C11827" t="s">
        <v>325</v>
      </c>
      <c r="D11827" t="s">
        <v>265</v>
      </c>
      <c r="E11827">
        <v>171</v>
      </c>
    </row>
    <row r="11828" spans="1:7" x14ac:dyDescent="0.3">
      <c r="A11828">
        <v>104</v>
      </c>
      <c r="B11828" s="18">
        <v>45627</v>
      </c>
      <c r="C11828" t="s">
        <v>325</v>
      </c>
      <c r="D11828" t="s">
        <v>266</v>
      </c>
      <c r="E11828">
        <v>14</v>
      </c>
    </row>
    <row r="11829" spans="1:7" x14ac:dyDescent="0.3">
      <c r="A11829">
        <v>106</v>
      </c>
      <c r="B11829" s="18">
        <v>45627</v>
      </c>
      <c r="C11829" t="s">
        <v>325</v>
      </c>
      <c r="D11829" t="s">
        <v>267</v>
      </c>
      <c r="E11829">
        <v>181</v>
      </c>
    </row>
    <row r="11830" spans="1:7" x14ac:dyDescent="0.3">
      <c r="A11830">
        <v>11</v>
      </c>
      <c r="B11830" s="18">
        <v>45352</v>
      </c>
      <c r="C11830" t="s">
        <v>325</v>
      </c>
      <c r="D11830" t="s">
        <v>281</v>
      </c>
      <c r="E11830">
        <v>3.7037037037037038E-3</v>
      </c>
      <c r="F11830">
        <v>2</v>
      </c>
      <c r="G11830">
        <v>540</v>
      </c>
    </row>
    <row r="11831" spans="1:7" x14ac:dyDescent="0.3">
      <c r="A11831">
        <v>109</v>
      </c>
      <c r="B11831" s="18">
        <v>45627</v>
      </c>
      <c r="C11831" t="s">
        <v>325</v>
      </c>
      <c r="D11831" t="s">
        <v>261</v>
      </c>
      <c r="E11831">
        <v>12</v>
      </c>
    </row>
    <row r="11832" spans="1:7" x14ac:dyDescent="0.3">
      <c r="A11832">
        <v>11</v>
      </c>
      <c r="B11832" s="18">
        <v>45566</v>
      </c>
      <c r="C11832" t="s">
        <v>325</v>
      </c>
      <c r="D11832" t="s">
        <v>281</v>
      </c>
      <c r="E11832">
        <v>4.0139616055846421E-2</v>
      </c>
      <c r="F11832">
        <v>23</v>
      </c>
      <c r="G11832">
        <v>573</v>
      </c>
    </row>
    <row r="11833" spans="1:7" x14ac:dyDescent="0.3">
      <c r="A11833">
        <v>105</v>
      </c>
      <c r="B11833" s="18">
        <v>45627</v>
      </c>
      <c r="C11833" t="s">
        <v>325</v>
      </c>
      <c r="D11833" t="s">
        <v>269</v>
      </c>
      <c r="E11833">
        <v>52</v>
      </c>
    </row>
    <row r="11834" spans="1:7" x14ac:dyDescent="0.3">
      <c r="A11834">
        <v>11</v>
      </c>
      <c r="B11834" s="18">
        <v>45413</v>
      </c>
      <c r="C11834" t="s">
        <v>325</v>
      </c>
      <c r="D11834" t="s">
        <v>281</v>
      </c>
      <c r="E11834">
        <v>1.8148820326678767E-2</v>
      </c>
      <c r="F11834">
        <v>10</v>
      </c>
      <c r="G11834">
        <v>551</v>
      </c>
    </row>
    <row r="11835" spans="1:7" x14ac:dyDescent="0.3">
      <c r="A11835">
        <v>11</v>
      </c>
      <c r="B11835" s="18">
        <v>45505</v>
      </c>
      <c r="C11835" t="s">
        <v>325</v>
      </c>
      <c r="D11835" t="s">
        <v>281</v>
      </c>
      <c r="E11835">
        <v>2.1276595744680851E-2</v>
      </c>
      <c r="F11835">
        <v>12</v>
      </c>
      <c r="G11835">
        <v>564</v>
      </c>
    </row>
    <row r="11836" spans="1:7" x14ac:dyDescent="0.3">
      <c r="A11836">
        <v>108</v>
      </c>
      <c r="B11836" s="18">
        <v>45627</v>
      </c>
      <c r="C11836" t="s">
        <v>325</v>
      </c>
      <c r="D11836" t="s">
        <v>270</v>
      </c>
      <c r="E11836">
        <v>109</v>
      </c>
    </row>
    <row r="11837" spans="1:7" x14ac:dyDescent="0.3">
      <c r="A11837">
        <v>3</v>
      </c>
      <c r="B11837" s="18">
        <v>45627</v>
      </c>
      <c r="C11837" t="s">
        <v>325</v>
      </c>
      <c r="D11837" t="s">
        <v>302</v>
      </c>
      <c r="E11837">
        <v>0.7689243027888446</v>
      </c>
      <c r="F11837">
        <v>965</v>
      </c>
      <c r="G11837">
        <v>1255</v>
      </c>
    </row>
    <row r="11838" spans="1:7" x14ac:dyDescent="0.3">
      <c r="A11838">
        <v>11</v>
      </c>
      <c r="B11838" s="18">
        <v>45474</v>
      </c>
      <c r="C11838" t="s">
        <v>325</v>
      </c>
      <c r="D11838" t="s">
        <v>281</v>
      </c>
      <c r="E11838">
        <v>1.858736059479554E-2</v>
      </c>
      <c r="F11838">
        <v>10</v>
      </c>
      <c r="G11838">
        <v>538</v>
      </c>
    </row>
    <row r="11839" spans="1:7" x14ac:dyDescent="0.3">
      <c r="A11839">
        <v>11</v>
      </c>
      <c r="B11839" s="18">
        <v>45444</v>
      </c>
      <c r="C11839" t="s">
        <v>325</v>
      </c>
      <c r="D11839" t="s">
        <v>281</v>
      </c>
      <c r="E11839">
        <v>1.8214936247723135E-2</v>
      </c>
      <c r="F11839">
        <v>10</v>
      </c>
      <c r="G11839">
        <v>549</v>
      </c>
    </row>
    <row r="11840" spans="1:7" x14ac:dyDescent="0.3">
      <c r="A11840">
        <v>11</v>
      </c>
      <c r="B11840" s="18">
        <v>45383</v>
      </c>
      <c r="C11840" t="s">
        <v>325</v>
      </c>
      <c r="D11840" t="s">
        <v>281</v>
      </c>
      <c r="E11840">
        <v>1.6822429906542057E-2</v>
      </c>
      <c r="F11840">
        <v>9</v>
      </c>
      <c r="G11840">
        <v>535</v>
      </c>
    </row>
    <row r="11841" spans="1:7" x14ac:dyDescent="0.3">
      <c r="A11841">
        <v>4</v>
      </c>
      <c r="B11841" s="18">
        <v>45627</v>
      </c>
      <c r="C11841" t="s">
        <v>325</v>
      </c>
      <c r="D11841" t="s">
        <v>300</v>
      </c>
      <c r="E11841">
        <v>0.9061032863849765</v>
      </c>
      <c r="F11841">
        <v>193</v>
      </c>
      <c r="G11841">
        <v>213</v>
      </c>
    </row>
    <row r="11842" spans="1:7" x14ac:dyDescent="0.3">
      <c r="A11842">
        <v>5</v>
      </c>
      <c r="B11842" s="18">
        <v>45627</v>
      </c>
      <c r="C11842" t="s">
        <v>325</v>
      </c>
      <c r="D11842" t="s">
        <v>301</v>
      </c>
      <c r="E11842">
        <v>16.611111111111111</v>
      </c>
      <c r="F11842">
        <v>299</v>
      </c>
      <c r="G11842">
        <v>18</v>
      </c>
    </row>
    <row r="11843" spans="1:7" x14ac:dyDescent="0.3">
      <c r="A11843">
        <v>11</v>
      </c>
      <c r="B11843" s="18">
        <v>45536</v>
      </c>
      <c r="C11843" t="s">
        <v>325</v>
      </c>
      <c r="D11843" t="s">
        <v>281</v>
      </c>
      <c r="E11843">
        <v>2.2530329289428077E-2</v>
      </c>
      <c r="F11843">
        <v>13</v>
      </c>
      <c r="G11843">
        <v>577</v>
      </c>
    </row>
    <row r="11844" spans="1:7" x14ac:dyDescent="0.3">
      <c r="A11844">
        <v>107</v>
      </c>
      <c r="B11844" s="18">
        <v>45627</v>
      </c>
      <c r="C11844" t="s">
        <v>325</v>
      </c>
      <c r="D11844" t="s">
        <v>268</v>
      </c>
      <c r="E11844">
        <v>248</v>
      </c>
    </row>
    <row r="11845" spans="1:7" x14ac:dyDescent="0.3">
      <c r="A11845">
        <v>6</v>
      </c>
      <c r="B11845" s="18">
        <v>45627</v>
      </c>
      <c r="C11845" t="s">
        <v>325</v>
      </c>
      <c r="D11845" t="s">
        <v>274</v>
      </c>
      <c r="E11845">
        <v>1</v>
      </c>
      <c r="F11845">
        <v>2</v>
      </c>
      <c r="G11845">
        <v>2</v>
      </c>
    </row>
    <row r="11846" spans="1:7" x14ac:dyDescent="0.3">
      <c r="A11846">
        <v>10</v>
      </c>
      <c r="B11846" s="18">
        <v>45383</v>
      </c>
      <c r="C11846" t="s">
        <v>325</v>
      </c>
      <c r="D11846" t="s">
        <v>295</v>
      </c>
      <c r="E11846">
        <v>0.31007751937984496</v>
      </c>
      <c r="F11846">
        <v>40</v>
      </c>
      <c r="G11846">
        <v>129</v>
      </c>
    </row>
    <row r="11847" spans="1:7" x14ac:dyDescent="0.3">
      <c r="A11847">
        <v>7</v>
      </c>
      <c r="B11847" s="18">
        <v>45627</v>
      </c>
      <c r="C11847" t="s">
        <v>325</v>
      </c>
      <c r="D11847" t="s">
        <v>277</v>
      </c>
      <c r="E11847">
        <v>0.2</v>
      </c>
      <c r="F11847">
        <v>1</v>
      </c>
      <c r="G11847">
        <v>5</v>
      </c>
    </row>
    <row r="11848" spans="1:7" x14ac:dyDescent="0.3">
      <c r="A11848">
        <v>10</v>
      </c>
      <c r="B11848" s="18">
        <v>45474</v>
      </c>
      <c r="C11848" t="s">
        <v>325</v>
      </c>
      <c r="D11848" t="s">
        <v>295</v>
      </c>
      <c r="E11848">
        <v>0.27272727272727271</v>
      </c>
      <c r="F11848">
        <v>24</v>
      </c>
      <c r="G11848">
        <v>88</v>
      </c>
    </row>
    <row r="11849" spans="1:7" x14ac:dyDescent="0.3">
      <c r="A11849">
        <v>10</v>
      </c>
      <c r="B11849" s="18">
        <v>45444</v>
      </c>
      <c r="C11849" t="s">
        <v>325</v>
      </c>
      <c r="D11849" t="s">
        <v>295</v>
      </c>
      <c r="E11849">
        <v>0.36283185840707965</v>
      </c>
      <c r="F11849">
        <v>41</v>
      </c>
      <c r="G11849">
        <v>113</v>
      </c>
    </row>
    <row r="11850" spans="1:7" x14ac:dyDescent="0.3">
      <c r="A11850">
        <v>10</v>
      </c>
      <c r="B11850" s="18">
        <v>45566</v>
      </c>
      <c r="C11850" t="s">
        <v>325</v>
      </c>
      <c r="D11850" t="s">
        <v>295</v>
      </c>
      <c r="E11850">
        <v>0.24761904761904763</v>
      </c>
      <c r="F11850">
        <v>26</v>
      </c>
      <c r="G11850">
        <v>105</v>
      </c>
    </row>
    <row r="11851" spans="1:7" x14ac:dyDescent="0.3">
      <c r="A11851">
        <v>10</v>
      </c>
      <c r="B11851" s="18">
        <v>45536</v>
      </c>
      <c r="C11851" t="s">
        <v>325</v>
      </c>
      <c r="D11851" t="s">
        <v>295</v>
      </c>
      <c r="E11851">
        <v>0.27358490566037735</v>
      </c>
      <c r="F11851">
        <v>29</v>
      </c>
      <c r="G11851">
        <v>106</v>
      </c>
    </row>
    <row r="11852" spans="1:7" x14ac:dyDescent="0.3">
      <c r="A11852">
        <v>10</v>
      </c>
      <c r="B11852" s="18">
        <v>45413</v>
      </c>
      <c r="C11852" t="s">
        <v>325</v>
      </c>
      <c r="D11852" t="s">
        <v>295</v>
      </c>
      <c r="E11852">
        <v>0.34883720930232559</v>
      </c>
      <c r="F11852">
        <v>45</v>
      </c>
      <c r="G11852">
        <v>129</v>
      </c>
    </row>
    <row r="11853" spans="1:7" x14ac:dyDescent="0.3">
      <c r="A11853">
        <v>10</v>
      </c>
      <c r="B11853" s="18">
        <v>45352</v>
      </c>
      <c r="C11853" t="s">
        <v>325</v>
      </c>
      <c r="D11853" t="s">
        <v>295</v>
      </c>
      <c r="E11853">
        <v>0.2578125</v>
      </c>
      <c r="F11853">
        <v>33</v>
      </c>
      <c r="G11853">
        <v>128</v>
      </c>
    </row>
    <row r="11854" spans="1:7" x14ac:dyDescent="0.3">
      <c r="A11854">
        <v>10</v>
      </c>
      <c r="B11854" s="18">
        <v>45323</v>
      </c>
      <c r="C11854" t="s">
        <v>325</v>
      </c>
      <c r="D11854" t="s">
        <v>295</v>
      </c>
      <c r="E11854">
        <v>5.6603773584905662E-2</v>
      </c>
      <c r="F11854">
        <v>6</v>
      </c>
      <c r="G11854">
        <v>106</v>
      </c>
    </row>
    <row r="11855" spans="1:7" x14ac:dyDescent="0.3">
      <c r="A11855">
        <v>10</v>
      </c>
      <c r="B11855" s="18">
        <v>45505</v>
      </c>
      <c r="C11855" t="s">
        <v>325</v>
      </c>
      <c r="D11855" t="s">
        <v>295</v>
      </c>
      <c r="E11855">
        <v>0.33333333333333331</v>
      </c>
      <c r="F11855">
        <v>35</v>
      </c>
      <c r="G11855">
        <v>105</v>
      </c>
    </row>
    <row r="11856" spans="1:7" x14ac:dyDescent="0.3">
      <c r="A11856">
        <v>100</v>
      </c>
      <c r="B11856" s="18">
        <v>45627</v>
      </c>
      <c r="C11856" t="s">
        <v>325</v>
      </c>
      <c r="D11856" t="s">
        <v>271</v>
      </c>
      <c r="E11856">
        <v>1</v>
      </c>
    </row>
    <row r="11857" spans="1:7" x14ac:dyDescent="0.3">
      <c r="A11857">
        <v>101</v>
      </c>
      <c r="B11857" s="18">
        <v>45627</v>
      </c>
      <c r="C11857" t="s">
        <v>325</v>
      </c>
      <c r="D11857" t="s">
        <v>272</v>
      </c>
      <c r="E11857">
        <v>1</v>
      </c>
    </row>
    <row r="11858" spans="1:7" x14ac:dyDescent="0.3">
      <c r="A11858">
        <v>102</v>
      </c>
      <c r="B11858" s="18">
        <v>45627</v>
      </c>
      <c r="C11858" t="s">
        <v>325</v>
      </c>
      <c r="D11858" t="s">
        <v>273</v>
      </c>
      <c r="E11858">
        <v>0</v>
      </c>
    </row>
    <row r="11859" spans="1:7" x14ac:dyDescent="0.3">
      <c r="A11859">
        <v>103</v>
      </c>
      <c r="B11859" s="18">
        <v>45627</v>
      </c>
      <c r="C11859" t="s">
        <v>325</v>
      </c>
      <c r="D11859" t="s">
        <v>285</v>
      </c>
      <c r="E11859">
        <v>0</v>
      </c>
    </row>
    <row r="11860" spans="1:7" x14ac:dyDescent="0.3">
      <c r="A11860">
        <v>114</v>
      </c>
      <c r="B11860" s="18">
        <v>45627</v>
      </c>
      <c r="C11860" t="s">
        <v>325</v>
      </c>
      <c r="D11860" t="s">
        <v>292</v>
      </c>
      <c r="E11860">
        <v>349</v>
      </c>
    </row>
    <row r="11861" spans="1:7" x14ac:dyDescent="0.3">
      <c r="A11861">
        <v>115</v>
      </c>
      <c r="B11861" s="18">
        <v>45627</v>
      </c>
      <c r="C11861" t="s">
        <v>325</v>
      </c>
      <c r="D11861" t="s">
        <v>293</v>
      </c>
      <c r="E11861">
        <v>24</v>
      </c>
    </row>
    <row r="11862" spans="1:7" x14ac:dyDescent="0.3">
      <c r="A11862">
        <v>16</v>
      </c>
      <c r="B11862" s="18">
        <v>45383</v>
      </c>
      <c r="C11862" t="s">
        <v>325</v>
      </c>
      <c r="D11862" t="s">
        <v>297</v>
      </c>
      <c r="E11862">
        <v>0.51587301587301593</v>
      </c>
      <c r="F11862">
        <v>130</v>
      </c>
      <c r="G11862">
        <v>252</v>
      </c>
    </row>
    <row r="11863" spans="1:7" x14ac:dyDescent="0.3">
      <c r="A11863">
        <v>16</v>
      </c>
      <c r="B11863" s="18">
        <v>45505</v>
      </c>
      <c r="C11863" t="s">
        <v>325</v>
      </c>
      <c r="D11863" t="s">
        <v>297</v>
      </c>
      <c r="E11863">
        <v>0.57707509881422925</v>
      </c>
      <c r="F11863">
        <v>146</v>
      </c>
      <c r="G11863">
        <v>253</v>
      </c>
    </row>
    <row r="11864" spans="1:7" x14ac:dyDescent="0.3">
      <c r="A11864">
        <v>116</v>
      </c>
      <c r="B11864" s="18">
        <v>45627</v>
      </c>
      <c r="C11864" t="s">
        <v>325</v>
      </c>
      <c r="D11864" t="s">
        <v>294</v>
      </c>
      <c r="E11864">
        <v>2</v>
      </c>
    </row>
    <row r="11865" spans="1:7" x14ac:dyDescent="0.3">
      <c r="A11865">
        <v>16</v>
      </c>
      <c r="B11865" s="18">
        <v>45323</v>
      </c>
      <c r="C11865" t="s">
        <v>325</v>
      </c>
      <c r="D11865" t="s">
        <v>297</v>
      </c>
      <c r="E11865">
        <v>0.33730158730158732</v>
      </c>
      <c r="F11865">
        <v>85</v>
      </c>
      <c r="G11865">
        <v>252</v>
      </c>
    </row>
    <row r="11866" spans="1:7" x14ac:dyDescent="0.3">
      <c r="A11866">
        <v>16</v>
      </c>
      <c r="B11866" s="18">
        <v>45413</v>
      </c>
      <c r="C11866" t="s">
        <v>325</v>
      </c>
      <c r="D11866" t="s">
        <v>297</v>
      </c>
      <c r="E11866">
        <v>0.55294117647058827</v>
      </c>
      <c r="F11866">
        <v>141</v>
      </c>
      <c r="G11866">
        <v>255</v>
      </c>
    </row>
    <row r="11867" spans="1:7" x14ac:dyDescent="0.3">
      <c r="A11867">
        <v>17</v>
      </c>
      <c r="B11867" s="18">
        <v>45566</v>
      </c>
      <c r="C11867" t="s">
        <v>325</v>
      </c>
      <c r="D11867" t="s">
        <v>276</v>
      </c>
      <c r="E11867">
        <v>1.2738853503184714E-2</v>
      </c>
      <c r="F11867">
        <v>2</v>
      </c>
      <c r="G11867">
        <v>157</v>
      </c>
    </row>
    <row r="11868" spans="1:7" x14ac:dyDescent="0.3">
      <c r="A11868">
        <v>17</v>
      </c>
      <c r="B11868" s="18">
        <v>45474</v>
      </c>
      <c r="C11868" t="s">
        <v>325</v>
      </c>
      <c r="D11868" t="s">
        <v>276</v>
      </c>
      <c r="E11868">
        <v>7.0422535211267607E-3</v>
      </c>
      <c r="F11868">
        <v>1</v>
      </c>
      <c r="G11868">
        <v>142</v>
      </c>
    </row>
    <row r="11869" spans="1:7" x14ac:dyDescent="0.3">
      <c r="A11869">
        <v>17</v>
      </c>
      <c r="B11869" s="18">
        <v>45444</v>
      </c>
      <c r="C11869" t="s">
        <v>325</v>
      </c>
      <c r="D11869" t="s">
        <v>276</v>
      </c>
      <c r="E11869">
        <v>7.0422535211267607E-3</v>
      </c>
      <c r="F11869">
        <v>1</v>
      </c>
      <c r="G11869">
        <v>142</v>
      </c>
    </row>
    <row r="11870" spans="1:7" x14ac:dyDescent="0.3">
      <c r="A11870">
        <v>17</v>
      </c>
      <c r="B11870" s="18">
        <v>45383</v>
      </c>
      <c r="C11870" t="s">
        <v>325</v>
      </c>
      <c r="D11870" t="s">
        <v>276</v>
      </c>
      <c r="E11870">
        <v>7.6923076923076927E-3</v>
      </c>
      <c r="F11870">
        <v>1</v>
      </c>
      <c r="G11870">
        <v>130</v>
      </c>
    </row>
    <row r="11871" spans="1:7" x14ac:dyDescent="0.3">
      <c r="A11871">
        <v>17</v>
      </c>
      <c r="B11871" s="18">
        <v>45536</v>
      </c>
      <c r="C11871" t="s">
        <v>325</v>
      </c>
      <c r="D11871" t="s">
        <v>276</v>
      </c>
      <c r="E11871">
        <v>1.2903225806451613E-2</v>
      </c>
      <c r="F11871">
        <v>2</v>
      </c>
      <c r="G11871">
        <v>155</v>
      </c>
    </row>
    <row r="11872" spans="1:7" x14ac:dyDescent="0.3">
      <c r="A11872">
        <v>17</v>
      </c>
      <c r="B11872" s="18">
        <v>45413</v>
      </c>
      <c r="C11872" t="s">
        <v>325</v>
      </c>
      <c r="D11872" t="s">
        <v>276</v>
      </c>
      <c r="E11872">
        <v>7.0921985815602835E-3</v>
      </c>
      <c r="F11872">
        <v>1</v>
      </c>
      <c r="G11872">
        <v>141</v>
      </c>
    </row>
    <row r="11873" spans="1:7" x14ac:dyDescent="0.3">
      <c r="A11873">
        <v>17</v>
      </c>
      <c r="B11873" s="18">
        <v>45505</v>
      </c>
      <c r="C11873" t="s">
        <v>325</v>
      </c>
      <c r="D11873" t="s">
        <v>276</v>
      </c>
      <c r="E11873">
        <v>1.3698630136986301E-2</v>
      </c>
      <c r="F11873">
        <v>2</v>
      </c>
      <c r="G11873">
        <v>146</v>
      </c>
    </row>
    <row r="11874" spans="1:7" x14ac:dyDescent="0.3">
      <c r="A11874">
        <v>17</v>
      </c>
      <c r="B11874" s="18">
        <v>45352</v>
      </c>
      <c r="C11874" t="s">
        <v>325</v>
      </c>
      <c r="D11874" t="s">
        <v>276</v>
      </c>
      <c r="E11874">
        <v>8.1967213114754103E-3</v>
      </c>
      <c r="F11874">
        <v>1</v>
      </c>
      <c r="G11874">
        <v>122</v>
      </c>
    </row>
    <row r="11875" spans="1:7" x14ac:dyDescent="0.3">
      <c r="A11875">
        <v>17</v>
      </c>
      <c r="B11875" s="18">
        <v>45323</v>
      </c>
      <c r="C11875" t="s">
        <v>325</v>
      </c>
      <c r="D11875" t="s">
        <v>276</v>
      </c>
      <c r="E11875">
        <v>1.1764705882352941E-2</v>
      </c>
      <c r="F11875">
        <v>1</v>
      </c>
      <c r="G11875">
        <v>85</v>
      </c>
    </row>
    <row r="11876" spans="1:7" x14ac:dyDescent="0.3">
      <c r="A11876">
        <v>120</v>
      </c>
      <c r="B11876" s="18">
        <v>45627</v>
      </c>
      <c r="C11876" t="s">
        <v>325</v>
      </c>
      <c r="D11876" t="s">
        <v>20</v>
      </c>
      <c r="E11876">
        <v>322</v>
      </c>
    </row>
    <row r="11877" spans="1:7" x14ac:dyDescent="0.3">
      <c r="A11877">
        <v>127</v>
      </c>
      <c r="B11877" s="18">
        <v>45323</v>
      </c>
      <c r="C11877" t="s">
        <v>325</v>
      </c>
      <c r="D11877" t="s">
        <v>286</v>
      </c>
      <c r="E11877">
        <v>268</v>
      </c>
    </row>
    <row r="11878" spans="1:7" x14ac:dyDescent="0.3">
      <c r="A11878">
        <v>127</v>
      </c>
      <c r="B11878" s="18">
        <v>45352</v>
      </c>
      <c r="C11878" t="s">
        <v>325</v>
      </c>
      <c r="D11878" t="s">
        <v>286</v>
      </c>
      <c r="E11878">
        <v>234</v>
      </c>
    </row>
    <row r="11879" spans="1:7" x14ac:dyDescent="0.3">
      <c r="A11879">
        <v>127</v>
      </c>
      <c r="B11879" s="18">
        <v>45383</v>
      </c>
      <c r="C11879" t="s">
        <v>325</v>
      </c>
      <c r="D11879" t="s">
        <v>286</v>
      </c>
      <c r="E11879">
        <v>233</v>
      </c>
    </row>
    <row r="11880" spans="1:7" x14ac:dyDescent="0.3">
      <c r="A11880">
        <v>127</v>
      </c>
      <c r="B11880" s="18">
        <v>45413</v>
      </c>
      <c r="C11880" t="s">
        <v>325</v>
      </c>
      <c r="D11880" t="s">
        <v>286</v>
      </c>
      <c r="E11880">
        <v>199</v>
      </c>
    </row>
    <row r="11881" spans="1:7" x14ac:dyDescent="0.3">
      <c r="A11881">
        <v>127</v>
      </c>
      <c r="B11881" s="18">
        <v>45444</v>
      </c>
      <c r="C11881" t="s">
        <v>325</v>
      </c>
      <c r="D11881" t="s">
        <v>286</v>
      </c>
      <c r="E11881">
        <v>130</v>
      </c>
    </row>
    <row r="11882" spans="1:7" x14ac:dyDescent="0.3">
      <c r="A11882">
        <v>127</v>
      </c>
      <c r="B11882" s="18">
        <v>45474</v>
      </c>
      <c r="C11882" t="s">
        <v>325</v>
      </c>
      <c r="D11882" t="s">
        <v>286</v>
      </c>
      <c r="E11882">
        <v>42</v>
      </c>
    </row>
    <row r="11883" spans="1:7" x14ac:dyDescent="0.3">
      <c r="A11883">
        <v>127</v>
      </c>
      <c r="B11883" s="18">
        <v>45505</v>
      </c>
      <c r="C11883" t="s">
        <v>325</v>
      </c>
      <c r="D11883" t="s">
        <v>286</v>
      </c>
      <c r="E11883">
        <v>194</v>
      </c>
    </row>
    <row r="11884" spans="1:7" x14ac:dyDescent="0.3">
      <c r="A11884">
        <v>127</v>
      </c>
      <c r="B11884" s="18">
        <v>45536</v>
      </c>
      <c r="C11884" t="s">
        <v>325</v>
      </c>
      <c r="D11884" t="s">
        <v>286</v>
      </c>
      <c r="E11884">
        <v>171</v>
      </c>
    </row>
    <row r="11885" spans="1:7" x14ac:dyDescent="0.3">
      <c r="A11885">
        <v>127</v>
      </c>
      <c r="B11885" s="18">
        <v>45566</v>
      </c>
      <c r="C11885" t="s">
        <v>325</v>
      </c>
      <c r="D11885" t="s">
        <v>286</v>
      </c>
      <c r="E11885">
        <v>62</v>
      </c>
    </row>
    <row r="11886" spans="1:7" x14ac:dyDescent="0.3">
      <c r="A11886">
        <v>128</v>
      </c>
      <c r="B11886" s="18">
        <v>45323</v>
      </c>
      <c r="C11886" t="s">
        <v>325</v>
      </c>
      <c r="D11886" t="s">
        <v>287</v>
      </c>
      <c r="E11886">
        <v>150</v>
      </c>
    </row>
    <row r="11887" spans="1:7" x14ac:dyDescent="0.3">
      <c r="A11887">
        <v>128</v>
      </c>
      <c r="B11887" s="18">
        <v>45352</v>
      </c>
      <c r="C11887" t="s">
        <v>325</v>
      </c>
      <c r="D11887" t="s">
        <v>287</v>
      </c>
      <c r="E11887">
        <v>139</v>
      </c>
    </row>
    <row r="11888" spans="1:7" x14ac:dyDescent="0.3">
      <c r="A11888">
        <v>128</v>
      </c>
      <c r="B11888" s="18">
        <v>45383</v>
      </c>
      <c r="C11888" t="s">
        <v>325</v>
      </c>
      <c r="D11888" t="s">
        <v>287</v>
      </c>
      <c r="E11888">
        <v>110</v>
      </c>
    </row>
    <row r="11889" spans="1:5" x14ac:dyDescent="0.3">
      <c r="A11889">
        <v>128</v>
      </c>
      <c r="B11889" s="18">
        <v>45413</v>
      </c>
      <c r="C11889" t="s">
        <v>325</v>
      </c>
      <c r="D11889" t="s">
        <v>287</v>
      </c>
      <c r="E11889">
        <v>94</v>
      </c>
    </row>
    <row r="11890" spans="1:5" x14ac:dyDescent="0.3">
      <c r="A11890">
        <v>128</v>
      </c>
      <c r="B11890" s="18">
        <v>45444</v>
      </c>
      <c r="C11890" t="s">
        <v>325</v>
      </c>
      <c r="D11890" t="s">
        <v>287</v>
      </c>
      <c r="E11890">
        <v>17</v>
      </c>
    </row>
    <row r="11891" spans="1:5" x14ac:dyDescent="0.3">
      <c r="A11891">
        <v>128</v>
      </c>
      <c r="B11891" s="18">
        <v>45474</v>
      </c>
      <c r="C11891" t="s">
        <v>325</v>
      </c>
      <c r="D11891" t="s">
        <v>287</v>
      </c>
      <c r="E11891">
        <v>4</v>
      </c>
    </row>
    <row r="11892" spans="1:5" x14ac:dyDescent="0.3">
      <c r="A11892">
        <v>128</v>
      </c>
      <c r="B11892" s="18">
        <v>45505</v>
      </c>
      <c r="C11892" t="s">
        <v>325</v>
      </c>
      <c r="D11892" t="s">
        <v>287</v>
      </c>
      <c r="E11892">
        <v>33</v>
      </c>
    </row>
    <row r="11893" spans="1:5" x14ac:dyDescent="0.3">
      <c r="A11893">
        <v>128</v>
      </c>
      <c r="B11893" s="18">
        <v>45536</v>
      </c>
      <c r="C11893" t="s">
        <v>325</v>
      </c>
      <c r="D11893" t="s">
        <v>287</v>
      </c>
      <c r="E11893">
        <v>46</v>
      </c>
    </row>
    <row r="11894" spans="1:5" x14ac:dyDescent="0.3">
      <c r="A11894">
        <v>128</v>
      </c>
      <c r="B11894" s="18">
        <v>45566</v>
      </c>
      <c r="C11894" t="s">
        <v>325</v>
      </c>
      <c r="D11894" t="s">
        <v>287</v>
      </c>
      <c r="E11894">
        <v>11</v>
      </c>
    </row>
    <row r="11895" spans="1:5" x14ac:dyDescent="0.3">
      <c r="A11895">
        <v>129</v>
      </c>
      <c r="B11895" s="18">
        <v>45323</v>
      </c>
      <c r="C11895" t="s">
        <v>325</v>
      </c>
      <c r="D11895" t="s">
        <v>288</v>
      </c>
      <c r="E11895">
        <v>74</v>
      </c>
    </row>
    <row r="11896" spans="1:5" x14ac:dyDescent="0.3">
      <c r="A11896">
        <v>129</v>
      </c>
      <c r="B11896" s="18">
        <v>45352</v>
      </c>
      <c r="C11896" t="s">
        <v>325</v>
      </c>
      <c r="D11896" t="s">
        <v>288</v>
      </c>
      <c r="E11896">
        <v>71</v>
      </c>
    </row>
    <row r="11897" spans="1:5" x14ac:dyDescent="0.3">
      <c r="A11897">
        <v>129</v>
      </c>
      <c r="B11897" s="18">
        <v>45383</v>
      </c>
      <c r="C11897" t="s">
        <v>325</v>
      </c>
      <c r="D11897" t="s">
        <v>288</v>
      </c>
      <c r="E11897">
        <v>85</v>
      </c>
    </row>
    <row r="11898" spans="1:5" x14ac:dyDescent="0.3">
      <c r="A11898">
        <v>129</v>
      </c>
      <c r="B11898" s="18">
        <v>45413</v>
      </c>
      <c r="C11898" t="s">
        <v>325</v>
      </c>
      <c r="D11898" t="s">
        <v>288</v>
      </c>
      <c r="E11898">
        <v>83</v>
      </c>
    </row>
    <row r="11899" spans="1:5" x14ac:dyDescent="0.3">
      <c r="A11899">
        <v>129</v>
      </c>
      <c r="B11899" s="18">
        <v>45444</v>
      </c>
      <c r="C11899" t="s">
        <v>325</v>
      </c>
      <c r="D11899" t="s">
        <v>288</v>
      </c>
      <c r="E11899">
        <v>95</v>
      </c>
    </row>
    <row r="11900" spans="1:5" x14ac:dyDescent="0.3">
      <c r="A11900">
        <v>129</v>
      </c>
      <c r="B11900" s="18">
        <v>45474</v>
      </c>
      <c r="C11900" t="s">
        <v>325</v>
      </c>
      <c r="D11900" t="s">
        <v>288</v>
      </c>
      <c r="E11900">
        <v>25</v>
      </c>
    </row>
    <row r="11901" spans="1:5" x14ac:dyDescent="0.3">
      <c r="A11901">
        <v>129</v>
      </c>
      <c r="B11901" s="18">
        <v>45505</v>
      </c>
      <c r="C11901" t="s">
        <v>325</v>
      </c>
      <c r="D11901" t="s">
        <v>288</v>
      </c>
      <c r="E11901">
        <v>144</v>
      </c>
    </row>
    <row r="11902" spans="1:5" x14ac:dyDescent="0.3">
      <c r="A11902">
        <v>129</v>
      </c>
      <c r="B11902" s="18">
        <v>45536</v>
      </c>
      <c r="C11902" t="s">
        <v>325</v>
      </c>
      <c r="D11902" t="s">
        <v>288</v>
      </c>
      <c r="E11902">
        <v>111</v>
      </c>
    </row>
    <row r="11903" spans="1:5" x14ac:dyDescent="0.3">
      <c r="A11903">
        <v>129</v>
      </c>
      <c r="B11903" s="18">
        <v>45566</v>
      </c>
      <c r="C11903" t="s">
        <v>325</v>
      </c>
      <c r="D11903" t="s">
        <v>288</v>
      </c>
      <c r="E11903">
        <v>39</v>
      </c>
    </row>
    <row r="11904" spans="1:5" x14ac:dyDescent="0.3">
      <c r="A11904">
        <v>130</v>
      </c>
      <c r="B11904" s="18">
        <v>45323</v>
      </c>
      <c r="C11904" t="s">
        <v>325</v>
      </c>
      <c r="D11904" t="s">
        <v>289</v>
      </c>
      <c r="E11904">
        <v>42</v>
      </c>
    </row>
    <row r="11905" spans="1:5" x14ac:dyDescent="0.3">
      <c r="A11905">
        <v>130</v>
      </c>
      <c r="B11905" s="18">
        <v>45352</v>
      </c>
      <c r="C11905" t="s">
        <v>325</v>
      </c>
      <c r="D11905" t="s">
        <v>289</v>
      </c>
      <c r="E11905">
        <v>24</v>
      </c>
    </row>
    <row r="11906" spans="1:5" x14ac:dyDescent="0.3">
      <c r="A11906">
        <v>130</v>
      </c>
      <c r="B11906" s="18">
        <v>45383</v>
      </c>
      <c r="C11906" t="s">
        <v>325</v>
      </c>
      <c r="D11906" t="s">
        <v>289</v>
      </c>
      <c r="E11906">
        <v>37</v>
      </c>
    </row>
    <row r="11907" spans="1:5" x14ac:dyDescent="0.3">
      <c r="A11907">
        <v>130</v>
      </c>
      <c r="B11907" s="18">
        <v>45413</v>
      </c>
      <c r="C11907" t="s">
        <v>325</v>
      </c>
      <c r="D11907" t="s">
        <v>289</v>
      </c>
      <c r="E11907">
        <v>21</v>
      </c>
    </row>
    <row r="11908" spans="1:5" x14ac:dyDescent="0.3">
      <c r="A11908">
        <v>130</v>
      </c>
      <c r="B11908" s="18">
        <v>45444</v>
      </c>
      <c r="C11908" t="s">
        <v>325</v>
      </c>
      <c r="D11908" t="s">
        <v>289</v>
      </c>
      <c r="E11908">
        <v>14</v>
      </c>
    </row>
    <row r="11909" spans="1:5" x14ac:dyDescent="0.3">
      <c r="A11909">
        <v>130</v>
      </c>
      <c r="B11909" s="18">
        <v>45474</v>
      </c>
      <c r="C11909" t="s">
        <v>325</v>
      </c>
      <c r="D11909" t="s">
        <v>289</v>
      </c>
      <c r="E11909">
        <v>13</v>
      </c>
    </row>
    <row r="11910" spans="1:5" x14ac:dyDescent="0.3">
      <c r="A11910">
        <v>130</v>
      </c>
      <c r="B11910" s="18">
        <v>45505</v>
      </c>
      <c r="C11910" t="s">
        <v>325</v>
      </c>
      <c r="D11910" t="s">
        <v>289</v>
      </c>
      <c r="E11910">
        <v>14</v>
      </c>
    </row>
    <row r="11911" spans="1:5" x14ac:dyDescent="0.3">
      <c r="A11911">
        <v>130</v>
      </c>
      <c r="B11911" s="18">
        <v>45536</v>
      </c>
      <c r="C11911" t="s">
        <v>325</v>
      </c>
      <c r="D11911" t="s">
        <v>289</v>
      </c>
      <c r="E11911">
        <v>13</v>
      </c>
    </row>
    <row r="11912" spans="1:5" x14ac:dyDescent="0.3">
      <c r="A11912">
        <v>130</v>
      </c>
      <c r="B11912" s="18">
        <v>45566</v>
      </c>
      <c r="C11912" t="s">
        <v>325</v>
      </c>
      <c r="D11912" t="s">
        <v>289</v>
      </c>
      <c r="E11912">
        <v>10</v>
      </c>
    </row>
    <row r="11913" spans="1:5" x14ac:dyDescent="0.3">
      <c r="A11913">
        <v>131</v>
      </c>
      <c r="B11913" s="18">
        <v>45323</v>
      </c>
      <c r="C11913" t="s">
        <v>325</v>
      </c>
      <c r="D11913" t="s">
        <v>290</v>
      </c>
      <c r="E11913">
        <v>2</v>
      </c>
    </row>
    <row r="11914" spans="1:5" x14ac:dyDescent="0.3">
      <c r="A11914">
        <v>131</v>
      </c>
      <c r="B11914" s="18">
        <v>45444</v>
      </c>
      <c r="C11914" t="s">
        <v>325</v>
      </c>
      <c r="D11914" t="s">
        <v>290</v>
      </c>
      <c r="E11914">
        <v>1</v>
      </c>
    </row>
    <row r="11915" spans="1:5" x14ac:dyDescent="0.3">
      <c r="A11915">
        <v>131</v>
      </c>
      <c r="B11915" s="18">
        <v>45505</v>
      </c>
      <c r="C11915" t="s">
        <v>325</v>
      </c>
      <c r="D11915" t="s">
        <v>290</v>
      </c>
      <c r="E11915">
        <v>2</v>
      </c>
    </row>
    <row r="11916" spans="1:5" x14ac:dyDescent="0.3">
      <c r="A11916">
        <v>131</v>
      </c>
      <c r="B11916" s="18">
        <v>45536</v>
      </c>
      <c r="C11916" t="s">
        <v>325</v>
      </c>
      <c r="D11916" t="s">
        <v>290</v>
      </c>
      <c r="E11916">
        <v>1</v>
      </c>
    </row>
    <row r="11917" spans="1:5" x14ac:dyDescent="0.3">
      <c r="A11917">
        <v>132</v>
      </c>
      <c r="B11917" s="18">
        <v>45383</v>
      </c>
      <c r="C11917" t="s">
        <v>325</v>
      </c>
      <c r="D11917" t="s">
        <v>291</v>
      </c>
      <c r="E11917">
        <v>1</v>
      </c>
    </row>
    <row r="11918" spans="1:5" x14ac:dyDescent="0.3">
      <c r="A11918">
        <v>132</v>
      </c>
      <c r="B11918" s="18">
        <v>45413</v>
      </c>
      <c r="C11918" t="s">
        <v>325</v>
      </c>
      <c r="D11918" t="s">
        <v>291</v>
      </c>
      <c r="E11918">
        <v>1</v>
      </c>
    </row>
    <row r="11919" spans="1:5" x14ac:dyDescent="0.3">
      <c r="A11919">
        <v>132</v>
      </c>
      <c r="B11919" s="18">
        <v>45444</v>
      </c>
      <c r="C11919" t="s">
        <v>325</v>
      </c>
      <c r="D11919" t="s">
        <v>291</v>
      </c>
      <c r="E11919">
        <v>3</v>
      </c>
    </row>
    <row r="11920" spans="1:5" x14ac:dyDescent="0.3">
      <c r="A11920">
        <v>132</v>
      </c>
      <c r="B11920" s="18">
        <v>45566</v>
      </c>
      <c r="C11920" t="s">
        <v>325</v>
      </c>
      <c r="D11920" t="s">
        <v>291</v>
      </c>
      <c r="E11920">
        <v>2</v>
      </c>
    </row>
    <row r="11921" spans="1:5" x14ac:dyDescent="0.3">
      <c r="A11921">
        <v>134</v>
      </c>
      <c r="B11921" s="18">
        <v>45505</v>
      </c>
      <c r="C11921" t="s">
        <v>325</v>
      </c>
      <c r="D11921" t="s">
        <v>260</v>
      </c>
      <c r="E11921">
        <v>1</v>
      </c>
    </row>
    <row r="11922" spans="1:5" x14ac:dyDescent="0.3">
      <c r="A11922">
        <v>114</v>
      </c>
      <c r="B11922" s="18">
        <v>45323</v>
      </c>
      <c r="C11922" t="s">
        <v>325</v>
      </c>
      <c r="D11922" t="s">
        <v>292</v>
      </c>
      <c r="E11922">
        <v>403</v>
      </c>
    </row>
    <row r="11923" spans="1:5" x14ac:dyDescent="0.3">
      <c r="A11923">
        <v>114</v>
      </c>
      <c r="B11923" s="18">
        <v>45352</v>
      </c>
      <c r="C11923" t="s">
        <v>325</v>
      </c>
      <c r="D11923" t="s">
        <v>292</v>
      </c>
      <c r="E11923">
        <v>426</v>
      </c>
    </row>
    <row r="11924" spans="1:5" x14ac:dyDescent="0.3">
      <c r="A11924">
        <v>114</v>
      </c>
      <c r="B11924" s="18">
        <v>45383</v>
      </c>
      <c r="C11924" t="s">
        <v>325</v>
      </c>
      <c r="D11924" t="s">
        <v>292</v>
      </c>
      <c r="E11924">
        <v>356</v>
      </c>
    </row>
    <row r="11925" spans="1:5" x14ac:dyDescent="0.3">
      <c r="A11925">
        <v>114</v>
      </c>
      <c r="B11925" s="18">
        <v>45413</v>
      </c>
      <c r="C11925" t="s">
        <v>325</v>
      </c>
      <c r="D11925" t="s">
        <v>292</v>
      </c>
      <c r="E11925">
        <v>378</v>
      </c>
    </row>
    <row r="11926" spans="1:5" x14ac:dyDescent="0.3">
      <c r="A11926">
        <v>114</v>
      </c>
      <c r="B11926" s="18">
        <v>45444</v>
      </c>
      <c r="C11926" t="s">
        <v>325</v>
      </c>
      <c r="D11926" t="s">
        <v>292</v>
      </c>
      <c r="E11926">
        <v>282</v>
      </c>
    </row>
    <row r="11927" spans="1:5" x14ac:dyDescent="0.3">
      <c r="A11927">
        <v>114</v>
      </c>
      <c r="B11927" s="18">
        <v>45474</v>
      </c>
      <c r="C11927" t="s">
        <v>325</v>
      </c>
      <c r="D11927" t="s">
        <v>292</v>
      </c>
      <c r="E11927">
        <v>82</v>
      </c>
    </row>
    <row r="11928" spans="1:5" x14ac:dyDescent="0.3">
      <c r="A11928">
        <v>114</v>
      </c>
      <c r="B11928" s="18">
        <v>45505</v>
      </c>
      <c r="C11928" t="s">
        <v>325</v>
      </c>
      <c r="D11928" t="s">
        <v>292</v>
      </c>
      <c r="E11928">
        <v>383</v>
      </c>
    </row>
    <row r="11929" spans="1:5" x14ac:dyDescent="0.3">
      <c r="A11929">
        <v>114</v>
      </c>
      <c r="B11929" s="18">
        <v>45536</v>
      </c>
      <c r="C11929" t="s">
        <v>325</v>
      </c>
      <c r="D11929" t="s">
        <v>292</v>
      </c>
      <c r="E11929">
        <v>321</v>
      </c>
    </row>
    <row r="11930" spans="1:5" x14ac:dyDescent="0.3">
      <c r="A11930">
        <v>114</v>
      </c>
      <c r="B11930" s="18">
        <v>45566</v>
      </c>
      <c r="C11930" t="s">
        <v>325</v>
      </c>
      <c r="D11930" t="s">
        <v>292</v>
      </c>
      <c r="E11930">
        <v>139</v>
      </c>
    </row>
    <row r="11931" spans="1:5" x14ac:dyDescent="0.3">
      <c r="A11931">
        <v>115</v>
      </c>
      <c r="B11931" s="18">
        <v>45323</v>
      </c>
      <c r="C11931" t="s">
        <v>325</v>
      </c>
      <c r="D11931" t="s">
        <v>293</v>
      </c>
      <c r="E11931">
        <v>81</v>
      </c>
    </row>
    <row r="11932" spans="1:5" x14ac:dyDescent="0.3">
      <c r="A11932">
        <v>115</v>
      </c>
      <c r="B11932" s="18">
        <v>45352</v>
      </c>
      <c r="C11932" t="s">
        <v>325</v>
      </c>
      <c r="D11932" t="s">
        <v>293</v>
      </c>
      <c r="E11932">
        <v>42</v>
      </c>
    </row>
    <row r="11933" spans="1:5" x14ac:dyDescent="0.3">
      <c r="A11933">
        <v>115</v>
      </c>
      <c r="B11933" s="18">
        <v>45383</v>
      </c>
      <c r="C11933" t="s">
        <v>325</v>
      </c>
      <c r="D11933" t="s">
        <v>293</v>
      </c>
      <c r="E11933">
        <v>20</v>
      </c>
    </row>
    <row r="11934" spans="1:5" x14ac:dyDescent="0.3">
      <c r="A11934">
        <v>115</v>
      </c>
      <c r="B11934" s="18">
        <v>45413</v>
      </c>
      <c r="C11934" t="s">
        <v>325</v>
      </c>
      <c r="D11934" t="s">
        <v>293</v>
      </c>
      <c r="E11934">
        <v>37</v>
      </c>
    </row>
    <row r="11935" spans="1:5" x14ac:dyDescent="0.3">
      <c r="A11935">
        <v>115</v>
      </c>
      <c r="B11935" s="18">
        <v>45444</v>
      </c>
      <c r="C11935" t="s">
        <v>325</v>
      </c>
      <c r="D11935" t="s">
        <v>293</v>
      </c>
      <c r="E11935">
        <v>37</v>
      </c>
    </row>
    <row r="11936" spans="1:5" x14ac:dyDescent="0.3">
      <c r="A11936">
        <v>115</v>
      </c>
      <c r="B11936" s="18">
        <v>45474</v>
      </c>
      <c r="C11936" t="s">
        <v>325</v>
      </c>
      <c r="D11936" t="s">
        <v>293</v>
      </c>
      <c r="E11936">
        <v>15</v>
      </c>
    </row>
    <row r="11937" spans="1:5" x14ac:dyDescent="0.3">
      <c r="A11937">
        <v>115</v>
      </c>
      <c r="B11937" s="18">
        <v>45505</v>
      </c>
      <c r="C11937" t="s">
        <v>325</v>
      </c>
      <c r="D11937" t="s">
        <v>293</v>
      </c>
      <c r="E11937">
        <v>47</v>
      </c>
    </row>
    <row r="11938" spans="1:5" x14ac:dyDescent="0.3">
      <c r="A11938">
        <v>115</v>
      </c>
      <c r="B11938" s="18">
        <v>45536</v>
      </c>
      <c r="C11938" t="s">
        <v>325</v>
      </c>
      <c r="D11938" t="s">
        <v>293</v>
      </c>
      <c r="E11938">
        <v>25</v>
      </c>
    </row>
    <row r="11939" spans="1:5" x14ac:dyDescent="0.3">
      <c r="A11939">
        <v>115</v>
      </c>
      <c r="B11939" s="18">
        <v>45566</v>
      </c>
      <c r="C11939" t="s">
        <v>325</v>
      </c>
      <c r="D11939" t="s">
        <v>293</v>
      </c>
      <c r="E11939">
        <v>18</v>
      </c>
    </row>
    <row r="11940" spans="1:5" x14ac:dyDescent="0.3">
      <c r="A11940">
        <v>116</v>
      </c>
      <c r="B11940" s="18">
        <v>45323</v>
      </c>
      <c r="C11940" t="s">
        <v>325</v>
      </c>
      <c r="D11940" t="s">
        <v>294</v>
      </c>
      <c r="E11940">
        <v>13</v>
      </c>
    </row>
    <row r="11941" spans="1:5" x14ac:dyDescent="0.3">
      <c r="A11941">
        <v>116</v>
      </c>
      <c r="B11941" s="18">
        <v>45352</v>
      </c>
      <c r="C11941" t="s">
        <v>325</v>
      </c>
      <c r="D11941" t="s">
        <v>294</v>
      </c>
      <c r="E11941">
        <v>9</v>
      </c>
    </row>
    <row r="11942" spans="1:5" x14ac:dyDescent="0.3">
      <c r="A11942">
        <v>116</v>
      </c>
      <c r="B11942" s="18">
        <v>45383</v>
      </c>
      <c r="C11942" t="s">
        <v>325</v>
      </c>
      <c r="D11942" t="s">
        <v>294</v>
      </c>
      <c r="E11942">
        <v>5</v>
      </c>
    </row>
    <row r="11943" spans="1:5" x14ac:dyDescent="0.3">
      <c r="A11943">
        <v>116</v>
      </c>
      <c r="B11943" s="18">
        <v>45413</v>
      </c>
      <c r="C11943" t="s">
        <v>325</v>
      </c>
      <c r="D11943" t="s">
        <v>294</v>
      </c>
      <c r="E11943">
        <v>4</v>
      </c>
    </row>
    <row r="11944" spans="1:5" x14ac:dyDescent="0.3">
      <c r="A11944">
        <v>116</v>
      </c>
      <c r="B11944" s="18">
        <v>45444</v>
      </c>
      <c r="C11944" t="s">
        <v>325</v>
      </c>
      <c r="D11944" t="s">
        <v>294</v>
      </c>
      <c r="E11944">
        <v>3</v>
      </c>
    </row>
    <row r="11945" spans="1:5" x14ac:dyDescent="0.3">
      <c r="A11945">
        <v>116</v>
      </c>
      <c r="B11945" s="18">
        <v>45505</v>
      </c>
      <c r="C11945" t="s">
        <v>325</v>
      </c>
      <c r="D11945" t="s">
        <v>294</v>
      </c>
      <c r="E11945">
        <v>4</v>
      </c>
    </row>
    <row r="11946" spans="1:5" x14ac:dyDescent="0.3">
      <c r="A11946">
        <v>116</v>
      </c>
      <c r="B11946" s="18">
        <v>45566</v>
      </c>
      <c r="C11946" t="s">
        <v>325</v>
      </c>
      <c r="D11946" t="s">
        <v>294</v>
      </c>
      <c r="E11946">
        <v>2</v>
      </c>
    </row>
    <row r="11947" spans="1:5" x14ac:dyDescent="0.3">
      <c r="A11947">
        <v>120</v>
      </c>
      <c r="B11947" s="18">
        <v>45323</v>
      </c>
      <c r="C11947" t="s">
        <v>325</v>
      </c>
      <c r="D11947" t="s">
        <v>20</v>
      </c>
      <c r="E11947">
        <v>398</v>
      </c>
    </row>
    <row r="11948" spans="1:5" x14ac:dyDescent="0.3">
      <c r="A11948">
        <v>120</v>
      </c>
      <c r="B11948" s="18">
        <v>45352</v>
      </c>
      <c r="C11948" t="s">
        <v>325</v>
      </c>
      <c r="D11948" t="s">
        <v>20</v>
      </c>
      <c r="E11948">
        <v>421</v>
      </c>
    </row>
    <row r="11949" spans="1:5" x14ac:dyDescent="0.3">
      <c r="A11949">
        <v>120</v>
      </c>
      <c r="B11949" s="18">
        <v>45383</v>
      </c>
      <c r="C11949" t="s">
        <v>325</v>
      </c>
      <c r="D11949" t="s">
        <v>20</v>
      </c>
      <c r="E11949">
        <v>329</v>
      </c>
    </row>
    <row r="11950" spans="1:5" x14ac:dyDescent="0.3">
      <c r="A11950">
        <v>120</v>
      </c>
      <c r="B11950" s="18">
        <v>45413</v>
      </c>
      <c r="C11950" t="s">
        <v>325</v>
      </c>
      <c r="D11950" t="s">
        <v>20</v>
      </c>
      <c r="E11950">
        <v>353</v>
      </c>
    </row>
    <row r="11951" spans="1:5" x14ac:dyDescent="0.3">
      <c r="A11951">
        <v>120</v>
      </c>
      <c r="B11951" s="18">
        <v>45444</v>
      </c>
      <c r="C11951" t="s">
        <v>325</v>
      </c>
      <c r="D11951" t="s">
        <v>20</v>
      </c>
      <c r="E11951">
        <v>253</v>
      </c>
    </row>
    <row r="11952" spans="1:5" x14ac:dyDescent="0.3">
      <c r="A11952">
        <v>120</v>
      </c>
      <c r="B11952" s="18">
        <v>45474</v>
      </c>
      <c r="C11952" t="s">
        <v>325</v>
      </c>
      <c r="D11952" t="s">
        <v>20</v>
      </c>
      <c r="E11952">
        <v>60</v>
      </c>
    </row>
    <row r="11953" spans="1:5" x14ac:dyDescent="0.3">
      <c r="A11953">
        <v>120</v>
      </c>
      <c r="B11953" s="18">
        <v>45505</v>
      </c>
      <c r="C11953" t="s">
        <v>325</v>
      </c>
      <c r="D11953" t="s">
        <v>20</v>
      </c>
      <c r="E11953">
        <v>358</v>
      </c>
    </row>
    <row r="11954" spans="1:5" x14ac:dyDescent="0.3">
      <c r="A11954">
        <v>120</v>
      </c>
      <c r="B11954" s="18">
        <v>45536</v>
      </c>
      <c r="C11954" t="s">
        <v>325</v>
      </c>
      <c r="D11954" t="s">
        <v>20</v>
      </c>
      <c r="E11954">
        <v>296</v>
      </c>
    </row>
    <row r="11955" spans="1:5" x14ac:dyDescent="0.3">
      <c r="A11955">
        <v>120</v>
      </c>
      <c r="B11955" s="18">
        <v>45566</v>
      </c>
      <c r="C11955" t="s">
        <v>325</v>
      </c>
      <c r="D11955" t="s">
        <v>20</v>
      </c>
      <c r="E11955">
        <v>116</v>
      </c>
    </row>
    <row r="11956" spans="1:5" x14ac:dyDescent="0.3">
      <c r="A11956">
        <v>121</v>
      </c>
      <c r="B11956" s="18">
        <v>45323</v>
      </c>
      <c r="C11956" t="s">
        <v>325</v>
      </c>
      <c r="D11956" t="s">
        <v>21</v>
      </c>
      <c r="E11956">
        <v>5</v>
      </c>
    </row>
    <row r="11957" spans="1:5" x14ac:dyDescent="0.3">
      <c r="A11957">
        <v>121</v>
      </c>
      <c r="B11957" s="18">
        <v>45352</v>
      </c>
      <c r="C11957" t="s">
        <v>325</v>
      </c>
      <c r="D11957" t="s">
        <v>21</v>
      </c>
      <c r="E11957">
        <v>5</v>
      </c>
    </row>
    <row r="11958" spans="1:5" x14ac:dyDescent="0.3">
      <c r="A11958">
        <v>121</v>
      </c>
      <c r="B11958" s="18">
        <v>45383</v>
      </c>
      <c r="C11958" t="s">
        <v>325</v>
      </c>
      <c r="D11958" t="s">
        <v>21</v>
      </c>
      <c r="E11958">
        <v>7</v>
      </c>
    </row>
    <row r="11959" spans="1:5" x14ac:dyDescent="0.3">
      <c r="A11959">
        <v>121</v>
      </c>
      <c r="B11959" s="18">
        <v>45413</v>
      </c>
      <c r="C11959" t="s">
        <v>325</v>
      </c>
      <c r="D11959" t="s">
        <v>21</v>
      </c>
      <c r="E11959">
        <v>6</v>
      </c>
    </row>
    <row r="11960" spans="1:5" x14ac:dyDescent="0.3">
      <c r="A11960">
        <v>121</v>
      </c>
      <c r="B11960" s="18">
        <v>45444</v>
      </c>
      <c r="C11960" t="s">
        <v>325</v>
      </c>
      <c r="D11960" t="s">
        <v>21</v>
      </c>
      <c r="E11960">
        <v>11</v>
      </c>
    </row>
    <row r="11961" spans="1:5" x14ac:dyDescent="0.3">
      <c r="A11961">
        <v>121</v>
      </c>
      <c r="B11961" s="18">
        <v>45474</v>
      </c>
      <c r="C11961" t="s">
        <v>325</v>
      </c>
      <c r="D11961" t="s">
        <v>21</v>
      </c>
      <c r="E11961">
        <v>4</v>
      </c>
    </row>
    <row r="11962" spans="1:5" x14ac:dyDescent="0.3">
      <c r="A11962">
        <v>121</v>
      </c>
      <c r="B11962" s="18">
        <v>45505</v>
      </c>
      <c r="C11962" t="s">
        <v>325</v>
      </c>
      <c r="D11962" t="s">
        <v>21</v>
      </c>
      <c r="E11962">
        <v>8</v>
      </c>
    </row>
    <row r="11963" spans="1:5" x14ac:dyDescent="0.3">
      <c r="A11963">
        <v>121</v>
      </c>
      <c r="B11963" s="18">
        <v>45536</v>
      </c>
      <c r="C11963" t="s">
        <v>325</v>
      </c>
      <c r="D11963" t="s">
        <v>21</v>
      </c>
      <c r="E11963">
        <v>7</v>
      </c>
    </row>
    <row r="11964" spans="1:5" x14ac:dyDescent="0.3">
      <c r="A11964">
        <v>121</v>
      </c>
      <c r="B11964" s="18">
        <v>45566</v>
      </c>
      <c r="C11964" t="s">
        <v>325</v>
      </c>
      <c r="D11964" t="s">
        <v>21</v>
      </c>
      <c r="E11964">
        <v>6</v>
      </c>
    </row>
    <row r="11965" spans="1:5" x14ac:dyDescent="0.3">
      <c r="A11965">
        <v>122</v>
      </c>
      <c r="B11965" s="18">
        <v>45383</v>
      </c>
      <c r="C11965" t="s">
        <v>325</v>
      </c>
      <c r="D11965" t="s">
        <v>22</v>
      </c>
      <c r="E11965">
        <v>20</v>
      </c>
    </row>
    <row r="11966" spans="1:5" x14ac:dyDescent="0.3">
      <c r="A11966">
        <v>122</v>
      </c>
      <c r="B11966" s="18">
        <v>45413</v>
      </c>
      <c r="C11966" t="s">
        <v>325</v>
      </c>
      <c r="D11966" t="s">
        <v>22</v>
      </c>
      <c r="E11966">
        <v>19</v>
      </c>
    </row>
    <row r="11967" spans="1:5" x14ac:dyDescent="0.3">
      <c r="A11967">
        <v>122</v>
      </c>
      <c r="B11967" s="18">
        <v>45444</v>
      </c>
      <c r="C11967" t="s">
        <v>325</v>
      </c>
      <c r="D11967" t="s">
        <v>22</v>
      </c>
      <c r="E11967">
        <v>18</v>
      </c>
    </row>
    <row r="11968" spans="1:5" x14ac:dyDescent="0.3">
      <c r="A11968">
        <v>122</v>
      </c>
      <c r="B11968" s="18">
        <v>45474</v>
      </c>
      <c r="C11968" t="s">
        <v>325</v>
      </c>
      <c r="D11968" t="s">
        <v>22</v>
      </c>
      <c r="E11968">
        <v>18</v>
      </c>
    </row>
    <row r="11969" spans="1:5" x14ac:dyDescent="0.3">
      <c r="A11969">
        <v>122</v>
      </c>
      <c r="B11969" s="18">
        <v>45505</v>
      </c>
      <c r="C11969" t="s">
        <v>325</v>
      </c>
      <c r="D11969" t="s">
        <v>22</v>
      </c>
      <c r="E11969">
        <v>17</v>
      </c>
    </row>
    <row r="11970" spans="1:5" x14ac:dyDescent="0.3">
      <c r="A11970">
        <v>122</v>
      </c>
      <c r="B11970" s="18">
        <v>45536</v>
      </c>
      <c r="C11970" t="s">
        <v>325</v>
      </c>
      <c r="D11970" t="s">
        <v>22</v>
      </c>
      <c r="E11970">
        <v>18</v>
      </c>
    </row>
    <row r="11971" spans="1:5" x14ac:dyDescent="0.3">
      <c r="A11971">
        <v>122</v>
      </c>
      <c r="B11971" s="18">
        <v>45566</v>
      </c>
      <c r="C11971" t="s">
        <v>325</v>
      </c>
      <c r="D11971" t="s">
        <v>22</v>
      </c>
      <c r="E11971">
        <v>17</v>
      </c>
    </row>
    <row r="11972" spans="1:5" x14ac:dyDescent="0.3">
      <c r="A11972">
        <v>126</v>
      </c>
      <c r="B11972" s="18">
        <v>45323</v>
      </c>
      <c r="C11972" t="s">
        <v>325</v>
      </c>
      <c r="D11972" t="s">
        <v>26</v>
      </c>
      <c r="E11972">
        <v>6</v>
      </c>
    </row>
    <row r="11973" spans="1:5" x14ac:dyDescent="0.3">
      <c r="A11973">
        <v>126</v>
      </c>
      <c r="B11973" s="18">
        <v>45352</v>
      </c>
      <c r="C11973" t="s">
        <v>325</v>
      </c>
      <c r="D11973" t="s">
        <v>26</v>
      </c>
      <c r="E11973">
        <v>1</v>
      </c>
    </row>
    <row r="11974" spans="1:5" x14ac:dyDescent="0.3">
      <c r="A11974">
        <v>126</v>
      </c>
      <c r="B11974" s="18">
        <v>45383</v>
      </c>
      <c r="C11974" t="s">
        <v>325</v>
      </c>
      <c r="D11974" t="s">
        <v>26</v>
      </c>
      <c r="E11974">
        <v>8</v>
      </c>
    </row>
    <row r="11975" spans="1:5" x14ac:dyDescent="0.3">
      <c r="A11975">
        <v>126</v>
      </c>
      <c r="B11975" s="18">
        <v>45413</v>
      </c>
      <c r="C11975" t="s">
        <v>325</v>
      </c>
      <c r="D11975" t="s">
        <v>26</v>
      </c>
      <c r="E11975">
        <v>2</v>
      </c>
    </row>
    <row r="11976" spans="1:5" x14ac:dyDescent="0.3">
      <c r="A11976">
        <v>126</v>
      </c>
      <c r="B11976" s="18">
        <v>45444</v>
      </c>
      <c r="C11976" t="s">
        <v>325</v>
      </c>
      <c r="D11976" t="s">
        <v>26</v>
      </c>
      <c r="E11976">
        <v>2</v>
      </c>
    </row>
    <row r="11977" spans="1:5" x14ac:dyDescent="0.3">
      <c r="A11977">
        <v>126</v>
      </c>
      <c r="B11977" s="18">
        <v>45474</v>
      </c>
      <c r="C11977" t="s">
        <v>325</v>
      </c>
      <c r="D11977" t="s">
        <v>26</v>
      </c>
      <c r="E11977">
        <v>2</v>
      </c>
    </row>
    <row r="11978" spans="1:5" x14ac:dyDescent="0.3">
      <c r="A11978">
        <v>126</v>
      </c>
      <c r="B11978" s="18">
        <v>45505</v>
      </c>
      <c r="C11978" t="s">
        <v>325</v>
      </c>
      <c r="D11978" t="s">
        <v>26</v>
      </c>
      <c r="E11978">
        <v>3</v>
      </c>
    </row>
    <row r="11979" spans="1:5" x14ac:dyDescent="0.3">
      <c r="A11979">
        <v>126</v>
      </c>
      <c r="B11979" s="18">
        <v>45536</v>
      </c>
      <c r="C11979" t="s">
        <v>325</v>
      </c>
      <c r="D11979" t="s">
        <v>26</v>
      </c>
      <c r="E11979">
        <v>4</v>
      </c>
    </row>
    <row r="11980" spans="1:5" x14ac:dyDescent="0.3">
      <c r="A11980">
        <v>121</v>
      </c>
      <c r="B11980" s="18">
        <v>45627</v>
      </c>
      <c r="C11980" t="s">
        <v>325</v>
      </c>
      <c r="D11980" t="s">
        <v>21</v>
      </c>
      <c r="E11980">
        <v>13</v>
      </c>
    </row>
    <row r="11981" spans="1:5" x14ac:dyDescent="0.3">
      <c r="A11981">
        <v>122</v>
      </c>
      <c r="B11981" s="18">
        <v>45627</v>
      </c>
      <c r="C11981" t="s">
        <v>325</v>
      </c>
      <c r="D11981" t="s">
        <v>22</v>
      </c>
      <c r="E11981">
        <v>14</v>
      </c>
    </row>
    <row r="11982" spans="1:5" x14ac:dyDescent="0.3">
      <c r="A11982">
        <v>123</v>
      </c>
      <c r="B11982" s="18">
        <v>45627</v>
      </c>
      <c r="C11982" t="s">
        <v>325</v>
      </c>
      <c r="D11982" t="s">
        <v>23</v>
      </c>
      <c r="E11982">
        <v>0</v>
      </c>
    </row>
    <row r="11983" spans="1:5" x14ac:dyDescent="0.3">
      <c r="A11983">
        <v>124</v>
      </c>
      <c r="B11983" s="18">
        <v>45627</v>
      </c>
      <c r="C11983" t="s">
        <v>325</v>
      </c>
      <c r="D11983" t="s">
        <v>24</v>
      </c>
      <c r="E11983">
        <v>0</v>
      </c>
    </row>
    <row r="11984" spans="1:5" x14ac:dyDescent="0.3">
      <c r="A11984">
        <v>125</v>
      </c>
      <c r="B11984" s="18">
        <v>45627</v>
      </c>
      <c r="C11984" t="s">
        <v>325</v>
      </c>
      <c r="D11984" t="s">
        <v>25</v>
      </c>
      <c r="E11984">
        <v>0</v>
      </c>
    </row>
    <row r="11985" spans="1:7" x14ac:dyDescent="0.3">
      <c r="A11985">
        <v>126</v>
      </c>
      <c r="B11985" s="18">
        <v>45627</v>
      </c>
      <c r="C11985" t="s">
        <v>325</v>
      </c>
      <c r="D11985" t="s">
        <v>26</v>
      </c>
      <c r="E11985">
        <v>3</v>
      </c>
    </row>
    <row r="11986" spans="1:7" x14ac:dyDescent="0.3">
      <c r="A11986">
        <v>127</v>
      </c>
      <c r="B11986" s="18">
        <v>45627</v>
      </c>
      <c r="C11986" t="s">
        <v>325</v>
      </c>
      <c r="D11986" t="s">
        <v>286</v>
      </c>
      <c r="E11986">
        <v>87</v>
      </c>
    </row>
    <row r="11987" spans="1:7" x14ac:dyDescent="0.3">
      <c r="A11987">
        <v>128</v>
      </c>
      <c r="B11987" s="18">
        <v>45627</v>
      </c>
      <c r="C11987" t="s">
        <v>325</v>
      </c>
      <c r="D11987" t="s">
        <v>287</v>
      </c>
      <c r="E11987">
        <v>11</v>
      </c>
    </row>
    <row r="11988" spans="1:7" x14ac:dyDescent="0.3">
      <c r="A11988">
        <v>129</v>
      </c>
      <c r="B11988" s="18">
        <v>45627</v>
      </c>
      <c r="C11988" t="s">
        <v>325</v>
      </c>
      <c r="D11988" t="s">
        <v>288</v>
      </c>
      <c r="E11988">
        <v>59</v>
      </c>
    </row>
    <row r="11989" spans="1:7" x14ac:dyDescent="0.3">
      <c r="A11989">
        <v>130</v>
      </c>
      <c r="B11989" s="18">
        <v>45627</v>
      </c>
      <c r="C11989" t="s">
        <v>325</v>
      </c>
      <c r="D11989" t="s">
        <v>289</v>
      </c>
      <c r="E11989">
        <v>14</v>
      </c>
    </row>
    <row r="11990" spans="1:7" x14ac:dyDescent="0.3">
      <c r="A11990">
        <v>131</v>
      </c>
      <c r="B11990" s="18">
        <v>45627</v>
      </c>
      <c r="C11990" t="s">
        <v>325</v>
      </c>
      <c r="D11990" t="s">
        <v>290</v>
      </c>
      <c r="E11990">
        <v>0</v>
      </c>
    </row>
    <row r="11991" spans="1:7" x14ac:dyDescent="0.3">
      <c r="A11991">
        <v>132</v>
      </c>
      <c r="B11991" s="18">
        <v>45627</v>
      </c>
      <c r="C11991" t="s">
        <v>325</v>
      </c>
      <c r="D11991" t="s">
        <v>291</v>
      </c>
      <c r="E11991">
        <v>3</v>
      </c>
    </row>
    <row r="11992" spans="1:7" x14ac:dyDescent="0.3">
      <c r="A11992">
        <v>133</v>
      </c>
      <c r="B11992" s="18">
        <v>45627</v>
      </c>
      <c r="C11992" t="s">
        <v>325</v>
      </c>
      <c r="D11992" t="s">
        <v>259</v>
      </c>
      <c r="E11992">
        <v>0</v>
      </c>
    </row>
    <row r="11993" spans="1:7" x14ac:dyDescent="0.3">
      <c r="A11993">
        <v>134</v>
      </c>
      <c r="B11993" s="18">
        <v>45627</v>
      </c>
      <c r="C11993" t="s">
        <v>325</v>
      </c>
      <c r="D11993" t="s">
        <v>260</v>
      </c>
      <c r="E11993">
        <v>0</v>
      </c>
    </row>
    <row r="11994" spans="1:7" x14ac:dyDescent="0.3">
      <c r="A11994">
        <v>8</v>
      </c>
      <c r="B11994" s="18">
        <v>45627</v>
      </c>
      <c r="C11994" t="s">
        <v>325</v>
      </c>
      <c r="D11994" t="s">
        <v>278</v>
      </c>
      <c r="E11994">
        <v>0.20588235294117646</v>
      </c>
      <c r="F11994">
        <v>7</v>
      </c>
      <c r="G11994">
        <v>34</v>
      </c>
    </row>
    <row r="11995" spans="1:7" x14ac:dyDescent="0.3">
      <c r="A11995">
        <v>9</v>
      </c>
      <c r="B11995" s="18">
        <v>45627</v>
      </c>
      <c r="C11995" t="s">
        <v>325</v>
      </c>
      <c r="D11995" t="s">
        <v>280</v>
      </c>
      <c r="E11995">
        <v>0.24564796905222436</v>
      </c>
      <c r="F11995">
        <v>127</v>
      </c>
      <c r="G11995">
        <v>517</v>
      </c>
    </row>
    <row r="11996" spans="1:7" x14ac:dyDescent="0.3">
      <c r="A11996">
        <v>10</v>
      </c>
      <c r="B11996" s="18">
        <v>45627</v>
      </c>
      <c r="C11996" t="s">
        <v>325</v>
      </c>
      <c r="D11996" t="s">
        <v>295</v>
      </c>
      <c r="E11996">
        <v>0.47899159663865548</v>
      </c>
      <c r="F11996">
        <v>57</v>
      </c>
      <c r="G11996">
        <v>119</v>
      </c>
    </row>
    <row r="11997" spans="1:7" x14ac:dyDescent="0.3">
      <c r="A11997">
        <v>11</v>
      </c>
      <c r="B11997" s="18">
        <v>45627</v>
      </c>
      <c r="C11997" t="s">
        <v>325</v>
      </c>
      <c r="D11997" t="s">
        <v>281</v>
      </c>
      <c r="E11997">
        <v>0.35027223230490018</v>
      </c>
      <c r="F11997">
        <v>193</v>
      </c>
      <c r="G11997">
        <v>551</v>
      </c>
    </row>
    <row r="11998" spans="1:7" x14ac:dyDescent="0.3">
      <c r="A11998">
        <v>12</v>
      </c>
      <c r="B11998" s="18">
        <v>45627</v>
      </c>
      <c r="C11998" t="s">
        <v>325</v>
      </c>
      <c r="D11998" t="s">
        <v>296</v>
      </c>
      <c r="E11998">
        <v>0.54646840148698883</v>
      </c>
      <c r="F11998">
        <v>147</v>
      </c>
      <c r="G11998">
        <v>269</v>
      </c>
    </row>
    <row r="11999" spans="1:7" x14ac:dyDescent="0.3">
      <c r="A11999">
        <v>13</v>
      </c>
      <c r="B11999" s="18">
        <v>45627</v>
      </c>
      <c r="C11999" t="s">
        <v>325</v>
      </c>
      <c r="D11999" t="s">
        <v>275</v>
      </c>
      <c r="E11999">
        <v>2.0408163265306121E-2</v>
      </c>
      <c r="F11999">
        <v>3</v>
      </c>
      <c r="G11999">
        <v>147</v>
      </c>
    </row>
    <row r="12000" spans="1:7" x14ac:dyDescent="0.3">
      <c r="A12000">
        <v>14</v>
      </c>
      <c r="B12000" s="18">
        <v>45627</v>
      </c>
      <c r="C12000" t="s">
        <v>325</v>
      </c>
      <c r="D12000" t="s">
        <v>279</v>
      </c>
      <c r="E12000">
        <v>1.8018018018018018E-3</v>
      </c>
      <c r="F12000">
        <v>1</v>
      </c>
      <c r="G12000">
        <v>555</v>
      </c>
    </row>
    <row r="12001" spans="1:7" x14ac:dyDescent="0.3">
      <c r="A12001">
        <v>15</v>
      </c>
      <c r="B12001" s="18">
        <v>45627</v>
      </c>
      <c r="C12001" t="s">
        <v>325</v>
      </c>
      <c r="D12001" t="s">
        <v>306</v>
      </c>
      <c r="E12001">
        <v>0</v>
      </c>
      <c r="F12001">
        <v>0</v>
      </c>
      <c r="G12001">
        <v>1</v>
      </c>
    </row>
    <row r="12002" spans="1:7" x14ac:dyDescent="0.3">
      <c r="A12002">
        <v>16</v>
      </c>
      <c r="B12002" s="18">
        <v>45627</v>
      </c>
      <c r="C12002" t="s">
        <v>325</v>
      </c>
      <c r="D12002" t="s">
        <v>297</v>
      </c>
      <c r="E12002">
        <v>0.62737642585551334</v>
      </c>
      <c r="F12002">
        <v>165</v>
      </c>
      <c r="G12002">
        <v>263</v>
      </c>
    </row>
    <row r="12003" spans="1:7" x14ac:dyDescent="0.3">
      <c r="A12003">
        <v>17</v>
      </c>
      <c r="B12003" s="18">
        <v>45627</v>
      </c>
      <c r="C12003" t="s">
        <v>325</v>
      </c>
      <c r="D12003" t="s">
        <v>276</v>
      </c>
      <c r="E12003">
        <v>1.2121212121212121E-2</v>
      </c>
      <c r="F12003">
        <v>2</v>
      </c>
      <c r="G12003">
        <v>165</v>
      </c>
    </row>
    <row r="12004" spans="1:7" x14ac:dyDescent="0.3">
      <c r="A12004">
        <v>18</v>
      </c>
      <c r="B12004" s="18">
        <v>45627</v>
      </c>
      <c r="C12004" t="s">
        <v>325</v>
      </c>
      <c r="D12004" t="s">
        <v>282</v>
      </c>
      <c r="E12004">
        <v>0</v>
      </c>
      <c r="F12004">
        <v>0</v>
      </c>
      <c r="G12004">
        <v>3</v>
      </c>
    </row>
    <row r="12005" spans="1:7" x14ac:dyDescent="0.3">
      <c r="A12005">
        <v>20</v>
      </c>
      <c r="B12005" s="18">
        <v>45627</v>
      </c>
      <c r="C12005" t="s">
        <v>325</v>
      </c>
      <c r="D12005" t="s">
        <v>283</v>
      </c>
      <c r="E12005">
        <v>0</v>
      </c>
      <c r="F12005">
        <v>0</v>
      </c>
      <c r="G12005">
        <v>9</v>
      </c>
    </row>
    <row r="12006" spans="1:7" x14ac:dyDescent="0.3">
      <c r="A12006">
        <v>23</v>
      </c>
      <c r="B12006" s="18">
        <v>45627</v>
      </c>
      <c r="C12006" t="s">
        <v>325</v>
      </c>
      <c r="D12006" t="s">
        <v>298</v>
      </c>
      <c r="E12006">
        <v>6.8021892103205625E-2</v>
      </c>
      <c r="F12006">
        <v>87</v>
      </c>
      <c r="G12006">
        <v>1279</v>
      </c>
    </row>
    <row r="12007" spans="1:7" x14ac:dyDescent="0.3">
      <c r="A12007">
        <v>24</v>
      </c>
      <c r="B12007" s="18">
        <v>45627</v>
      </c>
      <c r="C12007" t="s">
        <v>325</v>
      </c>
      <c r="D12007" t="s">
        <v>299</v>
      </c>
      <c r="E12007">
        <v>0.7816091954022989</v>
      </c>
      <c r="F12007">
        <v>68</v>
      </c>
      <c r="G12007">
        <v>87</v>
      </c>
    </row>
    <row r="12008" spans="1:7" x14ac:dyDescent="0.3">
      <c r="A12008">
        <v>25</v>
      </c>
      <c r="B12008" s="18">
        <v>45627</v>
      </c>
      <c r="C12008" t="s">
        <v>325</v>
      </c>
      <c r="D12008" t="s">
        <v>284</v>
      </c>
      <c r="E12008">
        <v>0</v>
      </c>
      <c r="F12008">
        <v>0</v>
      </c>
      <c r="G12008">
        <v>1</v>
      </c>
    </row>
    <row r="12009" spans="1:7" x14ac:dyDescent="0.3">
      <c r="A12009">
        <v>26</v>
      </c>
      <c r="B12009" s="18">
        <v>45627</v>
      </c>
      <c r="C12009" t="s">
        <v>325</v>
      </c>
      <c r="D12009" t="s">
        <v>146</v>
      </c>
      <c r="E12009">
        <v>0.25</v>
      </c>
      <c r="F12009">
        <v>92</v>
      </c>
      <c r="G12009">
        <v>368</v>
      </c>
    </row>
    <row r="12010" spans="1:7" x14ac:dyDescent="0.3">
      <c r="A12010">
        <v>27</v>
      </c>
      <c r="B12010" s="18">
        <v>45627</v>
      </c>
      <c r="C12010" t="s">
        <v>325</v>
      </c>
      <c r="D12010" t="s">
        <v>147</v>
      </c>
      <c r="E12010">
        <v>0.5536723163841808</v>
      </c>
      <c r="F12010">
        <v>98</v>
      </c>
      <c r="G12010">
        <v>177</v>
      </c>
    </row>
    <row r="12011" spans="1:7" x14ac:dyDescent="0.3">
      <c r="A12011">
        <v>4</v>
      </c>
      <c r="B12011" s="18">
        <v>45658</v>
      </c>
      <c r="C12011" t="s">
        <v>325</v>
      </c>
      <c r="D12011" t="s">
        <v>300</v>
      </c>
      <c r="E12011">
        <v>0.88372093023255816</v>
      </c>
      <c r="F12011">
        <v>152</v>
      </c>
      <c r="G12011">
        <v>172</v>
      </c>
    </row>
    <row r="12012" spans="1:7" x14ac:dyDescent="0.3">
      <c r="A12012">
        <v>5</v>
      </c>
      <c r="B12012" s="18">
        <v>45658</v>
      </c>
      <c r="C12012" t="s">
        <v>325</v>
      </c>
      <c r="D12012" t="s">
        <v>301</v>
      </c>
      <c r="E12012">
        <v>12.222222222222221</v>
      </c>
      <c r="F12012">
        <v>220</v>
      </c>
      <c r="G12012">
        <v>18</v>
      </c>
    </row>
    <row r="12013" spans="1:7" x14ac:dyDescent="0.3">
      <c r="A12013">
        <v>6</v>
      </c>
      <c r="B12013" s="18">
        <v>45658</v>
      </c>
      <c r="C12013" t="s">
        <v>325</v>
      </c>
      <c r="D12013" t="s">
        <v>274</v>
      </c>
      <c r="E12013">
        <v>1</v>
      </c>
      <c r="F12013">
        <v>2</v>
      </c>
      <c r="G12013">
        <v>2</v>
      </c>
    </row>
    <row r="12014" spans="1:7" x14ac:dyDescent="0.3">
      <c r="A12014">
        <v>7</v>
      </c>
      <c r="B12014" s="18">
        <v>45658</v>
      </c>
      <c r="C12014" t="s">
        <v>325</v>
      </c>
      <c r="D12014" t="s">
        <v>277</v>
      </c>
      <c r="E12014">
        <v>0.2</v>
      </c>
      <c r="F12014">
        <v>1</v>
      </c>
      <c r="G12014">
        <v>5</v>
      </c>
    </row>
    <row r="12015" spans="1:7" x14ac:dyDescent="0.3">
      <c r="A12015">
        <v>8</v>
      </c>
      <c r="B12015" s="18">
        <v>45658</v>
      </c>
      <c r="C12015" t="s">
        <v>325</v>
      </c>
      <c r="D12015" t="s">
        <v>278</v>
      </c>
      <c r="E12015">
        <v>0.11764705882352941</v>
      </c>
      <c r="F12015">
        <v>4</v>
      </c>
      <c r="G12015">
        <v>34</v>
      </c>
    </row>
    <row r="12016" spans="1:7" x14ac:dyDescent="0.3">
      <c r="A12016">
        <v>9</v>
      </c>
      <c r="B12016" s="18">
        <v>45658</v>
      </c>
      <c r="C12016" t="s">
        <v>325</v>
      </c>
      <c r="D12016" t="s">
        <v>280</v>
      </c>
      <c r="E12016">
        <v>0.2950191570881226</v>
      </c>
      <c r="F12016">
        <v>154</v>
      </c>
      <c r="G12016">
        <v>522</v>
      </c>
    </row>
    <row r="12017" spans="1:7" x14ac:dyDescent="0.3">
      <c r="A12017">
        <v>10</v>
      </c>
      <c r="B12017" s="18">
        <v>45658</v>
      </c>
      <c r="C12017" t="s">
        <v>325</v>
      </c>
      <c r="D12017" t="s">
        <v>295</v>
      </c>
      <c r="E12017">
        <v>0.5</v>
      </c>
      <c r="F12017">
        <v>68</v>
      </c>
      <c r="G12017">
        <v>136</v>
      </c>
    </row>
    <row r="12018" spans="1:7" x14ac:dyDescent="0.3">
      <c r="A12018">
        <v>11</v>
      </c>
      <c r="B12018" s="18">
        <v>45658</v>
      </c>
      <c r="C12018" t="s">
        <v>325</v>
      </c>
      <c r="D12018" t="s">
        <v>281</v>
      </c>
      <c r="E12018">
        <v>0.40070298769771528</v>
      </c>
      <c r="F12018">
        <v>228</v>
      </c>
      <c r="G12018">
        <v>569</v>
      </c>
    </row>
    <row r="12019" spans="1:7" x14ac:dyDescent="0.3">
      <c r="A12019">
        <v>12</v>
      </c>
      <c r="B12019" s="18">
        <v>45658</v>
      </c>
      <c r="C12019" t="s">
        <v>325</v>
      </c>
      <c r="D12019" t="s">
        <v>296</v>
      </c>
      <c r="E12019">
        <v>0.55109489051094895</v>
      </c>
      <c r="F12019">
        <v>151</v>
      </c>
      <c r="G12019">
        <v>274</v>
      </c>
    </row>
    <row r="12020" spans="1:7" x14ac:dyDescent="0.3">
      <c r="A12020">
        <v>13</v>
      </c>
      <c r="B12020" s="18">
        <v>45658</v>
      </c>
      <c r="C12020" t="s">
        <v>325</v>
      </c>
      <c r="D12020" t="s">
        <v>275</v>
      </c>
      <c r="E12020">
        <v>2.6490066225165563E-2</v>
      </c>
      <c r="F12020">
        <v>4</v>
      </c>
      <c r="G12020">
        <v>151</v>
      </c>
    </row>
    <row r="12021" spans="1:7" x14ac:dyDescent="0.3">
      <c r="A12021">
        <v>14</v>
      </c>
      <c r="B12021" s="18">
        <v>45658</v>
      </c>
      <c r="C12021" t="s">
        <v>325</v>
      </c>
      <c r="D12021" t="s">
        <v>279</v>
      </c>
      <c r="E12021">
        <v>1.7761989342806395E-3</v>
      </c>
      <c r="F12021">
        <v>1</v>
      </c>
      <c r="G12021">
        <v>563</v>
      </c>
    </row>
    <row r="12022" spans="1:7" x14ac:dyDescent="0.3">
      <c r="A12022">
        <v>15</v>
      </c>
      <c r="B12022" s="18">
        <v>45658</v>
      </c>
      <c r="C12022" t="s">
        <v>325</v>
      </c>
      <c r="D12022" t="s">
        <v>306</v>
      </c>
      <c r="E12022">
        <v>0</v>
      </c>
      <c r="F12022">
        <v>0</v>
      </c>
      <c r="G12022">
        <v>1</v>
      </c>
    </row>
    <row r="12023" spans="1:7" x14ac:dyDescent="0.3">
      <c r="A12023">
        <v>16</v>
      </c>
      <c r="B12023" s="18">
        <v>45658</v>
      </c>
      <c r="C12023" t="s">
        <v>325</v>
      </c>
      <c r="D12023" t="s">
        <v>297</v>
      </c>
      <c r="E12023">
        <v>0.62030075187969924</v>
      </c>
      <c r="F12023">
        <v>165</v>
      </c>
      <c r="G12023">
        <v>266</v>
      </c>
    </row>
    <row r="12024" spans="1:7" x14ac:dyDescent="0.3">
      <c r="A12024">
        <v>17</v>
      </c>
      <c r="B12024" s="18">
        <v>45658</v>
      </c>
      <c r="C12024" t="s">
        <v>325</v>
      </c>
      <c r="D12024" t="s">
        <v>276</v>
      </c>
      <c r="E12024">
        <v>1.2121212121212121E-2</v>
      </c>
      <c r="F12024">
        <v>2</v>
      </c>
      <c r="G12024">
        <v>165</v>
      </c>
    </row>
    <row r="12025" spans="1:7" x14ac:dyDescent="0.3">
      <c r="A12025">
        <v>18</v>
      </c>
      <c r="B12025" s="18">
        <v>45658</v>
      </c>
      <c r="C12025" t="s">
        <v>325</v>
      </c>
      <c r="D12025" t="s">
        <v>282</v>
      </c>
      <c r="E12025">
        <v>0</v>
      </c>
      <c r="F12025">
        <v>0</v>
      </c>
      <c r="G12025">
        <v>5</v>
      </c>
    </row>
    <row r="12026" spans="1:7" x14ac:dyDescent="0.3">
      <c r="A12026">
        <v>20</v>
      </c>
      <c r="B12026" s="18">
        <v>45658</v>
      </c>
      <c r="C12026" t="s">
        <v>325</v>
      </c>
      <c r="D12026" t="s">
        <v>283</v>
      </c>
      <c r="E12026">
        <v>0</v>
      </c>
      <c r="F12026">
        <v>0</v>
      </c>
      <c r="G12026">
        <v>14</v>
      </c>
    </row>
    <row r="12027" spans="1:7" x14ac:dyDescent="0.3">
      <c r="A12027">
        <v>23</v>
      </c>
      <c r="B12027" s="18">
        <v>45658</v>
      </c>
      <c r="C12027" t="s">
        <v>325</v>
      </c>
      <c r="D12027" t="s">
        <v>298</v>
      </c>
      <c r="E12027">
        <v>7.445141065830721E-2</v>
      </c>
      <c r="F12027">
        <v>95</v>
      </c>
      <c r="G12027">
        <v>1276</v>
      </c>
    </row>
    <row r="12028" spans="1:7" x14ac:dyDescent="0.3">
      <c r="A12028">
        <v>24</v>
      </c>
      <c r="B12028" s="18">
        <v>45658</v>
      </c>
      <c r="C12028" t="s">
        <v>325</v>
      </c>
      <c r="D12028" t="s">
        <v>299</v>
      </c>
      <c r="E12028">
        <v>0.8</v>
      </c>
      <c r="F12028">
        <v>76</v>
      </c>
      <c r="G12028">
        <v>95</v>
      </c>
    </row>
    <row r="12029" spans="1:7" x14ac:dyDescent="0.3">
      <c r="A12029">
        <v>3</v>
      </c>
      <c r="B12029" s="18">
        <v>45658</v>
      </c>
      <c r="C12029" t="s">
        <v>325</v>
      </c>
      <c r="D12029" t="s">
        <v>302</v>
      </c>
      <c r="E12029">
        <v>0.77088305489260145</v>
      </c>
      <c r="F12029">
        <v>969</v>
      </c>
      <c r="G12029">
        <v>1257</v>
      </c>
    </row>
    <row r="12030" spans="1:7" x14ac:dyDescent="0.3">
      <c r="A12030">
        <v>2</v>
      </c>
      <c r="B12030" s="18">
        <v>45658</v>
      </c>
      <c r="C12030" t="s">
        <v>325</v>
      </c>
      <c r="D12030" t="s">
        <v>303</v>
      </c>
      <c r="E12030">
        <v>0.69833333333333336</v>
      </c>
      <c r="F12030">
        <v>1257</v>
      </c>
      <c r="G12030">
        <v>1800</v>
      </c>
    </row>
    <row r="12031" spans="1:7" x14ac:dyDescent="0.3">
      <c r="A12031">
        <v>109</v>
      </c>
      <c r="B12031" s="18">
        <v>45658</v>
      </c>
      <c r="C12031" t="s">
        <v>325</v>
      </c>
      <c r="D12031" t="s">
        <v>261</v>
      </c>
      <c r="E12031">
        <v>11</v>
      </c>
    </row>
    <row r="12032" spans="1:7" x14ac:dyDescent="0.3">
      <c r="A12032">
        <v>111</v>
      </c>
      <c r="B12032" s="18">
        <v>45658</v>
      </c>
      <c r="C12032" t="s">
        <v>325</v>
      </c>
      <c r="D12032" t="s">
        <v>262</v>
      </c>
      <c r="E12032">
        <v>161</v>
      </c>
    </row>
    <row r="12033" spans="1:7" x14ac:dyDescent="0.3">
      <c r="A12033">
        <v>112</v>
      </c>
      <c r="B12033" s="18">
        <v>45658</v>
      </c>
      <c r="C12033" t="s">
        <v>325</v>
      </c>
      <c r="D12033" t="s">
        <v>263</v>
      </c>
      <c r="E12033">
        <v>256</v>
      </c>
    </row>
    <row r="12034" spans="1:7" x14ac:dyDescent="0.3">
      <c r="A12034">
        <v>110</v>
      </c>
      <c r="B12034" s="18">
        <v>45658</v>
      </c>
      <c r="C12034" t="s">
        <v>325</v>
      </c>
      <c r="D12034" t="s">
        <v>264</v>
      </c>
      <c r="E12034">
        <v>51</v>
      </c>
    </row>
    <row r="12035" spans="1:7" x14ac:dyDescent="0.3">
      <c r="A12035">
        <v>113</v>
      </c>
      <c r="B12035" s="18">
        <v>45658</v>
      </c>
      <c r="C12035" t="s">
        <v>325</v>
      </c>
      <c r="D12035" t="s">
        <v>265</v>
      </c>
      <c r="E12035">
        <v>173</v>
      </c>
    </row>
    <row r="12036" spans="1:7" x14ac:dyDescent="0.3">
      <c r="A12036">
        <v>104</v>
      </c>
      <c r="B12036" s="18">
        <v>45658</v>
      </c>
      <c r="C12036" t="s">
        <v>325</v>
      </c>
      <c r="D12036" t="s">
        <v>266</v>
      </c>
      <c r="E12036">
        <v>14</v>
      </c>
    </row>
    <row r="12037" spans="1:7" x14ac:dyDescent="0.3">
      <c r="A12037">
        <v>106</v>
      </c>
      <c r="B12037" s="18">
        <v>45658</v>
      </c>
      <c r="C12037" t="s">
        <v>325</v>
      </c>
      <c r="D12037" t="s">
        <v>267</v>
      </c>
      <c r="E12037">
        <v>183</v>
      </c>
    </row>
    <row r="12038" spans="1:7" x14ac:dyDescent="0.3">
      <c r="A12038">
        <v>107</v>
      </c>
      <c r="B12038" s="18">
        <v>45658</v>
      </c>
      <c r="C12038" t="s">
        <v>325</v>
      </c>
      <c r="D12038" t="s">
        <v>268</v>
      </c>
      <c r="E12038">
        <v>247</v>
      </c>
    </row>
    <row r="12039" spans="1:7" x14ac:dyDescent="0.3">
      <c r="A12039">
        <v>105</v>
      </c>
      <c r="B12039" s="18">
        <v>45658</v>
      </c>
      <c r="C12039" t="s">
        <v>325</v>
      </c>
      <c r="D12039" t="s">
        <v>269</v>
      </c>
      <c r="E12039">
        <v>51</v>
      </c>
    </row>
    <row r="12040" spans="1:7" x14ac:dyDescent="0.3">
      <c r="A12040">
        <v>108</v>
      </c>
      <c r="B12040" s="18">
        <v>45658</v>
      </c>
      <c r="C12040" t="s">
        <v>325</v>
      </c>
      <c r="D12040" t="s">
        <v>270</v>
      </c>
      <c r="E12040">
        <v>110</v>
      </c>
    </row>
    <row r="12041" spans="1:7" x14ac:dyDescent="0.3">
      <c r="A12041">
        <v>100</v>
      </c>
      <c r="B12041" s="18">
        <v>45658</v>
      </c>
      <c r="C12041" t="s">
        <v>325</v>
      </c>
      <c r="D12041" t="s">
        <v>271</v>
      </c>
      <c r="E12041">
        <v>1</v>
      </c>
    </row>
    <row r="12042" spans="1:7" x14ac:dyDescent="0.3">
      <c r="A12042">
        <v>101</v>
      </c>
      <c r="B12042" s="18">
        <v>45658</v>
      </c>
      <c r="C12042" t="s">
        <v>325</v>
      </c>
      <c r="D12042" t="s">
        <v>272</v>
      </c>
      <c r="E12042">
        <v>1</v>
      </c>
    </row>
    <row r="12043" spans="1:7" x14ac:dyDescent="0.3">
      <c r="A12043">
        <v>15</v>
      </c>
      <c r="B12043" s="18">
        <v>45323</v>
      </c>
      <c r="C12043" t="s">
        <v>325</v>
      </c>
      <c r="D12043" t="s">
        <v>306</v>
      </c>
      <c r="E12043">
        <v>0</v>
      </c>
      <c r="F12043">
        <v>0</v>
      </c>
      <c r="G12043">
        <v>2</v>
      </c>
    </row>
    <row r="12044" spans="1:7" x14ac:dyDescent="0.3">
      <c r="A12044">
        <v>15</v>
      </c>
      <c r="B12044" s="18">
        <v>45536</v>
      </c>
      <c r="C12044" t="s">
        <v>325</v>
      </c>
      <c r="D12044" t="s">
        <v>306</v>
      </c>
      <c r="E12044">
        <v>0</v>
      </c>
      <c r="F12044">
        <v>0</v>
      </c>
      <c r="G12044">
        <v>2</v>
      </c>
    </row>
    <row r="12045" spans="1:7" x14ac:dyDescent="0.3">
      <c r="A12045">
        <v>15</v>
      </c>
      <c r="B12045" s="18">
        <v>45352</v>
      </c>
      <c r="C12045" t="s">
        <v>325</v>
      </c>
      <c r="D12045" t="s">
        <v>306</v>
      </c>
      <c r="E12045">
        <v>0</v>
      </c>
      <c r="F12045">
        <v>0</v>
      </c>
      <c r="G12045">
        <v>2</v>
      </c>
    </row>
    <row r="12046" spans="1:7" x14ac:dyDescent="0.3">
      <c r="A12046">
        <v>15</v>
      </c>
      <c r="B12046" s="18">
        <v>45566</v>
      </c>
      <c r="C12046" t="s">
        <v>325</v>
      </c>
      <c r="D12046" t="s">
        <v>306</v>
      </c>
      <c r="E12046">
        <v>0</v>
      </c>
      <c r="F12046">
        <v>0</v>
      </c>
      <c r="G12046">
        <v>2</v>
      </c>
    </row>
    <row r="12047" spans="1:7" x14ac:dyDescent="0.3">
      <c r="A12047">
        <v>15</v>
      </c>
      <c r="B12047" s="18">
        <v>45505</v>
      </c>
      <c r="C12047" t="s">
        <v>325</v>
      </c>
      <c r="D12047" t="s">
        <v>306</v>
      </c>
      <c r="E12047">
        <v>0</v>
      </c>
      <c r="F12047">
        <v>0</v>
      </c>
      <c r="G12047">
        <v>2</v>
      </c>
    </row>
    <row r="12048" spans="1:7" x14ac:dyDescent="0.3">
      <c r="A12048">
        <v>15</v>
      </c>
      <c r="B12048" s="18">
        <v>45413</v>
      </c>
      <c r="C12048" t="s">
        <v>325</v>
      </c>
      <c r="D12048" t="s">
        <v>306</v>
      </c>
      <c r="E12048">
        <v>0</v>
      </c>
      <c r="F12048">
        <v>0</v>
      </c>
      <c r="G12048">
        <v>2</v>
      </c>
    </row>
    <row r="12049" spans="1:7" x14ac:dyDescent="0.3">
      <c r="A12049">
        <v>15</v>
      </c>
      <c r="B12049" s="18">
        <v>45474</v>
      </c>
      <c r="C12049" t="s">
        <v>325</v>
      </c>
      <c r="D12049" t="s">
        <v>306</v>
      </c>
      <c r="E12049">
        <v>0</v>
      </c>
      <c r="F12049">
        <v>0</v>
      </c>
      <c r="G12049">
        <v>2</v>
      </c>
    </row>
    <row r="12050" spans="1:7" x14ac:dyDescent="0.3">
      <c r="A12050">
        <v>15</v>
      </c>
      <c r="B12050" s="18">
        <v>45383</v>
      </c>
      <c r="C12050" t="s">
        <v>325</v>
      </c>
      <c r="D12050" t="s">
        <v>306</v>
      </c>
      <c r="E12050">
        <v>0</v>
      </c>
      <c r="F12050">
        <v>0</v>
      </c>
      <c r="G12050">
        <v>2</v>
      </c>
    </row>
    <row r="12051" spans="1:7" x14ac:dyDescent="0.3">
      <c r="A12051">
        <v>15</v>
      </c>
      <c r="B12051" s="18">
        <v>45444</v>
      </c>
      <c r="C12051" t="s">
        <v>325</v>
      </c>
      <c r="D12051" t="s">
        <v>306</v>
      </c>
      <c r="E12051">
        <v>0</v>
      </c>
      <c r="F12051">
        <v>0</v>
      </c>
      <c r="G12051">
        <v>2</v>
      </c>
    </row>
    <row r="12052" spans="1:7" x14ac:dyDescent="0.3">
      <c r="A12052">
        <v>102</v>
      </c>
      <c r="B12052" s="18">
        <v>45658</v>
      </c>
      <c r="C12052" t="s">
        <v>325</v>
      </c>
      <c r="D12052" t="s">
        <v>273</v>
      </c>
      <c r="E12052">
        <v>0</v>
      </c>
    </row>
    <row r="12053" spans="1:7" x14ac:dyDescent="0.3">
      <c r="A12053">
        <v>11</v>
      </c>
      <c r="B12053" s="18">
        <v>45323</v>
      </c>
      <c r="C12053" t="s">
        <v>325</v>
      </c>
      <c r="D12053" t="s">
        <v>281</v>
      </c>
      <c r="E12053">
        <v>0</v>
      </c>
      <c r="F12053">
        <v>0</v>
      </c>
      <c r="G12053">
        <v>529</v>
      </c>
    </row>
    <row r="12054" spans="1:7" x14ac:dyDescent="0.3">
      <c r="A12054">
        <v>18</v>
      </c>
      <c r="B12054" s="18">
        <v>45323</v>
      </c>
      <c r="C12054" t="s">
        <v>325</v>
      </c>
      <c r="D12054" t="s">
        <v>282</v>
      </c>
      <c r="E12054">
        <v>0</v>
      </c>
      <c r="F12054">
        <v>0</v>
      </c>
      <c r="G12054">
        <v>6</v>
      </c>
    </row>
    <row r="12055" spans="1:7" x14ac:dyDescent="0.3">
      <c r="A12055">
        <v>18</v>
      </c>
      <c r="B12055" s="18">
        <v>45566</v>
      </c>
      <c r="C12055" t="s">
        <v>325</v>
      </c>
      <c r="D12055" t="s">
        <v>282</v>
      </c>
      <c r="E12055">
        <v>0</v>
      </c>
      <c r="F12055">
        <v>0</v>
      </c>
      <c r="G12055">
        <v>2</v>
      </c>
    </row>
    <row r="12056" spans="1:7" x14ac:dyDescent="0.3">
      <c r="A12056">
        <v>18</v>
      </c>
      <c r="B12056" s="18">
        <v>45413</v>
      </c>
      <c r="C12056" t="s">
        <v>325</v>
      </c>
      <c r="D12056" t="s">
        <v>282</v>
      </c>
      <c r="E12056">
        <v>0</v>
      </c>
      <c r="F12056">
        <v>0</v>
      </c>
      <c r="G12056">
        <v>3</v>
      </c>
    </row>
    <row r="12057" spans="1:7" x14ac:dyDescent="0.3">
      <c r="A12057">
        <v>18</v>
      </c>
      <c r="B12057" s="18">
        <v>45383</v>
      </c>
      <c r="C12057" t="s">
        <v>325</v>
      </c>
      <c r="D12057" t="s">
        <v>282</v>
      </c>
      <c r="E12057">
        <v>0</v>
      </c>
      <c r="F12057">
        <v>0</v>
      </c>
      <c r="G12057">
        <v>2</v>
      </c>
    </row>
    <row r="12058" spans="1:7" x14ac:dyDescent="0.3">
      <c r="A12058">
        <v>18</v>
      </c>
      <c r="B12058" s="18">
        <v>45352</v>
      </c>
      <c r="C12058" t="s">
        <v>325</v>
      </c>
      <c r="D12058" t="s">
        <v>282</v>
      </c>
      <c r="E12058">
        <v>0</v>
      </c>
      <c r="F12058">
        <v>0</v>
      </c>
      <c r="G12058">
        <v>5</v>
      </c>
    </row>
    <row r="12059" spans="1:7" x14ac:dyDescent="0.3">
      <c r="A12059">
        <v>18</v>
      </c>
      <c r="B12059" s="18">
        <v>45444</v>
      </c>
      <c r="C12059" t="s">
        <v>325</v>
      </c>
      <c r="D12059" t="s">
        <v>282</v>
      </c>
      <c r="E12059">
        <v>0</v>
      </c>
      <c r="F12059">
        <v>0</v>
      </c>
      <c r="G12059">
        <v>5</v>
      </c>
    </row>
    <row r="12060" spans="1:7" x14ac:dyDescent="0.3">
      <c r="A12060">
        <v>18</v>
      </c>
      <c r="B12060" s="18">
        <v>45536</v>
      </c>
      <c r="C12060" t="s">
        <v>325</v>
      </c>
      <c r="D12060" t="s">
        <v>282</v>
      </c>
      <c r="E12060">
        <v>0</v>
      </c>
      <c r="F12060">
        <v>0</v>
      </c>
      <c r="G12060">
        <v>5</v>
      </c>
    </row>
    <row r="12061" spans="1:7" x14ac:dyDescent="0.3">
      <c r="A12061">
        <v>18</v>
      </c>
      <c r="B12061" s="18">
        <v>45474</v>
      </c>
      <c r="C12061" t="s">
        <v>325</v>
      </c>
      <c r="D12061" t="s">
        <v>282</v>
      </c>
      <c r="E12061">
        <v>0</v>
      </c>
      <c r="F12061">
        <v>0</v>
      </c>
      <c r="G12061">
        <v>5</v>
      </c>
    </row>
    <row r="12062" spans="1:7" x14ac:dyDescent="0.3">
      <c r="A12062">
        <v>18</v>
      </c>
      <c r="B12062" s="18">
        <v>45505</v>
      </c>
      <c r="C12062" t="s">
        <v>325</v>
      </c>
      <c r="D12062" t="s">
        <v>282</v>
      </c>
      <c r="E12062">
        <v>0</v>
      </c>
      <c r="F12062">
        <v>0</v>
      </c>
      <c r="G12062">
        <v>6</v>
      </c>
    </row>
    <row r="12063" spans="1:7" x14ac:dyDescent="0.3">
      <c r="A12063">
        <v>20</v>
      </c>
      <c r="B12063" s="18">
        <v>45566</v>
      </c>
      <c r="C12063" t="s">
        <v>325</v>
      </c>
      <c r="D12063" t="s">
        <v>283</v>
      </c>
      <c r="E12063">
        <v>0</v>
      </c>
      <c r="F12063">
        <v>0</v>
      </c>
      <c r="G12063">
        <v>5</v>
      </c>
    </row>
    <row r="12064" spans="1:7" x14ac:dyDescent="0.3">
      <c r="A12064">
        <v>20</v>
      </c>
      <c r="B12064" s="18">
        <v>45536</v>
      </c>
      <c r="C12064" t="s">
        <v>325</v>
      </c>
      <c r="D12064" t="s">
        <v>283</v>
      </c>
      <c r="E12064">
        <v>0</v>
      </c>
      <c r="F12064">
        <v>0</v>
      </c>
      <c r="G12064">
        <v>9</v>
      </c>
    </row>
    <row r="12065" spans="1:7" x14ac:dyDescent="0.3">
      <c r="A12065">
        <v>20</v>
      </c>
      <c r="B12065" s="18">
        <v>45413</v>
      </c>
      <c r="C12065" t="s">
        <v>325</v>
      </c>
      <c r="D12065" t="s">
        <v>283</v>
      </c>
      <c r="E12065">
        <v>0</v>
      </c>
      <c r="F12065">
        <v>0</v>
      </c>
      <c r="G12065">
        <v>2</v>
      </c>
    </row>
    <row r="12066" spans="1:7" x14ac:dyDescent="0.3">
      <c r="A12066">
        <v>20</v>
      </c>
      <c r="B12066" s="18">
        <v>45383</v>
      </c>
      <c r="C12066" t="s">
        <v>325</v>
      </c>
      <c r="D12066" t="s">
        <v>283</v>
      </c>
      <c r="E12066">
        <v>0</v>
      </c>
      <c r="F12066">
        <v>0</v>
      </c>
      <c r="G12066">
        <v>2</v>
      </c>
    </row>
    <row r="12067" spans="1:7" x14ac:dyDescent="0.3">
      <c r="A12067">
        <v>20</v>
      </c>
      <c r="B12067" s="18">
        <v>45352</v>
      </c>
      <c r="C12067" t="s">
        <v>325</v>
      </c>
      <c r="D12067" t="s">
        <v>283</v>
      </c>
      <c r="E12067">
        <v>0</v>
      </c>
      <c r="F12067">
        <v>0</v>
      </c>
      <c r="G12067">
        <v>2</v>
      </c>
    </row>
    <row r="12068" spans="1:7" x14ac:dyDescent="0.3">
      <c r="A12068">
        <v>20</v>
      </c>
      <c r="B12068" s="18">
        <v>45474</v>
      </c>
      <c r="C12068" t="s">
        <v>325</v>
      </c>
      <c r="D12068" t="s">
        <v>283</v>
      </c>
      <c r="E12068">
        <v>0</v>
      </c>
      <c r="F12068">
        <v>0</v>
      </c>
      <c r="G12068">
        <v>6</v>
      </c>
    </row>
    <row r="12069" spans="1:7" x14ac:dyDescent="0.3">
      <c r="A12069">
        <v>20</v>
      </c>
      <c r="B12069" s="18">
        <v>45444</v>
      </c>
      <c r="C12069" t="s">
        <v>325</v>
      </c>
      <c r="D12069" t="s">
        <v>283</v>
      </c>
      <c r="E12069">
        <v>0</v>
      </c>
      <c r="F12069">
        <v>0</v>
      </c>
      <c r="G12069">
        <v>4</v>
      </c>
    </row>
    <row r="12070" spans="1:7" x14ac:dyDescent="0.3">
      <c r="A12070">
        <v>20</v>
      </c>
      <c r="B12070" s="18">
        <v>45505</v>
      </c>
      <c r="C12070" t="s">
        <v>325</v>
      </c>
      <c r="D12070" t="s">
        <v>283</v>
      </c>
      <c r="E12070">
        <v>0</v>
      </c>
      <c r="F12070">
        <v>0</v>
      </c>
      <c r="G12070">
        <v>10</v>
      </c>
    </row>
    <row r="12071" spans="1:7" x14ac:dyDescent="0.3">
      <c r="A12071">
        <v>20</v>
      </c>
      <c r="B12071" s="18">
        <v>45323</v>
      </c>
      <c r="C12071" t="s">
        <v>325</v>
      </c>
      <c r="D12071" t="s">
        <v>283</v>
      </c>
      <c r="E12071">
        <v>0</v>
      </c>
      <c r="F12071">
        <v>0</v>
      </c>
      <c r="G12071">
        <v>1</v>
      </c>
    </row>
    <row r="12072" spans="1:7" x14ac:dyDescent="0.3">
      <c r="A12072">
        <v>103</v>
      </c>
      <c r="B12072" s="18">
        <v>45658</v>
      </c>
      <c r="C12072" t="s">
        <v>325</v>
      </c>
      <c r="D12072" t="s">
        <v>285</v>
      </c>
      <c r="E12072">
        <v>0</v>
      </c>
    </row>
    <row r="12073" spans="1:7" x14ac:dyDescent="0.3">
      <c r="A12073">
        <v>127</v>
      </c>
      <c r="B12073" s="18">
        <v>45658</v>
      </c>
      <c r="C12073" t="s">
        <v>325</v>
      </c>
      <c r="D12073" t="s">
        <v>286</v>
      </c>
      <c r="E12073">
        <v>70</v>
      </c>
    </row>
    <row r="12074" spans="1:7" x14ac:dyDescent="0.3">
      <c r="A12074">
        <v>128</v>
      </c>
      <c r="B12074" s="18">
        <v>45658</v>
      </c>
      <c r="C12074" t="s">
        <v>325</v>
      </c>
      <c r="D12074" t="s">
        <v>287</v>
      </c>
      <c r="E12074">
        <v>13</v>
      </c>
    </row>
    <row r="12075" spans="1:7" x14ac:dyDescent="0.3">
      <c r="A12075">
        <v>129</v>
      </c>
      <c r="B12075" s="18">
        <v>45658</v>
      </c>
      <c r="C12075" t="s">
        <v>325</v>
      </c>
      <c r="D12075" t="s">
        <v>288</v>
      </c>
      <c r="E12075">
        <v>39</v>
      </c>
    </row>
    <row r="12076" spans="1:7" x14ac:dyDescent="0.3">
      <c r="A12076">
        <v>130</v>
      </c>
      <c r="B12076" s="18">
        <v>45658</v>
      </c>
      <c r="C12076" t="s">
        <v>325</v>
      </c>
      <c r="D12076" t="s">
        <v>289</v>
      </c>
      <c r="E12076">
        <v>17</v>
      </c>
    </row>
    <row r="12077" spans="1:7" x14ac:dyDescent="0.3">
      <c r="A12077">
        <v>131</v>
      </c>
      <c r="B12077" s="18">
        <v>45658</v>
      </c>
      <c r="C12077" t="s">
        <v>325</v>
      </c>
      <c r="D12077" t="s">
        <v>290</v>
      </c>
      <c r="E12077">
        <v>1</v>
      </c>
    </row>
    <row r="12078" spans="1:7" x14ac:dyDescent="0.3">
      <c r="A12078">
        <v>132</v>
      </c>
      <c r="B12078" s="18">
        <v>45658</v>
      </c>
      <c r="C12078" t="s">
        <v>325</v>
      </c>
      <c r="D12078" t="s">
        <v>291</v>
      </c>
      <c r="E12078">
        <v>0</v>
      </c>
    </row>
    <row r="12079" spans="1:7" x14ac:dyDescent="0.3">
      <c r="A12079">
        <v>133</v>
      </c>
      <c r="B12079" s="18">
        <v>45658</v>
      </c>
      <c r="C12079" t="s">
        <v>325</v>
      </c>
      <c r="D12079" t="s">
        <v>259</v>
      </c>
      <c r="E12079">
        <v>0</v>
      </c>
    </row>
    <row r="12080" spans="1:7" x14ac:dyDescent="0.3">
      <c r="A12080">
        <v>134</v>
      </c>
      <c r="B12080" s="18">
        <v>45658</v>
      </c>
      <c r="C12080" t="s">
        <v>325</v>
      </c>
      <c r="D12080" t="s">
        <v>260</v>
      </c>
      <c r="E12080">
        <v>0</v>
      </c>
    </row>
    <row r="12081" spans="1:7" x14ac:dyDescent="0.3">
      <c r="A12081">
        <v>26</v>
      </c>
      <c r="B12081" s="18">
        <v>45658</v>
      </c>
      <c r="C12081" t="s">
        <v>325</v>
      </c>
      <c r="D12081" t="s">
        <v>146</v>
      </c>
      <c r="E12081">
        <v>0.32291666666666669</v>
      </c>
      <c r="F12081">
        <v>124</v>
      </c>
      <c r="G12081">
        <v>384</v>
      </c>
    </row>
    <row r="12082" spans="1:7" x14ac:dyDescent="0.3">
      <c r="A12082">
        <v>100</v>
      </c>
      <c r="B12082" s="18">
        <v>45323</v>
      </c>
      <c r="C12082" t="s">
        <v>326</v>
      </c>
      <c r="D12082" t="s">
        <v>271</v>
      </c>
      <c r="E12082">
        <v>1</v>
      </c>
    </row>
    <row r="12083" spans="1:7" x14ac:dyDescent="0.3">
      <c r="A12083">
        <v>100</v>
      </c>
      <c r="B12083" s="18">
        <v>45352</v>
      </c>
      <c r="C12083" t="s">
        <v>326</v>
      </c>
      <c r="D12083" t="s">
        <v>271</v>
      </c>
      <c r="E12083">
        <v>1</v>
      </c>
    </row>
    <row r="12084" spans="1:7" x14ac:dyDescent="0.3">
      <c r="A12084">
        <v>100</v>
      </c>
      <c r="B12084" s="18">
        <v>45383</v>
      </c>
      <c r="C12084" t="s">
        <v>326</v>
      </c>
      <c r="D12084" t="s">
        <v>271</v>
      </c>
      <c r="E12084">
        <v>1</v>
      </c>
    </row>
    <row r="12085" spans="1:7" x14ac:dyDescent="0.3">
      <c r="A12085">
        <v>100</v>
      </c>
      <c r="B12085" s="18">
        <v>45413</v>
      </c>
      <c r="C12085" t="s">
        <v>326</v>
      </c>
      <c r="D12085" t="s">
        <v>271</v>
      </c>
      <c r="E12085">
        <v>1</v>
      </c>
    </row>
    <row r="12086" spans="1:7" x14ac:dyDescent="0.3">
      <c r="A12086">
        <v>100</v>
      </c>
      <c r="B12086" s="18">
        <v>45444</v>
      </c>
      <c r="C12086" t="s">
        <v>326</v>
      </c>
      <c r="D12086" t="s">
        <v>271</v>
      </c>
      <c r="E12086">
        <v>1</v>
      </c>
    </row>
    <row r="12087" spans="1:7" x14ac:dyDescent="0.3">
      <c r="A12087">
        <v>100</v>
      </c>
      <c r="B12087" s="18">
        <v>45474</v>
      </c>
      <c r="C12087" t="s">
        <v>326</v>
      </c>
      <c r="D12087" t="s">
        <v>271</v>
      </c>
      <c r="E12087">
        <v>1</v>
      </c>
    </row>
    <row r="12088" spans="1:7" x14ac:dyDescent="0.3">
      <c r="A12088">
        <v>100</v>
      </c>
      <c r="B12088" s="18">
        <v>45505</v>
      </c>
      <c r="C12088" t="s">
        <v>326</v>
      </c>
      <c r="D12088" t="s">
        <v>271</v>
      </c>
      <c r="E12088">
        <v>1</v>
      </c>
    </row>
    <row r="12089" spans="1:7" x14ac:dyDescent="0.3">
      <c r="A12089">
        <v>100</v>
      </c>
      <c r="B12089" s="18">
        <v>45536</v>
      </c>
      <c r="C12089" t="s">
        <v>326</v>
      </c>
      <c r="D12089" t="s">
        <v>271</v>
      </c>
      <c r="E12089">
        <v>1</v>
      </c>
    </row>
    <row r="12090" spans="1:7" x14ac:dyDescent="0.3">
      <c r="A12090">
        <v>100</v>
      </c>
      <c r="B12090" s="18">
        <v>45566</v>
      </c>
      <c r="C12090" t="s">
        <v>326</v>
      </c>
      <c r="D12090" t="s">
        <v>271</v>
      </c>
      <c r="E12090">
        <v>1</v>
      </c>
    </row>
    <row r="12091" spans="1:7" x14ac:dyDescent="0.3">
      <c r="A12091">
        <v>101</v>
      </c>
      <c r="B12091" s="18">
        <v>45323</v>
      </c>
      <c r="C12091" t="s">
        <v>326</v>
      </c>
      <c r="D12091" t="s">
        <v>272</v>
      </c>
      <c r="E12091">
        <v>1</v>
      </c>
    </row>
    <row r="12092" spans="1:7" x14ac:dyDescent="0.3">
      <c r="A12092">
        <v>101</v>
      </c>
      <c r="B12092" s="18">
        <v>45352</v>
      </c>
      <c r="C12092" t="s">
        <v>326</v>
      </c>
      <c r="D12092" t="s">
        <v>272</v>
      </c>
      <c r="E12092">
        <v>1</v>
      </c>
    </row>
    <row r="12093" spans="1:7" x14ac:dyDescent="0.3">
      <c r="A12093">
        <v>101</v>
      </c>
      <c r="B12093" s="18">
        <v>45383</v>
      </c>
      <c r="C12093" t="s">
        <v>326</v>
      </c>
      <c r="D12093" t="s">
        <v>272</v>
      </c>
      <c r="E12093">
        <v>1</v>
      </c>
    </row>
    <row r="12094" spans="1:7" x14ac:dyDescent="0.3">
      <c r="A12094">
        <v>101</v>
      </c>
      <c r="B12094" s="18">
        <v>45413</v>
      </c>
      <c r="C12094" t="s">
        <v>326</v>
      </c>
      <c r="D12094" t="s">
        <v>272</v>
      </c>
      <c r="E12094">
        <v>1</v>
      </c>
    </row>
    <row r="12095" spans="1:7" x14ac:dyDescent="0.3">
      <c r="A12095">
        <v>101</v>
      </c>
      <c r="B12095" s="18">
        <v>45444</v>
      </c>
      <c r="C12095" t="s">
        <v>326</v>
      </c>
      <c r="D12095" t="s">
        <v>272</v>
      </c>
      <c r="E12095">
        <v>1</v>
      </c>
    </row>
    <row r="12096" spans="1:7" x14ac:dyDescent="0.3">
      <c r="A12096">
        <v>101</v>
      </c>
      <c r="B12096" s="18">
        <v>45474</v>
      </c>
      <c r="C12096" t="s">
        <v>326</v>
      </c>
      <c r="D12096" t="s">
        <v>272</v>
      </c>
      <c r="E12096">
        <v>1</v>
      </c>
    </row>
    <row r="12097" spans="1:5" x14ac:dyDescent="0.3">
      <c r="A12097">
        <v>101</v>
      </c>
      <c r="B12097" s="18">
        <v>45505</v>
      </c>
      <c r="C12097" t="s">
        <v>326</v>
      </c>
      <c r="D12097" t="s">
        <v>272</v>
      </c>
      <c r="E12097">
        <v>1</v>
      </c>
    </row>
    <row r="12098" spans="1:5" x14ac:dyDescent="0.3">
      <c r="A12098">
        <v>101</v>
      </c>
      <c r="B12098" s="18">
        <v>45536</v>
      </c>
      <c r="C12098" t="s">
        <v>326</v>
      </c>
      <c r="D12098" t="s">
        <v>272</v>
      </c>
      <c r="E12098">
        <v>1</v>
      </c>
    </row>
    <row r="12099" spans="1:5" x14ac:dyDescent="0.3">
      <c r="A12099">
        <v>101</v>
      </c>
      <c r="B12099" s="18">
        <v>45566</v>
      </c>
      <c r="C12099" t="s">
        <v>326</v>
      </c>
      <c r="D12099" t="s">
        <v>272</v>
      </c>
      <c r="E12099">
        <v>1</v>
      </c>
    </row>
    <row r="12100" spans="1:5" x14ac:dyDescent="0.3">
      <c r="A12100">
        <v>102</v>
      </c>
      <c r="B12100" s="18">
        <v>45323</v>
      </c>
      <c r="C12100" t="s">
        <v>326</v>
      </c>
      <c r="D12100" t="s">
        <v>273</v>
      </c>
      <c r="E12100">
        <v>0</v>
      </c>
    </row>
    <row r="12101" spans="1:5" x14ac:dyDescent="0.3">
      <c r="A12101">
        <v>102</v>
      </c>
      <c r="B12101" s="18">
        <v>45352</v>
      </c>
      <c r="C12101" t="s">
        <v>326</v>
      </c>
      <c r="D12101" t="s">
        <v>273</v>
      </c>
      <c r="E12101">
        <v>0</v>
      </c>
    </row>
    <row r="12102" spans="1:5" x14ac:dyDescent="0.3">
      <c r="A12102">
        <v>102</v>
      </c>
      <c r="B12102" s="18">
        <v>45383</v>
      </c>
      <c r="C12102" t="s">
        <v>326</v>
      </c>
      <c r="D12102" t="s">
        <v>273</v>
      </c>
      <c r="E12102">
        <v>0</v>
      </c>
    </row>
    <row r="12103" spans="1:5" x14ac:dyDescent="0.3">
      <c r="A12103">
        <v>102</v>
      </c>
      <c r="B12103" s="18">
        <v>45413</v>
      </c>
      <c r="C12103" t="s">
        <v>326</v>
      </c>
      <c r="D12103" t="s">
        <v>273</v>
      </c>
      <c r="E12103">
        <v>0</v>
      </c>
    </row>
    <row r="12104" spans="1:5" x14ac:dyDescent="0.3">
      <c r="A12104">
        <v>102</v>
      </c>
      <c r="B12104" s="18">
        <v>45444</v>
      </c>
      <c r="C12104" t="s">
        <v>326</v>
      </c>
      <c r="D12104" t="s">
        <v>273</v>
      </c>
      <c r="E12104">
        <v>0</v>
      </c>
    </row>
    <row r="12105" spans="1:5" x14ac:dyDescent="0.3">
      <c r="A12105">
        <v>102</v>
      </c>
      <c r="B12105" s="18">
        <v>45474</v>
      </c>
      <c r="C12105" t="s">
        <v>326</v>
      </c>
      <c r="D12105" t="s">
        <v>273</v>
      </c>
      <c r="E12105">
        <v>0</v>
      </c>
    </row>
    <row r="12106" spans="1:5" x14ac:dyDescent="0.3">
      <c r="A12106">
        <v>102</v>
      </c>
      <c r="B12106" s="18">
        <v>45505</v>
      </c>
      <c r="C12106" t="s">
        <v>326</v>
      </c>
      <c r="D12106" t="s">
        <v>273</v>
      </c>
      <c r="E12106">
        <v>0</v>
      </c>
    </row>
    <row r="12107" spans="1:5" x14ac:dyDescent="0.3">
      <c r="A12107">
        <v>102</v>
      </c>
      <c r="B12107" s="18">
        <v>45536</v>
      </c>
      <c r="C12107" t="s">
        <v>326</v>
      </c>
      <c r="D12107" t="s">
        <v>273</v>
      </c>
      <c r="E12107">
        <v>0</v>
      </c>
    </row>
    <row r="12108" spans="1:5" x14ac:dyDescent="0.3">
      <c r="A12108">
        <v>102</v>
      </c>
      <c r="B12108" s="18">
        <v>45566</v>
      </c>
      <c r="C12108" t="s">
        <v>326</v>
      </c>
      <c r="D12108" t="s">
        <v>273</v>
      </c>
      <c r="E12108">
        <v>0</v>
      </c>
    </row>
    <row r="12109" spans="1:5" x14ac:dyDescent="0.3">
      <c r="A12109">
        <v>103</v>
      </c>
      <c r="B12109" s="18">
        <v>45323</v>
      </c>
      <c r="C12109" t="s">
        <v>326</v>
      </c>
      <c r="D12109" t="s">
        <v>285</v>
      </c>
      <c r="E12109">
        <v>0</v>
      </c>
    </row>
    <row r="12110" spans="1:5" x14ac:dyDescent="0.3">
      <c r="A12110">
        <v>103</v>
      </c>
      <c r="B12110" s="18">
        <v>45352</v>
      </c>
      <c r="C12110" t="s">
        <v>326</v>
      </c>
      <c r="D12110" t="s">
        <v>285</v>
      </c>
      <c r="E12110">
        <v>0</v>
      </c>
    </row>
    <row r="12111" spans="1:5" x14ac:dyDescent="0.3">
      <c r="A12111">
        <v>103</v>
      </c>
      <c r="B12111" s="18">
        <v>45383</v>
      </c>
      <c r="C12111" t="s">
        <v>326</v>
      </c>
      <c r="D12111" t="s">
        <v>285</v>
      </c>
      <c r="E12111">
        <v>0</v>
      </c>
    </row>
    <row r="12112" spans="1:5" x14ac:dyDescent="0.3">
      <c r="A12112">
        <v>103</v>
      </c>
      <c r="B12112" s="18">
        <v>45413</v>
      </c>
      <c r="C12112" t="s">
        <v>326</v>
      </c>
      <c r="D12112" t="s">
        <v>285</v>
      </c>
      <c r="E12112">
        <v>0</v>
      </c>
    </row>
    <row r="12113" spans="1:7" x14ac:dyDescent="0.3">
      <c r="A12113">
        <v>103</v>
      </c>
      <c r="B12113" s="18">
        <v>45444</v>
      </c>
      <c r="C12113" t="s">
        <v>326</v>
      </c>
      <c r="D12113" t="s">
        <v>285</v>
      </c>
      <c r="E12113">
        <v>0</v>
      </c>
    </row>
    <row r="12114" spans="1:7" x14ac:dyDescent="0.3">
      <c r="A12114">
        <v>103</v>
      </c>
      <c r="B12114" s="18">
        <v>45474</v>
      </c>
      <c r="C12114" t="s">
        <v>326</v>
      </c>
      <c r="D12114" t="s">
        <v>285</v>
      </c>
      <c r="E12114">
        <v>0</v>
      </c>
    </row>
    <row r="12115" spans="1:7" x14ac:dyDescent="0.3">
      <c r="A12115">
        <v>103</v>
      </c>
      <c r="B12115" s="18">
        <v>45505</v>
      </c>
      <c r="C12115" t="s">
        <v>326</v>
      </c>
      <c r="D12115" t="s">
        <v>285</v>
      </c>
      <c r="E12115">
        <v>0</v>
      </c>
    </row>
    <row r="12116" spans="1:7" x14ac:dyDescent="0.3">
      <c r="A12116">
        <v>103</v>
      </c>
      <c r="B12116" s="18">
        <v>45536</v>
      </c>
      <c r="C12116" t="s">
        <v>326</v>
      </c>
      <c r="D12116" t="s">
        <v>285</v>
      </c>
      <c r="E12116">
        <v>0</v>
      </c>
    </row>
    <row r="12117" spans="1:7" x14ac:dyDescent="0.3">
      <c r="A12117">
        <v>103</v>
      </c>
      <c r="B12117" s="18">
        <v>45566</v>
      </c>
      <c r="C12117" t="s">
        <v>326</v>
      </c>
      <c r="D12117" t="s">
        <v>285</v>
      </c>
      <c r="E12117">
        <v>0</v>
      </c>
    </row>
    <row r="12118" spans="1:7" x14ac:dyDescent="0.3">
      <c r="A12118">
        <v>2</v>
      </c>
      <c r="B12118" s="18">
        <v>45323</v>
      </c>
      <c r="C12118" t="s">
        <v>326</v>
      </c>
      <c r="D12118" t="s">
        <v>303</v>
      </c>
      <c r="E12118">
        <v>0.2311111111111111</v>
      </c>
      <c r="F12118">
        <v>416</v>
      </c>
      <c r="G12118">
        <v>1800</v>
      </c>
    </row>
    <row r="12119" spans="1:7" x14ac:dyDescent="0.3">
      <c r="A12119">
        <v>2</v>
      </c>
      <c r="B12119" s="18">
        <v>45352</v>
      </c>
      <c r="C12119" t="s">
        <v>326</v>
      </c>
      <c r="D12119" t="s">
        <v>303</v>
      </c>
      <c r="E12119">
        <v>0.19888888888888889</v>
      </c>
      <c r="F12119">
        <v>358</v>
      </c>
      <c r="G12119">
        <v>1800</v>
      </c>
    </row>
    <row r="12120" spans="1:7" x14ac:dyDescent="0.3">
      <c r="A12120">
        <v>2</v>
      </c>
      <c r="B12120" s="18">
        <v>45383</v>
      </c>
      <c r="C12120" t="s">
        <v>326</v>
      </c>
      <c r="D12120" t="s">
        <v>303</v>
      </c>
      <c r="E12120">
        <v>0.18611111111111112</v>
      </c>
      <c r="F12120">
        <v>335</v>
      </c>
      <c r="G12120">
        <v>1800</v>
      </c>
    </row>
    <row r="12121" spans="1:7" x14ac:dyDescent="0.3">
      <c r="A12121">
        <v>2</v>
      </c>
      <c r="B12121" s="18">
        <v>45413</v>
      </c>
      <c r="C12121" t="s">
        <v>326</v>
      </c>
      <c r="D12121" t="s">
        <v>303</v>
      </c>
      <c r="E12121">
        <v>0.17944444444444443</v>
      </c>
      <c r="F12121">
        <v>323</v>
      </c>
      <c r="G12121">
        <v>1800</v>
      </c>
    </row>
    <row r="12122" spans="1:7" x14ac:dyDescent="0.3">
      <c r="A12122">
        <v>2</v>
      </c>
      <c r="B12122" s="18">
        <v>45444</v>
      </c>
      <c r="C12122" t="s">
        <v>326</v>
      </c>
      <c r="D12122" t="s">
        <v>303</v>
      </c>
      <c r="E12122">
        <v>0.17166666666666666</v>
      </c>
      <c r="F12122">
        <v>309</v>
      </c>
      <c r="G12122">
        <v>1800</v>
      </c>
    </row>
    <row r="12123" spans="1:7" x14ac:dyDescent="0.3">
      <c r="A12123">
        <v>2</v>
      </c>
      <c r="B12123" s="18">
        <v>45474</v>
      </c>
      <c r="C12123" t="s">
        <v>326</v>
      </c>
      <c r="D12123" t="s">
        <v>303</v>
      </c>
      <c r="E12123">
        <v>0.17</v>
      </c>
      <c r="F12123">
        <v>306</v>
      </c>
      <c r="G12123">
        <v>1800</v>
      </c>
    </row>
    <row r="12124" spans="1:7" x14ac:dyDescent="0.3">
      <c r="A12124">
        <v>2</v>
      </c>
      <c r="B12124" s="18">
        <v>45505</v>
      </c>
      <c r="C12124" t="s">
        <v>326</v>
      </c>
      <c r="D12124" t="s">
        <v>303</v>
      </c>
      <c r="E12124">
        <v>0.16777777777777778</v>
      </c>
      <c r="F12124">
        <v>302</v>
      </c>
      <c r="G12124">
        <v>1800</v>
      </c>
    </row>
    <row r="12125" spans="1:7" x14ac:dyDescent="0.3">
      <c r="A12125">
        <v>2</v>
      </c>
      <c r="B12125" s="18">
        <v>45536</v>
      </c>
      <c r="C12125" t="s">
        <v>326</v>
      </c>
      <c r="D12125" t="s">
        <v>303</v>
      </c>
      <c r="E12125">
        <v>0.16388888888888889</v>
      </c>
      <c r="F12125">
        <v>295</v>
      </c>
      <c r="G12125">
        <v>1800</v>
      </c>
    </row>
    <row r="12126" spans="1:7" x14ac:dyDescent="0.3">
      <c r="A12126">
        <v>2</v>
      </c>
      <c r="B12126" s="18">
        <v>45566</v>
      </c>
      <c r="C12126" t="s">
        <v>326</v>
      </c>
      <c r="D12126" t="s">
        <v>303</v>
      </c>
      <c r="E12126">
        <v>0.16222222222222221</v>
      </c>
      <c r="F12126">
        <v>292</v>
      </c>
      <c r="G12126">
        <v>1800</v>
      </c>
    </row>
    <row r="12127" spans="1:7" x14ac:dyDescent="0.3">
      <c r="A12127">
        <v>109</v>
      </c>
      <c r="B12127" s="18">
        <v>45323</v>
      </c>
      <c r="C12127" t="s">
        <v>326</v>
      </c>
      <c r="D12127" t="s">
        <v>261</v>
      </c>
      <c r="E12127">
        <v>5</v>
      </c>
    </row>
    <row r="12128" spans="1:7" x14ac:dyDescent="0.3">
      <c r="A12128">
        <v>109</v>
      </c>
      <c r="B12128" s="18">
        <v>45352</v>
      </c>
      <c r="C12128" t="s">
        <v>326</v>
      </c>
      <c r="D12128" t="s">
        <v>261</v>
      </c>
      <c r="E12128">
        <v>5</v>
      </c>
    </row>
    <row r="12129" spans="1:5" x14ac:dyDescent="0.3">
      <c r="A12129">
        <v>109</v>
      </c>
      <c r="B12129" s="18">
        <v>45383</v>
      </c>
      <c r="C12129" t="s">
        <v>326</v>
      </c>
      <c r="D12129" t="s">
        <v>261</v>
      </c>
      <c r="E12129">
        <v>5</v>
      </c>
    </row>
    <row r="12130" spans="1:5" x14ac:dyDescent="0.3">
      <c r="A12130">
        <v>109</v>
      </c>
      <c r="B12130" s="18">
        <v>45413</v>
      </c>
      <c r="C12130" t="s">
        <v>326</v>
      </c>
      <c r="D12130" t="s">
        <v>261</v>
      </c>
      <c r="E12130">
        <v>5</v>
      </c>
    </row>
    <row r="12131" spans="1:5" x14ac:dyDescent="0.3">
      <c r="A12131">
        <v>109</v>
      </c>
      <c r="B12131" s="18">
        <v>45444</v>
      </c>
      <c r="C12131" t="s">
        <v>326</v>
      </c>
      <c r="D12131" t="s">
        <v>261</v>
      </c>
      <c r="E12131">
        <v>5</v>
      </c>
    </row>
    <row r="12132" spans="1:5" x14ac:dyDescent="0.3">
      <c r="A12132">
        <v>109</v>
      </c>
      <c r="B12132" s="18">
        <v>45474</v>
      </c>
      <c r="C12132" t="s">
        <v>326</v>
      </c>
      <c r="D12132" t="s">
        <v>261</v>
      </c>
      <c r="E12132">
        <v>5</v>
      </c>
    </row>
    <row r="12133" spans="1:5" x14ac:dyDescent="0.3">
      <c r="A12133">
        <v>109</v>
      </c>
      <c r="B12133" s="18">
        <v>45505</v>
      </c>
      <c r="C12133" t="s">
        <v>326</v>
      </c>
      <c r="D12133" t="s">
        <v>261</v>
      </c>
      <c r="E12133">
        <v>4</v>
      </c>
    </row>
    <row r="12134" spans="1:5" x14ac:dyDescent="0.3">
      <c r="A12134">
        <v>109</v>
      </c>
      <c r="B12134" s="18">
        <v>45536</v>
      </c>
      <c r="C12134" t="s">
        <v>326</v>
      </c>
      <c r="D12134" t="s">
        <v>261</v>
      </c>
      <c r="E12134">
        <v>4</v>
      </c>
    </row>
    <row r="12135" spans="1:5" x14ac:dyDescent="0.3">
      <c r="A12135">
        <v>109</v>
      </c>
      <c r="B12135" s="18">
        <v>45566</v>
      </c>
      <c r="C12135" t="s">
        <v>326</v>
      </c>
      <c r="D12135" t="s">
        <v>261</v>
      </c>
      <c r="E12135">
        <v>4</v>
      </c>
    </row>
    <row r="12136" spans="1:5" x14ac:dyDescent="0.3">
      <c r="A12136">
        <v>111</v>
      </c>
      <c r="B12136" s="18">
        <v>45323</v>
      </c>
      <c r="C12136" t="s">
        <v>326</v>
      </c>
      <c r="D12136" t="s">
        <v>262</v>
      </c>
      <c r="E12136">
        <v>34</v>
      </c>
    </row>
    <row r="12137" spans="1:5" x14ac:dyDescent="0.3">
      <c r="A12137">
        <v>111</v>
      </c>
      <c r="B12137" s="18">
        <v>45352</v>
      </c>
      <c r="C12137" t="s">
        <v>326</v>
      </c>
      <c r="D12137" t="s">
        <v>262</v>
      </c>
      <c r="E12137">
        <v>33</v>
      </c>
    </row>
    <row r="12138" spans="1:5" x14ac:dyDescent="0.3">
      <c r="A12138">
        <v>111</v>
      </c>
      <c r="B12138" s="18">
        <v>45383</v>
      </c>
      <c r="C12138" t="s">
        <v>326</v>
      </c>
      <c r="D12138" t="s">
        <v>262</v>
      </c>
      <c r="E12138">
        <v>34</v>
      </c>
    </row>
    <row r="12139" spans="1:5" x14ac:dyDescent="0.3">
      <c r="A12139">
        <v>111</v>
      </c>
      <c r="B12139" s="18">
        <v>45413</v>
      </c>
      <c r="C12139" t="s">
        <v>326</v>
      </c>
      <c r="D12139" t="s">
        <v>262</v>
      </c>
      <c r="E12139">
        <v>33</v>
      </c>
    </row>
    <row r="12140" spans="1:5" x14ac:dyDescent="0.3">
      <c r="A12140">
        <v>111</v>
      </c>
      <c r="B12140" s="18">
        <v>45444</v>
      </c>
      <c r="C12140" t="s">
        <v>326</v>
      </c>
      <c r="D12140" t="s">
        <v>262</v>
      </c>
      <c r="E12140">
        <v>33</v>
      </c>
    </row>
    <row r="12141" spans="1:5" x14ac:dyDescent="0.3">
      <c r="A12141">
        <v>111</v>
      </c>
      <c r="B12141" s="18">
        <v>45474</v>
      </c>
      <c r="C12141" t="s">
        <v>326</v>
      </c>
      <c r="D12141" t="s">
        <v>262</v>
      </c>
      <c r="E12141">
        <v>34</v>
      </c>
    </row>
    <row r="12142" spans="1:5" x14ac:dyDescent="0.3">
      <c r="A12142">
        <v>111</v>
      </c>
      <c r="B12142" s="18">
        <v>45505</v>
      </c>
      <c r="C12142" t="s">
        <v>326</v>
      </c>
      <c r="D12142" t="s">
        <v>262</v>
      </c>
      <c r="E12142">
        <v>34</v>
      </c>
    </row>
    <row r="12143" spans="1:5" x14ac:dyDescent="0.3">
      <c r="A12143">
        <v>111</v>
      </c>
      <c r="B12143" s="18">
        <v>45536</v>
      </c>
      <c r="C12143" t="s">
        <v>326</v>
      </c>
      <c r="D12143" t="s">
        <v>262</v>
      </c>
      <c r="E12143">
        <v>34</v>
      </c>
    </row>
    <row r="12144" spans="1:5" x14ac:dyDescent="0.3">
      <c r="A12144">
        <v>111</v>
      </c>
      <c r="B12144" s="18">
        <v>45566</v>
      </c>
      <c r="C12144" t="s">
        <v>326</v>
      </c>
      <c r="D12144" t="s">
        <v>262</v>
      </c>
      <c r="E12144">
        <v>34</v>
      </c>
    </row>
    <row r="12145" spans="1:5" x14ac:dyDescent="0.3">
      <c r="A12145">
        <v>112</v>
      </c>
      <c r="B12145" s="18">
        <v>45323</v>
      </c>
      <c r="C12145" t="s">
        <v>326</v>
      </c>
      <c r="D12145" t="s">
        <v>263</v>
      </c>
      <c r="E12145">
        <v>55</v>
      </c>
    </row>
    <row r="12146" spans="1:5" x14ac:dyDescent="0.3">
      <c r="A12146">
        <v>112</v>
      </c>
      <c r="B12146" s="18">
        <v>45352</v>
      </c>
      <c r="C12146" t="s">
        <v>326</v>
      </c>
      <c r="D12146" t="s">
        <v>263</v>
      </c>
      <c r="E12146">
        <v>43</v>
      </c>
    </row>
    <row r="12147" spans="1:5" x14ac:dyDescent="0.3">
      <c r="A12147">
        <v>112</v>
      </c>
      <c r="B12147" s="18">
        <v>45383</v>
      </c>
      <c r="C12147" t="s">
        <v>326</v>
      </c>
      <c r="D12147" t="s">
        <v>263</v>
      </c>
      <c r="E12147">
        <v>38</v>
      </c>
    </row>
    <row r="12148" spans="1:5" x14ac:dyDescent="0.3">
      <c r="A12148">
        <v>112</v>
      </c>
      <c r="B12148" s="18">
        <v>45413</v>
      </c>
      <c r="C12148" t="s">
        <v>326</v>
      </c>
      <c r="D12148" t="s">
        <v>263</v>
      </c>
      <c r="E12148">
        <v>36</v>
      </c>
    </row>
    <row r="12149" spans="1:5" x14ac:dyDescent="0.3">
      <c r="A12149">
        <v>112</v>
      </c>
      <c r="B12149" s="18">
        <v>45444</v>
      </c>
      <c r="C12149" t="s">
        <v>326</v>
      </c>
      <c r="D12149" t="s">
        <v>263</v>
      </c>
      <c r="E12149">
        <v>33</v>
      </c>
    </row>
    <row r="12150" spans="1:5" x14ac:dyDescent="0.3">
      <c r="A12150">
        <v>112</v>
      </c>
      <c r="B12150" s="18">
        <v>45474</v>
      </c>
      <c r="C12150" t="s">
        <v>326</v>
      </c>
      <c r="D12150" t="s">
        <v>263</v>
      </c>
      <c r="E12150">
        <v>32</v>
      </c>
    </row>
    <row r="12151" spans="1:5" x14ac:dyDescent="0.3">
      <c r="A12151">
        <v>112</v>
      </c>
      <c r="B12151" s="18">
        <v>45505</v>
      </c>
      <c r="C12151" t="s">
        <v>326</v>
      </c>
      <c r="D12151" t="s">
        <v>263</v>
      </c>
      <c r="E12151">
        <v>31</v>
      </c>
    </row>
    <row r="12152" spans="1:5" x14ac:dyDescent="0.3">
      <c r="A12152">
        <v>112</v>
      </c>
      <c r="B12152" s="18">
        <v>45536</v>
      </c>
      <c r="C12152" t="s">
        <v>326</v>
      </c>
      <c r="D12152" t="s">
        <v>263</v>
      </c>
      <c r="E12152">
        <v>30</v>
      </c>
    </row>
    <row r="12153" spans="1:5" x14ac:dyDescent="0.3">
      <c r="A12153">
        <v>112</v>
      </c>
      <c r="B12153" s="18">
        <v>45566</v>
      </c>
      <c r="C12153" t="s">
        <v>326</v>
      </c>
      <c r="D12153" t="s">
        <v>263</v>
      </c>
      <c r="E12153">
        <v>30</v>
      </c>
    </row>
    <row r="12154" spans="1:5" x14ac:dyDescent="0.3">
      <c r="A12154">
        <v>110</v>
      </c>
      <c r="B12154" s="18">
        <v>45323</v>
      </c>
      <c r="C12154" t="s">
        <v>326</v>
      </c>
      <c r="D12154" t="s">
        <v>264</v>
      </c>
      <c r="E12154">
        <v>25</v>
      </c>
    </row>
    <row r="12155" spans="1:5" x14ac:dyDescent="0.3">
      <c r="A12155">
        <v>110</v>
      </c>
      <c r="B12155" s="18">
        <v>45352</v>
      </c>
      <c r="C12155" t="s">
        <v>326</v>
      </c>
      <c r="D12155" t="s">
        <v>264</v>
      </c>
      <c r="E12155">
        <v>21</v>
      </c>
    </row>
    <row r="12156" spans="1:5" x14ac:dyDescent="0.3">
      <c r="A12156">
        <v>110</v>
      </c>
      <c r="B12156" s="18">
        <v>45383</v>
      </c>
      <c r="C12156" t="s">
        <v>326</v>
      </c>
      <c r="D12156" t="s">
        <v>264</v>
      </c>
      <c r="E12156">
        <v>20</v>
      </c>
    </row>
    <row r="12157" spans="1:5" x14ac:dyDescent="0.3">
      <c r="A12157">
        <v>110</v>
      </c>
      <c r="B12157" s="18">
        <v>45413</v>
      </c>
      <c r="C12157" t="s">
        <v>326</v>
      </c>
      <c r="D12157" t="s">
        <v>264</v>
      </c>
      <c r="E12157">
        <v>19</v>
      </c>
    </row>
    <row r="12158" spans="1:5" x14ac:dyDescent="0.3">
      <c r="A12158">
        <v>110</v>
      </c>
      <c r="B12158" s="18">
        <v>45444</v>
      </c>
      <c r="C12158" t="s">
        <v>326</v>
      </c>
      <c r="D12158" t="s">
        <v>264</v>
      </c>
      <c r="E12158">
        <v>18</v>
      </c>
    </row>
    <row r="12159" spans="1:5" x14ac:dyDescent="0.3">
      <c r="A12159">
        <v>110</v>
      </c>
      <c r="B12159" s="18">
        <v>45474</v>
      </c>
      <c r="C12159" t="s">
        <v>326</v>
      </c>
      <c r="D12159" t="s">
        <v>264</v>
      </c>
      <c r="E12159">
        <v>17</v>
      </c>
    </row>
    <row r="12160" spans="1:5" x14ac:dyDescent="0.3">
      <c r="A12160">
        <v>110</v>
      </c>
      <c r="B12160" s="18">
        <v>45505</v>
      </c>
      <c r="C12160" t="s">
        <v>326</v>
      </c>
      <c r="D12160" t="s">
        <v>264</v>
      </c>
      <c r="E12160">
        <v>18</v>
      </c>
    </row>
    <row r="12161" spans="1:5" x14ac:dyDescent="0.3">
      <c r="A12161">
        <v>110</v>
      </c>
      <c r="B12161" s="18">
        <v>45536</v>
      </c>
      <c r="C12161" t="s">
        <v>326</v>
      </c>
      <c r="D12161" t="s">
        <v>264</v>
      </c>
      <c r="E12161">
        <v>17</v>
      </c>
    </row>
    <row r="12162" spans="1:5" x14ac:dyDescent="0.3">
      <c r="A12162">
        <v>110</v>
      </c>
      <c r="B12162" s="18">
        <v>45566</v>
      </c>
      <c r="C12162" t="s">
        <v>326</v>
      </c>
      <c r="D12162" t="s">
        <v>264</v>
      </c>
      <c r="E12162">
        <v>17</v>
      </c>
    </row>
    <row r="12163" spans="1:5" x14ac:dyDescent="0.3">
      <c r="A12163">
        <v>113</v>
      </c>
      <c r="B12163" s="18">
        <v>45323</v>
      </c>
      <c r="C12163" t="s">
        <v>326</v>
      </c>
      <c r="D12163" t="s">
        <v>265</v>
      </c>
      <c r="E12163">
        <v>82</v>
      </c>
    </row>
    <row r="12164" spans="1:5" x14ac:dyDescent="0.3">
      <c r="A12164">
        <v>113</v>
      </c>
      <c r="B12164" s="18">
        <v>45352</v>
      </c>
      <c r="C12164" t="s">
        <v>326</v>
      </c>
      <c r="D12164" t="s">
        <v>265</v>
      </c>
      <c r="E12164">
        <v>73</v>
      </c>
    </row>
    <row r="12165" spans="1:5" x14ac:dyDescent="0.3">
      <c r="A12165">
        <v>113</v>
      </c>
      <c r="B12165" s="18">
        <v>45383</v>
      </c>
      <c r="C12165" t="s">
        <v>326</v>
      </c>
      <c r="D12165" t="s">
        <v>265</v>
      </c>
      <c r="E12165">
        <v>68</v>
      </c>
    </row>
    <row r="12166" spans="1:5" x14ac:dyDescent="0.3">
      <c r="A12166">
        <v>113</v>
      </c>
      <c r="B12166" s="18">
        <v>45413</v>
      </c>
      <c r="C12166" t="s">
        <v>326</v>
      </c>
      <c r="D12166" t="s">
        <v>265</v>
      </c>
      <c r="E12166">
        <v>63</v>
      </c>
    </row>
    <row r="12167" spans="1:5" x14ac:dyDescent="0.3">
      <c r="A12167">
        <v>113</v>
      </c>
      <c r="B12167" s="18">
        <v>45444</v>
      </c>
      <c r="C12167" t="s">
        <v>326</v>
      </c>
      <c r="D12167" t="s">
        <v>265</v>
      </c>
      <c r="E12167">
        <v>60</v>
      </c>
    </row>
    <row r="12168" spans="1:5" x14ac:dyDescent="0.3">
      <c r="A12168">
        <v>113</v>
      </c>
      <c r="B12168" s="18">
        <v>45474</v>
      </c>
      <c r="C12168" t="s">
        <v>326</v>
      </c>
      <c r="D12168" t="s">
        <v>265</v>
      </c>
      <c r="E12168">
        <v>58</v>
      </c>
    </row>
    <row r="12169" spans="1:5" x14ac:dyDescent="0.3">
      <c r="A12169">
        <v>113</v>
      </c>
      <c r="B12169" s="18">
        <v>45505</v>
      </c>
      <c r="C12169" t="s">
        <v>326</v>
      </c>
      <c r="D12169" t="s">
        <v>265</v>
      </c>
      <c r="E12169">
        <v>56</v>
      </c>
    </row>
    <row r="12170" spans="1:5" x14ac:dyDescent="0.3">
      <c r="A12170">
        <v>113</v>
      </c>
      <c r="B12170" s="18">
        <v>45536</v>
      </c>
      <c r="C12170" t="s">
        <v>326</v>
      </c>
      <c r="D12170" t="s">
        <v>265</v>
      </c>
      <c r="E12170">
        <v>56</v>
      </c>
    </row>
    <row r="12171" spans="1:5" x14ac:dyDescent="0.3">
      <c r="A12171">
        <v>113</v>
      </c>
      <c r="B12171" s="18">
        <v>45566</v>
      </c>
      <c r="C12171" t="s">
        <v>326</v>
      </c>
      <c r="D12171" t="s">
        <v>265</v>
      </c>
      <c r="E12171">
        <v>56</v>
      </c>
    </row>
    <row r="12172" spans="1:5" x14ac:dyDescent="0.3">
      <c r="A12172">
        <v>104</v>
      </c>
      <c r="B12172" s="18">
        <v>45323</v>
      </c>
      <c r="C12172" t="s">
        <v>326</v>
      </c>
      <c r="D12172" t="s">
        <v>266</v>
      </c>
      <c r="E12172">
        <v>1</v>
      </c>
    </row>
    <row r="12173" spans="1:5" x14ac:dyDescent="0.3">
      <c r="A12173">
        <v>104</v>
      </c>
      <c r="B12173" s="18">
        <v>45352</v>
      </c>
      <c r="C12173" t="s">
        <v>326</v>
      </c>
      <c r="D12173" t="s">
        <v>266</v>
      </c>
      <c r="E12173">
        <v>1</v>
      </c>
    </row>
    <row r="12174" spans="1:5" x14ac:dyDescent="0.3">
      <c r="A12174">
        <v>104</v>
      </c>
      <c r="B12174" s="18">
        <v>45383</v>
      </c>
      <c r="C12174" t="s">
        <v>326</v>
      </c>
      <c r="D12174" t="s">
        <v>266</v>
      </c>
      <c r="E12174">
        <v>1</v>
      </c>
    </row>
    <row r="12175" spans="1:5" x14ac:dyDescent="0.3">
      <c r="A12175">
        <v>104</v>
      </c>
      <c r="B12175" s="18">
        <v>45413</v>
      </c>
      <c r="C12175" t="s">
        <v>326</v>
      </c>
      <c r="D12175" t="s">
        <v>266</v>
      </c>
      <c r="E12175">
        <v>1</v>
      </c>
    </row>
    <row r="12176" spans="1:5" x14ac:dyDescent="0.3">
      <c r="A12176">
        <v>104</v>
      </c>
      <c r="B12176" s="18">
        <v>45444</v>
      </c>
      <c r="C12176" t="s">
        <v>326</v>
      </c>
      <c r="D12176" t="s">
        <v>266</v>
      </c>
      <c r="E12176">
        <v>1</v>
      </c>
    </row>
    <row r="12177" spans="1:5" x14ac:dyDescent="0.3">
      <c r="A12177">
        <v>104</v>
      </c>
      <c r="B12177" s="18">
        <v>45474</v>
      </c>
      <c r="C12177" t="s">
        <v>326</v>
      </c>
      <c r="D12177" t="s">
        <v>266</v>
      </c>
      <c r="E12177">
        <v>1</v>
      </c>
    </row>
    <row r="12178" spans="1:5" x14ac:dyDescent="0.3">
      <c r="A12178">
        <v>104</v>
      </c>
      <c r="B12178" s="18">
        <v>45505</v>
      </c>
      <c r="C12178" t="s">
        <v>326</v>
      </c>
      <c r="D12178" t="s">
        <v>266</v>
      </c>
      <c r="E12178">
        <v>1</v>
      </c>
    </row>
    <row r="12179" spans="1:5" x14ac:dyDescent="0.3">
      <c r="A12179">
        <v>104</v>
      </c>
      <c r="B12179" s="18">
        <v>45536</v>
      </c>
      <c r="C12179" t="s">
        <v>326</v>
      </c>
      <c r="D12179" t="s">
        <v>266</v>
      </c>
      <c r="E12179">
        <v>1</v>
      </c>
    </row>
    <row r="12180" spans="1:5" x14ac:dyDescent="0.3">
      <c r="A12180">
        <v>104</v>
      </c>
      <c r="B12180" s="18">
        <v>45566</v>
      </c>
      <c r="C12180" t="s">
        <v>326</v>
      </c>
      <c r="D12180" t="s">
        <v>266</v>
      </c>
      <c r="E12180">
        <v>1</v>
      </c>
    </row>
    <row r="12181" spans="1:5" x14ac:dyDescent="0.3">
      <c r="A12181">
        <v>106</v>
      </c>
      <c r="B12181" s="18">
        <v>45323</v>
      </c>
      <c r="C12181" t="s">
        <v>326</v>
      </c>
      <c r="D12181" t="s">
        <v>267</v>
      </c>
      <c r="E12181">
        <v>65</v>
      </c>
    </row>
    <row r="12182" spans="1:5" x14ac:dyDescent="0.3">
      <c r="A12182">
        <v>106</v>
      </c>
      <c r="B12182" s="18">
        <v>45352</v>
      </c>
      <c r="C12182" t="s">
        <v>326</v>
      </c>
      <c r="D12182" t="s">
        <v>267</v>
      </c>
      <c r="E12182">
        <v>61</v>
      </c>
    </row>
    <row r="12183" spans="1:5" x14ac:dyDescent="0.3">
      <c r="A12183">
        <v>106</v>
      </c>
      <c r="B12183" s="18">
        <v>45383</v>
      </c>
      <c r="C12183" t="s">
        <v>326</v>
      </c>
      <c r="D12183" t="s">
        <v>267</v>
      </c>
      <c r="E12183">
        <v>59</v>
      </c>
    </row>
    <row r="12184" spans="1:5" x14ac:dyDescent="0.3">
      <c r="A12184">
        <v>106</v>
      </c>
      <c r="B12184" s="18">
        <v>45413</v>
      </c>
      <c r="C12184" t="s">
        <v>326</v>
      </c>
      <c r="D12184" t="s">
        <v>267</v>
      </c>
      <c r="E12184">
        <v>59</v>
      </c>
    </row>
    <row r="12185" spans="1:5" x14ac:dyDescent="0.3">
      <c r="A12185">
        <v>106</v>
      </c>
      <c r="B12185" s="18">
        <v>45444</v>
      </c>
      <c r="C12185" t="s">
        <v>326</v>
      </c>
      <c r="D12185" t="s">
        <v>267</v>
      </c>
      <c r="E12185">
        <v>56</v>
      </c>
    </row>
    <row r="12186" spans="1:5" x14ac:dyDescent="0.3">
      <c r="A12186">
        <v>106</v>
      </c>
      <c r="B12186" s="18">
        <v>45474</v>
      </c>
      <c r="C12186" t="s">
        <v>326</v>
      </c>
      <c r="D12186" t="s">
        <v>267</v>
      </c>
      <c r="E12186">
        <v>56</v>
      </c>
    </row>
    <row r="12187" spans="1:5" x14ac:dyDescent="0.3">
      <c r="A12187">
        <v>106</v>
      </c>
      <c r="B12187" s="18">
        <v>45505</v>
      </c>
      <c r="C12187" t="s">
        <v>326</v>
      </c>
      <c r="D12187" t="s">
        <v>267</v>
      </c>
      <c r="E12187">
        <v>55</v>
      </c>
    </row>
    <row r="12188" spans="1:5" x14ac:dyDescent="0.3">
      <c r="A12188">
        <v>106</v>
      </c>
      <c r="B12188" s="18">
        <v>45536</v>
      </c>
      <c r="C12188" t="s">
        <v>326</v>
      </c>
      <c r="D12188" t="s">
        <v>267</v>
      </c>
      <c r="E12188">
        <v>53</v>
      </c>
    </row>
    <row r="12189" spans="1:5" x14ac:dyDescent="0.3">
      <c r="A12189">
        <v>106</v>
      </c>
      <c r="B12189" s="18">
        <v>45566</v>
      </c>
      <c r="C12189" t="s">
        <v>326</v>
      </c>
      <c r="D12189" t="s">
        <v>267</v>
      </c>
      <c r="E12189">
        <v>52</v>
      </c>
    </row>
    <row r="12190" spans="1:5" x14ac:dyDescent="0.3">
      <c r="A12190">
        <v>107</v>
      </c>
      <c r="B12190" s="18">
        <v>45323</v>
      </c>
      <c r="C12190" t="s">
        <v>326</v>
      </c>
      <c r="D12190" t="s">
        <v>268</v>
      </c>
      <c r="E12190">
        <v>88</v>
      </c>
    </row>
    <row r="12191" spans="1:5" x14ac:dyDescent="0.3">
      <c r="A12191">
        <v>107</v>
      </c>
      <c r="B12191" s="18">
        <v>45352</v>
      </c>
      <c r="C12191" t="s">
        <v>326</v>
      </c>
      <c r="D12191" t="s">
        <v>268</v>
      </c>
      <c r="E12191">
        <v>75</v>
      </c>
    </row>
    <row r="12192" spans="1:5" x14ac:dyDescent="0.3">
      <c r="A12192">
        <v>107</v>
      </c>
      <c r="B12192" s="18">
        <v>45383</v>
      </c>
      <c r="C12192" t="s">
        <v>326</v>
      </c>
      <c r="D12192" t="s">
        <v>268</v>
      </c>
      <c r="E12192">
        <v>69</v>
      </c>
    </row>
    <row r="12193" spans="1:5" x14ac:dyDescent="0.3">
      <c r="A12193">
        <v>107</v>
      </c>
      <c r="B12193" s="18">
        <v>45413</v>
      </c>
      <c r="C12193" t="s">
        <v>326</v>
      </c>
      <c r="D12193" t="s">
        <v>268</v>
      </c>
      <c r="E12193">
        <v>66</v>
      </c>
    </row>
    <row r="12194" spans="1:5" x14ac:dyDescent="0.3">
      <c r="A12194">
        <v>107</v>
      </c>
      <c r="B12194" s="18">
        <v>45444</v>
      </c>
      <c r="C12194" t="s">
        <v>326</v>
      </c>
      <c r="D12194" t="s">
        <v>268</v>
      </c>
      <c r="E12194">
        <v>63</v>
      </c>
    </row>
    <row r="12195" spans="1:5" x14ac:dyDescent="0.3">
      <c r="A12195">
        <v>107</v>
      </c>
      <c r="B12195" s="18">
        <v>45474</v>
      </c>
      <c r="C12195" t="s">
        <v>326</v>
      </c>
      <c r="D12195" t="s">
        <v>268</v>
      </c>
      <c r="E12195">
        <v>63</v>
      </c>
    </row>
    <row r="12196" spans="1:5" x14ac:dyDescent="0.3">
      <c r="A12196">
        <v>107</v>
      </c>
      <c r="B12196" s="18">
        <v>45505</v>
      </c>
      <c r="C12196" t="s">
        <v>326</v>
      </c>
      <c r="D12196" t="s">
        <v>268</v>
      </c>
      <c r="E12196">
        <v>62</v>
      </c>
    </row>
    <row r="12197" spans="1:5" x14ac:dyDescent="0.3">
      <c r="A12197">
        <v>107</v>
      </c>
      <c r="B12197" s="18">
        <v>45536</v>
      </c>
      <c r="C12197" t="s">
        <v>326</v>
      </c>
      <c r="D12197" t="s">
        <v>268</v>
      </c>
      <c r="E12197">
        <v>61</v>
      </c>
    </row>
    <row r="12198" spans="1:5" x14ac:dyDescent="0.3">
      <c r="A12198">
        <v>107</v>
      </c>
      <c r="B12198" s="18">
        <v>45566</v>
      </c>
      <c r="C12198" t="s">
        <v>326</v>
      </c>
      <c r="D12198" t="s">
        <v>268</v>
      </c>
      <c r="E12198">
        <v>59</v>
      </c>
    </row>
    <row r="12199" spans="1:5" x14ac:dyDescent="0.3">
      <c r="A12199">
        <v>105</v>
      </c>
      <c r="B12199" s="18">
        <v>45323</v>
      </c>
      <c r="C12199" t="s">
        <v>326</v>
      </c>
      <c r="D12199" t="s">
        <v>269</v>
      </c>
      <c r="E12199">
        <v>21</v>
      </c>
    </row>
    <row r="12200" spans="1:5" x14ac:dyDescent="0.3">
      <c r="A12200">
        <v>105</v>
      </c>
      <c r="B12200" s="18">
        <v>45352</v>
      </c>
      <c r="C12200" t="s">
        <v>326</v>
      </c>
      <c r="D12200" t="s">
        <v>269</v>
      </c>
      <c r="E12200">
        <v>16</v>
      </c>
    </row>
    <row r="12201" spans="1:5" x14ac:dyDescent="0.3">
      <c r="A12201">
        <v>105</v>
      </c>
      <c r="B12201" s="18">
        <v>45383</v>
      </c>
      <c r="C12201" t="s">
        <v>326</v>
      </c>
      <c r="D12201" t="s">
        <v>269</v>
      </c>
      <c r="E12201">
        <v>15</v>
      </c>
    </row>
    <row r="12202" spans="1:5" x14ac:dyDescent="0.3">
      <c r="A12202">
        <v>105</v>
      </c>
      <c r="B12202" s="18">
        <v>45413</v>
      </c>
      <c r="C12202" t="s">
        <v>326</v>
      </c>
      <c r="D12202" t="s">
        <v>269</v>
      </c>
      <c r="E12202">
        <v>15</v>
      </c>
    </row>
    <row r="12203" spans="1:5" x14ac:dyDescent="0.3">
      <c r="A12203">
        <v>105</v>
      </c>
      <c r="B12203" s="18">
        <v>45444</v>
      </c>
      <c r="C12203" t="s">
        <v>326</v>
      </c>
      <c r="D12203" t="s">
        <v>269</v>
      </c>
      <c r="E12203">
        <v>15</v>
      </c>
    </row>
    <row r="12204" spans="1:5" x14ac:dyDescent="0.3">
      <c r="A12204">
        <v>105</v>
      </c>
      <c r="B12204" s="18">
        <v>45474</v>
      </c>
      <c r="C12204" t="s">
        <v>326</v>
      </c>
      <c r="D12204" t="s">
        <v>269</v>
      </c>
      <c r="E12204">
        <v>15</v>
      </c>
    </row>
    <row r="12205" spans="1:5" x14ac:dyDescent="0.3">
      <c r="A12205">
        <v>105</v>
      </c>
      <c r="B12205" s="18">
        <v>45505</v>
      </c>
      <c r="C12205" t="s">
        <v>326</v>
      </c>
      <c r="D12205" t="s">
        <v>269</v>
      </c>
      <c r="E12205">
        <v>15</v>
      </c>
    </row>
    <row r="12206" spans="1:5" x14ac:dyDescent="0.3">
      <c r="A12206">
        <v>105</v>
      </c>
      <c r="B12206" s="18">
        <v>45536</v>
      </c>
      <c r="C12206" t="s">
        <v>326</v>
      </c>
      <c r="D12206" t="s">
        <v>269</v>
      </c>
      <c r="E12206">
        <v>14</v>
      </c>
    </row>
    <row r="12207" spans="1:5" x14ac:dyDescent="0.3">
      <c r="A12207">
        <v>105</v>
      </c>
      <c r="B12207" s="18">
        <v>45566</v>
      </c>
      <c r="C12207" t="s">
        <v>326</v>
      </c>
      <c r="D12207" t="s">
        <v>269</v>
      </c>
      <c r="E12207">
        <v>13</v>
      </c>
    </row>
    <row r="12208" spans="1:5" x14ac:dyDescent="0.3">
      <c r="A12208">
        <v>108</v>
      </c>
      <c r="B12208" s="18">
        <v>45323</v>
      </c>
      <c r="C12208" t="s">
        <v>326</v>
      </c>
      <c r="D12208" t="s">
        <v>270</v>
      </c>
      <c r="E12208">
        <v>40</v>
      </c>
    </row>
    <row r="12209" spans="1:7" x14ac:dyDescent="0.3">
      <c r="A12209">
        <v>108</v>
      </c>
      <c r="B12209" s="18">
        <v>45352</v>
      </c>
      <c r="C12209" t="s">
        <v>326</v>
      </c>
      <c r="D12209" t="s">
        <v>270</v>
      </c>
      <c r="E12209">
        <v>30</v>
      </c>
    </row>
    <row r="12210" spans="1:7" x14ac:dyDescent="0.3">
      <c r="A12210">
        <v>108</v>
      </c>
      <c r="B12210" s="18">
        <v>45383</v>
      </c>
      <c r="C12210" t="s">
        <v>326</v>
      </c>
      <c r="D12210" t="s">
        <v>270</v>
      </c>
      <c r="E12210">
        <v>26</v>
      </c>
    </row>
    <row r="12211" spans="1:7" x14ac:dyDescent="0.3">
      <c r="A12211">
        <v>108</v>
      </c>
      <c r="B12211" s="18">
        <v>45413</v>
      </c>
      <c r="C12211" t="s">
        <v>326</v>
      </c>
      <c r="D12211" t="s">
        <v>270</v>
      </c>
      <c r="E12211">
        <v>26</v>
      </c>
    </row>
    <row r="12212" spans="1:7" x14ac:dyDescent="0.3">
      <c r="A12212">
        <v>108</v>
      </c>
      <c r="B12212" s="18">
        <v>45444</v>
      </c>
      <c r="C12212" t="s">
        <v>326</v>
      </c>
      <c r="D12212" t="s">
        <v>270</v>
      </c>
      <c r="E12212">
        <v>25</v>
      </c>
    </row>
    <row r="12213" spans="1:7" x14ac:dyDescent="0.3">
      <c r="A12213">
        <v>108</v>
      </c>
      <c r="B12213" s="18">
        <v>45474</v>
      </c>
      <c r="C12213" t="s">
        <v>326</v>
      </c>
      <c r="D12213" t="s">
        <v>270</v>
      </c>
      <c r="E12213">
        <v>25</v>
      </c>
    </row>
    <row r="12214" spans="1:7" x14ac:dyDescent="0.3">
      <c r="A12214">
        <v>108</v>
      </c>
      <c r="B12214" s="18">
        <v>45505</v>
      </c>
      <c r="C12214" t="s">
        <v>326</v>
      </c>
      <c r="D12214" t="s">
        <v>270</v>
      </c>
      <c r="E12214">
        <v>26</v>
      </c>
    </row>
    <row r="12215" spans="1:7" x14ac:dyDescent="0.3">
      <c r="A12215">
        <v>108</v>
      </c>
      <c r="B12215" s="18">
        <v>45536</v>
      </c>
      <c r="C12215" t="s">
        <v>326</v>
      </c>
      <c r="D12215" t="s">
        <v>270</v>
      </c>
      <c r="E12215">
        <v>25</v>
      </c>
    </row>
    <row r="12216" spans="1:7" x14ac:dyDescent="0.3">
      <c r="A12216">
        <v>108</v>
      </c>
      <c r="B12216" s="18">
        <v>45566</v>
      </c>
      <c r="C12216" t="s">
        <v>326</v>
      </c>
      <c r="D12216" t="s">
        <v>270</v>
      </c>
      <c r="E12216">
        <v>26</v>
      </c>
    </row>
    <row r="12217" spans="1:7" x14ac:dyDescent="0.3">
      <c r="A12217">
        <v>8</v>
      </c>
      <c r="B12217" s="18">
        <v>45597</v>
      </c>
      <c r="C12217" t="s">
        <v>326</v>
      </c>
      <c r="D12217" t="s">
        <v>278</v>
      </c>
      <c r="E12217">
        <v>0</v>
      </c>
      <c r="F12217">
        <v>0</v>
      </c>
      <c r="G12217">
        <v>7</v>
      </c>
    </row>
    <row r="12218" spans="1:7" x14ac:dyDescent="0.3">
      <c r="A12218">
        <v>23</v>
      </c>
      <c r="B12218" s="18">
        <v>45597</v>
      </c>
      <c r="C12218" t="s">
        <v>326</v>
      </c>
      <c r="D12218" t="s">
        <v>298</v>
      </c>
      <c r="E12218">
        <v>0</v>
      </c>
      <c r="F12218">
        <v>0</v>
      </c>
      <c r="G12218">
        <v>302</v>
      </c>
    </row>
    <row r="12219" spans="1:7" x14ac:dyDescent="0.3">
      <c r="A12219">
        <v>100</v>
      </c>
      <c r="B12219" s="18">
        <v>45597</v>
      </c>
      <c r="C12219" t="s">
        <v>326</v>
      </c>
      <c r="D12219" t="s">
        <v>271</v>
      </c>
      <c r="E12219">
        <v>1</v>
      </c>
    </row>
    <row r="12220" spans="1:7" x14ac:dyDescent="0.3">
      <c r="A12220">
        <v>101</v>
      </c>
      <c r="B12220" s="18">
        <v>45597</v>
      </c>
      <c r="C12220" t="s">
        <v>326</v>
      </c>
      <c r="D12220" t="s">
        <v>272</v>
      </c>
      <c r="E12220">
        <v>1</v>
      </c>
    </row>
    <row r="12221" spans="1:7" x14ac:dyDescent="0.3">
      <c r="A12221">
        <v>102</v>
      </c>
      <c r="B12221" s="18">
        <v>45597</v>
      </c>
      <c r="C12221" t="s">
        <v>326</v>
      </c>
      <c r="D12221" t="s">
        <v>273</v>
      </c>
      <c r="E12221">
        <v>0</v>
      </c>
    </row>
    <row r="12222" spans="1:7" x14ac:dyDescent="0.3">
      <c r="A12222">
        <v>103</v>
      </c>
      <c r="B12222" s="18">
        <v>45597</v>
      </c>
      <c r="C12222" t="s">
        <v>326</v>
      </c>
      <c r="D12222" t="s">
        <v>285</v>
      </c>
      <c r="E12222">
        <v>0</v>
      </c>
    </row>
    <row r="12223" spans="1:7" x14ac:dyDescent="0.3">
      <c r="A12223">
        <v>2</v>
      </c>
      <c r="B12223" s="18">
        <v>45597</v>
      </c>
      <c r="C12223" t="s">
        <v>326</v>
      </c>
      <c r="D12223" t="s">
        <v>303</v>
      </c>
      <c r="E12223">
        <v>0.15833333333333333</v>
      </c>
      <c r="F12223">
        <v>285</v>
      </c>
      <c r="G12223">
        <v>1800</v>
      </c>
    </row>
    <row r="12224" spans="1:7" x14ac:dyDescent="0.3">
      <c r="A12224">
        <v>109</v>
      </c>
      <c r="B12224" s="18">
        <v>45597</v>
      </c>
      <c r="C12224" t="s">
        <v>326</v>
      </c>
      <c r="D12224" t="s">
        <v>261</v>
      </c>
      <c r="E12224">
        <v>4</v>
      </c>
    </row>
    <row r="12225" spans="1:7" x14ac:dyDescent="0.3">
      <c r="A12225">
        <v>111</v>
      </c>
      <c r="B12225" s="18">
        <v>45597</v>
      </c>
      <c r="C12225" t="s">
        <v>326</v>
      </c>
      <c r="D12225" t="s">
        <v>262</v>
      </c>
      <c r="E12225">
        <v>34</v>
      </c>
    </row>
    <row r="12226" spans="1:7" x14ac:dyDescent="0.3">
      <c r="A12226">
        <v>112</v>
      </c>
      <c r="B12226" s="18">
        <v>45597</v>
      </c>
      <c r="C12226" t="s">
        <v>326</v>
      </c>
      <c r="D12226" t="s">
        <v>263</v>
      </c>
      <c r="E12226">
        <v>30</v>
      </c>
    </row>
    <row r="12227" spans="1:7" x14ac:dyDescent="0.3">
      <c r="A12227">
        <v>110</v>
      </c>
      <c r="B12227" s="18">
        <v>45597</v>
      </c>
      <c r="C12227" t="s">
        <v>326</v>
      </c>
      <c r="D12227" t="s">
        <v>264</v>
      </c>
      <c r="E12227">
        <v>17</v>
      </c>
    </row>
    <row r="12228" spans="1:7" x14ac:dyDescent="0.3">
      <c r="A12228">
        <v>113</v>
      </c>
      <c r="B12228" s="18">
        <v>45597</v>
      </c>
      <c r="C12228" t="s">
        <v>326</v>
      </c>
      <c r="D12228" t="s">
        <v>265</v>
      </c>
      <c r="E12228">
        <v>54</v>
      </c>
    </row>
    <row r="12229" spans="1:7" x14ac:dyDescent="0.3">
      <c r="A12229">
        <v>104</v>
      </c>
      <c r="B12229" s="18">
        <v>45597</v>
      </c>
      <c r="C12229" t="s">
        <v>326</v>
      </c>
      <c r="D12229" t="s">
        <v>266</v>
      </c>
      <c r="E12229">
        <v>1</v>
      </c>
    </row>
    <row r="12230" spans="1:7" x14ac:dyDescent="0.3">
      <c r="A12230">
        <v>106</v>
      </c>
      <c r="B12230" s="18">
        <v>45597</v>
      </c>
      <c r="C12230" t="s">
        <v>326</v>
      </c>
      <c r="D12230" t="s">
        <v>267</v>
      </c>
      <c r="E12230">
        <v>52</v>
      </c>
    </row>
    <row r="12231" spans="1:7" x14ac:dyDescent="0.3">
      <c r="A12231">
        <v>107</v>
      </c>
      <c r="B12231" s="18">
        <v>45597</v>
      </c>
      <c r="C12231" t="s">
        <v>326</v>
      </c>
      <c r="D12231" t="s">
        <v>268</v>
      </c>
      <c r="E12231">
        <v>56</v>
      </c>
    </row>
    <row r="12232" spans="1:7" x14ac:dyDescent="0.3">
      <c r="A12232">
        <v>105</v>
      </c>
      <c r="B12232" s="18">
        <v>45597</v>
      </c>
      <c r="C12232" t="s">
        <v>326</v>
      </c>
      <c r="D12232" t="s">
        <v>269</v>
      </c>
      <c r="E12232">
        <v>13</v>
      </c>
    </row>
    <row r="12233" spans="1:7" x14ac:dyDescent="0.3">
      <c r="A12233">
        <v>108</v>
      </c>
      <c r="B12233" s="18">
        <v>45597</v>
      </c>
      <c r="C12233" t="s">
        <v>326</v>
      </c>
      <c r="D12233" t="s">
        <v>270</v>
      </c>
      <c r="E12233">
        <v>24</v>
      </c>
    </row>
    <row r="12234" spans="1:7" x14ac:dyDescent="0.3">
      <c r="A12234">
        <v>2</v>
      </c>
      <c r="B12234" s="18">
        <v>45627</v>
      </c>
      <c r="C12234" t="s">
        <v>326</v>
      </c>
      <c r="D12234" t="s">
        <v>303</v>
      </c>
      <c r="E12234">
        <v>0.15611111111111112</v>
      </c>
      <c r="F12234">
        <v>281</v>
      </c>
      <c r="G12234">
        <v>1800</v>
      </c>
    </row>
    <row r="12235" spans="1:7" x14ac:dyDescent="0.3">
      <c r="A12235">
        <v>111</v>
      </c>
      <c r="B12235" s="18">
        <v>45627</v>
      </c>
      <c r="C12235" t="s">
        <v>326</v>
      </c>
      <c r="D12235" t="s">
        <v>262</v>
      </c>
      <c r="E12235">
        <v>33</v>
      </c>
    </row>
    <row r="12236" spans="1:7" x14ac:dyDescent="0.3">
      <c r="A12236">
        <v>112</v>
      </c>
      <c r="B12236" s="18">
        <v>45627</v>
      </c>
      <c r="C12236" t="s">
        <v>326</v>
      </c>
      <c r="D12236" t="s">
        <v>263</v>
      </c>
      <c r="E12236">
        <v>29</v>
      </c>
    </row>
    <row r="12237" spans="1:7" x14ac:dyDescent="0.3">
      <c r="A12237">
        <v>110</v>
      </c>
      <c r="B12237" s="18">
        <v>45627</v>
      </c>
      <c r="C12237" t="s">
        <v>326</v>
      </c>
      <c r="D12237" t="s">
        <v>264</v>
      </c>
      <c r="E12237">
        <v>16</v>
      </c>
    </row>
    <row r="12238" spans="1:7" x14ac:dyDescent="0.3">
      <c r="A12238">
        <v>113</v>
      </c>
      <c r="B12238" s="18">
        <v>45627</v>
      </c>
      <c r="C12238" t="s">
        <v>326</v>
      </c>
      <c r="D12238" t="s">
        <v>265</v>
      </c>
      <c r="E12238">
        <v>53</v>
      </c>
    </row>
    <row r="12239" spans="1:7" x14ac:dyDescent="0.3">
      <c r="A12239">
        <v>104</v>
      </c>
      <c r="B12239" s="18">
        <v>45627</v>
      </c>
      <c r="C12239" t="s">
        <v>326</v>
      </c>
      <c r="D12239" t="s">
        <v>266</v>
      </c>
      <c r="E12239">
        <v>1</v>
      </c>
    </row>
    <row r="12240" spans="1:7" x14ac:dyDescent="0.3">
      <c r="A12240">
        <v>106</v>
      </c>
      <c r="B12240" s="18">
        <v>45627</v>
      </c>
      <c r="C12240" t="s">
        <v>326</v>
      </c>
      <c r="D12240" t="s">
        <v>267</v>
      </c>
      <c r="E12240">
        <v>52</v>
      </c>
    </row>
    <row r="12241" spans="1:7" x14ac:dyDescent="0.3">
      <c r="A12241">
        <v>109</v>
      </c>
      <c r="B12241" s="18">
        <v>45627</v>
      </c>
      <c r="C12241" t="s">
        <v>326</v>
      </c>
      <c r="D12241" t="s">
        <v>261</v>
      </c>
      <c r="E12241">
        <v>4</v>
      </c>
    </row>
    <row r="12242" spans="1:7" x14ac:dyDescent="0.3">
      <c r="A12242">
        <v>105</v>
      </c>
      <c r="B12242" s="18">
        <v>45627</v>
      </c>
      <c r="C12242" t="s">
        <v>326</v>
      </c>
      <c r="D12242" t="s">
        <v>269</v>
      </c>
      <c r="E12242">
        <v>13</v>
      </c>
    </row>
    <row r="12243" spans="1:7" x14ac:dyDescent="0.3">
      <c r="A12243">
        <v>108</v>
      </c>
      <c r="B12243" s="18">
        <v>45627</v>
      </c>
      <c r="C12243" t="s">
        <v>326</v>
      </c>
      <c r="D12243" t="s">
        <v>270</v>
      </c>
      <c r="E12243">
        <v>24</v>
      </c>
    </row>
    <row r="12244" spans="1:7" x14ac:dyDescent="0.3">
      <c r="A12244">
        <v>107</v>
      </c>
      <c r="B12244" s="18">
        <v>45627</v>
      </c>
      <c r="C12244" t="s">
        <v>326</v>
      </c>
      <c r="D12244" t="s">
        <v>268</v>
      </c>
      <c r="E12244">
        <v>56</v>
      </c>
    </row>
    <row r="12245" spans="1:7" x14ac:dyDescent="0.3">
      <c r="A12245">
        <v>100</v>
      </c>
      <c r="B12245" s="18">
        <v>45627</v>
      </c>
      <c r="C12245" t="s">
        <v>326</v>
      </c>
      <c r="D12245" t="s">
        <v>271</v>
      </c>
      <c r="E12245">
        <v>1</v>
      </c>
    </row>
    <row r="12246" spans="1:7" x14ac:dyDescent="0.3">
      <c r="A12246">
        <v>101</v>
      </c>
      <c r="B12246" s="18">
        <v>45627</v>
      </c>
      <c r="C12246" t="s">
        <v>326</v>
      </c>
      <c r="D12246" t="s">
        <v>272</v>
      </c>
      <c r="E12246">
        <v>1</v>
      </c>
    </row>
    <row r="12247" spans="1:7" x14ac:dyDescent="0.3">
      <c r="A12247">
        <v>102</v>
      </c>
      <c r="B12247" s="18">
        <v>45627</v>
      </c>
      <c r="C12247" t="s">
        <v>326</v>
      </c>
      <c r="D12247" t="s">
        <v>273</v>
      </c>
      <c r="E12247">
        <v>0</v>
      </c>
    </row>
    <row r="12248" spans="1:7" x14ac:dyDescent="0.3">
      <c r="A12248">
        <v>103</v>
      </c>
      <c r="B12248" s="18">
        <v>45627</v>
      </c>
      <c r="C12248" t="s">
        <v>326</v>
      </c>
      <c r="D12248" t="s">
        <v>285</v>
      </c>
      <c r="E12248">
        <v>0</v>
      </c>
    </row>
    <row r="12249" spans="1:7" x14ac:dyDescent="0.3">
      <c r="A12249">
        <v>8</v>
      </c>
      <c r="B12249" s="18">
        <v>45627</v>
      </c>
      <c r="C12249" t="s">
        <v>326</v>
      </c>
      <c r="D12249" t="s">
        <v>278</v>
      </c>
      <c r="E12249">
        <v>0</v>
      </c>
      <c r="F12249">
        <v>0</v>
      </c>
      <c r="G12249">
        <v>7</v>
      </c>
    </row>
    <row r="12250" spans="1:7" x14ac:dyDescent="0.3">
      <c r="A12250">
        <v>23</v>
      </c>
      <c r="B12250" s="18">
        <v>45627</v>
      </c>
      <c r="C12250" t="s">
        <v>326</v>
      </c>
      <c r="D12250" t="s">
        <v>298</v>
      </c>
      <c r="E12250">
        <v>0</v>
      </c>
      <c r="F12250">
        <v>0</v>
      </c>
      <c r="G12250">
        <v>295</v>
      </c>
    </row>
    <row r="12251" spans="1:7" x14ac:dyDescent="0.3">
      <c r="A12251">
        <v>8</v>
      </c>
      <c r="B12251" s="18">
        <v>45658</v>
      </c>
      <c r="C12251" t="s">
        <v>326</v>
      </c>
      <c r="D12251" t="s">
        <v>278</v>
      </c>
      <c r="E12251">
        <v>0</v>
      </c>
      <c r="F12251">
        <v>0</v>
      </c>
      <c r="G12251">
        <v>7</v>
      </c>
    </row>
    <row r="12252" spans="1:7" x14ac:dyDescent="0.3">
      <c r="A12252">
        <v>23</v>
      </c>
      <c r="B12252" s="18">
        <v>45658</v>
      </c>
      <c r="C12252" t="s">
        <v>326</v>
      </c>
      <c r="D12252" t="s">
        <v>298</v>
      </c>
      <c r="E12252">
        <v>0</v>
      </c>
      <c r="F12252">
        <v>0</v>
      </c>
      <c r="G12252">
        <v>292</v>
      </c>
    </row>
    <row r="12253" spans="1:7" x14ac:dyDescent="0.3">
      <c r="A12253">
        <v>2</v>
      </c>
      <c r="B12253" s="18">
        <v>45658</v>
      </c>
      <c r="C12253" t="s">
        <v>326</v>
      </c>
      <c r="D12253" t="s">
        <v>303</v>
      </c>
      <c r="E12253">
        <v>0.14333333333333334</v>
      </c>
      <c r="F12253">
        <v>258</v>
      </c>
      <c r="G12253">
        <v>1800</v>
      </c>
    </row>
    <row r="12254" spans="1:7" x14ac:dyDescent="0.3">
      <c r="A12254">
        <v>109</v>
      </c>
      <c r="B12254" s="18">
        <v>45658</v>
      </c>
      <c r="C12254" t="s">
        <v>326</v>
      </c>
      <c r="D12254" t="s">
        <v>261</v>
      </c>
      <c r="E12254">
        <v>2</v>
      </c>
    </row>
    <row r="12255" spans="1:7" x14ac:dyDescent="0.3">
      <c r="A12255">
        <v>111</v>
      </c>
      <c r="B12255" s="18">
        <v>45658</v>
      </c>
      <c r="C12255" t="s">
        <v>326</v>
      </c>
      <c r="D12255" t="s">
        <v>262</v>
      </c>
      <c r="E12255">
        <v>30</v>
      </c>
    </row>
    <row r="12256" spans="1:7" x14ac:dyDescent="0.3">
      <c r="A12256">
        <v>112</v>
      </c>
      <c r="B12256" s="18">
        <v>45658</v>
      </c>
      <c r="C12256" t="s">
        <v>326</v>
      </c>
      <c r="D12256" t="s">
        <v>263</v>
      </c>
      <c r="E12256">
        <v>27</v>
      </c>
    </row>
    <row r="12257" spans="1:7" x14ac:dyDescent="0.3">
      <c r="A12257">
        <v>110</v>
      </c>
      <c r="B12257" s="18">
        <v>45658</v>
      </c>
      <c r="C12257" t="s">
        <v>326</v>
      </c>
      <c r="D12257" t="s">
        <v>264</v>
      </c>
      <c r="E12257">
        <v>17</v>
      </c>
    </row>
    <row r="12258" spans="1:7" x14ac:dyDescent="0.3">
      <c r="A12258">
        <v>113</v>
      </c>
      <c r="B12258" s="18">
        <v>45658</v>
      </c>
      <c r="C12258" t="s">
        <v>326</v>
      </c>
      <c r="D12258" t="s">
        <v>265</v>
      </c>
      <c r="E12258">
        <v>49</v>
      </c>
    </row>
    <row r="12259" spans="1:7" x14ac:dyDescent="0.3">
      <c r="A12259">
        <v>104</v>
      </c>
      <c r="B12259" s="18">
        <v>45658</v>
      </c>
      <c r="C12259" t="s">
        <v>326</v>
      </c>
      <c r="D12259" t="s">
        <v>266</v>
      </c>
      <c r="E12259">
        <v>1</v>
      </c>
    </row>
    <row r="12260" spans="1:7" x14ac:dyDescent="0.3">
      <c r="A12260">
        <v>106</v>
      </c>
      <c r="B12260" s="18">
        <v>45658</v>
      </c>
      <c r="C12260" t="s">
        <v>326</v>
      </c>
      <c r="D12260" t="s">
        <v>267</v>
      </c>
      <c r="E12260">
        <v>51</v>
      </c>
    </row>
    <row r="12261" spans="1:7" x14ac:dyDescent="0.3">
      <c r="A12261">
        <v>107</v>
      </c>
      <c r="B12261" s="18">
        <v>45658</v>
      </c>
      <c r="C12261" t="s">
        <v>326</v>
      </c>
      <c r="D12261" t="s">
        <v>268</v>
      </c>
      <c r="E12261">
        <v>50</v>
      </c>
    </row>
    <row r="12262" spans="1:7" x14ac:dyDescent="0.3">
      <c r="A12262">
        <v>105</v>
      </c>
      <c r="B12262" s="18">
        <v>45658</v>
      </c>
      <c r="C12262" t="s">
        <v>326</v>
      </c>
      <c r="D12262" t="s">
        <v>269</v>
      </c>
      <c r="E12262">
        <v>13</v>
      </c>
    </row>
    <row r="12263" spans="1:7" x14ac:dyDescent="0.3">
      <c r="A12263">
        <v>108</v>
      </c>
      <c r="B12263" s="18">
        <v>45658</v>
      </c>
      <c r="C12263" t="s">
        <v>326</v>
      </c>
      <c r="D12263" t="s">
        <v>270</v>
      </c>
      <c r="E12263">
        <v>18</v>
      </c>
    </row>
    <row r="12264" spans="1:7" x14ac:dyDescent="0.3">
      <c r="A12264">
        <v>100</v>
      </c>
      <c r="B12264" s="18">
        <v>45658</v>
      </c>
      <c r="C12264" t="s">
        <v>326</v>
      </c>
      <c r="D12264" t="s">
        <v>271</v>
      </c>
      <c r="E12264">
        <v>1</v>
      </c>
    </row>
    <row r="12265" spans="1:7" x14ac:dyDescent="0.3">
      <c r="A12265">
        <v>101</v>
      </c>
      <c r="B12265" s="18">
        <v>45658</v>
      </c>
      <c r="C12265" t="s">
        <v>326</v>
      </c>
      <c r="D12265" t="s">
        <v>272</v>
      </c>
      <c r="E12265">
        <v>1</v>
      </c>
    </row>
    <row r="12266" spans="1:7" x14ac:dyDescent="0.3">
      <c r="A12266">
        <v>8</v>
      </c>
      <c r="B12266" s="18">
        <v>45474</v>
      </c>
      <c r="C12266" t="s">
        <v>326</v>
      </c>
      <c r="D12266" t="s">
        <v>278</v>
      </c>
      <c r="E12266">
        <v>0</v>
      </c>
      <c r="F12266">
        <v>0</v>
      </c>
      <c r="G12266">
        <v>8</v>
      </c>
    </row>
    <row r="12267" spans="1:7" x14ac:dyDescent="0.3">
      <c r="A12267">
        <v>8</v>
      </c>
      <c r="B12267" s="18">
        <v>45323</v>
      </c>
      <c r="C12267" t="s">
        <v>326</v>
      </c>
      <c r="D12267" t="s">
        <v>278</v>
      </c>
      <c r="E12267">
        <v>0</v>
      </c>
      <c r="F12267">
        <v>0</v>
      </c>
      <c r="G12267">
        <v>14</v>
      </c>
    </row>
    <row r="12268" spans="1:7" x14ac:dyDescent="0.3">
      <c r="A12268">
        <v>8</v>
      </c>
      <c r="B12268" s="18">
        <v>45413</v>
      </c>
      <c r="C12268" t="s">
        <v>326</v>
      </c>
      <c r="D12268" t="s">
        <v>278</v>
      </c>
      <c r="E12268">
        <v>0</v>
      </c>
      <c r="F12268">
        <v>0</v>
      </c>
      <c r="G12268">
        <v>11</v>
      </c>
    </row>
    <row r="12269" spans="1:7" x14ac:dyDescent="0.3">
      <c r="A12269">
        <v>8</v>
      </c>
      <c r="B12269" s="18">
        <v>45383</v>
      </c>
      <c r="C12269" t="s">
        <v>326</v>
      </c>
      <c r="D12269" t="s">
        <v>278</v>
      </c>
      <c r="E12269">
        <v>0</v>
      </c>
      <c r="F12269">
        <v>0</v>
      </c>
      <c r="G12269">
        <v>12</v>
      </c>
    </row>
    <row r="12270" spans="1:7" x14ac:dyDescent="0.3">
      <c r="A12270">
        <v>8</v>
      </c>
      <c r="B12270" s="18">
        <v>45444</v>
      </c>
      <c r="C12270" t="s">
        <v>326</v>
      </c>
      <c r="D12270" t="s">
        <v>278</v>
      </c>
      <c r="E12270">
        <v>0</v>
      </c>
      <c r="F12270">
        <v>0</v>
      </c>
      <c r="G12270">
        <v>11</v>
      </c>
    </row>
    <row r="12271" spans="1:7" x14ac:dyDescent="0.3">
      <c r="A12271">
        <v>8</v>
      </c>
      <c r="B12271" s="18">
        <v>45566</v>
      </c>
      <c r="C12271" t="s">
        <v>326</v>
      </c>
      <c r="D12271" t="s">
        <v>278</v>
      </c>
      <c r="E12271">
        <v>0</v>
      </c>
      <c r="F12271">
        <v>0</v>
      </c>
      <c r="G12271">
        <v>7</v>
      </c>
    </row>
    <row r="12272" spans="1:7" x14ac:dyDescent="0.3">
      <c r="A12272">
        <v>8</v>
      </c>
      <c r="B12272" s="18">
        <v>45505</v>
      </c>
      <c r="C12272" t="s">
        <v>326</v>
      </c>
      <c r="D12272" t="s">
        <v>278</v>
      </c>
      <c r="E12272">
        <v>0</v>
      </c>
      <c r="F12272">
        <v>0</v>
      </c>
      <c r="G12272">
        <v>8</v>
      </c>
    </row>
    <row r="12273" spans="1:7" x14ac:dyDescent="0.3">
      <c r="A12273">
        <v>8</v>
      </c>
      <c r="B12273" s="18">
        <v>45536</v>
      </c>
      <c r="C12273" t="s">
        <v>326</v>
      </c>
      <c r="D12273" t="s">
        <v>278</v>
      </c>
      <c r="E12273">
        <v>0</v>
      </c>
      <c r="F12273">
        <v>0</v>
      </c>
      <c r="G12273">
        <v>8</v>
      </c>
    </row>
    <row r="12274" spans="1:7" x14ac:dyDescent="0.3">
      <c r="A12274">
        <v>8</v>
      </c>
      <c r="B12274" s="18">
        <v>45352</v>
      </c>
      <c r="C12274" t="s">
        <v>326</v>
      </c>
      <c r="D12274" t="s">
        <v>278</v>
      </c>
      <c r="E12274">
        <v>0</v>
      </c>
      <c r="F12274">
        <v>0</v>
      </c>
      <c r="G12274">
        <v>13</v>
      </c>
    </row>
    <row r="12275" spans="1:7" x14ac:dyDescent="0.3">
      <c r="A12275">
        <v>12</v>
      </c>
      <c r="B12275" s="18">
        <v>45323</v>
      </c>
      <c r="C12275" t="s">
        <v>326</v>
      </c>
      <c r="D12275" t="s">
        <v>296</v>
      </c>
      <c r="E12275">
        <v>0</v>
      </c>
      <c r="F12275">
        <v>0</v>
      </c>
      <c r="G12275">
        <v>1</v>
      </c>
    </row>
    <row r="12276" spans="1:7" x14ac:dyDescent="0.3">
      <c r="A12276">
        <v>14</v>
      </c>
      <c r="B12276" s="18">
        <v>45323</v>
      </c>
      <c r="C12276" t="s">
        <v>326</v>
      </c>
      <c r="D12276" t="s">
        <v>279</v>
      </c>
      <c r="E12276">
        <v>0</v>
      </c>
      <c r="F12276">
        <v>0</v>
      </c>
      <c r="G12276">
        <v>2</v>
      </c>
    </row>
    <row r="12277" spans="1:7" x14ac:dyDescent="0.3">
      <c r="A12277">
        <v>23</v>
      </c>
      <c r="B12277" s="18">
        <v>45444</v>
      </c>
      <c r="C12277" t="s">
        <v>326</v>
      </c>
      <c r="D12277" t="s">
        <v>298</v>
      </c>
      <c r="E12277">
        <v>0</v>
      </c>
      <c r="F12277">
        <v>0</v>
      </c>
      <c r="G12277">
        <v>358</v>
      </c>
    </row>
    <row r="12278" spans="1:7" x14ac:dyDescent="0.3">
      <c r="A12278">
        <v>23</v>
      </c>
      <c r="B12278" s="18">
        <v>45323</v>
      </c>
      <c r="C12278" t="s">
        <v>326</v>
      </c>
      <c r="D12278" t="s">
        <v>298</v>
      </c>
      <c r="E12278">
        <v>0</v>
      </c>
      <c r="F12278">
        <v>0</v>
      </c>
      <c r="G12278">
        <v>507</v>
      </c>
    </row>
    <row r="12279" spans="1:7" x14ac:dyDescent="0.3">
      <c r="A12279">
        <v>23</v>
      </c>
      <c r="B12279" s="18">
        <v>45352</v>
      </c>
      <c r="C12279" t="s">
        <v>326</v>
      </c>
      <c r="D12279" t="s">
        <v>298</v>
      </c>
      <c r="E12279">
        <v>0</v>
      </c>
      <c r="F12279">
        <v>0</v>
      </c>
      <c r="G12279">
        <v>505</v>
      </c>
    </row>
    <row r="12280" spans="1:7" x14ac:dyDescent="0.3">
      <c r="A12280">
        <v>23</v>
      </c>
      <c r="B12280" s="18">
        <v>45566</v>
      </c>
      <c r="C12280" t="s">
        <v>326</v>
      </c>
      <c r="D12280" t="s">
        <v>298</v>
      </c>
      <c r="E12280">
        <v>0</v>
      </c>
      <c r="F12280">
        <v>0</v>
      </c>
      <c r="G12280">
        <v>306</v>
      </c>
    </row>
    <row r="12281" spans="1:7" x14ac:dyDescent="0.3">
      <c r="A12281">
        <v>23</v>
      </c>
      <c r="B12281" s="18">
        <v>45383</v>
      </c>
      <c r="C12281" t="s">
        <v>326</v>
      </c>
      <c r="D12281" t="s">
        <v>298</v>
      </c>
      <c r="E12281">
        <v>0</v>
      </c>
      <c r="F12281">
        <v>0</v>
      </c>
      <c r="G12281">
        <v>492</v>
      </c>
    </row>
    <row r="12282" spans="1:7" x14ac:dyDescent="0.3">
      <c r="A12282">
        <v>23</v>
      </c>
      <c r="B12282" s="18">
        <v>45505</v>
      </c>
      <c r="C12282" t="s">
        <v>326</v>
      </c>
      <c r="D12282" t="s">
        <v>298</v>
      </c>
      <c r="E12282">
        <v>0</v>
      </c>
      <c r="F12282">
        <v>0</v>
      </c>
      <c r="G12282">
        <v>323</v>
      </c>
    </row>
    <row r="12283" spans="1:7" x14ac:dyDescent="0.3">
      <c r="A12283">
        <v>23</v>
      </c>
      <c r="B12283" s="18">
        <v>45474</v>
      </c>
      <c r="C12283" t="s">
        <v>326</v>
      </c>
      <c r="D12283" t="s">
        <v>298</v>
      </c>
      <c r="E12283">
        <v>0</v>
      </c>
      <c r="F12283">
        <v>0</v>
      </c>
      <c r="G12283">
        <v>335</v>
      </c>
    </row>
    <row r="12284" spans="1:7" x14ac:dyDescent="0.3">
      <c r="A12284">
        <v>23</v>
      </c>
      <c r="B12284" s="18">
        <v>45413</v>
      </c>
      <c r="C12284" t="s">
        <v>326</v>
      </c>
      <c r="D12284" t="s">
        <v>298</v>
      </c>
      <c r="E12284">
        <v>0</v>
      </c>
      <c r="F12284">
        <v>0</v>
      </c>
      <c r="G12284">
        <v>416</v>
      </c>
    </row>
    <row r="12285" spans="1:7" x14ac:dyDescent="0.3">
      <c r="A12285">
        <v>23</v>
      </c>
      <c r="B12285" s="18">
        <v>45536</v>
      </c>
      <c r="C12285" t="s">
        <v>326</v>
      </c>
      <c r="D12285" t="s">
        <v>298</v>
      </c>
      <c r="E12285">
        <v>0</v>
      </c>
      <c r="F12285">
        <v>0</v>
      </c>
      <c r="G12285">
        <v>309</v>
      </c>
    </row>
    <row r="12286" spans="1:7" x14ac:dyDescent="0.3">
      <c r="A12286">
        <v>102</v>
      </c>
      <c r="B12286" s="18">
        <v>45658</v>
      </c>
      <c r="C12286" t="s">
        <v>326</v>
      </c>
      <c r="D12286" t="s">
        <v>273</v>
      </c>
      <c r="E12286">
        <v>0</v>
      </c>
    </row>
    <row r="12287" spans="1:7" x14ac:dyDescent="0.3">
      <c r="A12287">
        <v>9</v>
      </c>
      <c r="B12287" s="18">
        <v>45323</v>
      </c>
      <c r="C12287" t="s">
        <v>326</v>
      </c>
      <c r="D12287" t="s">
        <v>280</v>
      </c>
      <c r="E12287">
        <v>0</v>
      </c>
      <c r="F12287">
        <v>0</v>
      </c>
      <c r="G12287">
        <v>2</v>
      </c>
    </row>
    <row r="12288" spans="1:7" x14ac:dyDescent="0.3">
      <c r="A12288">
        <v>103</v>
      </c>
      <c r="B12288" s="18">
        <v>45658</v>
      </c>
      <c r="C12288" t="s">
        <v>326</v>
      </c>
      <c r="D12288" t="s">
        <v>285</v>
      </c>
      <c r="E12288">
        <v>0</v>
      </c>
    </row>
    <row r="12289" spans="1:7" x14ac:dyDescent="0.3">
      <c r="A12289">
        <v>27</v>
      </c>
      <c r="B12289" s="18">
        <v>45658</v>
      </c>
      <c r="C12289" t="s">
        <v>327</v>
      </c>
      <c r="D12289" t="s">
        <v>147</v>
      </c>
      <c r="E12289">
        <v>0.80714285714285716</v>
      </c>
      <c r="F12289">
        <v>113</v>
      </c>
      <c r="G12289">
        <v>140</v>
      </c>
    </row>
    <row r="12290" spans="1:7" x14ac:dyDescent="0.3">
      <c r="A12290">
        <v>114</v>
      </c>
      <c r="B12290" s="18">
        <v>45658</v>
      </c>
      <c r="C12290" t="s">
        <v>327</v>
      </c>
      <c r="D12290" t="s">
        <v>292</v>
      </c>
      <c r="E12290">
        <v>148</v>
      </c>
    </row>
    <row r="12291" spans="1:7" x14ac:dyDescent="0.3">
      <c r="A12291">
        <v>115</v>
      </c>
      <c r="B12291" s="18">
        <v>45658</v>
      </c>
      <c r="C12291" t="s">
        <v>327</v>
      </c>
      <c r="D12291" t="s">
        <v>293</v>
      </c>
      <c r="E12291">
        <v>51</v>
      </c>
    </row>
    <row r="12292" spans="1:7" x14ac:dyDescent="0.3">
      <c r="A12292">
        <v>116</v>
      </c>
      <c r="B12292" s="18">
        <v>45658</v>
      </c>
      <c r="C12292" t="s">
        <v>327</v>
      </c>
      <c r="D12292" t="s">
        <v>294</v>
      </c>
      <c r="E12292">
        <v>1</v>
      </c>
    </row>
    <row r="12293" spans="1:7" x14ac:dyDescent="0.3">
      <c r="A12293">
        <v>120</v>
      </c>
      <c r="B12293" s="18">
        <v>45658</v>
      </c>
      <c r="C12293" t="s">
        <v>327</v>
      </c>
      <c r="D12293" t="s">
        <v>20</v>
      </c>
      <c r="E12293">
        <v>148</v>
      </c>
    </row>
    <row r="12294" spans="1:7" x14ac:dyDescent="0.3">
      <c r="A12294">
        <v>121</v>
      </c>
      <c r="B12294" s="18">
        <v>45658</v>
      </c>
      <c r="C12294" t="s">
        <v>327</v>
      </c>
      <c r="D12294" t="s">
        <v>21</v>
      </c>
      <c r="E12294">
        <v>0</v>
      </c>
    </row>
    <row r="12295" spans="1:7" x14ac:dyDescent="0.3">
      <c r="A12295">
        <v>122</v>
      </c>
      <c r="B12295" s="18">
        <v>45658</v>
      </c>
      <c r="C12295" t="s">
        <v>327</v>
      </c>
      <c r="D12295" t="s">
        <v>22</v>
      </c>
      <c r="E12295">
        <v>0</v>
      </c>
    </row>
    <row r="12296" spans="1:7" x14ac:dyDescent="0.3">
      <c r="A12296">
        <v>123</v>
      </c>
      <c r="B12296" s="18">
        <v>45658</v>
      </c>
      <c r="C12296" t="s">
        <v>327</v>
      </c>
      <c r="D12296" t="s">
        <v>23</v>
      </c>
      <c r="E12296">
        <v>0</v>
      </c>
    </row>
    <row r="12297" spans="1:7" x14ac:dyDescent="0.3">
      <c r="A12297">
        <v>124</v>
      </c>
      <c r="B12297" s="18">
        <v>45658</v>
      </c>
      <c r="C12297" t="s">
        <v>327</v>
      </c>
      <c r="D12297" t="s">
        <v>24</v>
      </c>
      <c r="E12297">
        <v>0</v>
      </c>
    </row>
    <row r="12298" spans="1:7" x14ac:dyDescent="0.3">
      <c r="A12298">
        <v>125</v>
      </c>
      <c r="B12298" s="18">
        <v>45658</v>
      </c>
      <c r="C12298" t="s">
        <v>327</v>
      </c>
      <c r="D12298" t="s">
        <v>25</v>
      </c>
      <c r="E12298">
        <v>0</v>
      </c>
    </row>
    <row r="12299" spans="1:7" x14ac:dyDescent="0.3">
      <c r="A12299">
        <v>126</v>
      </c>
      <c r="B12299" s="18">
        <v>45658</v>
      </c>
      <c r="C12299" t="s">
        <v>327</v>
      </c>
      <c r="D12299" t="s">
        <v>26</v>
      </c>
      <c r="E12299">
        <v>0</v>
      </c>
    </row>
    <row r="12300" spans="1:7" x14ac:dyDescent="0.3">
      <c r="A12300">
        <v>9</v>
      </c>
      <c r="B12300" s="18">
        <v>45597</v>
      </c>
      <c r="C12300" t="s">
        <v>327</v>
      </c>
      <c r="D12300" t="s">
        <v>280</v>
      </c>
      <c r="E12300">
        <v>0.43023255813953487</v>
      </c>
      <c r="F12300">
        <v>111</v>
      </c>
      <c r="G12300">
        <v>258</v>
      </c>
    </row>
    <row r="12301" spans="1:7" x14ac:dyDescent="0.3">
      <c r="A12301">
        <v>100</v>
      </c>
      <c r="B12301" s="18">
        <v>45323</v>
      </c>
      <c r="C12301" t="s">
        <v>327</v>
      </c>
      <c r="D12301" t="s">
        <v>271</v>
      </c>
      <c r="E12301">
        <v>1</v>
      </c>
    </row>
    <row r="12302" spans="1:7" x14ac:dyDescent="0.3">
      <c r="A12302">
        <v>100</v>
      </c>
      <c r="B12302" s="18">
        <v>45352</v>
      </c>
      <c r="C12302" t="s">
        <v>327</v>
      </c>
      <c r="D12302" t="s">
        <v>271</v>
      </c>
      <c r="E12302">
        <v>1</v>
      </c>
    </row>
    <row r="12303" spans="1:7" x14ac:dyDescent="0.3">
      <c r="A12303">
        <v>100</v>
      </c>
      <c r="B12303" s="18">
        <v>45383</v>
      </c>
      <c r="C12303" t="s">
        <v>327</v>
      </c>
      <c r="D12303" t="s">
        <v>271</v>
      </c>
      <c r="E12303">
        <v>1</v>
      </c>
    </row>
    <row r="12304" spans="1:7" x14ac:dyDescent="0.3">
      <c r="A12304">
        <v>100</v>
      </c>
      <c r="B12304" s="18">
        <v>45413</v>
      </c>
      <c r="C12304" t="s">
        <v>327</v>
      </c>
      <c r="D12304" t="s">
        <v>271</v>
      </c>
      <c r="E12304">
        <v>1</v>
      </c>
    </row>
    <row r="12305" spans="1:5" x14ac:dyDescent="0.3">
      <c r="A12305">
        <v>100</v>
      </c>
      <c r="B12305" s="18">
        <v>45444</v>
      </c>
      <c r="C12305" t="s">
        <v>327</v>
      </c>
      <c r="D12305" t="s">
        <v>271</v>
      </c>
      <c r="E12305">
        <v>1</v>
      </c>
    </row>
    <row r="12306" spans="1:5" x14ac:dyDescent="0.3">
      <c r="A12306">
        <v>100</v>
      </c>
      <c r="B12306" s="18">
        <v>45474</v>
      </c>
      <c r="C12306" t="s">
        <v>327</v>
      </c>
      <c r="D12306" t="s">
        <v>271</v>
      </c>
      <c r="E12306">
        <v>1</v>
      </c>
    </row>
    <row r="12307" spans="1:5" x14ac:dyDescent="0.3">
      <c r="A12307">
        <v>100</v>
      </c>
      <c r="B12307" s="18">
        <v>45505</v>
      </c>
      <c r="C12307" t="s">
        <v>327</v>
      </c>
      <c r="D12307" t="s">
        <v>271</v>
      </c>
      <c r="E12307">
        <v>1</v>
      </c>
    </row>
    <row r="12308" spans="1:5" x14ac:dyDescent="0.3">
      <c r="A12308">
        <v>100</v>
      </c>
      <c r="B12308" s="18">
        <v>45536</v>
      </c>
      <c r="C12308" t="s">
        <v>327</v>
      </c>
      <c r="D12308" t="s">
        <v>271</v>
      </c>
      <c r="E12308">
        <v>1</v>
      </c>
    </row>
    <row r="12309" spans="1:5" x14ac:dyDescent="0.3">
      <c r="A12309">
        <v>100</v>
      </c>
      <c r="B12309" s="18">
        <v>45566</v>
      </c>
      <c r="C12309" t="s">
        <v>327</v>
      </c>
      <c r="D12309" t="s">
        <v>271</v>
      </c>
      <c r="E12309">
        <v>1</v>
      </c>
    </row>
    <row r="12310" spans="1:5" x14ac:dyDescent="0.3">
      <c r="A12310">
        <v>101</v>
      </c>
      <c r="B12310" s="18">
        <v>45323</v>
      </c>
      <c r="C12310" t="s">
        <v>327</v>
      </c>
      <c r="D12310" t="s">
        <v>272</v>
      </c>
      <c r="E12310">
        <v>1</v>
      </c>
    </row>
    <row r="12311" spans="1:5" x14ac:dyDescent="0.3">
      <c r="A12311">
        <v>101</v>
      </c>
      <c r="B12311" s="18">
        <v>45352</v>
      </c>
      <c r="C12311" t="s">
        <v>327</v>
      </c>
      <c r="D12311" t="s">
        <v>272</v>
      </c>
      <c r="E12311">
        <v>1</v>
      </c>
    </row>
    <row r="12312" spans="1:5" x14ac:dyDescent="0.3">
      <c r="A12312">
        <v>101</v>
      </c>
      <c r="B12312" s="18">
        <v>45383</v>
      </c>
      <c r="C12312" t="s">
        <v>327</v>
      </c>
      <c r="D12312" t="s">
        <v>272</v>
      </c>
      <c r="E12312">
        <v>1</v>
      </c>
    </row>
    <row r="12313" spans="1:5" x14ac:dyDescent="0.3">
      <c r="A12313">
        <v>101</v>
      </c>
      <c r="B12313" s="18">
        <v>45413</v>
      </c>
      <c r="C12313" t="s">
        <v>327</v>
      </c>
      <c r="D12313" t="s">
        <v>272</v>
      </c>
      <c r="E12313">
        <v>1</v>
      </c>
    </row>
    <row r="12314" spans="1:5" x14ac:dyDescent="0.3">
      <c r="A12314">
        <v>101</v>
      </c>
      <c r="B12314" s="18">
        <v>45444</v>
      </c>
      <c r="C12314" t="s">
        <v>327</v>
      </c>
      <c r="D12314" t="s">
        <v>272</v>
      </c>
      <c r="E12314">
        <v>1</v>
      </c>
    </row>
    <row r="12315" spans="1:5" x14ac:dyDescent="0.3">
      <c r="A12315">
        <v>101</v>
      </c>
      <c r="B12315" s="18">
        <v>45474</v>
      </c>
      <c r="C12315" t="s">
        <v>327</v>
      </c>
      <c r="D12315" t="s">
        <v>272</v>
      </c>
      <c r="E12315">
        <v>1</v>
      </c>
    </row>
    <row r="12316" spans="1:5" x14ac:dyDescent="0.3">
      <c r="A12316">
        <v>101</v>
      </c>
      <c r="B12316" s="18">
        <v>45505</v>
      </c>
      <c r="C12316" t="s">
        <v>327</v>
      </c>
      <c r="D12316" t="s">
        <v>272</v>
      </c>
      <c r="E12316">
        <v>1</v>
      </c>
    </row>
    <row r="12317" spans="1:5" x14ac:dyDescent="0.3">
      <c r="A12317">
        <v>101</v>
      </c>
      <c r="B12317" s="18">
        <v>45536</v>
      </c>
      <c r="C12317" t="s">
        <v>327</v>
      </c>
      <c r="D12317" t="s">
        <v>272</v>
      </c>
      <c r="E12317">
        <v>1</v>
      </c>
    </row>
    <row r="12318" spans="1:5" x14ac:dyDescent="0.3">
      <c r="A12318">
        <v>101</v>
      </c>
      <c r="B12318" s="18">
        <v>45566</v>
      </c>
      <c r="C12318" t="s">
        <v>327</v>
      </c>
      <c r="D12318" t="s">
        <v>272</v>
      </c>
      <c r="E12318">
        <v>1</v>
      </c>
    </row>
    <row r="12319" spans="1:5" x14ac:dyDescent="0.3">
      <c r="A12319">
        <v>102</v>
      </c>
      <c r="B12319" s="18">
        <v>45323</v>
      </c>
      <c r="C12319" t="s">
        <v>327</v>
      </c>
      <c r="D12319" t="s">
        <v>273</v>
      </c>
      <c r="E12319">
        <v>0</v>
      </c>
    </row>
    <row r="12320" spans="1:5" x14ac:dyDescent="0.3">
      <c r="A12320">
        <v>102</v>
      </c>
      <c r="B12320" s="18">
        <v>45352</v>
      </c>
      <c r="C12320" t="s">
        <v>327</v>
      </c>
      <c r="D12320" t="s">
        <v>273</v>
      </c>
      <c r="E12320">
        <v>0</v>
      </c>
    </row>
    <row r="12321" spans="1:5" x14ac:dyDescent="0.3">
      <c r="A12321">
        <v>102</v>
      </c>
      <c r="B12321" s="18">
        <v>45383</v>
      </c>
      <c r="C12321" t="s">
        <v>327</v>
      </c>
      <c r="D12321" t="s">
        <v>273</v>
      </c>
      <c r="E12321">
        <v>0</v>
      </c>
    </row>
    <row r="12322" spans="1:5" x14ac:dyDescent="0.3">
      <c r="A12322">
        <v>102</v>
      </c>
      <c r="B12322" s="18">
        <v>45413</v>
      </c>
      <c r="C12322" t="s">
        <v>327</v>
      </c>
      <c r="D12322" t="s">
        <v>273</v>
      </c>
      <c r="E12322">
        <v>0</v>
      </c>
    </row>
    <row r="12323" spans="1:5" x14ac:dyDescent="0.3">
      <c r="A12323">
        <v>102</v>
      </c>
      <c r="B12323" s="18">
        <v>45444</v>
      </c>
      <c r="C12323" t="s">
        <v>327</v>
      </c>
      <c r="D12323" t="s">
        <v>273</v>
      </c>
      <c r="E12323">
        <v>0</v>
      </c>
    </row>
    <row r="12324" spans="1:5" x14ac:dyDescent="0.3">
      <c r="A12324">
        <v>102</v>
      </c>
      <c r="B12324" s="18">
        <v>45474</v>
      </c>
      <c r="C12324" t="s">
        <v>327</v>
      </c>
      <c r="D12324" t="s">
        <v>273</v>
      </c>
      <c r="E12324">
        <v>0</v>
      </c>
    </row>
    <row r="12325" spans="1:5" x14ac:dyDescent="0.3">
      <c r="A12325">
        <v>102</v>
      </c>
      <c r="B12325" s="18">
        <v>45505</v>
      </c>
      <c r="C12325" t="s">
        <v>327</v>
      </c>
      <c r="D12325" t="s">
        <v>273</v>
      </c>
      <c r="E12325">
        <v>0</v>
      </c>
    </row>
    <row r="12326" spans="1:5" x14ac:dyDescent="0.3">
      <c r="A12326">
        <v>102</v>
      </c>
      <c r="B12326" s="18">
        <v>45536</v>
      </c>
      <c r="C12326" t="s">
        <v>327</v>
      </c>
      <c r="D12326" t="s">
        <v>273</v>
      </c>
      <c r="E12326">
        <v>0</v>
      </c>
    </row>
    <row r="12327" spans="1:5" x14ac:dyDescent="0.3">
      <c r="A12327">
        <v>102</v>
      </c>
      <c r="B12327" s="18">
        <v>45566</v>
      </c>
      <c r="C12327" t="s">
        <v>327</v>
      </c>
      <c r="D12327" t="s">
        <v>273</v>
      </c>
      <c r="E12327">
        <v>0</v>
      </c>
    </row>
    <row r="12328" spans="1:5" x14ac:dyDescent="0.3">
      <c r="A12328">
        <v>103</v>
      </c>
      <c r="B12328" s="18">
        <v>45323</v>
      </c>
      <c r="C12328" t="s">
        <v>327</v>
      </c>
      <c r="D12328" t="s">
        <v>285</v>
      </c>
      <c r="E12328">
        <v>0</v>
      </c>
    </row>
    <row r="12329" spans="1:5" x14ac:dyDescent="0.3">
      <c r="A12329">
        <v>103</v>
      </c>
      <c r="B12329" s="18">
        <v>45352</v>
      </c>
      <c r="C12329" t="s">
        <v>327</v>
      </c>
      <c r="D12329" t="s">
        <v>285</v>
      </c>
      <c r="E12329">
        <v>0</v>
      </c>
    </row>
    <row r="12330" spans="1:5" x14ac:dyDescent="0.3">
      <c r="A12330">
        <v>103</v>
      </c>
      <c r="B12330" s="18">
        <v>45383</v>
      </c>
      <c r="C12330" t="s">
        <v>327</v>
      </c>
      <c r="D12330" t="s">
        <v>285</v>
      </c>
      <c r="E12330">
        <v>0</v>
      </c>
    </row>
    <row r="12331" spans="1:5" x14ac:dyDescent="0.3">
      <c r="A12331">
        <v>103</v>
      </c>
      <c r="B12331" s="18">
        <v>45413</v>
      </c>
      <c r="C12331" t="s">
        <v>327</v>
      </c>
      <c r="D12331" t="s">
        <v>285</v>
      </c>
      <c r="E12331">
        <v>0</v>
      </c>
    </row>
    <row r="12332" spans="1:5" x14ac:dyDescent="0.3">
      <c r="A12332">
        <v>103</v>
      </c>
      <c r="B12332" s="18">
        <v>45444</v>
      </c>
      <c r="C12332" t="s">
        <v>327</v>
      </c>
      <c r="D12332" t="s">
        <v>285</v>
      </c>
      <c r="E12332">
        <v>0</v>
      </c>
    </row>
    <row r="12333" spans="1:5" x14ac:dyDescent="0.3">
      <c r="A12333">
        <v>103</v>
      </c>
      <c r="B12333" s="18">
        <v>45474</v>
      </c>
      <c r="C12333" t="s">
        <v>327</v>
      </c>
      <c r="D12333" t="s">
        <v>285</v>
      </c>
      <c r="E12333">
        <v>0</v>
      </c>
    </row>
    <row r="12334" spans="1:5" x14ac:dyDescent="0.3">
      <c r="A12334">
        <v>103</v>
      </c>
      <c r="B12334" s="18">
        <v>45505</v>
      </c>
      <c r="C12334" t="s">
        <v>327</v>
      </c>
      <c r="D12334" t="s">
        <v>285</v>
      </c>
      <c r="E12334">
        <v>0</v>
      </c>
    </row>
    <row r="12335" spans="1:5" x14ac:dyDescent="0.3">
      <c r="A12335">
        <v>103</v>
      </c>
      <c r="B12335" s="18">
        <v>45536</v>
      </c>
      <c r="C12335" t="s">
        <v>327</v>
      </c>
      <c r="D12335" t="s">
        <v>285</v>
      </c>
      <c r="E12335">
        <v>0</v>
      </c>
    </row>
    <row r="12336" spans="1:5" x14ac:dyDescent="0.3">
      <c r="A12336">
        <v>103</v>
      </c>
      <c r="B12336" s="18">
        <v>45566</v>
      </c>
      <c r="C12336" t="s">
        <v>327</v>
      </c>
      <c r="D12336" t="s">
        <v>285</v>
      </c>
      <c r="E12336">
        <v>0</v>
      </c>
    </row>
    <row r="12337" spans="1:7" x14ac:dyDescent="0.3">
      <c r="A12337">
        <v>2</v>
      </c>
      <c r="B12337" s="18">
        <v>45323</v>
      </c>
      <c r="C12337" t="s">
        <v>327</v>
      </c>
      <c r="D12337" t="s">
        <v>303</v>
      </c>
      <c r="E12337">
        <v>0.18555555555555556</v>
      </c>
      <c r="F12337">
        <v>334</v>
      </c>
      <c r="G12337">
        <v>1800</v>
      </c>
    </row>
    <row r="12338" spans="1:7" x14ac:dyDescent="0.3">
      <c r="A12338">
        <v>2</v>
      </c>
      <c r="B12338" s="18">
        <v>45352</v>
      </c>
      <c r="C12338" t="s">
        <v>327</v>
      </c>
      <c r="D12338" t="s">
        <v>303</v>
      </c>
      <c r="E12338">
        <v>0.185</v>
      </c>
      <c r="F12338">
        <v>333</v>
      </c>
      <c r="G12338">
        <v>1800</v>
      </c>
    </row>
    <row r="12339" spans="1:7" x14ac:dyDescent="0.3">
      <c r="A12339">
        <v>2</v>
      </c>
      <c r="B12339" s="18">
        <v>45383</v>
      </c>
      <c r="C12339" t="s">
        <v>327</v>
      </c>
      <c r="D12339" t="s">
        <v>303</v>
      </c>
      <c r="E12339">
        <v>0.18444444444444444</v>
      </c>
      <c r="F12339">
        <v>332</v>
      </c>
      <c r="G12339">
        <v>1800</v>
      </c>
    </row>
    <row r="12340" spans="1:7" x14ac:dyDescent="0.3">
      <c r="A12340">
        <v>2</v>
      </c>
      <c r="B12340" s="18">
        <v>45413</v>
      </c>
      <c r="C12340" t="s">
        <v>327</v>
      </c>
      <c r="D12340" t="s">
        <v>303</v>
      </c>
      <c r="E12340">
        <v>0.18333333333333332</v>
      </c>
      <c r="F12340">
        <v>330</v>
      </c>
      <c r="G12340">
        <v>1800</v>
      </c>
    </row>
    <row r="12341" spans="1:7" x14ac:dyDescent="0.3">
      <c r="A12341">
        <v>2</v>
      </c>
      <c r="B12341" s="18">
        <v>45444</v>
      </c>
      <c r="C12341" t="s">
        <v>327</v>
      </c>
      <c r="D12341" t="s">
        <v>303</v>
      </c>
      <c r="E12341">
        <v>0.18277777777777779</v>
      </c>
      <c r="F12341">
        <v>329</v>
      </c>
      <c r="G12341">
        <v>1800</v>
      </c>
    </row>
    <row r="12342" spans="1:7" x14ac:dyDescent="0.3">
      <c r="A12342">
        <v>2</v>
      </c>
      <c r="B12342" s="18">
        <v>45474</v>
      </c>
      <c r="C12342" t="s">
        <v>327</v>
      </c>
      <c r="D12342" t="s">
        <v>303</v>
      </c>
      <c r="E12342">
        <v>0.18111111111111111</v>
      </c>
      <c r="F12342">
        <v>326</v>
      </c>
      <c r="G12342">
        <v>1800</v>
      </c>
    </row>
    <row r="12343" spans="1:7" x14ac:dyDescent="0.3">
      <c r="A12343">
        <v>2</v>
      </c>
      <c r="B12343" s="18">
        <v>45505</v>
      </c>
      <c r="C12343" t="s">
        <v>327</v>
      </c>
      <c r="D12343" t="s">
        <v>303</v>
      </c>
      <c r="E12343">
        <v>0.18166666666666667</v>
      </c>
      <c r="F12343">
        <v>327</v>
      </c>
      <c r="G12343">
        <v>1800</v>
      </c>
    </row>
    <row r="12344" spans="1:7" x14ac:dyDescent="0.3">
      <c r="A12344">
        <v>2</v>
      </c>
      <c r="B12344" s="18">
        <v>45536</v>
      </c>
      <c r="C12344" t="s">
        <v>327</v>
      </c>
      <c r="D12344" t="s">
        <v>303</v>
      </c>
      <c r="E12344">
        <v>0.18166666666666667</v>
      </c>
      <c r="F12344">
        <v>327</v>
      </c>
      <c r="G12344">
        <v>1800</v>
      </c>
    </row>
    <row r="12345" spans="1:7" x14ac:dyDescent="0.3">
      <c r="A12345">
        <v>2</v>
      </c>
      <c r="B12345" s="18">
        <v>45566</v>
      </c>
      <c r="C12345" t="s">
        <v>327</v>
      </c>
      <c r="D12345" t="s">
        <v>303</v>
      </c>
      <c r="E12345">
        <v>0.18222222222222223</v>
      </c>
      <c r="F12345">
        <v>328</v>
      </c>
      <c r="G12345">
        <v>1800</v>
      </c>
    </row>
    <row r="12346" spans="1:7" x14ac:dyDescent="0.3">
      <c r="A12346">
        <v>111</v>
      </c>
      <c r="B12346" s="18">
        <v>45323</v>
      </c>
      <c r="C12346" t="s">
        <v>327</v>
      </c>
      <c r="D12346" t="s">
        <v>262</v>
      </c>
      <c r="E12346">
        <v>20</v>
      </c>
    </row>
    <row r="12347" spans="1:7" x14ac:dyDescent="0.3">
      <c r="A12347">
        <v>111</v>
      </c>
      <c r="B12347" s="18">
        <v>45352</v>
      </c>
      <c r="C12347" t="s">
        <v>327</v>
      </c>
      <c r="D12347" t="s">
        <v>262</v>
      </c>
      <c r="E12347">
        <v>20</v>
      </c>
    </row>
    <row r="12348" spans="1:7" x14ac:dyDescent="0.3">
      <c r="A12348">
        <v>111</v>
      </c>
      <c r="B12348" s="18">
        <v>45383</v>
      </c>
      <c r="C12348" t="s">
        <v>327</v>
      </c>
      <c r="D12348" t="s">
        <v>262</v>
      </c>
      <c r="E12348">
        <v>20</v>
      </c>
    </row>
    <row r="12349" spans="1:7" x14ac:dyDescent="0.3">
      <c r="A12349">
        <v>111</v>
      </c>
      <c r="B12349" s="18">
        <v>45413</v>
      </c>
      <c r="C12349" t="s">
        <v>327</v>
      </c>
      <c r="D12349" t="s">
        <v>262</v>
      </c>
      <c r="E12349">
        <v>20</v>
      </c>
    </row>
    <row r="12350" spans="1:7" x14ac:dyDescent="0.3">
      <c r="A12350">
        <v>111</v>
      </c>
      <c r="B12350" s="18">
        <v>45444</v>
      </c>
      <c r="C12350" t="s">
        <v>327</v>
      </c>
      <c r="D12350" t="s">
        <v>262</v>
      </c>
      <c r="E12350">
        <v>20</v>
      </c>
    </row>
    <row r="12351" spans="1:7" x14ac:dyDescent="0.3">
      <c r="A12351">
        <v>111</v>
      </c>
      <c r="B12351" s="18">
        <v>45474</v>
      </c>
      <c r="C12351" t="s">
        <v>327</v>
      </c>
      <c r="D12351" t="s">
        <v>262</v>
      </c>
      <c r="E12351">
        <v>19</v>
      </c>
    </row>
    <row r="12352" spans="1:7" x14ac:dyDescent="0.3">
      <c r="A12352">
        <v>111</v>
      </c>
      <c r="B12352" s="18">
        <v>45505</v>
      </c>
      <c r="C12352" t="s">
        <v>327</v>
      </c>
      <c r="D12352" t="s">
        <v>262</v>
      </c>
      <c r="E12352">
        <v>20</v>
      </c>
    </row>
    <row r="12353" spans="1:5" x14ac:dyDescent="0.3">
      <c r="A12353">
        <v>111</v>
      </c>
      <c r="B12353" s="18">
        <v>45536</v>
      </c>
      <c r="C12353" t="s">
        <v>327</v>
      </c>
      <c r="D12353" t="s">
        <v>262</v>
      </c>
      <c r="E12353">
        <v>20</v>
      </c>
    </row>
    <row r="12354" spans="1:5" x14ac:dyDescent="0.3">
      <c r="A12354">
        <v>111</v>
      </c>
      <c r="B12354" s="18">
        <v>45566</v>
      </c>
      <c r="C12354" t="s">
        <v>327</v>
      </c>
      <c r="D12354" t="s">
        <v>262</v>
      </c>
      <c r="E12354">
        <v>21</v>
      </c>
    </row>
    <row r="12355" spans="1:5" x14ac:dyDescent="0.3">
      <c r="A12355">
        <v>112</v>
      </c>
      <c r="B12355" s="18">
        <v>45323</v>
      </c>
      <c r="C12355" t="s">
        <v>327</v>
      </c>
      <c r="D12355" t="s">
        <v>263</v>
      </c>
      <c r="E12355">
        <v>68</v>
      </c>
    </row>
    <row r="12356" spans="1:5" x14ac:dyDescent="0.3">
      <c r="A12356">
        <v>112</v>
      </c>
      <c r="B12356" s="18">
        <v>45352</v>
      </c>
      <c r="C12356" t="s">
        <v>327</v>
      </c>
      <c r="D12356" t="s">
        <v>263</v>
      </c>
      <c r="E12356">
        <v>69</v>
      </c>
    </row>
    <row r="12357" spans="1:5" x14ac:dyDescent="0.3">
      <c r="A12357">
        <v>112</v>
      </c>
      <c r="B12357" s="18">
        <v>45383</v>
      </c>
      <c r="C12357" t="s">
        <v>327</v>
      </c>
      <c r="D12357" t="s">
        <v>263</v>
      </c>
      <c r="E12357">
        <v>69</v>
      </c>
    </row>
    <row r="12358" spans="1:5" x14ac:dyDescent="0.3">
      <c r="A12358">
        <v>112</v>
      </c>
      <c r="B12358" s="18">
        <v>45413</v>
      </c>
      <c r="C12358" t="s">
        <v>327</v>
      </c>
      <c r="D12358" t="s">
        <v>263</v>
      </c>
      <c r="E12358">
        <v>67</v>
      </c>
    </row>
    <row r="12359" spans="1:5" x14ac:dyDescent="0.3">
      <c r="A12359">
        <v>112</v>
      </c>
      <c r="B12359" s="18">
        <v>45444</v>
      </c>
      <c r="C12359" t="s">
        <v>327</v>
      </c>
      <c r="D12359" t="s">
        <v>263</v>
      </c>
      <c r="E12359">
        <v>64</v>
      </c>
    </row>
    <row r="12360" spans="1:5" x14ac:dyDescent="0.3">
      <c r="A12360">
        <v>112</v>
      </c>
      <c r="B12360" s="18">
        <v>45474</v>
      </c>
      <c r="C12360" t="s">
        <v>327</v>
      </c>
      <c r="D12360" t="s">
        <v>263</v>
      </c>
      <c r="E12360">
        <v>64</v>
      </c>
    </row>
    <row r="12361" spans="1:5" x14ac:dyDescent="0.3">
      <c r="A12361">
        <v>112</v>
      </c>
      <c r="B12361" s="18">
        <v>45505</v>
      </c>
      <c r="C12361" t="s">
        <v>327</v>
      </c>
      <c r="D12361" t="s">
        <v>263</v>
      </c>
      <c r="E12361">
        <v>65</v>
      </c>
    </row>
    <row r="12362" spans="1:5" x14ac:dyDescent="0.3">
      <c r="A12362">
        <v>112</v>
      </c>
      <c r="B12362" s="18">
        <v>45536</v>
      </c>
      <c r="C12362" t="s">
        <v>327</v>
      </c>
      <c r="D12362" t="s">
        <v>263</v>
      </c>
      <c r="E12362">
        <v>65</v>
      </c>
    </row>
    <row r="12363" spans="1:5" x14ac:dyDescent="0.3">
      <c r="A12363">
        <v>112</v>
      </c>
      <c r="B12363" s="18">
        <v>45566</v>
      </c>
      <c r="C12363" t="s">
        <v>327</v>
      </c>
      <c r="D12363" t="s">
        <v>263</v>
      </c>
      <c r="E12363">
        <v>64</v>
      </c>
    </row>
    <row r="12364" spans="1:5" x14ac:dyDescent="0.3">
      <c r="A12364">
        <v>110</v>
      </c>
      <c r="B12364" s="18">
        <v>45323</v>
      </c>
      <c r="C12364" t="s">
        <v>327</v>
      </c>
      <c r="D12364" t="s">
        <v>264</v>
      </c>
      <c r="E12364">
        <v>1</v>
      </c>
    </row>
    <row r="12365" spans="1:5" x14ac:dyDescent="0.3">
      <c r="A12365">
        <v>110</v>
      </c>
      <c r="B12365" s="18">
        <v>45352</v>
      </c>
      <c r="C12365" t="s">
        <v>327</v>
      </c>
      <c r="D12365" t="s">
        <v>264</v>
      </c>
      <c r="E12365">
        <v>1</v>
      </c>
    </row>
    <row r="12366" spans="1:5" x14ac:dyDescent="0.3">
      <c r="A12366">
        <v>110</v>
      </c>
      <c r="B12366" s="18">
        <v>45383</v>
      </c>
      <c r="C12366" t="s">
        <v>327</v>
      </c>
      <c r="D12366" t="s">
        <v>264</v>
      </c>
      <c r="E12366">
        <v>1</v>
      </c>
    </row>
    <row r="12367" spans="1:5" x14ac:dyDescent="0.3">
      <c r="A12367">
        <v>110</v>
      </c>
      <c r="B12367" s="18">
        <v>45413</v>
      </c>
      <c r="C12367" t="s">
        <v>327</v>
      </c>
      <c r="D12367" t="s">
        <v>264</v>
      </c>
      <c r="E12367">
        <v>1</v>
      </c>
    </row>
    <row r="12368" spans="1:5" x14ac:dyDescent="0.3">
      <c r="A12368">
        <v>110</v>
      </c>
      <c r="B12368" s="18">
        <v>45444</v>
      </c>
      <c r="C12368" t="s">
        <v>327</v>
      </c>
      <c r="D12368" t="s">
        <v>264</v>
      </c>
      <c r="E12368">
        <v>1</v>
      </c>
    </row>
    <row r="12369" spans="1:5" x14ac:dyDescent="0.3">
      <c r="A12369">
        <v>110</v>
      </c>
      <c r="B12369" s="18">
        <v>45474</v>
      </c>
      <c r="C12369" t="s">
        <v>327</v>
      </c>
      <c r="D12369" t="s">
        <v>264</v>
      </c>
      <c r="E12369">
        <v>1</v>
      </c>
    </row>
    <row r="12370" spans="1:5" x14ac:dyDescent="0.3">
      <c r="A12370">
        <v>110</v>
      </c>
      <c r="B12370" s="18">
        <v>45505</v>
      </c>
      <c r="C12370" t="s">
        <v>327</v>
      </c>
      <c r="D12370" t="s">
        <v>264</v>
      </c>
      <c r="E12370">
        <v>1</v>
      </c>
    </row>
    <row r="12371" spans="1:5" x14ac:dyDescent="0.3">
      <c r="A12371">
        <v>110</v>
      </c>
      <c r="B12371" s="18">
        <v>45536</v>
      </c>
      <c r="C12371" t="s">
        <v>327</v>
      </c>
      <c r="D12371" t="s">
        <v>264</v>
      </c>
      <c r="E12371">
        <v>1</v>
      </c>
    </row>
    <row r="12372" spans="1:5" x14ac:dyDescent="0.3">
      <c r="A12372">
        <v>110</v>
      </c>
      <c r="B12372" s="18">
        <v>45566</v>
      </c>
      <c r="C12372" t="s">
        <v>327</v>
      </c>
      <c r="D12372" t="s">
        <v>264</v>
      </c>
      <c r="E12372">
        <v>1</v>
      </c>
    </row>
    <row r="12373" spans="1:5" x14ac:dyDescent="0.3">
      <c r="A12373">
        <v>113</v>
      </c>
      <c r="B12373" s="18">
        <v>45323</v>
      </c>
      <c r="C12373" t="s">
        <v>327</v>
      </c>
      <c r="D12373" t="s">
        <v>265</v>
      </c>
      <c r="E12373">
        <v>67</v>
      </c>
    </row>
    <row r="12374" spans="1:5" x14ac:dyDescent="0.3">
      <c r="A12374">
        <v>113</v>
      </c>
      <c r="B12374" s="18">
        <v>45352</v>
      </c>
      <c r="C12374" t="s">
        <v>327</v>
      </c>
      <c r="D12374" t="s">
        <v>265</v>
      </c>
      <c r="E12374">
        <v>67</v>
      </c>
    </row>
    <row r="12375" spans="1:5" x14ac:dyDescent="0.3">
      <c r="A12375">
        <v>113</v>
      </c>
      <c r="B12375" s="18">
        <v>45383</v>
      </c>
      <c r="C12375" t="s">
        <v>327</v>
      </c>
      <c r="D12375" t="s">
        <v>265</v>
      </c>
      <c r="E12375">
        <v>65</v>
      </c>
    </row>
    <row r="12376" spans="1:5" x14ac:dyDescent="0.3">
      <c r="A12376">
        <v>113</v>
      </c>
      <c r="B12376" s="18">
        <v>45413</v>
      </c>
      <c r="C12376" t="s">
        <v>327</v>
      </c>
      <c r="D12376" t="s">
        <v>265</v>
      </c>
      <c r="E12376">
        <v>64</v>
      </c>
    </row>
    <row r="12377" spans="1:5" x14ac:dyDescent="0.3">
      <c r="A12377">
        <v>113</v>
      </c>
      <c r="B12377" s="18">
        <v>45444</v>
      </c>
      <c r="C12377" t="s">
        <v>327</v>
      </c>
      <c r="D12377" t="s">
        <v>265</v>
      </c>
      <c r="E12377">
        <v>66</v>
      </c>
    </row>
    <row r="12378" spans="1:5" x14ac:dyDescent="0.3">
      <c r="A12378">
        <v>113</v>
      </c>
      <c r="B12378" s="18">
        <v>45474</v>
      </c>
      <c r="C12378" t="s">
        <v>327</v>
      </c>
      <c r="D12378" t="s">
        <v>265</v>
      </c>
      <c r="E12378">
        <v>66</v>
      </c>
    </row>
    <row r="12379" spans="1:5" x14ac:dyDescent="0.3">
      <c r="A12379">
        <v>113</v>
      </c>
      <c r="B12379" s="18">
        <v>45505</v>
      </c>
      <c r="C12379" t="s">
        <v>327</v>
      </c>
      <c r="D12379" t="s">
        <v>265</v>
      </c>
      <c r="E12379">
        <v>65</v>
      </c>
    </row>
    <row r="12380" spans="1:5" x14ac:dyDescent="0.3">
      <c r="A12380">
        <v>113</v>
      </c>
      <c r="B12380" s="18">
        <v>45536</v>
      </c>
      <c r="C12380" t="s">
        <v>327</v>
      </c>
      <c r="D12380" t="s">
        <v>265</v>
      </c>
      <c r="E12380">
        <v>65</v>
      </c>
    </row>
    <row r="12381" spans="1:5" x14ac:dyDescent="0.3">
      <c r="A12381">
        <v>113</v>
      </c>
      <c r="B12381" s="18">
        <v>45566</v>
      </c>
      <c r="C12381" t="s">
        <v>327</v>
      </c>
      <c r="D12381" t="s">
        <v>265</v>
      </c>
      <c r="E12381">
        <v>66</v>
      </c>
    </row>
    <row r="12382" spans="1:5" x14ac:dyDescent="0.3">
      <c r="A12382">
        <v>106</v>
      </c>
      <c r="B12382" s="18">
        <v>45323</v>
      </c>
      <c r="C12382" t="s">
        <v>327</v>
      </c>
      <c r="D12382" t="s">
        <v>267</v>
      </c>
      <c r="E12382">
        <v>43</v>
      </c>
    </row>
    <row r="12383" spans="1:5" x14ac:dyDescent="0.3">
      <c r="A12383">
        <v>106</v>
      </c>
      <c r="B12383" s="18">
        <v>45352</v>
      </c>
      <c r="C12383" t="s">
        <v>327</v>
      </c>
      <c r="D12383" t="s">
        <v>267</v>
      </c>
      <c r="E12383">
        <v>41</v>
      </c>
    </row>
    <row r="12384" spans="1:5" x14ac:dyDescent="0.3">
      <c r="A12384">
        <v>106</v>
      </c>
      <c r="B12384" s="18">
        <v>45383</v>
      </c>
      <c r="C12384" t="s">
        <v>327</v>
      </c>
      <c r="D12384" t="s">
        <v>267</v>
      </c>
      <c r="E12384">
        <v>41</v>
      </c>
    </row>
    <row r="12385" spans="1:5" x14ac:dyDescent="0.3">
      <c r="A12385">
        <v>106</v>
      </c>
      <c r="B12385" s="18">
        <v>45413</v>
      </c>
      <c r="C12385" t="s">
        <v>327</v>
      </c>
      <c r="D12385" t="s">
        <v>267</v>
      </c>
      <c r="E12385">
        <v>41</v>
      </c>
    </row>
    <row r="12386" spans="1:5" x14ac:dyDescent="0.3">
      <c r="A12386">
        <v>106</v>
      </c>
      <c r="B12386" s="18">
        <v>45444</v>
      </c>
      <c r="C12386" t="s">
        <v>327</v>
      </c>
      <c r="D12386" t="s">
        <v>267</v>
      </c>
      <c r="E12386">
        <v>41</v>
      </c>
    </row>
    <row r="12387" spans="1:5" x14ac:dyDescent="0.3">
      <c r="A12387">
        <v>106</v>
      </c>
      <c r="B12387" s="18">
        <v>45474</v>
      </c>
      <c r="C12387" t="s">
        <v>327</v>
      </c>
      <c r="D12387" t="s">
        <v>267</v>
      </c>
      <c r="E12387">
        <v>40</v>
      </c>
    </row>
    <row r="12388" spans="1:5" x14ac:dyDescent="0.3">
      <c r="A12388">
        <v>106</v>
      </c>
      <c r="B12388" s="18">
        <v>45505</v>
      </c>
      <c r="C12388" t="s">
        <v>327</v>
      </c>
      <c r="D12388" t="s">
        <v>267</v>
      </c>
      <c r="E12388">
        <v>40</v>
      </c>
    </row>
    <row r="12389" spans="1:5" x14ac:dyDescent="0.3">
      <c r="A12389">
        <v>106</v>
      </c>
      <c r="B12389" s="18">
        <v>45536</v>
      </c>
      <c r="C12389" t="s">
        <v>327</v>
      </c>
      <c r="D12389" t="s">
        <v>267</v>
      </c>
      <c r="E12389">
        <v>40</v>
      </c>
    </row>
    <row r="12390" spans="1:5" x14ac:dyDescent="0.3">
      <c r="A12390">
        <v>106</v>
      </c>
      <c r="B12390" s="18">
        <v>45566</v>
      </c>
      <c r="C12390" t="s">
        <v>327</v>
      </c>
      <c r="D12390" t="s">
        <v>267</v>
      </c>
      <c r="E12390">
        <v>39</v>
      </c>
    </row>
    <row r="12391" spans="1:5" x14ac:dyDescent="0.3">
      <c r="A12391">
        <v>107</v>
      </c>
      <c r="B12391" s="18">
        <v>45323</v>
      </c>
      <c r="C12391" t="s">
        <v>327</v>
      </c>
      <c r="D12391" t="s">
        <v>268</v>
      </c>
      <c r="E12391">
        <v>77</v>
      </c>
    </row>
    <row r="12392" spans="1:5" x14ac:dyDescent="0.3">
      <c r="A12392">
        <v>107</v>
      </c>
      <c r="B12392" s="18">
        <v>45352</v>
      </c>
      <c r="C12392" t="s">
        <v>327</v>
      </c>
      <c r="D12392" t="s">
        <v>268</v>
      </c>
      <c r="E12392">
        <v>78</v>
      </c>
    </row>
    <row r="12393" spans="1:5" x14ac:dyDescent="0.3">
      <c r="A12393">
        <v>107</v>
      </c>
      <c r="B12393" s="18">
        <v>45383</v>
      </c>
      <c r="C12393" t="s">
        <v>327</v>
      </c>
      <c r="D12393" t="s">
        <v>268</v>
      </c>
      <c r="E12393">
        <v>78</v>
      </c>
    </row>
    <row r="12394" spans="1:5" x14ac:dyDescent="0.3">
      <c r="A12394">
        <v>107</v>
      </c>
      <c r="B12394" s="18">
        <v>45413</v>
      </c>
      <c r="C12394" t="s">
        <v>327</v>
      </c>
      <c r="D12394" t="s">
        <v>268</v>
      </c>
      <c r="E12394">
        <v>76</v>
      </c>
    </row>
    <row r="12395" spans="1:5" x14ac:dyDescent="0.3">
      <c r="A12395">
        <v>107</v>
      </c>
      <c r="B12395" s="18">
        <v>45444</v>
      </c>
      <c r="C12395" t="s">
        <v>327</v>
      </c>
      <c r="D12395" t="s">
        <v>268</v>
      </c>
      <c r="E12395">
        <v>76</v>
      </c>
    </row>
    <row r="12396" spans="1:5" x14ac:dyDescent="0.3">
      <c r="A12396">
        <v>107</v>
      </c>
      <c r="B12396" s="18">
        <v>45474</v>
      </c>
      <c r="C12396" t="s">
        <v>327</v>
      </c>
      <c r="D12396" t="s">
        <v>268</v>
      </c>
      <c r="E12396">
        <v>77</v>
      </c>
    </row>
    <row r="12397" spans="1:5" x14ac:dyDescent="0.3">
      <c r="A12397">
        <v>107</v>
      </c>
      <c r="B12397" s="18">
        <v>45505</v>
      </c>
      <c r="C12397" t="s">
        <v>327</v>
      </c>
      <c r="D12397" t="s">
        <v>268</v>
      </c>
      <c r="E12397">
        <v>78</v>
      </c>
    </row>
    <row r="12398" spans="1:5" x14ac:dyDescent="0.3">
      <c r="A12398">
        <v>107</v>
      </c>
      <c r="B12398" s="18">
        <v>45536</v>
      </c>
      <c r="C12398" t="s">
        <v>327</v>
      </c>
      <c r="D12398" t="s">
        <v>268</v>
      </c>
      <c r="E12398">
        <v>78</v>
      </c>
    </row>
    <row r="12399" spans="1:5" x14ac:dyDescent="0.3">
      <c r="A12399">
        <v>107</v>
      </c>
      <c r="B12399" s="18">
        <v>45566</v>
      </c>
      <c r="C12399" t="s">
        <v>327</v>
      </c>
      <c r="D12399" t="s">
        <v>268</v>
      </c>
      <c r="E12399">
        <v>78</v>
      </c>
    </row>
    <row r="12400" spans="1:5" x14ac:dyDescent="0.3">
      <c r="A12400">
        <v>105</v>
      </c>
      <c r="B12400" s="18">
        <v>45323</v>
      </c>
      <c r="C12400" t="s">
        <v>327</v>
      </c>
      <c r="D12400" t="s">
        <v>269</v>
      </c>
      <c r="E12400">
        <v>6</v>
      </c>
    </row>
    <row r="12401" spans="1:5" x14ac:dyDescent="0.3">
      <c r="A12401">
        <v>105</v>
      </c>
      <c r="B12401" s="18">
        <v>45352</v>
      </c>
      <c r="C12401" t="s">
        <v>327</v>
      </c>
      <c r="D12401" t="s">
        <v>269</v>
      </c>
      <c r="E12401">
        <v>6</v>
      </c>
    </row>
    <row r="12402" spans="1:5" x14ac:dyDescent="0.3">
      <c r="A12402">
        <v>105</v>
      </c>
      <c r="B12402" s="18">
        <v>45383</v>
      </c>
      <c r="C12402" t="s">
        <v>327</v>
      </c>
      <c r="D12402" t="s">
        <v>269</v>
      </c>
      <c r="E12402">
        <v>6</v>
      </c>
    </row>
    <row r="12403" spans="1:5" x14ac:dyDescent="0.3">
      <c r="A12403">
        <v>105</v>
      </c>
      <c r="B12403" s="18">
        <v>45413</v>
      </c>
      <c r="C12403" t="s">
        <v>327</v>
      </c>
      <c r="D12403" t="s">
        <v>269</v>
      </c>
      <c r="E12403">
        <v>6</v>
      </c>
    </row>
    <row r="12404" spans="1:5" x14ac:dyDescent="0.3">
      <c r="A12404">
        <v>105</v>
      </c>
      <c r="B12404" s="18">
        <v>45444</v>
      </c>
      <c r="C12404" t="s">
        <v>327</v>
      </c>
      <c r="D12404" t="s">
        <v>269</v>
      </c>
      <c r="E12404">
        <v>6</v>
      </c>
    </row>
    <row r="12405" spans="1:5" x14ac:dyDescent="0.3">
      <c r="A12405">
        <v>105</v>
      </c>
      <c r="B12405" s="18">
        <v>45474</v>
      </c>
      <c r="C12405" t="s">
        <v>327</v>
      </c>
      <c r="D12405" t="s">
        <v>269</v>
      </c>
      <c r="E12405">
        <v>5</v>
      </c>
    </row>
    <row r="12406" spans="1:5" x14ac:dyDescent="0.3">
      <c r="A12406">
        <v>105</v>
      </c>
      <c r="B12406" s="18">
        <v>45505</v>
      </c>
      <c r="C12406" t="s">
        <v>327</v>
      </c>
      <c r="D12406" t="s">
        <v>269</v>
      </c>
      <c r="E12406">
        <v>5</v>
      </c>
    </row>
    <row r="12407" spans="1:5" x14ac:dyDescent="0.3">
      <c r="A12407">
        <v>105</v>
      </c>
      <c r="B12407" s="18">
        <v>45536</v>
      </c>
      <c r="C12407" t="s">
        <v>327</v>
      </c>
      <c r="D12407" t="s">
        <v>269</v>
      </c>
      <c r="E12407">
        <v>5</v>
      </c>
    </row>
    <row r="12408" spans="1:5" x14ac:dyDescent="0.3">
      <c r="A12408">
        <v>105</v>
      </c>
      <c r="B12408" s="18">
        <v>45566</v>
      </c>
      <c r="C12408" t="s">
        <v>327</v>
      </c>
      <c r="D12408" t="s">
        <v>269</v>
      </c>
      <c r="E12408">
        <v>5</v>
      </c>
    </row>
    <row r="12409" spans="1:5" x14ac:dyDescent="0.3">
      <c r="A12409">
        <v>108</v>
      </c>
      <c r="B12409" s="18">
        <v>45323</v>
      </c>
      <c r="C12409" t="s">
        <v>327</v>
      </c>
      <c r="D12409" t="s">
        <v>270</v>
      </c>
      <c r="E12409">
        <v>52</v>
      </c>
    </row>
    <row r="12410" spans="1:5" x14ac:dyDescent="0.3">
      <c r="A12410">
        <v>108</v>
      </c>
      <c r="B12410" s="18">
        <v>45352</v>
      </c>
      <c r="C12410" t="s">
        <v>327</v>
      </c>
      <c r="D12410" t="s">
        <v>270</v>
      </c>
      <c r="E12410">
        <v>51</v>
      </c>
    </row>
    <row r="12411" spans="1:5" x14ac:dyDescent="0.3">
      <c r="A12411">
        <v>108</v>
      </c>
      <c r="B12411" s="18">
        <v>45383</v>
      </c>
      <c r="C12411" t="s">
        <v>327</v>
      </c>
      <c r="D12411" t="s">
        <v>270</v>
      </c>
      <c r="E12411">
        <v>52</v>
      </c>
    </row>
    <row r="12412" spans="1:5" x14ac:dyDescent="0.3">
      <c r="A12412">
        <v>108</v>
      </c>
      <c r="B12412" s="18">
        <v>45413</v>
      </c>
      <c r="C12412" t="s">
        <v>327</v>
      </c>
      <c r="D12412" t="s">
        <v>270</v>
      </c>
      <c r="E12412">
        <v>55</v>
      </c>
    </row>
    <row r="12413" spans="1:5" x14ac:dyDescent="0.3">
      <c r="A12413">
        <v>108</v>
      </c>
      <c r="B12413" s="18">
        <v>45444</v>
      </c>
      <c r="C12413" t="s">
        <v>327</v>
      </c>
      <c r="D12413" t="s">
        <v>270</v>
      </c>
      <c r="E12413">
        <v>55</v>
      </c>
    </row>
    <row r="12414" spans="1:5" x14ac:dyDescent="0.3">
      <c r="A12414">
        <v>108</v>
      </c>
      <c r="B12414" s="18">
        <v>45474</v>
      </c>
      <c r="C12414" t="s">
        <v>327</v>
      </c>
      <c r="D12414" t="s">
        <v>270</v>
      </c>
      <c r="E12414">
        <v>54</v>
      </c>
    </row>
    <row r="12415" spans="1:5" x14ac:dyDescent="0.3">
      <c r="A12415">
        <v>108</v>
      </c>
      <c r="B12415" s="18">
        <v>45505</v>
      </c>
      <c r="C12415" t="s">
        <v>327</v>
      </c>
      <c r="D12415" t="s">
        <v>270</v>
      </c>
      <c r="E12415">
        <v>53</v>
      </c>
    </row>
    <row r="12416" spans="1:5" x14ac:dyDescent="0.3">
      <c r="A12416">
        <v>108</v>
      </c>
      <c r="B12416" s="18">
        <v>45536</v>
      </c>
      <c r="C12416" t="s">
        <v>327</v>
      </c>
      <c r="D12416" t="s">
        <v>270</v>
      </c>
      <c r="E12416">
        <v>53</v>
      </c>
    </row>
    <row r="12417" spans="1:7" x14ac:dyDescent="0.3">
      <c r="A12417">
        <v>108</v>
      </c>
      <c r="B12417" s="18">
        <v>45566</v>
      </c>
      <c r="C12417" t="s">
        <v>327</v>
      </c>
      <c r="D12417" t="s">
        <v>270</v>
      </c>
      <c r="E12417">
        <v>54</v>
      </c>
    </row>
    <row r="12418" spans="1:7" x14ac:dyDescent="0.3">
      <c r="A12418">
        <v>12</v>
      </c>
      <c r="B12418" s="18">
        <v>45597</v>
      </c>
      <c r="C12418" t="s">
        <v>327</v>
      </c>
      <c r="D12418" t="s">
        <v>296</v>
      </c>
      <c r="E12418">
        <v>4.7846889952153108E-3</v>
      </c>
      <c r="F12418">
        <v>1</v>
      </c>
      <c r="G12418">
        <v>209</v>
      </c>
    </row>
    <row r="12419" spans="1:7" x14ac:dyDescent="0.3">
      <c r="A12419">
        <v>13</v>
      </c>
      <c r="B12419" s="18">
        <v>45597</v>
      </c>
      <c r="C12419" t="s">
        <v>327</v>
      </c>
      <c r="D12419" t="s">
        <v>275</v>
      </c>
      <c r="E12419">
        <v>0</v>
      </c>
      <c r="F12419">
        <v>0</v>
      </c>
      <c r="G12419">
        <v>1</v>
      </c>
    </row>
    <row r="12420" spans="1:7" x14ac:dyDescent="0.3">
      <c r="A12420">
        <v>14</v>
      </c>
      <c r="B12420" s="18">
        <v>45597</v>
      </c>
      <c r="C12420" t="s">
        <v>327</v>
      </c>
      <c r="D12420" t="s">
        <v>279</v>
      </c>
      <c r="E12420">
        <v>0</v>
      </c>
      <c r="F12420">
        <v>0</v>
      </c>
      <c r="G12420">
        <v>353</v>
      </c>
    </row>
    <row r="12421" spans="1:7" x14ac:dyDescent="0.3">
      <c r="A12421">
        <v>16</v>
      </c>
      <c r="B12421" s="18">
        <v>45597</v>
      </c>
      <c r="C12421" t="s">
        <v>327</v>
      </c>
      <c r="D12421" t="s">
        <v>297</v>
      </c>
      <c r="E12421">
        <v>7.8125E-3</v>
      </c>
      <c r="F12421">
        <v>1</v>
      </c>
      <c r="G12421">
        <v>128</v>
      </c>
    </row>
    <row r="12422" spans="1:7" x14ac:dyDescent="0.3">
      <c r="A12422">
        <v>17</v>
      </c>
      <c r="B12422" s="18">
        <v>45597</v>
      </c>
      <c r="C12422" t="s">
        <v>327</v>
      </c>
      <c r="D12422" t="s">
        <v>276</v>
      </c>
      <c r="E12422">
        <v>0</v>
      </c>
      <c r="F12422">
        <v>0</v>
      </c>
      <c r="G12422">
        <v>1</v>
      </c>
    </row>
    <row r="12423" spans="1:7" x14ac:dyDescent="0.3">
      <c r="A12423">
        <v>20</v>
      </c>
      <c r="B12423" s="18">
        <v>45597</v>
      </c>
      <c r="C12423" t="s">
        <v>327</v>
      </c>
      <c r="D12423" t="s">
        <v>283</v>
      </c>
      <c r="E12423">
        <v>0</v>
      </c>
      <c r="F12423">
        <v>0</v>
      </c>
      <c r="G12423">
        <v>1</v>
      </c>
    </row>
    <row r="12424" spans="1:7" x14ac:dyDescent="0.3">
      <c r="A12424">
        <v>10</v>
      </c>
      <c r="B12424" s="18">
        <v>45597</v>
      </c>
      <c r="C12424" t="s">
        <v>327</v>
      </c>
      <c r="D12424" t="s">
        <v>295</v>
      </c>
      <c r="E12424">
        <v>0.69892473118279574</v>
      </c>
      <c r="F12424">
        <v>65</v>
      </c>
      <c r="G12424">
        <v>93</v>
      </c>
    </row>
    <row r="12425" spans="1:7" x14ac:dyDescent="0.3">
      <c r="A12425">
        <v>11</v>
      </c>
      <c r="B12425" s="18">
        <v>45597</v>
      </c>
      <c r="C12425" t="s">
        <v>327</v>
      </c>
      <c r="D12425" t="s">
        <v>281</v>
      </c>
      <c r="E12425">
        <v>0.68551236749116606</v>
      </c>
      <c r="F12425">
        <v>194</v>
      </c>
      <c r="G12425">
        <v>283</v>
      </c>
    </row>
    <row r="12426" spans="1:7" x14ac:dyDescent="0.3">
      <c r="A12426">
        <v>23</v>
      </c>
      <c r="B12426" s="18">
        <v>45597</v>
      </c>
      <c r="C12426" t="s">
        <v>327</v>
      </c>
      <c r="D12426" t="s">
        <v>298</v>
      </c>
      <c r="E12426">
        <v>9.1185410334346503E-2</v>
      </c>
      <c r="F12426">
        <v>30</v>
      </c>
      <c r="G12426">
        <v>329</v>
      </c>
    </row>
    <row r="12427" spans="1:7" x14ac:dyDescent="0.3">
      <c r="A12427">
        <v>24</v>
      </c>
      <c r="B12427" s="18">
        <v>45597</v>
      </c>
      <c r="C12427" t="s">
        <v>327</v>
      </c>
      <c r="D12427" t="s">
        <v>299</v>
      </c>
      <c r="E12427">
        <v>0.93333333333333335</v>
      </c>
      <c r="F12427">
        <v>28</v>
      </c>
      <c r="G12427">
        <v>30</v>
      </c>
    </row>
    <row r="12428" spans="1:7" x14ac:dyDescent="0.3">
      <c r="A12428">
        <v>3</v>
      </c>
      <c r="B12428" s="18">
        <v>45597</v>
      </c>
      <c r="C12428" t="s">
        <v>327</v>
      </c>
      <c r="D12428" t="s">
        <v>302</v>
      </c>
      <c r="E12428">
        <v>1.4311926605504588</v>
      </c>
      <c r="F12428">
        <v>468</v>
      </c>
      <c r="G12428">
        <v>327</v>
      </c>
    </row>
    <row r="12429" spans="1:7" x14ac:dyDescent="0.3">
      <c r="A12429">
        <v>5</v>
      </c>
      <c r="B12429" s="18">
        <v>45597</v>
      </c>
      <c r="C12429" t="s">
        <v>327</v>
      </c>
      <c r="D12429" t="s">
        <v>301</v>
      </c>
      <c r="E12429">
        <v>7.9130434782608692</v>
      </c>
      <c r="F12429">
        <v>182</v>
      </c>
      <c r="G12429">
        <v>23</v>
      </c>
    </row>
    <row r="12430" spans="1:7" x14ac:dyDescent="0.3">
      <c r="A12430">
        <v>114</v>
      </c>
      <c r="B12430" s="18">
        <v>45597</v>
      </c>
      <c r="C12430" t="s">
        <v>327</v>
      </c>
      <c r="D12430" t="s">
        <v>292</v>
      </c>
      <c r="E12430">
        <v>182</v>
      </c>
    </row>
    <row r="12431" spans="1:7" x14ac:dyDescent="0.3">
      <c r="A12431">
        <v>4</v>
      </c>
      <c r="B12431" s="18">
        <v>45597</v>
      </c>
      <c r="C12431" t="s">
        <v>327</v>
      </c>
      <c r="D12431" t="s">
        <v>300</v>
      </c>
      <c r="E12431">
        <v>0.91803278688524592</v>
      </c>
      <c r="F12431">
        <v>112</v>
      </c>
      <c r="G12431">
        <v>122</v>
      </c>
    </row>
    <row r="12432" spans="1:7" x14ac:dyDescent="0.3">
      <c r="A12432">
        <v>100</v>
      </c>
      <c r="B12432" s="18">
        <v>45597</v>
      </c>
      <c r="C12432" t="s">
        <v>327</v>
      </c>
      <c r="D12432" t="s">
        <v>271</v>
      </c>
      <c r="E12432">
        <v>1</v>
      </c>
    </row>
    <row r="12433" spans="1:7" x14ac:dyDescent="0.3">
      <c r="A12433">
        <v>101</v>
      </c>
      <c r="B12433" s="18">
        <v>45597</v>
      </c>
      <c r="C12433" t="s">
        <v>327</v>
      </c>
      <c r="D12433" t="s">
        <v>272</v>
      </c>
      <c r="E12433">
        <v>1</v>
      </c>
    </row>
    <row r="12434" spans="1:7" x14ac:dyDescent="0.3">
      <c r="A12434">
        <v>102</v>
      </c>
      <c r="B12434" s="18">
        <v>45597</v>
      </c>
      <c r="C12434" t="s">
        <v>327</v>
      </c>
      <c r="D12434" t="s">
        <v>273</v>
      </c>
      <c r="E12434">
        <v>0</v>
      </c>
    </row>
    <row r="12435" spans="1:7" x14ac:dyDescent="0.3">
      <c r="A12435">
        <v>103</v>
      </c>
      <c r="B12435" s="18">
        <v>45597</v>
      </c>
      <c r="C12435" t="s">
        <v>327</v>
      </c>
      <c r="D12435" t="s">
        <v>285</v>
      </c>
      <c r="E12435">
        <v>0</v>
      </c>
    </row>
    <row r="12436" spans="1:7" x14ac:dyDescent="0.3">
      <c r="A12436">
        <v>2</v>
      </c>
      <c r="B12436" s="18">
        <v>45597</v>
      </c>
      <c r="C12436" t="s">
        <v>327</v>
      </c>
      <c r="D12436" t="s">
        <v>303</v>
      </c>
      <c r="E12436">
        <v>0.18166666666666667</v>
      </c>
      <c r="F12436">
        <v>327</v>
      </c>
      <c r="G12436">
        <v>1800</v>
      </c>
    </row>
    <row r="12437" spans="1:7" x14ac:dyDescent="0.3">
      <c r="A12437">
        <v>111</v>
      </c>
      <c r="B12437" s="18">
        <v>45597</v>
      </c>
      <c r="C12437" t="s">
        <v>327</v>
      </c>
      <c r="D12437" t="s">
        <v>262</v>
      </c>
      <c r="E12437">
        <v>21</v>
      </c>
    </row>
    <row r="12438" spans="1:7" x14ac:dyDescent="0.3">
      <c r="A12438">
        <v>112</v>
      </c>
      <c r="B12438" s="18">
        <v>45597</v>
      </c>
      <c r="C12438" t="s">
        <v>327</v>
      </c>
      <c r="D12438" t="s">
        <v>263</v>
      </c>
      <c r="E12438">
        <v>63</v>
      </c>
    </row>
    <row r="12439" spans="1:7" x14ac:dyDescent="0.3">
      <c r="A12439">
        <v>110</v>
      </c>
      <c r="B12439" s="18">
        <v>45597</v>
      </c>
      <c r="C12439" t="s">
        <v>327</v>
      </c>
      <c r="D12439" t="s">
        <v>264</v>
      </c>
      <c r="E12439">
        <v>1</v>
      </c>
    </row>
    <row r="12440" spans="1:7" x14ac:dyDescent="0.3">
      <c r="A12440">
        <v>113</v>
      </c>
      <c r="B12440" s="18">
        <v>45597</v>
      </c>
      <c r="C12440" t="s">
        <v>327</v>
      </c>
      <c r="D12440" t="s">
        <v>265</v>
      </c>
      <c r="E12440">
        <v>67</v>
      </c>
    </row>
    <row r="12441" spans="1:7" x14ac:dyDescent="0.3">
      <c r="A12441">
        <v>106</v>
      </c>
      <c r="B12441" s="18">
        <v>45597</v>
      </c>
      <c r="C12441" t="s">
        <v>327</v>
      </c>
      <c r="D12441" t="s">
        <v>267</v>
      </c>
      <c r="E12441">
        <v>38</v>
      </c>
    </row>
    <row r="12442" spans="1:7" x14ac:dyDescent="0.3">
      <c r="A12442">
        <v>107</v>
      </c>
      <c r="B12442" s="18">
        <v>45597</v>
      </c>
      <c r="C12442" t="s">
        <v>327</v>
      </c>
      <c r="D12442" t="s">
        <v>268</v>
      </c>
      <c r="E12442">
        <v>78</v>
      </c>
    </row>
    <row r="12443" spans="1:7" x14ac:dyDescent="0.3">
      <c r="A12443">
        <v>105</v>
      </c>
      <c r="B12443" s="18">
        <v>45597</v>
      </c>
      <c r="C12443" t="s">
        <v>327</v>
      </c>
      <c r="D12443" t="s">
        <v>269</v>
      </c>
      <c r="E12443">
        <v>5</v>
      </c>
    </row>
    <row r="12444" spans="1:7" x14ac:dyDescent="0.3">
      <c r="A12444">
        <v>108</v>
      </c>
      <c r="B12444" s="18">
        <v>45597</v>
      </c>
      <c r="C12444" t="s">
        <v>327</v>
      </c>
      <c r="D12444" t="s">
        <v>270</v>
      </c>
      <c r="E12444">
        <v>54</v>
      </c>
    </row>
    <row r="12445" spans="1:7" x14ac:dyDescent="0.3">
      <c r="A12445">
        <v>115</v>
      </c>
      <c r="B12445" s="18">
        <v>45597</v>
      </c>
      <c r="C12445" t="s">
        <v>327</v>
      </c>
      <c r="D12445" t="s">
        <v>293</v>
      </c>
      <c r="E12445">
        <v>50</v>
      </c>
    </row>
    <row r="12446" spans="1:7" x14ac:dyDescent="0.3">
      <c r="A12446">
        <v>116</v>
      </c>
      <c r="B12446" s="18">
        <v>45597</v>
      </c>
      <c r="C12446" t="s">
        <v>327</v>
      </c>
      <c r="D12446" t="s">
        <v>294</v>
      </c>
      <c r="E12446">
        <v>1</v>
      </c>
    </row>
    <row r="12447" spans="1:7" x14ac:dyDescent="0.3">
      <c r="A12447">
        <v>120</v>
      </c>
      <c r="B12447" s="18">
        <v>45597</v>
      </c>
      <c r="C12447" t="s">
        <v>327</v>
      </c>
      <c r="D12447" t="s">
        <v>20</v>
      </c>
      <c r="E12447">
        <v>182</v>
      </c>
    </row>
    <row r="12448" spans="1:7" x14ac:dyDescent="0.3">
      <c r="A12448">
        <v>121</v>
      </c>
      <c r="B12448" s="18">
        <v>45597</v>
      </c>
      <c r="C12448" t="s">
        <v>327</v>
      </c>
      <c r="D12448" t="s">
        <v>21</v>
      </c>
      <c r="E12448">
        <v>0</v>
      </c>
    </row>
    <row r="12449" spans="1:7" x14ac:dyDescent="0.3">
      <c r="A12449">
        <v>122</v>
      </c>
      <c r="B12449" s="18">
        <v>45597</v>
      </c>
      <c r="C12449" t="s">
        <v>327</v>
      </c>
      <c r="D12449" t="s">
        <v>22</v>
      </c>
      <c r="E12449">
        <v>0</v>
      </c>
    </row>
    <row r="12450" spans="1:7" x14ac:dyDescent="0.3">
      <c r="A12450">
        <v>123</v>
      </c>
      <c r="B12450" s="18">
        <v>45597</v>
      </c>
      <c r="C12450" t="s">
        <v>327</v>
      </c>
      <c r="D12450" t="s">
        <v>23</v>
      </c>
      <c r="E12450">
        <v>0</v>
      </c>
    </row>
    <row r="12451" spans="1:7" x14ac:dyDescent="0.3">
      <c r="A12451">
        <v>124</v>
      </c>
      <c r="B12451" s="18">
        <v>45597</v>
      </c>
      <c r="C12451" t="s">
        <v>327</v>
      </c>
      <c r="D12451" t="s">
        <v>24</v>
      </c>
      <c r="E12451">
        <v>0</v>
      </c>
    </row>
    <row r="12452" spans="1:7" x14ac:dyDescent="0.3">
      <c r="A12452">
        <v>125</v>
      </c>
      <c r="B12452" s="18">
        <v>45597</v>
      </c>
      <c r="C12452" t="s">
        <v>327</v>
      </c>
      <c r="D12452" t="s">
        <v>25</v>
      </c>
      <c r="E12452">
        <v>0</v>
      </c>
    </row>
    <row r="12453" spans="1:7" x14ac:dyDescent="0.3">
      <c r="A12453">
        <v>126</v>
      </c>
      <c r="B12453" s="18">
        <v>45597</v>
      </c>
      <c r="C12453" t="s">
        <v>327</v>
      </c>
      <c r="D12453" t="s">
        <v>26</v>
      </c>
      <c r="E12453">
        <v>0</v>
      </c>
    </row>
    <row r="12454" spans="1:7" x14ac:dyDescent="0.3">
      <c r="A12454">
        <v>127</v>
      </c>
      <c r="B12454" s="18">
        <v>45597</v>
      </c>
      <c r="C12454" t="s">
        <v>327</v>
      </c>
      <c r="D12454" t="s">
        <v>286</v>
      </c>
      <c r="E12454">
        <v>47</v>
      </c>
    </row>
    <row r="12455" spans="1:7" x14ac:dyDescent="0.3">
      <c r="A12455">
        <v>128</v>
      </c>
      <c r="B12455" s="18">
        <v>45597</v>
      </c>
      <c r="C12455" t="s">
        <v>327</v>
      </c>
      <c r="D12455" t="s">
        <v>287</v>
      </c>
      <c r="E12455">
        <v>13</v>
      </c>
    </row>
    <row r="12456" spans="1:7" x14ac:dyDescent="0.3">
      <c r="A12456">
        <v>129</v>
      </c>
      <c r="B12456" s="18">
        <v>45597</v>
      </c>
      <c r="C12456" t="s">
        <v>327</v>
      </c>
      <c r="D12456" t="s">
        <v>288</v>
      </c>
      <c r="E12456">
        <v>29</v>
      </c>
    </row>
    <row r="12457" spans="1:7" x14ac:dyDescent="0.3">
      <c r="A12457">
        <v>130</v>
      </c>
      <c r="B12457" s="18">
        <v>45597</v>
      </c>
      <c r="C12457" t="s">
        <v>327</v>
      </c>
      <c r="D12457" t="s">
        <v>289</v>
      </c>
      <c r="E12457">
        <v>5</v>
      </c>
    </row>
    <row r="12458" spans="1:7" x14ac:dyDescent="0.3">
      <c r="A12458">
        <v>3</v>
      </c>
      <c r="B12458" s="18">
        <v>45536</v>
      </c>
      <c r="C12458" t="s">
        <v>327</v>
      </c>
      <c r="D12458" t="s">
        <v>302</v>
      </c>
      <c r="E12458">
        <v>1.6085626911314985</v>
      </c>
      <c r="F12458">
        <v>526</v>
      </c>
      <c r="G12458">
        <v>327</v>
      </c>
    </row>
    <row r="12459" spans="1:7" x14ac:dyDescent="0.3">
      <c r="A12459">
        <v>3</v>
      </c>
      <c r="B12459" s="18">
        <v>45383</v>
      </c>
      <c r="C12459" t="s">
        <v>327</v>
      </c>
      <c r="D12459" t="s">
        <v>302</v>
      </c>
      <c r="E12459">
        <v>1.5180722891566265</v>
      </c>
      <c r="F12459">
        <v>504</v>
      </c>
      <c r="G12459">
        <v>332</v>
      </c>
    </row>
    <row r="12460" spans="1:7" x14ac:dyDescent="0.3">
      <c r="A12460">
        <v>3</v>
      </c>
      <c r="B12460" s="18">
        <v>45444</v>
      </c>
      <c r="C12460" t="s">
        <v>327</v>
      </c>
      <c r="D12460" t="s">
        <v>302</v>
      </c>
      <c r="E12460">
        <v>1.5835866261398177</v>
      </c>
      <c r="F12460">
        <v>521</v>
      </c>
      <c r="G12460">
        <v>329</v>
      </c>
    </row>
    <row r="12461" spans="1:7" x14ac:dyDescent="0.3">
      <c r="A12461">
        <v>3</v>
      </c>
      <c r="B12461" s="18">
        <v>45413</v>
      </c>
      <c r="C12461" t="s">
        <v>327</v>
      </c>
      <c r="D12461" t="s">
        <v>302</v>
      </c>
      <c r="E12461">
        <v>1.5515151515151515</v>
      </c>
      <c r="F12461">
        <v>512</v>
      </c>
      <c r="G12461">
        <v>330</v>
      </c>
    </row>
    <row r="12462" spans="1:7" x14ac:dyDescent="0.3">
      <c r="A12462">
        <v>3</v>
      </c>
      <c r="B12462" s="18">
        <v>45323</v>
      </c>
      <c r="C12462" t="s">
        <v>327</v>
      </c>
      <c r="D12462" t="s">
        <v>302</v>
      </c>
      <c r="E12462">
        <v>1.5538922155688624</v>
      </c>
      <c r="F12462">
        <v>519</v>
      </c>
      <c r="G12462">
        <v>334</v>
      </c>
    </row>
    <row r="12463" spans="1:7" x14ac:dyDescent="0.3">
      <c r="A12463">
        <v>3</v>
      </c>
      <c r="B12463" s="18">
        <v>45352</v>
      </c>
      <c r="C12463" t="s">
        <v>327</v>
      </c>
      <c r="D12463" t="s">
        <v>302</v>
      </c>
      <c r="E12463">
        <v>1.5285285285285286</v>
      </c>
      <c r="F12463">
        <v>509</v>
      </c>
      <c r="G12463">
        <v>333</v>
      </c>
    </row>
    <row r="12464" spans="1:7" x14ac:dyDescent="0.3">
      <c r="A12464">
        <v>3</v>
      </c>
      <c r="B12464" s="18">
        <v>45505</v>
      </c>
      <c r="C12464" t="s">
        <v>327</v>
      </c>
      <c r="D12464" t="s">
        <v>302</v>
      </c>
      <c r="E12464">
        <v>1.6055045871559632</v>
      </c>
      <c r="F12464">
        <v>525</v>
      </c>
      <c r="G12464">
        <v>327</v>
      </c>
    </row>
    <row r="12465" spans="1:7" x14ac:dyDescent="0.3">
      <c r="A12465">
        <v>3</v>
      </c>
      <c r="B12465" s="18">
        <v>45566</v>
      </c>
      <c r="C12465" t="s">
        <v>327</v>
      </c>
      <c r="D12465" t="s">
        <v>302</v>
      </c>
      <c r="E12465">
        <v>1.5945121951219512</v>
      </c>
      <c r="F12465">
        <v>523</v>
      </c>
      <c r="G12465">
        <v>328</v>
      </c>
    </row>
    <row r="12466" spans="1:7" x14ac:dyDescent="0.3">
      <c r="A12466">
        <v>3</v>
      </c>
      <c r="B12466" s="18">
        <v>45474</v>
      </c>
      <c r="C12466" t="s">
        <v>327</v>
      </c>
      <c r="D12466" t="s">
        <v>302</v>
      </c>
      <c r="E12466">
        <v>1.5644171779141105</v>
      </c>
      <c r="F12466">
        <v>510</v>
      </c>
      <c r="G12466">
        <v>326</v>
      </c>
    </row>
    <row r="12467" spans="1:7" x14ac:dyDescent="0.3">
      <c r="A12467">
        <v>4</v>
      </c>
      <c r="B12467" s="18">
        <v>45323</v>
      </c>
      <c r="C12467" t="s">
        <v>327</v>
      </c>
      <c r="D12467" t="s">
        <v>300</v>
      </c>
      <c r="E12467">
        <v>0.95192307692307698</v>
      </c>
      <c r="F12467">
        <v>99</v>
      </c>
      <c r="G12467">
        <v>104</v>
      </c>
    </row>
    <row r="12468" spans="1:7" x14ac:dyDescent="0.3">
      <c r="A12468">
        <v>4</v>
      </c>
      <c r="B12468" s="18">
        <v>45352</v>
      </c>
      <c r="C12468" t="s">
        <v>327</v>
      </c>
      <c r="D12468" t="s">
        <v>300</v>
      </c>
      <c r="E12468">
        <v>0.98260869565217401</v>
      </c>
      <c r="F12468">
        <v>113</v>
      </c>
      <c r="G12468">
        <v>115</v>
      </c>
    </row>
    <row r="12469" spans="1:7" x14ac:dyDescent="0.3">
      <c r="A12469">
        <v>4</v>
      </c>
      <c r="B12469" s="18">
        <v>45383</v>
      </c>
      <c r="C12469" t="s">
        <v>327</v>
      </c>
      <c r="D12469" t="s">
        <v>300</v>
      </c>
      <c r="E12469">
        <v>0.98412698412698396</v>
      </c>
      <c r="F12469">
        <v>124</v>
      </c>
      <c r="G12469">
        <v>126</v>
      </c>
    </row>
    <row r="12470" spans="1:7" x14ac:dyDescent="0.3">
      <c r="A12470">
        <v>4</v>
      </c>
      <c r="B12470" s="18">
        <v>45413</v>
      </c>
      <c r="C12470" t="s">
        <v>327</v>
      </c>
      <c r="D12470" t="s">
        <v>300</v>
      </c>
      <c r="E12470">
        <v>0.92253521126760596</v>
      </c>
      <c r="F12470">
        <v>131</v>
      </c>
      <c r="G12470">
        <v>142</v>
      </c>
    </row>
    <row r="12471" spans="1:7" x14ac:dyDescent="0.3">
      <c r="A12471">
        <v>4</v>
      </c>
      <c r="B12471" s="18">
        <v>45444</v>
      </c>
      <c r="C12471" t="s">
        <v>327</v>
      </c>
      <c r="D12471" t="s">
        <v>300</v>
      </c>
      <c r="E12471">
        <v>0.94904458598726105</v>
      </c>
      <c r="F12471">
        <v>149</v>
      </c>
      <c r="G12471">
        <v>157</v>
      </c>
    </row>
    <row r="12472" spans="1:7" x14ac:dyDescent="0.3">
      <c r="A12472">
        <v>4</v>
      </c>
      <c r="B12472" s="18">
        <v>45474</v>
      </c>
      <c r="C12472" t="s">
        <v>327</v>
      </c>
      <c r="D12472" t="s">
        <v>300</v>
      </c>
      <c r="E12472">
        <v>0.94444444444444398</v>
      </c>
      <c r="F12472">
        <v>119</v>
      </c>
      <c r="G12472">
        <v>126</v>
      </c>
    </row>
    <row r="12473" spans="1:7" x14ac:dyDescent="0.3">
      <c r="A12473">
        <v>4</v>
      </c>
      <c r="B12473" s="18">
        <v>45505</v>
      </c>
      <c r="C12473" t="s">
        <v>327</v>
      </c>
      <c r="D12473" t="s">
        <v>300</v>
      </c>
      <c r="E12473">
        <v>0.77976190476190499</v>
      </c>
      <c r="F12473">
        <v>131</v>
      </c>
      <c r="G12473">
        <v>168</v>
      </c>
    </row>
    <row r="12474" spans="1:7" x14ac:dyDescent="0.3">
      <c r="A12474">
        <v>4</v>
      </c>
      <c r="B12474" s="18">
        <v>45536</v>
      </c>
      <c r="C12474" t="s">
        <v>327</v>
      </c>
      <c r="D12474" t="s">
        <v>300</v>
      </c>
      <c r="E12474">
        <v>1</v>
      </c>
      <c r="F12474">
        <v>16</v>
      </c>
      <c r="G12474">
        <v>16</v>
      </c>
    </row>
    <row r="12475" spans="1:7" x14ac:dyDescent="0.3">
      <c r="A12475">
        <v>4</v>
      </c>
      <c r="B12475" s="18">
        <v>45566</v>
      </c>
      <c r="C12475" t="s">
        <v>327</v>
      </c>
      <c r="D12475" t="s">
        <v>300</v>
      </c>
      <c r="E12475">
        <v>0.76785714285714302</v>
      </c>
      <c r="F12475">
        <v>86</v>
      </c>
      <c r="G12475">
        <v>112</v>
      </c>
    </row>
    <row r="12476" spans="1:7" x14ac:dyDescent="0.3">
      <c r="A12476">
        <v>5</v>
      </c>
      <c r="B12476" s="18">
        <v>45352</v>
      </c>
      <c r="C12476" t="s">
        <v>327</v>
      </c>
      <c r="D12476" t="s">
        <v>301</v>
      </c>
      <c r="E12476">
        <v>8.8571428571428594</v>
      </c>
      <c r="F12476">
        <v>186</v>
      </c>
      <c r="G12476">
        <v>21</v>
      </c>
    </row>
    <row r="12477" spans="1:7" x14ac:dyDescent="0.3">
      <c r="A12477">
        <v>5</v>
      </c>
      <c r="B12477" s="18">
        <v>45505</v>
      </c>
      <c r="C12477" t="s">
        <v>327</v>
      </c>
      <c r="D12477" t="s">
        <v>301</v>
      </c>
      <c r="E12477">
        <v>9.4782608695652204</v>
      </c>
      <c r="F12477">
        <v>218</v>
      </c>
      <c r="G12477">
        <v>23</v>
      </c>
    </row>
    <row r="12478" spans="1:7" x14ac:dyDescent="0.3">
      <c r="A12478">
        <v>5</v>
      </c>
      <c r="B12478" s="18">
        <v>45566</v>
      </c>
      <c r="C12478" t="s">
        <v>327</v>
      </c>
      <c r="D12478" t="s">
        <v>301</v>
      </c>
      <c r="E12478">
        <v>7.7058823529411802</v>
      </c>
      <c r="F12478">
        <v>131</v>
      </c>
      <c r="G12478">
        <v>17</v>
      </c>
    </row>
    <row r="12479" spans="1:7" x14ac:dyDescent="0.3">
      <c r="A12479">
        <v>5</v>
      </c>
      <c r="B12479" s="18">
        <v>45323</v>
      </c>
      <c r="C12479" t="s">
        <v>327</v>
      </c>
      <c r="D12479" t="s">
        <v>301</v>
      </c>
      <c r="E12479">
        <v>7.7391304347826102</v>
      </c>
      <c r="F12479">
        <v>178</v>
      </c>
      <c r="G12479">
        <v>23</v>
      </c>
    </row>
    <row r="12480" spans="1:7" x14ac:dyDescent="0.3">
      <c r="A12480">
        <v>5</v>
      </c>
      <c r="B12480" s="18">
        <v>45383</v>
      </c>
      <c r="C12480" t="s">
        <v>327</v>
      </c>
      <c r="D12480" t="s">
        <v>301</v>
      </c>
      <c r="E12480">
        <v>8.3809523809523796</v>
      </c>
      <c r="F12480">
        <v>176</v>
      </c>
      <c r="G12480">
        <v>21</v>
      </c>
    </row>
    <row r="12481" spans="1:7" x14ac:dyDescent="0.3">
      <c r="A12481">
        <v>5</v>
      </c>
      <c r="B12481" s="18">
        <v>45413</v>
      </c>
      <c r="C12481" t="s">
        <v>327</v>
      </c>
      <c r="D12481" t="s">
        <v>301</v>
      </c>
      <c r="E12481">
        <v>8.1739130434782599</v>
      </c>
      <c r="F12481">
        <v>188</v>
      </c>
      <c r="G12481">
        <v>23</v>
      </c>
    </row>
    <row r="12482" spans="1:7" x14ac:dyDescent="0.3">
      <c r="A12482">
        <v>5</v>
      </c>
      <c r="B12482" s="18">
        <v>45536</v>
      </c>
      <c r="C12482" t="s">
        <v>327</v>
      </c>
      <c r="D12482" t="s">
        <v>301</v>
      </c>
      <c r="E12482">
        <v>8</v>
      </c>
      <c r="F12482">
        <v>16</v>
      </c>
      <c r="G12482">
        <v>2</v>
      </c>
    </row>
    <row r="12483" spans="1:7" x14ac:dyDescent="0.3">
      <c r="A12483">
        <v>5</v>
      </c>
      <c r="B12483" s="18">
        <v>45444</v>
      </c>
      <c r="C12483" t="s">
        <v>327</v>
      </c>
      <c r="D12483" t="s">
        <v>301</v>
      </c>
      <c r="E12483">
        <v>8.9130434782608692</v>
      </c>
      <c r="F12483">
        <v>205</v>
      </c>
      <c r="G12483">
        <v>23</v>
      </c>
    </row>
    <row r="12484" spans="1:7" x14ac:dyDescent="0.3">
      <c r="A12484">
        <v>5</v>
      </c>
      <c r="B12484" s="18">
        <v>45474</v>
      </c>
      <c r="C12484" t="s">
        <v>327</v>
      </c>
      <c r="D12484" t="s">
        <v>301</v>
      </c>
      <c r="E12484">
        <v>8.4499999999999993</v>
      </c>
      <c r="F12484">
        <v>169</v>
      </c>
      <c r="G12484">
        <v>20</v>
      </c>
    </row>
    <row r="12485" spans="1:7" x14ac:dyDescent="0.3">
      <c r="A12485">
        <v>12</v>
      </c>
      <c r="B12485" s="18">
        <v>45536</v>
      </c>
      <c r="C12485" t="s">
        <v>327</v>
      </c>
      <c r="D12485" t="s">
        <v>296</v>
      </c>
      <c r="E12485">
        <v>4.2194092827004216E-3</v>
      </c>
      <c r="F12485">
        <v>1</v>
      </c>
      <c r="G12485">
        <v>237</v>
      </c>
    </row>
    <row r="12486" spans="1:7" x14ac:dyDescent="0.3">
      <c r="A12486">
        <v>131</v>
      </c>
      <c r="B12486" s="18">
        <v>45597</v>
      </c>
      <c r="C12486" t="s">
        <v>327</v>
      </c>
      <c r="D12486" t="s">
        <v>290</v>
      </c>
      <c r="E12486">
        <v>0</v>
      </c>
    </row>
    <row r="12487" spans="1:7" x14ac:dyDescent="0.3">
      <c r="A12487">
        <v>12</v>
      </c>
      <c r="B12487" s="18">
        <v>45352</v>
      </c>
      <c r="C12487" t="s">
        <v>327</v>
      </c>
      <c r="D12487" t="s">
        <v>296</v>
      </c>
      <c r="E12487">
        <v>1.9569471624266144E-3</v>
      </c>
      <c r="F12487">
        <v>1</v>
      </c>
      <c r="G12487">
        <v>511</v>
      </c>
    </row>
    <row r="12488" spans="1:7" x14ac:dyDescent="0.3">
      <c r="A12488">
        <v>12</v>
      </c>
      <c r="B12488" s="18">
        <v>45474</v>
      </c>
      <c r="C12488" t="s">
        <v>327</v>
      </c>
      <c r="D12488" t="s">
        <v>296</v>
      </c>
      <c r="E12488">
        <v>3.5087719298245615E-3</v>
      </c>
      <c r="F12488">
        <v>1</v>
      </c>
      <c r="G12488">
        <v>285</v>
      </c>
    </row>
    <row r="12489" spans="1:7" x14ac:dyDescent="0.3">
      <c r="A12489">
        <v>132</v>
      </c>
      <c r="B12489" s="18">
        <v>45597</v>
      </c>
      <c r="C12489" t="s">
        <v>327</v>
      </c>
      <c r="D12489" t="s">
        <v>291</v>
      </c>
      <c r="E12489">
        <v>0</v>
      </c>
    </row>
    <row r="12490" spans="1:7" x14ac:dyDescent="0.3">
      <c r="A12490">
        <v>133</v>
      </c>
      <c r="B12490" s="18">
        <v>45597</v>
      </c>
      <c r="C12490" t="s">
        <v>327</v>
      </c>
      <c r="D12490" t="s">
        <v>259</v>
      </c>
      <c r="E12490">
        <v>0</v>
      </c>
    </row>
    <row r="12491" spans="1:7" x14ac:dyDescent="0.3">
      <c r="A12491">
        <v>12</v>
      </c>
      <c r="B12491" s="18">
        <v>45383</v>
      </c>
      <c r="C12491" t="s">
        <v>327</v>
      </c>
      <c r="D12491" t="s">
        <v>296</v>
      </c>
      <c r="E12491">
        <v>2.0161290322580645E-3</v>
      </c>
      <c r="F12491">
        <v>1</v>
      </c>
      <c r="G12491">
        <v>496</v>
      </c>
    </row>
    <row r="12492" spans="1:7" x14ac:dyDescent="0.3">
      <c r="A12492">
        <v>12</v>
      </c>
      <c r="B12492" s="18">
        <v>45566</v>
      </c>
      <c r="C12492" t="s">
        <v>327</v>
      </c>
      <c r="D12492" t="s">
        <v>296</v>
      </c>
      <c r="E12492">
        <v>4.7846889952153108E-3</v>
      </c>
      <c r="F12492">
        <v>1</v>
      </c>
      <c r="G12492">
        <v>209</v>
      </c>
    </row>
    <row r="12493" spans="1:7" x14ac:dyDescent="0.3">
      <c r="A12493">
        <v>134</v>
      </c>
      <c r="B12493" s="18">
        <v>45597</v>
      </c>
      <c r="C12493" t="s">
        <v>327</v>
      </c>
      <c r="D12493" t="s">
        <v>260</v>
      </c>
      <c r="E12493">
        <v>0</v>
      </c>
    </row>
    <row r="12494" spans="1:7" x14ac:dyDescent="0.3">
      <c r="A12494">
        <v>12</v>
      </c>
      <c r="B12494" s="18">
        <v>45444</v>
      </c>
      <c r="C12494" t="s">
        <v>327</v>
      </c>
      <c r="D12494" t="s">
        <v>296</v>
      </c>
      <c r="E12494">
        <v>2.6385224274406332E-3</v>
      </c>
      <c r="F12494">
        <v>1</v>
      </c>
      <c r="G12494">
        <v>379</v>
      </c>
    </row>
    <row r="12495" spans="1:7" x14ac:dyDescent="0.3">
      <c r="A12495">
        <v>12</v>
      </c>
      <c r="B12495" s="18">
        <v>45413</v>
      </c>
      <c r="C12495" t="s">
        <v>327</v>
      </c>
      <c r="D12495" t="s">
        <v>296</v>
      </c>
      <c r="E12495">
        <v>2.2123893805309734E-3</v>
      </c>
      <c r="F12495">
        <v>1</v>
      </c>
      <c r="G12495">
        <v>452</v>
      </c>
    </row>
    <row r="12496" spans="1:7" x14ac:dyDescent="0.3">
      <c r="A12496">
        <v>26</v>
      </c>
      <c r="B12496" s="18">
        <v>45597</v>
      </c>
      <c r="C12496" t="s">
        <v>327</v>
      </c>
      <c r="D12496" t="s">
        <v>146</v>
      </c>
      <c r="E12496">
        <v>0.65</v>
      </c>
      <c r="F12496">
        <v>130</v>
      </c>
      <c r="G12496">
        <v>200</v>
      </c>
    </row>
    <row r="12497" spans="1:7" x14ac:dyDescent="0.3">
      <c r="A12497">
        <v>26</v>
      </c>
      <c r="B12497" s="18">
        <v>45352</v>
      </c>
      <c r="C12497" t="s">
        <v>327</v>
      </c>
      <c r="D12497" t="s">
        <v>146</v>
      </c>
      <c r="E12497">
        <v>3.4883720930232558E-2</v>
      </c>
      <c r="F12497">
        <v>6</v>
      </c>
      <c r="G12497">
        <v>172</v>
      </c>
    </row>
    <row r="12498" spans="1:7" x14ac:dyDescent="0.3">
      <c r="A12498">
        <v>26</v>
      </c>
      <c r="B12498" s="18">
        <v>45474</v>
      </c>
      <c r="C12498" t="s">
        <v>327</v>
      </c>
      <c r="D12498" t="s">
        <v>146</v>
      </c>
      <c r="E12498">
        <v>0.62234042553191493</v>
      </c>
      <c r="F12498">
        <v>117</v>
      </c>
      <c r="G12498">
        <v>188</v>
      </c>
    </row>
    <row r="12499" spans="1:7" x14ac:dyDescent="0.3">
      <c r="A12499">
        <v>26</v>
      </c>
      <c r="B12499" s="18">
        <v>45536</v>
      </c>
      <c r="C12499" t="s">
        <v>327</v>
      </c>
      <c r="D12499" t="s">
        <v>146</v>
      </c>
      <c r="E12499">
        <v>0.609375</v>
      </c>
      <c r="F12499">
        <v>117</v>
      </c>
      <c r="G12499">
        <v>192</v>
      </c>
    </row>
    <row r="12500" spans="1:7" x14ac:dyDescent="0.3">
      <c r="A12500">
        <v>12</v>
      </c>
      <c r="B12500" s="18">
        <v>45505</v>
      </c>
      <c r="C12500" t="s">
        <v>327</v>
      </c>
      <c r="D12500" t="s">
        <v>296</v>
      </c>
      <c r="E12500">
        <v>3.7174721189591076E-3</v>
      </c>
      <c r="F12500">
        <v>1</v>
      </c>
      <c r="G12500">
        <v>269</v>
      </c>
    </row>
    <row r="12501" spans="1:7" x14ac:dyDescent="0.3">
      <c r="A12501">
        <v>26</v>
      </c>
      <c r="B12501" s="18">
        <v>45566</v>
      </c>
      <c r="C12501" t="s">
        <v>327</v>
      </c>
      <c r="D12501" t="s">
        <v>146</v>
      </c>
      <c r="E12501">
        <v>0.58499999999999996</v>
      </c>
      <c r="F12501">
        <v>117</v>
      </c>
      <c r="G12501">
        <v>200</v>
      </c>
    </row>
    <row r="12502" spans="1:7" x14ac:dyDescent="0.3">
      <c r="A12502">
        <v>12</v>
      </c>
      <c r="B12502" s="18">
        <v>45323</v>
      </c>
      <c r="C12502" t="s">
        <v>327</v>
      </c>
      <c r="D12502" t="s">
        <v>296</v>
      </c>
      <c r="E12502">
        <v>1.8115942028985507E-3</v>
      </c>
      <c r="F12502">
        <v>1</v>
      </c>
      <c r="G12502">
        <v>552</v>
      </c>
    </row>
    <row r="12503" spans="1:7" x14ac:dyDescent="0.3">
      <c r="A12503">
        <v>26</v>
      </c>
      <c r="B12503" s="18">
        <v>45444</v>
      </c>
      <c r="C12503" t="s">
        <v>327</v>
      </c>
      <c r="D12503" t="s">
        <v>146</v>
      </c>
      <c r="E12503">
        <v>0.61578947368421055</v>
      </c>
      <c r="F12503">
        <v>117</v>
      </c>
      <c r="G12503">
        <v>190</v>
      </c>
    </row>
    <row r="12504" spans="1:7" x14ac:dyDescent="0.3">
      <c r="A12504">
        <v>26</v>
      </c>
      <c r="B12504" s="18">
        <v>45323</v>
      </c>
      <c r="C12504" t="s">
        <v>327</v>
      </c>
      <c r="D12504" t="s">
        <v>146</v>
      </c>
      <c r="E12504">
        <v>0</v>
      </c>
      <c r="F12504">
        <v>0</v>
      </c>
      <c r="G12504">
        <v>171</v>
      </c>
    </row>
    <row r="12505" spans="1:7" x14ac:dyDescent="0.3">
      <c r="A12505">
        <v>26</v>
      </c>
      <c r="B12505" s="18">
        <v>45505</v>
      </c>
      <c r="C12505" t="s">
        <v>327</v>
      </c>
      <c r="D12505" t="s">
        <v>146</v>
      </c>
      <c r="E12505">
        <v>0.61256544502617805</v>
      </c>
      <c r="F12505">
        <v>117</v>
      </c>
      <c r="G12505">
        <v>191</v>
      </c>
    </row>
    <row r="12506" spans="1:7" x14ac:dyDescent="0.3">
      <c r="A12506">
        <v>26</v>
      </c>
      <c r="B12506" s="18">
        <v>45383</v>
      </c>
      <c r="C12506" t="s">
        <v>327</v>
      </c>
      <c r="D12506" t="s">
        <v>146</v>
      </c>
      <c r="E12506">
        <v>0.28491620111731841</v>
      </c>
      <c r="F12506">
        <v>51</v>
      </c>
      <c r="G12506">
        <v>179</v>
      </c>
    </row>
    <row r="12507" spans="1:7" x14ac:dyDescent="0.3">
      <c r="A12507">
        <v>26</v>
      </c>
      <c r="B12507" s="18">
        <v>45413</v>
      </c>
      <c r="C12507" t="s">
        <v>327</v>
      </c>
      <c r="D12507" t="s">
        <v>146</v>
      </c>
      <c r="E12507">
        <v>0.44262295081967212</v>
      </c>
      <c r="F12507">
        <v>81</v>
      </c>
      <c r="G12507">
        <v>183</v>
      </c>
    </row>
    <row r="12508" spans="1:7" x14ac:dyDescent="0.3">
      <c r="A12508">
        <v>16</v>
      </c>
      <c r="B12508" s="18">
        <v>45536</v>
      </c>
      <c r="C12508" t="s">
        <v>327</v>
      </c>
      <c r="D12508" t="s">
        <v>297</v>
      </c>
      <c r="E12508">
        <v>6.7567567567567571E-3</v>
      </c>
      <c r="F12508">
        <v>1</v>
      </c>
      <c r="G12508">
        <v>148</v>
      </c>
    </row>
    <row r="12509" spans="1:7" x14ac:dyDescent="0.3">
      <c r="A12509">
        <v>27</v>
      </c>
      <c r="B12509" s="18">
        <v>45413</v>
      </c>
      <c r="C12509" t="s">
        <v>327</v>
      </c>
      <c r="D12509" t="s">
        <v>147</v>
      </c>
      <c r="E12509">
        <v>0.48979591836734693</v>
      </c>
      <c r="F12509">
        <v>72</v>
      </c>
      <c r="G12509">
        <v>147</v>
      </c>
    </row>
    <row r="12510" spans="1:7" x14ac:dyDescent="0.3">
      <c r="A12510">
        <v>16</v>
      </c>
      <c r="B12510" s="18">
        <v>45444</v>
      </c>
      <c r="C12510" t="s">
        <v>327</v>
      </c>
      <c r="D12510" t="s">
        <v>297</v>
      </c>
      <c r="E12510">
        <v>3.3670033670033669E-3</v>
      </c>
      <c r="F12510">
        <v>1</v>
      </c>
      <c r="G12510">
        <v>297</v>
      </c>
    </row>
    <row r="12511" spans="1:7" x14ac:dyDescent="0.3">
      <c r="A12511">
        <v>27</v>
      </c>
      <c r="B12511" s="18">
        <v>45566</v>
      </c>
      <c r="C12511" t="s">
        <v>327</v>
      </c>
      <c r="D12511" t="s">
        <v>147</v>
      </c>
      <c r="E12511">
        <v>0.62913907284768211</v>
      </c>
      <c r="F12511">
        <v>95</v>
      </c>
      <c r="G12511">
        <v>151</v>
      </c>
    </row>
    <row r="12512" spans="1:7" x14ac:dyDescent="0.3">
      <c r="A12512">
        <v>16</v>
      </c>
      <c r="B12512" s="18">
        <v>45566</v>
      </c>
      <c r="C12512" t="s">
        <v>327</v>
      </c>
      <c r="D12512" t="s">
        <v>297</v>
      </c>
      <c r="E12512">
        <v>7.8125E-3</v>
      </c>
      <c r="F12512">
        <v>1</v>
      </c>
      <c r="G12512">
        <v>128</v>
      </c>
    </row>
    <row r="12513" spans="1:7" x14ac:dyDescent="0.3">
      <c r="A12513">
        <v>16</v>
      </c>
      <c r="B12513" s="18">
        <v>45413</v>
      </c>
      <c r="C12513" t="s">
        <v>327</v>
      </c>
      <c r="D12513" t="s">
        <v>297</v>
      </c>
      <c r="E12513">
        <v>2.717391304347826E-3</v>
      </c>
      <c r="F12513">
        <v>1</v>
      </c>
      <c r="G12513">
        <v>368</v>
      </c>
    </row>
    <row r="12514" spans="1:7" x14ac:dyDescent="0.3">
      <c r="A12514">
        <v>16</v>
      </c>
      <c r="B12514" s="18">
        <v>45383</v>
      </c>
      <c r="C12514" t="s">
        <v>327</v>
      </c>
      <c r="D12514" t="s">
        <v>297</v>
      </c>
      <c r="E12514">
        <v>2.4630541871921183E-3</v>
      </c>
      <c r="F12514">
        <v>1</v>
      </c>
      <c r="G12514">
        <v>406</v>
      </c>
    </row>
    <row r="12515" spans="1:7" x14ac:dyDescent="0.3">
      <c r="A12515">
        <v>16</v>
      </c>
      <c r="B12515" s="18">
        <v>45352</v>
      </c>
      <c r="C12515" t="s">
        <v>327</v>
      </c>
      <c r="D12515" t="s">
        <v>297</v>
      </c>
      <c r="E12515">
        <v>2.3866348448687352E-3</v>
      </c>
      <c r="F12515">
        <v>1</v>
      </c>
      <c r="G12515">
        <v>419</v>
      </c>
    </row>
    <row r="12516" spans="1:7" x14ac:dyDescent="0.3">
      <c r="A12516">
        <v>16</v>
      </c>
      <c r="B12516" s="18">
        <v>45323</v>
      </c>
      <c r="C12516" t="s">
        <v>327</v>
      </c>
      <c r="D12516" t="s">
        <v>297</v>
      </c>
      <c r="E12516">
        <v>2.242152466367713E-3</v>
      </c>
      <c r="F12516">
        <v>1</v>
      </c>
      <c r="G12516">
        <v>446</v>
      </c>
    </row>
    <row r="12517" spans="1:7" x14ac:dyDescent="0.3">
      <c r="A12517">
        <v>16</v>
      </c>
      <c r="B12517" s="18">
        <v>45474</v>
      </c>
      <c r="C12517" t="s">
        <v>327</v>
      </c>
      <c r="D12517" t="s">
        <v>297</v>
      </c>
      <c r="E12517">
        <v>4.6948356807511738E-3</v>
      </c>
      <c r="F12517">
        <v>1</v>
      </c>
      <c r="G12517">
        <v>213</v>
      </c>
    </row>
    <row r="12518" spans="1:7" x14ac:dyDescent="0.3">
      <c r="A12518">
        <v>23</v>
      </c>
      <c r="B12518" s="18">
        <v>45383</v>
      </c>
      <c r="C12518" t="s">
        <v>327</v>
      </c>
      <c r="D12518" t="s">
        <v>298</v>
      </c>
      <c r="E12518">
        <v>0.10619469026548672</v>
      </c>
      <c r="F12518">
        <v>36</v>
      </c>
      <c r="G12518">
        <v>339</v>
      </c>
    </row>
    <row r="12519" spans="1:7" x14ac:dyDescent="0.3">
      <c r="A12519">
        <v>23</v>
      </c>
      <c r="B12519" s="18">
        <v>45413</v>
      </c>
      <c r="C12519" t="s">
        <v>327</v>
      </c>
      <c r="D12519" t="s">
        <v>298</v>
      </c>
      <c r="E12519">
        <v>0.10882352941176471</v>
      </c>
      <c r="F12519">
        <v>37</v>
      </c>
      <c r="G12519">
        <v>340</v>
      </c>
    </row>
    <row r="12520" spans="1:7" x14ac:dyDescent="0.3">
      <c r="A12520">
        <v>27</v>
      </c>
      <c r="B12520" s="18">
        <v>45323</v>
      </c>
      <c r="C12520" t="s">
        <v>327</v>
      </c>
      <c r="D12520" t="s">
        <v>147</v>
      </c>
      <c r="E12520">
        <v>6.9444444444444441E-3</v>
      </c>
      <c r="F12520">
        <v>1</v>
      </c>
      <c r="G12520">
        <v>144</v>
      </c>
    </row>
    <row r="12521" spans="1:7" x14ac:dyDescent="0.3">
      <c r="A12521">
        <v>23</v>
      </c>
      <c r="B12521" s="18">
        <v>45323</v>
      </c>
      <c r="C12521" t="s">
        <v>327</v>
      </c>
      <c r="D12521" t="s">
        <v>298</v>
      </c>
      <c r="E12521">
        <v>0.11470588235294117</v>
      </c>
      <c r="F12521">
        <v>39</v>
      </c>
      <c r="G12521">
        <v>340</v>
      </c>
    </row>
    <row r="12522" spans="1:7" x14ac:dyDescent="0.3">
      <c r="A12522">
        <v>23</v>
      </c>
      <c r="B12522" s="18">
        <v>45474</v>
      </c>
      <c r="C12522" t="s">
        <v>327</v>
      </c>
      <c r="D12522" t="s">
        <v>298</v>
      </c>
      <c r="E12522">
        <v>7.7611940298507459E-2</v>
      </c>
      <c r="F12522">
        <v>26</v>
      </c>
      <c r="G12522">
        <v>335</v>
      </c>
    </row>
    <row r="12523" spans="1:7" x14ac:dyDescent="0.3">
      <c r="A12523">
        <v>27</v>
      </c>
      <c r="B12523" s="18">
        <v>45536</v>
      </c>
      <c r="C12523" t="s">
        <v>327</v>
      </c>
      <c r="D12523" t="s">
        <v>147</v>
      </c>
      <c r="E12523">
        <v>0.60897435897435892</v>
      </c>
      <c r="F12523">
        <v>95</v>
      </c>
      <c r="G12523">
        <v>156</v>
      </c>
    </row>
    <row r="12524" spans="1:7" x14ac:dyDescent="0.3">
      <c r="A12524">
        <v>23</v>
      </c>
      <c r="B12524" s="18">
        <v>45444</v>
      </c>
      <c r="C12524" t="s">
        <v>327</v>
      </c>
      <c r="D12524" t="s">
        <v>298</v>
      </c>
      <c r="E12524">
        <v>0.10089020771513353</v>
      </c>
      <c r="F12524">
        <v>34</v>
      </c>
      <c r="G12524">
        <v>337</v>
      </c>
    </row>
    <row r="12525" spans="1:7" x14ac:dyDescent="0.3">
      <c r="A12525">
        <v>27</v>
      </c>
      <c r="B12525" s="18">
        <v>45383</v>
      </c>
      <c r="C12525" t="s">
        <v>327</v>
      </c>
      <c r="D12525" t="s">
        <v>147</v>
      </c>
      <c r="E12525">
        <v>0.28368794326241137</v>
      </c>
      <c r="F12525">
        <v>40</v>
      </c>
      <c r="G12525">
        <v>141</v>
      </c>
    </row>
    <row r="12526" spans="1:7" x14ac:dyDescent="0.3">
      <c r="A12526">
        <v>23</v>
      </c>
      <c r="B12526" s="18">
        <v>45536</v>
      </c>
      <c r="C12526" t="s">
        <v>327</v>
      </c>
      <c r="D12526" t="s">
        <v>298</v>
      </c>
      <c r="E12526">
        <v>7.5301204819277115E-2</v>
      </c>
      <c r="F12526">
        <v>25</v>
      </c>
      <c r="G12526">
        <v>332</v>
      </c>
    </row>
    <row r="12527" spans="1:7" x14ac:dyDescent="0.3">
      <c r="A12527">
        <v>23</v>
      </c>
      <c r="B12527" s="18">
        <v>45505</v>
      </c>
      <c r="C12527" t="s">
        <v>327</v>
      </c>
      <c r="D12527" t="s">
        <v>298</v>
      </c>
      <c r="E12527">
        <v>7.7844311377245512E-2</v>
      </c>
      <c r="F12527">
        <v>26</v>
      </c>
      <c r="G12527">
        <v>334</v>
      </c>
    </row>
    <row r="12528" spans="1:7" x14ac:dyDescent="0.3">
      <c r="A12528">
        <v>23</v>
      </c>
      <c r="B12528" s="18">
        <v>45352</v>
      </c>
      <c r="C12528" t="s">
        <v>327</v>
      </c>
      <c r="D12528" t="s">
        <v>298</v>
      </c>
      <c r="E12528">
        <v>0.10029498525073746</v>
      </c>
      <c r="F12528">
        <v>34</v>
      </c>
      <c r="G12528">
        <v>339</v>
      </c>
    </row>
    <row r="12529" spans="1:7" x14ac:dyDescent="0.3">
      <c r="A12529">
        <v>23</v>
      </c>
      <c r="B12529" s="18">
        <v>45566</v>
      </c>
      <c r="C12529" t="s">
        <v>327</v>
      </c>
      <c r="D12529" t="s">
        <v>298</v>
      </c>
      <c r="E12529">
        <v>7.5528700906344406E-2</v>
      </c>
      <c r="F12529">
        <v>25</v>
      </c>
      <c r="G12529">
        <v>331</v>
      </c>
    </row>
    <row r="12530" spans="1:7" x14ac:dyDescent="0.3">
      <c r="A12530">
        <v>24</v>
      </c>
      <c r="B12530" s="18">
        <v>45323</v>
      </c>
      <c r="C12530" t="s">
        <v>327</v>
      </c>
      <c r="D12530" t="s">
        <v>299</v>
      </c>
      <c r="E12530">
        <v>0.92307692307692313</v>
      </c>
      <c r="F12530">
        <v>36</v>
      </c>
      <c r="G12530">
        <v>39</v>
      </c>
    </row>
    <row r="12531" spans="1:7" x14ac:dyDescent="0.3">
      <c r="A12531">
        <v>24</v>
      </c>
      <c r="B12531" s="18">
        <v>45566</v>
      </c>
      <c r="C12531" t="s">
        <v>327</v>
      </c>
      <c r="D12531" t="s">
        <v>299</v>
      </c>
      <c r="E12531">
        <v>0.92</v>
      </c>
      <c r="F12531">
        <v>23</v>
      </c>
      <c r="G12531">
        <v>25</v>
      </c>
    </row>
    <row r="12532" spans="1:7" x14ac:dyDescent="0.3">
      <c r="A12532">
        <v>24</v>
      </c>
      <c r="B12532" s="18">
        <v>45536</v>
      </c>
      <c r="C12532" t="s">
        <v>327</v>
      </c>
      <c r="D12532" t="s">
        <v>299</v>
      </c>
      <c r="E12532">
        <v>0.96</v>
      </c>
      <c r="F12532">
        <v>24</v>
      </c>
      <c r="G12532">
        <v>25</v>
      </c>
    </row>
    <row r="12533" spans="1:7" x14ac:dyDescent="0.3">
      <c r="A12533">
        <v>24</v>
      </c>
      <c r="B12533" s="18">
        <v>45383</v>
      </c>
      <c r="C12533" t="s">
        <v>327</v>
      </c>
      <c r="D12533" t="s">
        <v>299</v>
      </c>
      <c r="E12533">
        <v>1</v>
      </c>
      <c r="F12533">
        <v>36</v>
      </c>
      <c r="G12533">
        <v>36</v>
      </c>
    </row>
    <row r="12534" spans="1:7" x14ac:dyDescent="0.3">
      <c r="A12534">
        <v>24</v>
      </c>
      <c r="B12534" s="18">
        <v>45505</v>
      </c>
      <c r="C12534" t="s">
        <v>327</v>
      </c>
      <c r="D12534" t="s">
        <v>299</v>
      </c>
      <c r="E12534">
        <v>0.96153846153846156</v>
      </c>
      <c r="F12534">
        <v>25</v>
      </c>
      <c r="G12534">
        <v>26</v>
      </c>
    </row>
    <row r="12535" spans="1:7" x14ac:dyDescent="0.3">
      <c r="A12535">
        <v>24</v>
      </c>
      <c r="B12535" s="18">
        <v>45413</v>
      </c>
      <c r="C12535" t="s">
        <v>327</v>
      </c>
      <c r="D12535" t="s">
        <v>299</v>
      </c>
      <c r="E12535">
        <v>0.91891891891891897</v>
      </c>
      <c r="F12535">
        <v>34</v>
      </c>
      <c r="G12535">
        <v>37</v>
      </c>
    </row>
    <row r="12536" spans="1:7" x14ac:dyDescent="0.3">
      <c r="A12536">
        <v>24</v>
      </c>
      <c r="B12536" s="18">
        <v>45444</v>
      </c>
      <c r="C12536" t="s">
        <v>327</v>
      </c>
      <c r="D12536" t="s">
        <v>299</v>
      </c>
      <c r="E12536">
        <v>0.8529411764705882</v>
      </c>
      <c r="F12536">
        <v>29</v>
      </c>
      <c r="G12536">
        <v>34</v>
      </c>
    </row>
    <row r="12537" spans="1:7" x14ac:dyDescent="0.3">
      <c r="A12537">
        <v>24</v>
      </c>
      <c r="B12537" s="18">
        <v>45474</v>
      </c>
      <c r="C12537" t="s">
        <v>327</v>
      </c>
      <c r="D12537" t="s">
        <v>299</v>
      </c>
      <c r="E12537">
        <v>0.88461538461538458</v>
      </c>
      <c r="F12537">
        <v>23</v>
      </c>
      <c r="G12537">
        <v>26</v>
      </c>
    </row>
    <row r="12538" spans="1:7" x14ac:dyDescent="0.3">
      <c r="A12538">
        <v>24</v>
      </c>
      <c r="B12538" s="18">
        <v>45352</v>
      </c>
      <c r="C12538" t="s">
        <v>327</v>
      </c>
      <c r="D12538" t="s">
        <v>299</v>
      </c>
      <c r="E12538">
        <v>0.94117647058823528</v>
      </c>
      <c r="F12538">
        <v>32</v>
      </c>
      <c r="G12538">
        <v>34</v>
      </c>
    </row>
    <row r="12539" spans="1:7" x14ac:dyDescent="0.3">
      <c r="A12539">
        <v>27</v>
      </c>
      <c r="B12539" s="18">
        <v>45474</v>
      </c>
      <c r="C12539" t="s">
        <v>327</v>
      </c>
      <c r="D12539" t="s">
        <v>147</v>
      </c>
      <c r="E12539">
        <v>0.62913907284768211</v>
      </c>
      <c r="F12539">
        <v>95</v>
      </c>
      <c r="G12539">
        <v>151</v>
      </c>
    </row>
    <row r="12540" spans="1:7" x14ac:dyDescent="0.3">
      <c r="A12540">
        <v>27</v>
      </c>
      <c r="B12540" s="18">
        <v>45444</v>
      </c>
      <c r="C12540" t="s">
        <v>327</v>
      </c>
      <c r="D12540" t="s">
        <v>147</v>
      </c>
      <c r="E12540">
        <v>0.62666666666666671</v>
      </c>
      <c r="F12540">
        <v>94</v>
      </c>
      <c r="G12540">
        <v>150</v>
      </c>
    </row>
    <row r="12541" spans="1:7" x14ac:dyDescent="0.3">
      <c r="A12541">
        <v>27</v>
      </c>
      <c r="B12541" s="18">
        <v>45352</v>
      </c>
      <c r="C12541" t="s">
        <v>327</v>
      </c>
      <c r="D12541" t="s">
        <v>147</v>
      </c>
      <c r="E12541">
        <v>4.8951048951048952E-2</v>
      </c>
      <c r="F12541">
        <v>7</v>
      </c>
      <c r="G12541">
        <v>143</v>
      </c>
    </row>
    <row r="12542" spans="1:7" x14ac:dyDescent="0.3">
      <c r="A12542">
        <v>2</v>
      </c>
      <c r="B12542" s="18">
        <v>45627</v>
      </c>
      <c r="C12542" t="s">
        <v>327</v>
      </c>
      <c r="D12542" t="s">
        <v>303</v>
      </c>
      <c r="E12542">
        <v>0.18166666666666667</v>
      </c>
      <c r="F12542">
        <v>327</v>
      </c>
      <c r="G12542">
        <v>1800</v>
      </c>
    </row>
    <row r="12543" spans="1:7" x14ac:dyDescent="0.3">
      <c r="A12543">
        <v>27</v>
      </c>
      <c r="B12543" s="18">
        <v>45597</v>
      </c>
      <c r="C12543" t="s">
        <v>327</v>
      </c>
      <c r="D12543" t="s">
        <v>147</v>
      </c>
      <c r="E12543">
        <v>0.71724137931034482</v>
      </c>
      <c r="F12543">
        <v>104</v>
      </c>
      <c r="G12543">
        <v>145</v>
      </c>
    </row>
    <row r="12544" spans="1:7" x14ac:dyDescent="0.3">
      <c r="A12544">
        <v>27</v>
      </c>
      <c r="B12544" s="18">
        <v>45505</v>
      </c>
      <c r="C12544" t="s">
        <v>327</v>
      </c>
      <c r="D12544" t="s">
        <v>147</v>
      </c>
      <c r="E12544">
        <v>0.60897435897435892</v>
      </c>
      <c r="F12544">
        <v>95</v>
      </c>
      <c r="G12544">
        <v>156</v>
      </c>
    </row>
    <row r="12545" spans="1:7" x14ac:dyDescent="0.3">
      <c r="A12545">
        <v>9</v>
      </c>
      <c r="B12545" s="18">
        <v>45505</v>
      </c>
      <c r="C12545" t="s">
        <v>327</v>
      </c>
      <c r="D12545" t="s">
        <v>280</v>
      </c>
      <c r="E12545">
        <v>0.26771653543307089</v>
      </c>
      <c r="F12545">
        <v>102</v>
      </c>
      <c r="G12545">
        <v>381</v>
      </c>
    </row>
    <row r="12546" spans="1:7" x14ac:dyDescent="0.3">
      <c r="A12546">
        <v>9</v>
      </c>
      <c r="B12546" s="18">
        <v>45383</v>
      </c>
      <c r="C12546" t="s">
        <v>327</v>
      </c>
      <c r="D12546" t="s">
        <v>280</v>
      </c>
      <c r="E12546">
        <v>4.1002277904328019E-2</v>
      </c>
      <c r="F12546">
        <v>36</v>
      </c>
      <c r="G12546">
        <v>878</v>
      </c>
    </row>
    <row r="12547" spans="1:7" x14ac:dyDescent="0.3">
      <c r="A12547">
        <v>9</v>
      </c>
      <c r="B12547" s="18">
        <v>45474</v>
      </c>
      <c r="C12547" t="s">
        <v>327</v>
      </c>
      <c r="D12547" t="s">
        <v>280</v>
      </c>
      <c r="E12547">
        <v>0.23340961098398169</v>
      </c>
      <c r="F12547">
        <v>102</v>
      </c>
      <c r="G12547">
        <v>437</v>
      </c>
    </row>
    <row r="12548" spans="1:7" x14ac:dyDescent="0.3">
      <c r="A12548">
        <v>111</v>
      </c>
      <c r="B12548" s="18">
        <v>45627</v>
      </c>
      <c r="C12548" t="s">
        <v>327</v>
      </c>
      <c r="D12548" t="s">
        <v>262</v>
      </c>
      <c r="E12548">
        <v>21</v>
      </c>
    </row>
    <row r="12549" spans="1:7" x14ac:dyDescent="0.3">
      <c r="A12549">
        <v>112</v>
      </c>
      <c r="B12549" s="18">
        <v>45627</v>
      </c>
      <c r="C12549" t="s">
        <v>327</v>
      </c>
      <c r="D12549" t="s">
        <v>263</v>
      </c>
      <c r="E12549">
        <v>63</v>
      </c>
    </row>
    <row r="12550" spans="1:7" x14ac:dyDescent="0.3">
      <c r="A12550">
        <v>9</v>
      </c>
      <c r="B12550" s="18">
        <v>45536</v>
      </c>
      <c r="C12550" t="s">
        <v>327</v>
      </c>
      <c r="D12550" t="s">
        <v>280</v>
      </c>
      <c r="E12550">
        <v>0.32903225806451614</v>
      </c>
      <c r="F12550">
        <v>102</v>
      </c>
      <c r="G12550">
        <v>310</v>
      </c>
    </row>
    <row r="12551" spans="1:7" x14ac:dyDescent="0.3">
      <c r="A12551">
        <v>9</v>
      </c>
      <c r="B12551" s="18">
        <v>45413</v>
      </c>
      <c r="C12551" t="s">
        <v>327</v>
      </c>
      <c r="D12551" t="s">
        <v>280</v>
      </c>
      <c r="E12551">
        <v>8.7786259541984726E-2</v>
      </c>
      <c r="F12551">
        <v>69</v>
      </c>
      <c r="G12551">
        <v>786</v>
      </c>
    </row>
    <row r="12552" spans="1:7" x14ac:dyDescent="0.3">
      <c r="A12552">
        <v>110</v>
      </c>
      <c r="B12552" s="18">
        <v>45627</v>
      </c>
      <c r="C12552" t="s">
        <v>327</v>
      </c>
      <c r="D12552" t="s">
        <v>264</v>
      </c>
      <c r="E12552">
        <v>1</v>
      </c>
    </row>
    <row r="12553" spans="1:7" x14ac:dyDescent="0.3">
      <c r="A12553">
        <v>9</v>
      </c>
      <c r="B12553" s="18">
        <v>45444</v>
      </c>
      <c r="C12553" t="s">
        <v>327</v>
      </c>
      <c r="D12553" t="s">
        <v>280</v>
      </c>
      <c r="E12553">
        <v>0.16088328075709779</v>
      </c>
      <c r="F12553">
        <v>102</v>
      </c>
      <c r="G12553">
        <v>634</v>
      </c>
    </row>
    <row r="12554" spans="1:7" x14ac:dyDescent="0.3">
      <c r="A12554">
        <v>113</v>
      </c>
      <c r="B12554" s="18">
        <v>45627</v>
      </c>
      <c r="C12554" t="s">
        <v>327</v>
      </c>
      <c r="D12554" t="s">
        <v>265</v>
      </c>
      <c r="E12554">
        <v>67</v>
      </c>
    </row>
    <row r="12555" spans="1:7" x14ac:dyDescent="0.3">
      <c r="A12555">
        <v>9</v>
      </c>
      <c r="B12555" s="18">
        <v>45566</v>
      </c>
      <c r="C12555" t="s">
        <v>327</v>
      </c>
      <c r="D12555" t="s">
        <v>280</v>
      </c>
      <c r="E12555">
        <v>0.39534883720930231</v>
      </c>
      <c r="F12555">
        <v>102</v>
      </c>
      <c r="G12555">
        <v>258</v>
      </c>
    </row>
    <row r="12556" spans="1:7" x14ac:dyDescent="0.3">
      <c r="A12556">
        <v>9</v>
      </c>
      <c r="B12556" s="18">
        <v>45352</v>
      </c>
      <c r="C12556" t="s">
        <v>327</v>
      </c>
      <c r="D12556" t="s">
        <v>280</v>
      </c>
      <c r="E12556">
        <v>2.2123893805309734E-3</v>
      </c>
      <c r="F12556">
        <v>2</v>
      </c>
      <c r="G12556">
        <v>904</v>
      </c>
    </row>
    <row r="12557" spans="1:7" x14ac:dyDescent="0.3">
      <c r="A12557">
        <v>106</v>
      </c>
      <c r="B12557" s="18">
        <v>45627</v>
      </c>
      <c r="C12557" t="s">
        <v>327</v>
      </c>
      <c r="D12557" t="s">
        <v>267</v>
      </c>
      <c r="E12557">
        <v>38</v>
      </c>
    </row>
    <row r="12558" spans="1:7" x14ac:dyDescent="0.3">
      <c r="A12558">
        <v>11</v>
      </c>
      <c r="B12558" s="18">
        <v>45474</v>
      </c>
      <c r="C12558" t="s">
        <v>327</v>
      </c>
      <c r="D12558" t="s">
        <v>281</v>
      </c>
      <c r="E12558">
        <v>0.62093862815884482</v>
      </c>
      <c r="F12558">
        <v>172</v>
      </c>
      <c r="G12558">
        <v>277</v>
      </c>
    </row>
    <row r="12559" spans="1:7" x14ac:dyDescent="0.3">
      <c r="A12559">
        <v>105</v>
      </c>
      <c r="B12559" s="18">
        <v>45627</v>
      </c>
      <c r="C12559" t="s">
        <v>327</v>
      </c>
      <c r="D12559" t="s">
        <v>269</v>
      </c>
      <c r="E12559">
        <v>5</v>
      </c>
    </row>
    <row r="12560" spans="1:7" x14ac:dyDescent="0.3">
      <c r="A12560">
        <v>11</v>
      </c>
      <c r="B12560" s="18">
        <v>45566</v>
      </c>
      <c r="C12560" t="s">
        <v>327</v>
      </c>
      <c r="D12560" t="s">
        <v>281</v>
      </c>
      <c r="E12560">
        <v>0.59106529209621994</v>
      </c>
      <c r="F12560">
        <v>172</v>
      </c>
      <c r="G12560">
        <v>291</v>
      </c>
    </row>
    <row r="12561" spans="1:7" x14ac:dyDescent="0.3">
      <c r="A12561">
        <v>11</v>
      </c>
      <c r="B12561" s="18">
        <v>45413</v>
      </c>
      <c r="C12561" t="s">
        <v>327</v>
      </c>
      <c r="D12561" t="s">
        <v>281</v>
      </c>
      <c r="E12561">
        <v>0.44074074074074077</v>
      </c>
      <c r="F12561">
        <v>119</v>
      </c>
      <c r="G12561">
        <v>270</v>
      </c>
    </row>
    <row r="12562" spans="1:7" x14ac:dyDescent="0.3">
      <c r="A12562">
        <v>108</v>
      </c>
      <c r="B12562" s="18">
        <v>45627</v>
      </c>
      <c r="C12562" t="s">
        <v>327</v>
      </c>
      <c r="D12562" t="s">
        <v>270</v>
      </c>
      <c r="E12562">
        <v>54</v>
      </c>
    </row>
    <row r="12563" spans="1:7" x14ac:dyDescent="0.3">
      <c r="A12563">
        <v>11</v>
      </c>
      <c r="B12563" s="18">
        <v>45352</v>
      </c>
      <c r="C12563" t="s">
        <v>327</v>
      </c>
      <c r="D12563" t="s">
        <v>281</v>
      </c>
      <c r="E12563">
        <v>1.1583011583011582E-2</v>
      </c>
      <c r="F12563">
        <v>3</v>
      </c>
      <c r="G12563">
        <v>259</v>
      </c>
    </row>
    <row r="12564" spans="1:7" x14ac:dyDescent="0.3">
      <c r="A12564">
        <v>11</v>
      </c>
      <c r="B12564" s="18">
        <v>45444</v>
      </c>
      <c r="C12564" t="s">
        <v>327</v>
      </c>
      <c r="D12564" t="s">
        <v>281</v>
      </c>
      <c r="E12564">
        <v>0.62093862815884482</v>
      </c>
      <c r="F12564">
        <v>172</v>
      </c>
      <c r="G12564">
        <v>277</v>
      </c>
    </row>
    <row r="12565" spans="1:7" x14ac:dyDescent="0.3">
      <c r="A12565">
        <v>3</v>
      </c>
      <c r="B12565" s="18">
        <v>45627</v>
      </c>
      <c r="C12565" t="s">
        <v>327</v>
      </c>
      <c r="D12565" t="s">
        <v>302</v>
      </c>
      <c r="E12565">
        <v>1.3883792048929664</v>
      </c>
      <c r="F12565">
        <v>454</v>
      </c>
      <c r="G12565">
        <v>327</v>
      </c>
    </row>
    <row r="12566" spans="1:7" x14ac:dyDescent="0.3">
      <c r="A12566">
        <v>11</v>
      </c>
      <c r="B12566" s="18">
        <v>45505</v>
      </c>
      <c r="C12566" t="s">
        <v>327</v>
      </c>
      <c r="D12566" t="s">
        <v>281</v>
      </c>
      <c r="E12566">
        <v>0.58904109589041098</v>
      </c>
      <c r="F12566">
        <v>172</v>
      </c>
      <c r="G12566">
        <v>292</v>
      </c>
    </row>
    <row r="12567" spans="1:7" x14ac:dyDescent="0.3">
      <c r="A12567">
        <v>11</v>
      </c>
      <c r="B12567" s="18">
        <v>45383</v>
      </c>
      <c r="C12567" t="s">
        <v>327</v>
      </c>
      <c r="D12567" t="s">
        <v>281</v>
      </c>
      <c r="E12567">
        <v>0.25572519083969464</v>
      </c>
      <c r="F12567">
        <v>67</v>
      </c>
      <c r="G12567">
        <v>262</v>
      </c>
    </row>
    <row r="12568" spans="1:7" x14ac:dyDescent="0.3">
      <c r="A12568">
        <v>4</v>
      </c>
      <c r="B12568" s="18">
        <v>45627</v>
      </c>
      <c r="C12568" t="s">
        <v>327</v>
      </c>
      <c r="D12568" t="s">
        <v>300</v>
      </c>
      <c r="E12568">
        <v>0.87272727272727268</v>
      </c>
      <c r="F12568">
        <v>96</v>
      </c>
      <c r="G12568">
        <v>110</v>
      </c>
    </row>
    <row r="12569" spans="1:7" x14ac:dyDescent="0.3">
      <c r="A12569">
        <v>11</v>
      </c>
      <c r="B12569" s="18">
        <v>45536</v>
      </c>
      <c r="C12569" t="s">
        <v>327</v>
      </c>
      <c r="D12569" t="s">
        <v>281</v>
      </c>
      <c r="E12569">
        <v>0.58703071672354945</v>
      </c>
      <c r="F12569">
        <v>172</v>
      </c>
      <c r="G12569">
        <v>293</v>
      </c>
    </row>
    <row r="12570" spans="1:7" x14ac:dyDescent="0.3">
      <c r="A12570">
        <v>5</v>
      </c>
      <c r="B12570" s="18">
        <v>45627</v>
      </c>
      <c r="C12570" t="s">
        <v>327</v>
      </c>
      <c r="D12570" t="s">
        <v>301</v>
      </c>
      <c r="E12570">
        <v>7.0476190476190474</v>
      </c>
      <c r="F12570">
        <v>148</v>
      </c>
      <c r="G12570">
        <v>21</v>
      </c>
    </row>
    <row r="12571" spans="1:7" x14ac:dyDescent="0.3">
      <c r="A12571">
        <v>107</v>
      </c>
      <c r="B12571" s="18">
        <v>45627</v>
      </c>
      <c r="C12571" t="s">
        <v>327</v>
      </c>
      <c r="D12571" t="s">
        <v>268</v>
      </c>
      <c r="E12571">
        <v>78</v>
      </c>
    </row>
    <row r="12572" spans="1:7" x14ac:dyDescent="0.3">
      <c r="A12572">
        <v>10</v>
      </c>
      <c r="B12572" s="18">
        <v>45444</v>
      </c>
      <c r="C12572" t="s">
        <v>327</v>
      </c>
      <c r="D12572" t="s">
        <v>295</v>
      </c>
      <c r="E12572">
        <v>0.54166666666666663</v>
      </c>
      <c r="F12572">
        <v>65</v>
      </c>
      <c r="G12572">
        <v>120</v>
      </c>
    </row>
    <row r="12573" spans="1:7" x14ac:dyDescent="0.3">
      <c r="A12573">
        <v>10</v>
      </c>
      <c r="B12573" s="18">
        <v>45352</v>
      </c>
      <c r="C12573" t="s">
        <v>327</v>
      </c>
      <c r="D12573" t="s">
        <v>295</v>
      </c>
      <c r="E12573">
        <v>0.43478260869565216</v>
      </c>
      <c r="F12573">
        <v>40</v>
      </c>
      <c r="G12573">
        <v>92</v>
      </c>
    </row>
    <row r="12574" spans="1:7" x14ac:dyDescent="0.3">
      <c r="A12574">
        <v>10</v>
      </c>
      <c r="B12574" s="18">
        <v>45536</v>
      </c>
      <c r="C12574" t="s">
        <v>327</v>
      </c>
      <c r="D12574" t="s">
        <v>295</v>
      </c>
      <c r="E12574">
        <v>0.49557522123893805</v>
      </c>
      <c r="F12574">
        <v>56</v>
      </c>
      <c r="G12574">
        <v>113</v>
      </c>
    </row>
    <row r="12575" spans="1:7" x14ac:dyDescent="0.3">
      <c r="A12575">
        <v>10</v>
      </c>
      <c r="B12575" s="18">
        <v>45566</v>
      </c>
      <c r="C12575" t="s">
        <v>327</v>
      </c>
      <c r="D12575" t="s">
        <v>295</v>
      </c>
      <c r="E12575">
        <v>0.56999999999999995</v>
      </c>
      <c r="F12575">
        <v>57</v>
      </c>
      <c r="G12575">
        <v>100</v>
      </c>
    </row>
    <row r="12576" spans="1:7" x14ac:dyDescent="0.3">
      <c r="A12576">
        <v>10</v>
      </c>
      <c r="B12576" s="18">
        <v>45323</v>
      </c>
      <c r="C12576" t="s">
        <v>327</v>
      </c>
      <c r="D12576" t="s">
        <v>295</v>
      </c>
      <c r="E12576">
        <v>0.11428571428571428</v>
      </c>
      <c r="F12576">
        <v>12</v>
      </c>
      <c r="G12576">
        <v>105</v>
      </c>
    </row>
    <row r="12577" spans="1:7" x14ac:dyDescent="0.3">
      <c r="A12577">
        <v>10</v>
      </c>
      <c r="B12577" s="18">
        <v>45383</v>
      </c>
      <c r="C12577" t="s">
        <v>327</v>
      </c>
      <c r="D12577" t="s">
        <v>295</v>
      </c>
      <c r="E12577">
        <v>0.59813084112149528</v>
      </c>
      <c r="F12577">
        <v>64</v>
      </c>
      <c r="G12577">
        <v>107</v>
      </c>
    </row>
    <row r="12578" spans="1:7" x14ac:dyDescent="0.3">
      <c r="A12578">
        <v>10</v>
      </c>
      <c r="B12578" s="18">
        <v>45413</v>
      </c>
      <c r="C12578" t="s">
        <v>327</v>
      </c>
      <c r="D12578" t="s">
        <v>295</v>
      </c>
      <c r="E12578">
        <v>0.58119658119658124</v>
      </c>
      <c r="F12578">
        <v>68</v>
      </c>
      <c r="G12578">
        <v>117</v>
      </c>
    </row>
    <row r="12579" spans="1:7" x14ac:dyDescent="0.3">
      <c r="A12579">
        <v>10</v>
      </c>
      <c r="B12579" s="18">
        <v>45505</v>
      </c>
      <c r="C12579" t="s">
        <v>327</v>
      </c>
      <c r="D12579" t="s">
        <v>295</v>
      </c>
      <c r="E12579">
        <v>0.61417322834645671</v>
      </c>
      <c r="F12579">
        <v>78</v>
      </c>
      <c r="G12579">
        <v>127</v>
      </c>
    </row>
    <row r="12580" spans="1:7" x14ac:dyDescent="0.3">
      <c r="A12580">
        <v>10</v>
      </c>
      <c r="B12580" s="18">
        <v>45474</v>
      </c>
      <c r="C12580" t="s">
        <v>327</v>
      </c>
      <c r="D12580" t="s">
        <v>295</v>
      </c>
      <c r="E12580">
        <v>0.59829059829059827</v>
      </c>
      <c r="F12580">
        <v>70</v>
      </c>
      <c r="G12580">
        <v>117</v>
      </c>
    </row>
    <row r="12581" spans="1:7" x14ac:dyDescent="0.3">
      <c r="A12581">
        <v>100</v>
      </c>
      <c r="B12581" s="18">
        <v>45627</v>
      </c>
      <c r="C12581" t="s">
        <v>327</v>
      </c>
      <c r="D12581" t="s">
        <v>271</v>
      </c>
      <c r="E12581">
        <v>1</v>
      </c>
    </row>
    <row r="12582" spans="1:7" x14ac:dyDescent="0.3">
      <c r="A12582">
        <v>101</v>
      </c>
      <c r="B12582" s="18">
        <v>45627</v>
      </c>
      <c r="C12582" t="s">
        <v>327</v>
      </c>
      <c r="D12582" t="s">
        <v>272</v>
      </c>
      <c r="E12582">
        <v>1</v>
      </c>
    </row>
    <row r="12583" spans="1:7" x14ac:dyDescent="0.3">
      <c r="A12583">
        <v>102</v>
      </c>
      <c r="B12583" s="18">
        <v>45627</v>
      </c>
      <c r="C12583" t="s">
        <v>327</v>
      </c>
      <c r="D12583" t="s">
        <v>273</v>
      </c>
      <c r="E12583">
        <v>0</v>
      </c>
    </row>
    <row r="12584" spans="1:7" x14ac:dyDescent="0.3">
      <c r="A12584">
        <v>103</v>
      </c>
      <c r="B12584" s="18">
        <v>45627</v>
      </c>
      <c r="C12584" t="s">
        <v>327</v>
      </c>
      <c r="D12584" t="s">
        <v>285</v>
      </c>
      <c r="E12584">
        <v>0</v>
      </c>
    </row>
    <row r="12585" spans="1:7" x14ac:dyDescent="0.3">
      <c r="A12585">
        <v>114</v>
      </c>
      <c r="B12585" s="18">
        <v>45627</v>
      </c>
      <c r="C12585" t="s">
        <v>327</v>
      </c>
      <c r="D12585" t="s">
        <v>292</v>
      </c>
      <c r="E12585">
        <v>149</v>
      </c>
    </row>
    <row r="12586" spans="1:7" x14ac:dyDescent="0.3">
      <c r="A12586">
        <v>115</v>
      </c>
      <c r="B12586" s="18">
        <v>45627</v>
      </c>
      <c r="C12586" t="s">
        <v>327</v>
      </c>
      <c r="D12586" t="s">
        <v>293</v>
      </c>
      <c r="E12586">
        <v>41</v>
      </c>
    </row>
    <row r="12587" spans="1:7" x14ac:dyDescent="0.3">
      <c r="A12587">
        <v>16</v>
      </c>
      <c r="B12587" s="18">
        <v>45505</v>
      </c>
      <c r="C12587" t="s">
        <v>327</v>
      </c>
      <c r="D12587" t="s">
        <v>297</v>
      </c>
      <c r="E12587">
        <v>4.9751243781094526E-3</v>
      </c>
      <c r="F12587">
        <v>1</v>
      </c>
      <c r="G12587">
        <v>201</v>
      </c>
    </row>
    <row r="12588" spans="1:7" x14ac:dyDescent="0.3">
      <c r="A12588">
        <v>116</v>
      </c>
      <c r="B12588" s="18">
        <v>45627</v>
      </c>
      <c r="C12588" t="s">
        <v>327</v>
      </c>
      <c r="D12588" t="s">
        <v>294</v>
      </c>
      <c r="E12588">
        <v>0</v>
      </c>
    </row>
    <row r="12589" spans="1:7" x14ac:dyDescent="0.3">
      <c r="A12589">
        <v>120</v>
      </c>
      <c r="B12589" s="18">
        <v>45627</v>
      </c>
      <c r="C12589" t="s">
        <v>327</v>
      </c>
      <c r="D12589" t="s">
        <v>20</v>
      </c>
      <c r="E12589">
        <v>149</v>
      </c>
    </row>
    <row r="12590" spans="1:7" x14ac:dyDescent="0.3">
      <c r="A12590">
        <v>127</v>
      </c>
      <c r="B12590" s="18">
        <v>45323</v>
      </c>
      <c r="C12590" t="s">
        <v>327</v>
      </c>
      <c r="D12590" t="s">
        <v>286</v>
      </c>
      <c r="E12590">
        <v>49</v>
      </c>
    </row>
    <row r="12591" spans="1:7" x14ac:dyDescent="0.3">
      <c r="A12591">
        <v>127</v>
      </c>
      <c r="B12591" s="18">
        <v>45352</v>
      </c>
      <c r="C12591" t="s">
        <v>327</v>
      </c>
      <c r="D12591" t="s">
        <v>286</v>
      </c>
      <c r="E12591">
        <v>42</v>
      </c>
    </row>
    <row r="12592" spans="1:7" x14ac:dyDescent="0.3">
      <c r="A12592">
        <v>127</v>
      </c>
      <c r="B12592" s="18">
        <v>45383</v>
      </c>
      <c r="C12592" t="s">
        <v>327</v>
      </c>
      <c r="D12592" t="s">
        <v>286</v>
      </c>
      <c r="E12592">
        <v>56</v>
      </c>
    </row>
    <row r="12593" spans="1:5" x14ac:dyDescent="0.3">
      <c r="A12593">
        <v>127</v>
      </c>
      <c r="B12593" s="18">
        <v>45413</v>
      </c>
      <c r="C12593" t="s">
        <v>327</v>
      </c>
      <c r="D12593" t="s">
        <v>286</v>
      </c>
      <c r="E12593">
        <v>43</v>
      </c>
    </row>
    <row r="12594" spans="1:5" x14ac:dyDescent="0.3">
      <c r="A12594">
        <v>127</v>
      </c>
      <c r="B12594" s="18">
        <v>45444</v>
      </c>
      <c r="C12594" t="s">
        <v>327</v>
      </c>
      <c r="D12594" t="s">
        <v>286</v>
      </c>
      <c r="E12594">
        <v>37</v>
      </c>
    </row>
    <row r="12595" spans="1:5" x14ac:dyDescent="0.3">
      <c r="A12595">
        <v>127</v>
      </c>
      <c r="B12595" s="18">
        <v>45474</v>
      </c>
      <c r="C12595" t="s">
        <v>327</v>
      </c>
      <c r="D12595" t="s">
        <v>286</v>
      </c>
      <c r="E12595">
        <v>33</v>
      </c>
    </row>
    <row r="12596" spans="1:5" x14ac:dyDescent="0.3">
      <c r="A12596">
        <v>127</v>
      </c>
      <c r="B12596" s="18">
        <v>45505</v>
      </c>
      <c r="C12596" t="s">
        <v>327</v>
      </c>
      <c r="D12596" t="s">
        <v>286</v>
      </c>
      <c r="E12596">
        <v>106</v>
      </c>
    </row>
    <row r="12597" spans="1:5" x14ac:dyDescent="0.3">
      <c r="A12597">
        <v>127</v>
      </c>
      <c r="B12597" s="18">
        <v>45536</v>
      </c>
      <c r="C12597" t="s">
        <v>327</v>
      </c>
      <c r="D12597" t="s">
        <v>286</v>
      </c>
      <c r="E12597">
        <v>5</v>
      </c>
    </row>
    <row r="12598" spans="1:5" x14ac:dyDescent="0.3">
      <c r="A12598">
        <v>127</v>
      </c>
      <c r="B12598" s="18">
        <v>45566</v>
      </c>
      <c r="C12598" t="s">
        <v>327</v>
      </c>
      <c r="D12598" t="s">
        <v>286</v>
      </c>
      <c r="E12598">
        <v>62</v>
      </c>
    </row>
    <row r="12599" spans="1:5" x14ac:dyDescent="0.3">
      <c r="A12599">
        <v>128</v>
      </c>
      <c r="B12599" s="18">
        <v>45323</v>
      </c>
      <c r="C12599" t="s">
        <v>327</v>
      </c>
      <c r="D12599" t="s">
        <v>287</v>
      </c>
      <c r="E12599">
        <v>12</v>
      </c>
    </row>
    <row r="12600" spans="1:5" x14ac:dyDescent="0.3">
      <c r="A12600">
        <v>128</v>
      </c>
      <c r="B12600" s="18">
        <v>45352</v>
      </c>
      <c r="C12600" t="s">
        <v>327</v>
      </c>
      <c r="D12600" t="s">
        <v>287</v>
      </c>
      <c r="E12600">
        <v>14</v>
      </c>
    </row>
    <row r="12601" spans="1:5" x14ac:dyDescent="0.3">
      <c r="A12601">
        <v>128</v>
      </c>
      <c r="B12601" s="18">
        <v>45383</v>
      </c>
      <c r="C12601" t="s">
        <v>327</v>
      </c>
      <c r="D12601" t="s">
        <v>287</v>
      </c>
      <c r="E12601">
        <v>11</v>
      </c>
    </row>
    <row r="12602" spans="1:5" x14ac:dyDescent="0.3">
      <c r="A12602">
        <v>128</v>
      </c>
      <c r="B12602" s="18">
        <v>45413</v>
      </c>
      <c r="C12602" t="s">
        <v>327</v>
      </c>
      <c r="D12602" t="s">
        <v>287</v>
      </c>
      <c r="E12602">
        <v>6</v>
      </c>
    </row>
    <row r="12603" spans="1:5" x14ac:dyDescent="0.3">
      <c r="A12603">
        <v>128</v>
      </c>
      <c r="B12603" s="18">
        <v>45444</v>
      </c>
      <c r="C12603" t="s">
        <v>327</v>
      </c>
      <c r="D12603" t="s">
        <v>287</v>
      </c>
      <c r="E12603">
        <v>6</v>
      </c>
    </row>
    <row r="12604" spans="1:5" x14ac:dyDescent="0.3">
      <c r="A12604">
        <v>128</v>
      </c>
      <c r="B12604" s="18">
        <v>45474</v>
      </c>
      <c r="C12604" t="s">
        <v>327</v>
      </c>
      <c r="D12604" t="s">
        <v>287</v>
      </c>
      <c r="E12604">
        <v>6</v>
      </c>
    </row>
    <row r="12605" spans="1:5" x14ac:dyDescent="0.3">
      <c r="A12605">
        <v>128</v>
      </c>
      <c r="B12605" s="18">
        <v>45505</v>
      </c>
      <c r="C12605" t="s">
        <v>327</v>
      </c>
      <c r="D12605" t="s">
        <v>287</v>
      </c>
      <c r="E12605">
        <v>19</v>
      </c>
    </row>
    <row r="12606" spans="1:5" x14ac:dyDescent="0.3">
      <c r="A12606">
        <v>128</v>
      </c>
      <c r="B12606" s="18">
        <v>45536</v>
      </c>
      <c r="C12606" t="s">
        <v>327</v>
      </c>
      <c r="D12606" t="s">
        <v>287</v>
      </c>
      <c r="E12606">
        <v>3</v>
      </c>
    </row>
    <row r="12607" spans="1:5" x14ac:dyDescent="0.3">
      <c r="A12607">
        <v>128</v>
      </c>
      <c r="B12607" s="18">
        <v>45566</v>
      </c>
      <c r="C12607" t="s">
        <v>327</v>
      </c>
      <c r="D12607" t="s">
        <v>287</v>
      </c>
      <c r="E12607">
        <v>10</v>
      </c>
    </row>
    <row r="12608" spans="1:5" x14ac:dyDescent="0.3">
      <c r="A12608">
        <v>129</v>
      </c>
      <c r="B12608" s="18">
        <v>45323</v>
      </c>
      <c r="C12608" t="s">
        <v>327</v>
      </c>
      <c r="D12608" t="s">
        <v>288</v>
      </c>
      <c r="E12608">
        <v>27</v>
      </c>
    </row>
    <row r="12609" spans="1:5" x14ac:dyDescent="0.3">
      <c r="A12609">
        <v>129</v>
      </c>
      <c r="B12609" s="18">
        <v>45352</v>
      </c>
      <c r="C12609" t="s">
        <v>327</v>
      </c>
      <c r="D12609" t="s">
        <v>288</v>
      </c>
      <c r="E12609">
        <v>25</v>
      </c>
    </row>
    <row r="12610" spans="1:5" x14ac:dyDescent="0.3">
      <c r="A12610">
        <v>129</v>
      </c>
      <c r="B12610" s="18">
        <v>45383</v>
      </c>
      <c r="C12610" t="s">
        <v>327</v>
      </c>
      <c r="D12610" t="s">
        <v>288</v>
      </c>
      <c r="E12610">
        <v>24</v>
      </c>
    </row>
    <row r="12611" spans="1:5" x14ac:dyDescent="0.3">
      <c r="A12611">
        <v>129</v>
      </c>
      <c r="B12611" s="18">
        <v>45413</v>
      </c>
      <c r="C12611" t="s">
        <v>327</v>
      </c>
      <c r="D12611" t="s">
        <v>288</v>
      </c>
      <c r="E12611">
        <v>30</v>
      </c>
    </row>
    <row r="12612" spans="1:5" x14ac:dyDescent="0.3">
      <c r="A12612">
        <v>129</v>
      </c>
      <c r="B12612" s="18">
        <v>45444</v>
      </c>
      <c r="C12612" t="s">
        <v>327</v>
      </c>
      <c r="D12612" t="s">
        <v>288</v>
      </c>
      <c r="E12612">
        <v>25</v>
      </c>
    </row>
    <row r="12613" spans="1:5" x14ac:dyDescent="0.3">
      <c r="A12613">
        <v>129</v>
      </c>
      <c r="B12613" s="18">
        <v>45474</v>
      </c>
      <c r="C12613" t="s">
        <v>327</v>
      </c>
      <c r="D12613" t="s">
        <v>288</v>
      </c>
      <c r="E12613">
        <v>18</v>
      </c>
    </row>
    <row r="12614" spans="1:5" x14ac:dyDescent="0.3">
      <c r="A12614">
        <v>129</v>
      </c>
      <c r="B12614" s="18">
        <v>45505</v>
      </c>
      <c r="C12614" t="s">
        <v>327</v>
      </c>
      <c r="D12614" t="s">
        <v>288</v>
      </c>
      <c r="E12614">
        <v>76</v>
      </c>
    </row>
    <row r="12615" spans="1:5" x14ac:dyDescent="0.3">
      <c r="A12615">
        <v>129</v>
      </c>
      <c r="B12615" s="18">
        <v>45536</v>
      </c>
      <c r="C12615" t="s">
        <v>327</v>
      </c>
      <c r="D12615" t="s">
        <v>288</v>
      </c>
      <c r="E12615">
        <v>2</v>
      </c>
    </row>
    <row r="12616" spans="1:5" x14ac:dyDescent="0.3">
      <c r="A12616">
        <v>129</v>
      </c>
      <c r="B12616" s="18">
        <v>45566</v>
      </c>
      <c r="C12616" t="s">
        <v>327</v>
      </c>
      <c r="D12616" t="s">
        <v>288</v>
      </c>
      <c r="E12616">
        <v>39</v>
      </c>
    </row>
    <row r="12617" spans="1:5" x14ac:dyDescent="0.3">
      <c r="A12617">
        <v>130</v>
      </c>
      <c r="B12617" s="18">
        <v>45323</v>
      </c>
      <c r="C12617" t="s">
        <v>327</v>
      </c>
      <c r="D12617" t="s">
        <v>289</v>
      </c>
      <c r="E12617">
        <v>9</v>
      </c>
    </row>
    <row r="12618" spans="1:5" x14ac:dyDescent="0.3">
      <c r="A12618">
        <v>130</v>
      </c>
      <c r="B12618" s="18">
        <v>45352</v>
      </c>
      <c r="C12618" t="s">
        <v>327</v>
      </c>
      <c r="D12618" t="s">
        <v>289</v>
      </c>
      <c r="E12618">
        <v>1</v>
      </c>
    </row>
    <row r="12619" spans="1:5" x14ac:dyDescent="0.3">
      <c r="A12619">
        <v>130</v>
      </c>
      <c r="B12619" s="18">
        <v>45383</v>
      </c>
      <c r="C12619" t="s">
        <v>327</v>
      </c>
      <c r="D12619" t="s">
        <v>289</v>
      </c>
      <c r="E12619">
        <v>18</v>
      </c>
    </row>
    <row r="12620" spans="1:5" x14ac:dyDescent="0.3">
      <c r="A12620">
        <v>130</v>
      </c>
      <c r="B12620" s="18">
        <v>45413</v>
      </c>
      <c r="C12620" t="s">
        <v>327</v>
      </c>
      <c r="D12620" t="s">
        <v>289</v>
      </c>
      <c r="E12620">
        <v>7</v>
      </c>
    </row>
    <row r="12621" spans="1:5" x14ac:dyDescent="0.3">
      <c r="A12621">
        <v>130</v>
      </c>
      <c r="B12621" s="18">
        <v>45444</v>
      </c>
      <c r="C12621" t="s">
        <v>327</v>
      </c>
      <c r="D12621" t="s">
        <v>289</v>
      </c>
      <c r="E12621">
        <v>6</v>
      </c>
    </row>
    <row r="12622" spans="1:5" x14ac:dyDescent="0.3">
      <c r="A12622">
        <v>130</v>
      </c>
      <c r="B12622" s="18">
        <v>45474</v>
      </c>
      <c r="C12622" t="s">
        <v>327</v>
      </c>
      <c r="D12622" t="s">
        <v>289</v>
      </c>
      <c r="E12622">
        <v>9</v>
      </c>
    </row>
    <row r="12623" spans="1:5" x14ac:dyDescent="0.3">
      <c r="A12623">
        <v>130</v>
      </c>
      <c r="B12623" s="18">
        <v>45505</v>
      </c>
      <c r="C12623" t="s">
        <v>327</v>
      </c>
      <c r="D12623" t="s">
        <v>289</v>
      </c>
      <c r="E12623">
        <v>9</v>
      </c>
    </row>
    <row r="12624" spans="1:5" x14ac:dyDescent="0.3">
      <c r="A12624">
        <v>130</v>
      </c>
      <c r="B12624" s="18">
        <v>45566</v>
      </c>
      <c r="C12624" t="s">
        <v>327</v>
      </c>
      <c r="D12624" t="s">
        <v>289</v>
      </c>
      <c r="E12624">
        <v>10</v>
      </c>
    </row>
    <row r="12625" spans="1:5" x14ac:dyDescent="0.3">
      <c r="A12625">
        <v>132</v>
      </c>
      <c r="B12625" s="18">
        <v>45566</v>
      </c>
      <c r="C12625" t="s">
        <v>327</v>
      </c>
      <c r="D12625" t="s">
        <v>291</v>
      </c>
      <c r="E12625">
        <v>1</v>
      </c>
    </row>
    <row r="12626" spans="1:5" x14ac:dyDescent="0.3">
      <c r="A12626">
        <v>133</v>
      </c>
      <c r="B12626" s="18">
        <v>45505</v>
      </c>
      <c r="C12626" t="s">
        <v>327</v>
      </c>
      <c r="D12626" t="s">
        <v>259</v>
      </c>
      <c r="E12626">
        <v>1</v>
      </c>
    </row>
    <row r="12627" spans="1:5" x14ac:dyDescent="0.3">
      <c r="A12627">
        <v>134</v>
      </c>
      <c r="B12627" s="18">
        <v>45323</v>
      </c>
      <c r="C12627" t="s">
        <v>327</v>
      </c>
      <c r="D12627" t="s">
        <v>260</v>
      </c>
      <c r="E12627">
        <v>1</v>
      </c>
    </row>
    <row r="12628" spans="1:5" x14ac:dyDescent="0.3">
      <c r="A12628">
        <v>134</v>
      </c>
      <c r="B12628" s="18">
        <v>45352</v>
      </c>
      <c r="C12628" t="s">
        <v>327</v>
      </c>
      <c r="D12628" t="s">
        <v>260</v>
      </c>
      <c r="E12628">
        <v>2</v>
      </c>
    </row>
    <row r="12629" spans="1:5" x14ac:dyDescent="0.3">
      <c r="A12629">
        <v>134</v>
      </c>
      <c r="B12629" s="18">
        <v>45383</v>
      </c>
      <c r="C12629" t="s">
        <v>327</v>
      </c>
      <c r="D12629" t="s">
        <v>260</v>
      </c>
      <c r="E12629">
        <v>3</v>
      </c>
    </row>
    <row r="12630" spans="1:5" x14ac:dyDescent="0.3">
      <c r="A12630">
        <v>134</v>
      </c>
      <c r="B12630" s="18">
        <v>45505</v>
      </c>
      <c r="C12630" t="s">
        <v>327</v>
      </c>
      <c r="D12630" t="s">
        <v>260</v>
      </c>
      <c r="E12630">
        <v>1</v>
      </c>
    </row>
    <row r="12631" spans="1:5" x14ac:dyDescent="0.3">
      <c r="A12631">
        <v>134</v>
      </c>
      <c r="B12631" s="18">
        <v>45566</v>
      </c>
      <c r="C12631" t="s">
        <v>327</v>
      </c>
      <c r="D12631" t="s">
        <v>260</v>
      </c>
      <c r="E12631">
        <v>2</v>
      </c>
    </row>
    <row r="12632" spans="1:5" x14ac:dyDescent="0.3">
      <c r="A12632">
        <v>114</v>
      </c>
      <c r="B12632" s="18">
        <v>45323</v>
      </c>
      <c r="C12632" t="s">
        <v>327</v>
      </c>
      <c r="D12632" t="s">
        <v>292</v>
      </c>
      <c r="E12632">
        <v>180</v>
      </c>
    </row>
    <row r="12633" spans="1:5" x14ac:dyDescent="0.3">
      <c r="A12633">
        <v>114</v>
      </c>
      <c r="B12633" s="18">
        <v>45352</v>
      </c>
      <c r="C12633" t="s">
        <v>327</v>
      </c>
      <c r="D12633" t="s">
        <v>292</v>
      </c>
      <c r="E12633">
        <v>195</v>
      </c>
    </row>
    <row r="12634" spans="1:5" x14ac:dyDescent="0.3">
      <c r="A12634">
        <v>114</v>
      </c>
      <c r="B12634" s="18">
        <v>45383</v>
      </c>
      <c r="C12634" t="s">
        <v>327</v>
      </c>
      <c r="D12634" t="s">
        <v>292</v>
      </c>
      <c r="E12634">
        <v>177</v>
      </c>
    </row>
    <row r="12635" spans="1:5" x14ac:dyDescent="0.3">
      <c r="A12635">
        <v>114</v>
      </c>
      <c r="B12635" s="18">
        <v>45413</v>
      </c>
      <c r="C12635" t="s">
        <v>327</v>
      </c>
      <c r="D12635" t="s">
        <v>292</v>
      </c>
      <c r="E12635">
        <v>191</v>
      </c>
    </row>
    <row r="12636" spans="1:5" x14ac:dyDescent="0.3">
      <c r="A12636">
        <v>114</v>
      </c>
      <c r="B12636" s="18">
        <v>45444</v>
      </c>
      <c r="C12636" t="s">
        <v>327</v>
      </c>
      <c r="D12636" t="s">
        <v>292</v>
      </c>
      <c r="E12636">
        <v>206</v>
      </c>
    </row>
    <row r="12637" spans="1:5" x14ac:dyDescent="0.3">
      <c r="A12637">
        <v>114</v>
      </c>
      <c r="B12637" s="18">
        <v>45474</v>
      </c>
      <c r="C12637" t="s">
        <v>327</v>
      </c>
      <c r="D12637" t="s">
        <v>292</v>
      </c>
      <c r="E12637">
        <v>170</v>
      </c>
    </row>
    <row r="12638" spans="1:5" x14ac:dyDescent="0.3">
      <c r="A12638">
        <v>114</v>
      </c>
      <c r="B12638" s="18">
        <v>45505</v>
      </c>
      <c r="C12638" t="s">
        <v>327</v>
      </c>
      <c r="D12638" t="s">
        <v>292</v>
      </c>
      <c r="E12638">
        <v>227</v>
      </c>
    </row>
    <row r="12639" spans="1:5" x14ac:dyDescent="0.3">
      <c r="A12639">
        <v>114</v>
      </c>
      <c r="B12639" s="18">
        <v>45536</v>
      </c>
      <c r="C12639" t="s">
        <v>327</v>
      </c>
      <c r="D12639" t="s">
        <v>292</v>
      </c>
      <c r="E12639">
        <v>17</v>
      </c>
    </row>
    <row r="12640" spans="1:5" x14ac:dyDescent="0.3">
      <c r="A12640">
        <v>114</v>
      </c>
      <c r="B12640" s="18">
        <v>45566</v>
      </c>
      <c r="C12640" t="s">
        <v>327</v>
      </c>
      <c r="D12640" t="s">
        <v>292</v>
      </c>
      <c r="E12640">
        <v>135</v>
      </c>
    </row>
    <row r="12641" spans="1:5" x14ac:dyDescent="0.3">
      <c r="A12641">
        <v>115</v>
      </c>
      <c r="B12641" s="18">
        <v>45323</v>
      </c>
      <c r="C12641" t="s">
        <v>327</v>
      </c>
      <c r="D12641" t="s">
        <v>293</v>
      </c>
      <c r="E12641">
        <v>98</v>
      </c>
    </row>
    <row r="12642" spans="1:5" x14ac:dyDescent="0.3">
      <c r="A12642">
        <v>115</v>
      </c>
      <c r="B12642" s="18">
        <v>45352</v>
      </c>
      <c r="C12642" t="s">
        <v>327</v>
      </c>
      <c r="D12642" t="s">
        <v>293</v>
      </c>
      <c r="E12642">
        <v>47</v>
      </c>
    </row>
    <row r="12643" spans="1:5" x14ac:dyDescent="0.3">
      <c r="A12643">
        <v>115</v>
      </c>
      <c r="B12643" s="18">
        <v>45383</v>
      </c>
      <c r="C12643" t="s">
        <v>327</v>
      </c>
      <c r="D12643" t="s">
        <v>293</v>
      </c>
      <c r="E12643">
        <v>29</v>
      </c>
    </row>
    <row r="12644" spans="1:5" x14ac:dyDescent="0.3">
      <c r="A12644">
        <v>115</v>
      </c>
      <c r="B12644" s="18">
        <v>45413</v>
      </c>
      <c r="C12644" t="s">
        <v>327</v>
      </c>
      <c r="D12644" t="s">
        <v>293</v>
      </c>
      <c r="E12644">
        <v>16</v>
      </c>
    </row>
    <row r="12645" spans="1:5" x14ac:dyDescent="0.3">
      <c r="A12645">
        <v>115</v>
      </c>
      <c r="B12645" s="18">
        <v>45444</v>
      </c>
      <c r="C12645" t="s">
        <v>327</v>
      </c>
      <c r="D12645" t="s">
        <v>293</v>
      </c>
      <c r="E12645">
        <v>24</v>
      </c>
    </row>
    <row r="12646" spans="1:5" x14ac:dyDescent="0.3">
      <c r="A12646">
        <v>115</v>
      </c>
      <c r="B12646" s="18">
        <v>45474</v>
      </c>
      <c r="C12646" t="s">
        <v>327</v>
      </c>
      <c r="D12646" t="s">
        <v>293</v>
      </c>
      <c r="E12646">
        <v>30</v>
      </c>
    </row>
    <row r="12647" spans="1:5" x14ac:dyDescent="0.3">
      <c r="A12647">
        <v>115</v>
      </c>
      <c r="B12647" s="18">
        <v>45505</v>
      </c>
      <c r="C12647" t="s">
        <v>327</v>
      </c>
      <c r="D12647" t="s">
        <v>293</v>
      </c>
      <c r="E12647">
        <v>21</v>
      </c>
    </row>
    <row r="12648" spans="1:5" x14ac:dyDescent="0.3">
      <c r="A12648">
        <v>115</v>
      </c>
      <c r="B12648" s="18">
        <v>45536</v>
      </c>
      <c r="C12648" t="s">
        <v>327</v>
      </c>
      <c r="D12648" t="s">
        <v>293</v>
      </c>
      <c r="E12648">
        <v>1</v>
      </c>
    </row>
    <row r="12649" spans="1:5" x14ac:dyDescent="0.3">
      <c r="A12649">
        <v>115</v>
      </c>
      <c r="B12649" s="18">
        <v>45566</v>
      </c>
      <c r="C12649" t="s">
        <v>327</v>
      </c>
      <c r="D12649" t="s">
        <v>293</v>
      </c>
      <c r="E12649">
        <v>21</v>
      </c>
    </row>
    <row r="12650" spans="1:5" x14ac:dyDescent="0.3">
      <c r="A12650">
        <v>116</v>
      </c>
      <c r="B12650" s="18">
        <v>45323</v>
      </c>
      <c r="C12650" t="s">
        <v>327</v>
      </c>
      <c r="D12650" t="s">
        <v>294</v>
      </c>
      <c r="E12650">
        <v>5</v>
      </c>
    </row>
    <row r="12651" spans="1:5" x14ac:dyDescent="0.3">
      <c r="A12651">
        <v>116</v>
      </c>
      <c r="B12651" s="18">
        <v>45352</v>
      </c>
      <c r="C12651" t="s">
        <v>327</v>
      </c>
      <c r="D12651" t="s">
        <v>294</v>
      </c>
      <c r="E12651">
        <v>1</v>
      </c>
    </row>
    <row r="12652" spans="1:5" x14ac:dyDescent="0.3">
      <c r="A12652">
        <v>116</v>
      </c>
      <c r="B12652" s="18">
        <v>45383</v>
      </c>
      <c r="C12652" t="s">
        <v>327</v>
      </c>
      <c r="D12652" t="s">
        <v>294</v>
      </c>
      <c r="E12652">
        <v>1</v>
      </c>
    </row>
    <row r="12653" spans="1:5" x14ac:dyDescent="0.3">
      <c r="A12653">
        <v>116</v>
      </c>
      <c r="B12653" s="18">
        <v>45413</v>
      </c>
      <c r="C12653" t="s">
        <v>327</v>
      </c>
      <c r="D12653" t="s">
        <v>294</v>
      </c>
      <c r="E12653">
        <v>4</v>
      </c>
    </row>
    <row r="12654" spans="1:5" x14ac:dyDescent="0.3">
      <c r="A12654">
        <v>116</v>
      </c>
      <c r="B12654" s="18">
        <v>45474</v>
      </c>
      <c r="C12654" t="s">
        <v>327</v>
      </c>
      <c r="D12654" t="s">
        <v>294</v>
      </c>
      <c r="E12654">
        <v>1</v>
      </c>
    </row>
    <row r="12655" spans="1:5" x14ac:dyDescent="0.3">
      <c r="A12655">
        <v>116</v>
      </c>
      <c r="B12655" s="18">
        <v>45505</v>
      </c>
      <c r="C12655" t="s">
        <v>327</v>
      </c>
      <c r="D12655" t="s">
        <v>294</v>
      </c>
      <c r="E12655">
        <v>1</v>
      </c>
    </row>
    <row r="12656" spans="1:5" x14ac:dyDescent="0.3">
      <c r="A12656">
        <v>120</v>
      </c>
      <c r="B12656" s="18">
        <v>45323</v>
      </c>
      <c r="C12656" t="s">
        <v>327</v>
      </c>
      <c r="D12656" t="s">
        <v>20</v>
      </c>
      <c r="E12656">
        <v>180</v>
      </c>
    </row>
    <row r="12657" spans="1:5" x14ac:dyDescent="0.3">
      <c r="A12657">
        <v>120</v>
      </c>
      <c r="B12657" s="18">
        <v>45352</v>
      </c>
      <c r="C12657" t="s">
        <v>327</v>
      </c>
      <c r="D12657" t="s">
        <v>20</v>
      </c>
      <c r="E12657">
        <v>195</v>
      </c>
    </row>
    <row r="12658" spans="1:5" x14ac:dyDescent="0.3">
      <c r="A12658">
        <v>120</v>
      </c>
      <c r="B12658" s="18">
        <v>45383</v>
      </c>
      <c r="C12658" t="s">
        <v>327</v>
      </c>
      <c r="D12658" t="s">
        <v>20</v>
      </c>
      <c r="E12658">
        <v>177</v>
      </c>
    </row>
    <row r="12659" spans="1:5" x14ac:dyDescent="0.3">
      <c r="A12659">
        <v>120</v>
      </c>
      <c r="B12659" s="18">
        <v>45413</v>
      </c>
      <c r="C12659" t="s">
        <v>327</v>
      </c>
      <c r="D12659" t="s">
        <v>20</v>
      </c>
      <c r="E12659">
        <v>191</v>
      </c>
    </row>
    <row r="12660" spans="1:5" x14ac:dyDescent="0.3">
      <c r="A12660">
        <v>120</v>
      </c>
      <c r="B12660" s="18">
        <v>45444</v>
      </c>
      <c r="C12660" t="s">
        <v>327</v>
      </c>
      <c r="D12660" t="s">
        <v>20</v>
      </c>
      <c r="E12660">
        <v>206</v>
      </c>
    </row>
    <row r="12661" spans="1:5" x14ac:dyDescent="0.3">
      <c r="A12661">
        <v>120</v>
      </c>
      <c r="B12661" s="18">
        <v>45474</v>
      </c>
      <c r="C12661" t="s">
        <v>327</v>
      </c>
      <c r="D12661" t="s">
        <v>20</v>
      </c>
      <c r="E12661">
        <v>170</v>
      </c>
    </row>
    <row r="12662" spans="1:5" x14ac:dyDescent="0.3">
      <c r="A12662">
        <v>120</v>
      </c>
      <c r="B12662" s="18">
        <v>45505</v>
      </c>
      <c r="C12662" t="s">
        <v>327</v>
      </c>
      <c r="D12662" t="s">
        <v>20</v>
      </c>
      <c r="E12662">
        <v>227</v>
      </c>
    </row>
    <row r="12663" spans="1:5" x14ac:dyDescent="0.3">
      <c r="A12663">
        <v>120</v>
      </c>
      <c r="B12663" s="18">
        <v>45536</v>
      </c>
      <c r="C12663" t="s">
        <v>327</v>
      </c>
      <c r="D12663" t="s">
        <v>20</v>
      </c>
      <c r="E12663">
        <v>17</v>
      </c>
    </row>
    <row r="12664" spans="1:5" x14ac:dyDescent="0.3">
      <c r="A12664">
        <v>120</v>
      </c>
      <c r="B12664" s="18">
        <v>45566</v>
      </c>
      <c r="C12664" t="s">
        <v>327</v>
      </c>
      <c r="D12664" t="s">
        <v>20</v>
      </c>
      <c r="E12664">
        <v>135</v>
      </c>
    </row>
    <row r="12665" spans="1:5" x14ac:dyDescent="0.3">
      <c r="A12665">
        <v>126</v>
      </c>
      <c r="B12665" s="18">
        <v>45323</v>
      </c>
      <c r="C12665" t="s">
        <v>327</v>
      </c>
      <c r="D12665" t="s">
        <v>26</v>
      </c>
      <c r="E12665">
        <v>1</v>
      </c>
    </row>
    <row r="12666" spans="1:5" x14ac:dyDescent="0.3">
      <c r="A12666">
        <v>126</v>
      </c>
      <c r="B12666" s="18">
        <v>45352</v>
      </c>
      <c r="C12666" t="s">
        <v>327</v>
      </c>
      <c r="D12666" t="s">
        <v>26</v>
      </c>
      <c r="E12666">
        <v>1</v>
      </c>
    </row>
    <row r="12667" spans="1:5" x14ac:dyDescent="0.3">
      <c r="A12667">
        <v>126</v>
      </c>
      <c r="B12667" s="18">
        <v>45383</v>
      </c>
      <c r="C12667" t="s">
        <v>327</v>
      </c>
      <c r="D12667" t="s">
        <v>26</v>
      </c>
      <c r="E12667">
        <v>1</v>
      </c>
    </row>
    <row r="12668" spans="1:5" x14ac:dyDescent="0.3">
      <c r="A12668">
        <v>126</v>
      </c>
      <c r="B12668" s="18">
        <v>45413</v>
      </c>
      <c r="C12668" t="s">
        <v>327</v>
      </c>
      <c r="D12668" t="s">
        <v>26</v>
      </c>
      <c r="E12668">
        <v>1</v>
      </c>
    </row>
    <row r="12669" spans="1:5" x14ac:dyDescent="0.3">
      <c r="A12669">
        <v>126</v>
      </c>
      <c r="B12669" s="18">
        <v>45444</v>
      </c>
      <c r="C12669" t="s">
        <v>327</v>
      </c>
      <c r="D12669" t="s">
        <v>26</v>
      </c>
      <c r="E12669">
        <v>1</v>
      </c>
    </row>
    <row r="12670" spans="1:5" x14ac:dyDescent="0.3">
      <c r="A12670">
        <v>121</v>
      </c>
      <c r="B12670" s="18">
        <v>45627</v>
      </c>
      <c r="C12670" t="s">
        <v>327</v>
      </c>
      <c r="D12670" t="s">
        <v>21</v>
      </c>
      <c r="E12670">
        <v>0</v>
      </c>
    </row>
    <row r="12671" spans="1:5" x14ac:dyDescent="0.3">
      <c r="A12671">
        <v>122</v>
      </c>
      <c r="B12671" s="18">
        <v>45627</v>
      </c>
      <c r="C12671" t="s">
        <v>327</v>
      </c>
      <c r="D12671" t="s">
        <v>22</v>
      </c>
      <c r="E12671">
        <v>0</v>
      </c>
    </row>
    <row r="12672" spans="1:5" x14ac:dyDescent="0.3">
      <c r="A12672">
        <v>123</v>
      </c>
      <c r="B12672" s="18">
        <v>45627</v>
      </c>
      <c r="C12672" t="s">
        <v>327</v>
      </c>
      <c r="D12672" t="s">
        <v>23</v>
      </c>
      <c r="E12672">
        <v>0</v>
      </c>
    </row>
    <row r="12673" spans="1:7" x14ac:dyDescent="0.3">
      <c r="A12673">
        <v>124</v>
      </c>
      <c r="B12673" s="18">
        <v>45627</v>
      </c>
      <c r="C12673" t="s">
        <v>327</v>
      </c>
      <c r="D12673" t="s">
        <v>24</v>
      </c>
      <c r="E12673">
        <v>0</v>
      </c>
    </row>
    <row r="12674" spans="1:7" x14ac:dyDescent="0.3">
      <c r="A12674">
        <v>125</v>
      </c>
      <c r="B12674" s="18">
        <v>45627</v>
      </c>
      <c r="C12674" t="s">
        <v>327</v>
      </c>
      <c r="D12674" t="s">
        <v>25</v>
      </c>
      <c r="E12674">
        <v>0</v>
      </c>
    </row>
    <row r="12675" spans="1:7" x14ac:dyDescent="0.3">
      <c r="A12675">
        <v>126</v>
      </c>
      <c r="B12675" s="18">
        <v>45627</v>
      </c>
      <c r="C12675" t="s">
        <v>327</v>
      </c>
      <c r="D12675" t="s">
        <v>26</v>
      </c>
      <c r="E12675">
        <v>3</v>
      </c>
    </row>
    <row r="12676" spans="1:7" x14ac:dyDescent="0.3">
      <c r="A12676">
        <v>127</v>
      </c>
      <c r="B12676" s="18">
        <v>45627</v>
      </c>
      <c r="C12676" t="s">
        <v>327</v>
      </c>
      <c r="D12676" t="s">
        <v>286</v>
      </c>
      <c r="E12676">
        <v>45</v>
      </c>
    </row>
    <row r="12677" spans="1:7" x14ac:dyDescent="0.3">
      <c r="A12677">
        <v>128</v>
      </c>
      <c r="B12677" s="18">
        <v>45627</v>
      </c>
      <c r="C12677" t="s">
        <v>327</v>
      </c>
      <c r="D12677" t="s">
        <v>287</v>
      </c>
      <c r="E12677">
        <v>10</v>
      </c>
    </row>
    <row r="12678" spans="1:7" x14ac:dyDescent="0.3">
      <c r="A12678">
        <v>129</v>
      </c>
      <c r="B12678" s="18">
        <v>45627</v>
      </c>
      <c r="C12678" t="s">
        <v>327</v>
      </c>
      <c r="D12678" t="s">
        <v>288</v>
      </c>
      <c r="E12678">
        <v>29</v>
      </c>
    </row>
    <row r="12679" spans="1:7" x14ac:dyDescent="0.3">
      <c r="A12679">
        <v>130</v>
      </c>
      <c r="B12679" s="18">
        <v>45627</v>
      </c>
      <c r="C12679" t="s">
        <v>327</v>
      </c>
      <c r="D12679" t="s">
        <v>289</v>
      </c>
      <c r="E12679">
        <v>4</v>
      </c>
    </row>
    <row r="12680" spans="1:7" x14ac:dyDescent="0.3">
      <c r="A12680">
        <v>131</v>
      </c>
      <c r="B12680" s="18">
        <v>45627</v>
      </c>
      <c r="C12680" t="s">
        <v>327</v>
      </c>
      <c r="D12680" t="s">
        <v>290</v>
      </c>
      <c r="E12680">
        <v>1</v>
      </c>
    </row>
    <row r="12681" spans="1:7" x14ac:dyDescent="0.3">
      <c r="A12681">
        <v>132</v>
      </c>
      <c r="B12681" s="18">
        <v>45627</v>
      </c>
      <c r="C12681" t="s">
        <v>327</v>
      </c>
      <c r="D12681" t="s">
        <v>291</v>
      </c>
      <c r="E12681">
        <v>0</v>
      </c>
    </row>
    <row r="12682" spans="1:7" x14ac:dyDescent="0.3">
      <c r="A12682">
        <v>133</v>
      </c>
      <c r="B12682" s="18">
        <v>45627</v>
      </c>
      <c r="C12682" t="s">
        <v>327</v>
      </c>
      <c r="D12682" t="s">
        <v>259</v>
      </c>
      <c r="E12682">
        <v>0</v>
      </c>
    </row>
    <row r="12683" spans="1:7" x14ac:dyDescent="0.3">
      <c r="A12683">
        <v>134</v>
      </c>
      <c r="B12683" s="18">
        <v>45627</v>
      </c>
      <c r="C12683" t="s">
        <v>327</v>
      </c>
      <c r="D12683" t="s">
        <v>260</v>
      </c>
      <c r="E12683">
        <v>1</v>
      </c>
    </row>
    <row r="12684" spans="1:7" x14ac:dyDescent="0.3">
      <c r="A12684">
        <v>9</v>
      </c>
      <c r="B12684" s="18">
        <v>45627</v>
      </c>
      <c r="C12684" t="s">
        <v>327</v>
      </c>
      <c r="D12684" t="s">
        <v>280</v>
      </c>
      <c r="E12684">
        <v>0.46311475409836067</v>
      </c>
      <c r="F12684">
        <v>113</v>
      </c>
      <c r="G12684">
        <v>244</v>
      </c>
    </row>
    <row r="12685" spans="1:7" x14ac:dyDescent="0.3">
      <c r="A12685">
        <v>10</v>
      </c>
      <c r="B12685" s="18">
        <v>45627</v>
      </c>
      <c r="C12685" t="s">
        <v>327</v>
      </c>
      <c r="D12685" t="s">
        <v>295</v>
      </c>
      <c r="E12685">
        <v>0.70588235294117652</v>
      </c>
      <c r="F12685">
        <v>72</v>
      </c>
      <c r="G12685">
        <v>102</v>
      </c>
    </row>
    <row r="12686" spans="1:7" x14ac:dyDescent="0.3">
      <c r="A12686">
        <v>11</v>
      </c>
      <c r="B12686" s="18">
        <v>45627</v>
      </c>
      <c r="C12686" t="s">
        <v>327</v>
      </c>
      <c r="D12686" t="s">
        <v>281</v>
      </c>
      <c r="E12686">
        <v>0.70567375886524819</v>
      </c>
      <c r="F12686">
        <v>199</v>
      </c>
      <c r="G12686">
        <v>282</v>
      </c>
    </row>
    <row r="12687" spans="1:7" x14ac:dyDescent="0.3">
      <c r="A12687">
        <v>12</v>
      </c>
      <c r="B12687" s="18">
        <v>45627</v>
      </c>
      <c r="C12687" t="s">
        <v>327</v>
      </c>
      <c r="D12687" t="s">
        <v>296</v>
      </c>
      <c r="E12687">
        <v>5.0251256281407036E-3</v>
      </c>
      <c r="F12687">
        <v>1</v>
      </c>
      <c r="G12687">
        <v>199</v>
      </c>
    </row>
    <row r="12688" spans="1:7" x14ac:dyDescent="0.3">
      <c r="A12688">
        <v>13</v>
      </c>
      <c r="B12688" s="18">
        <v>45627</v>
      </c>
      <c r="C12688" t="s">
        <v>327</v>
      </c>
      <c r="D12688" t="s">
        <v>275</v>
      </c>
      <c r="E12688">
        <v>0</v>
      </c>
      <c r="F12688">
        <v>0</v>
      </c>
      <c r="G12688">
        <v>1</v>
      </c>
    </row>
    <row r="12689" spans="1:7" x14ac:dyDescent="0.3">
      <c r="A12689">
        <v>14</v>
      </c>
      <c r="B12689" s="18">
        <v>45627</v>
      </c>
      <c r="C12689" t="s">
        <v>327</v>
      </c>
      <c r="D12689" t="s">
        <v>279</v>
      </c>
      <c r="E12689">
        <v>0</v>
      </c>
      <c r="F12689">
        <v>0</v>
      </c>
      <c r="G12689">
        <v>338</v>
      </c>
    </row>
    <row r="12690" spans="1:7" x14ac:dyDescent="0.3">
      <c r="A12690">
        <v>16</v>
      </c>
      <c r="B12690" s="18">
        <v>45627</v>
      </c>
      <c r="C12690" t="s">
        <v>327</v>
      </c>
      <c r="D12690" t="s">
        <v>297</v>
      </c>
      <c r="E12690">
        <v>8.130081300813009E-3</v>
      </c>
      <c r="F12690">
        <v>1</v>
      </c>
      <c r="G12690">
        <v>123</v>
      </c>
    </row>
    <row r="12691" spans="1:7" x14ac:dyDescent="0.3">
      <c r="A12691">
        <v>17</v>
      </c>
      <c r="B12691" s="18">
        <v>45627</v>
      </c>
      <c r="C12691" t="s">
        <v>327</v>
      </c>
      <c r="D12691" t="s">
        <v>276</v>
      </c>
      <c r="E12691">
        <v>0</v>
      </c>
      <c r="F12691">
        <v>0</v>
      </c>
      <c r="G12691">
        <v>1</v>
      </c>
    </row>
    <row r="12692" spans="1:7" x14ac:dyDescent="0.3">
      <c r="A12692">
        <v>23</v>
      </c>
      <c r="B12692" s="18">
        <v>45627</v>
      </c>
      <c r="C12692" t="s">
        <v>327</v>
      </c>
      <c r="D12692" t="s">
        <v>298</v>
      </c>
      <c r="E12692">
        <v>0.10638297872340426</v>
      </c>
      <c r="F12692">
        <v>35</v>
      </c>
      <c r="G12692">
        <v>329</v>
      </c>
    </row>
    <row r="12693" spans="1:7" x14ac:dyDescent="0.3">
      <c r="A12693">
        <v>24</v>
      </c>
      <c r="B12693" s="18">
        <v>45627</v>
      </c>
      <c r="C12693" t="s">
        <v>327</v>
      </c>
      <c r="D12693" t="s">
        <v>299</v>
      </c>
      <c r="E12693">
        <v>0.94285714285714284</v>
      </c>
      <c r="F12693">
        <v>33</v>
      </c>
      <c r="G12693">
        <v>35</v>
      </c>
    </row>
    <row r="12694" spans="1:7" x14ac:dyDescent="0.3">
      <c r="A12694">
        <v>26</v>
      </c>
      <c r="B12694" s="18">
        <v>45627</v>
      </c>
      <c r="C12694" t="s">
        <v>327</v>
      </c>
      <c r="D12694" t="s">
        <v>146</v>
      </c>
      <c r="E12694">
        <v>0.6767676767676768</v>
      </c>
      <c r="F12694">
        <v>134</v>
      </c>
      <c r="G12694">
        <v>198</v>
      </c>
    </row>
    <row r="12695" spans="1:7" x14ac:dyDescent="0.3">
      <c r="A12695">
        <v>27</v>
      </c>
      <c r="B12695" s="18">
        <v>45627</v>
      </c>
      <c r="C12695" t="s">
        <v>327</v>
      </c>
      <c r="D12695" t="s">
        <v>147</v>
      </c>
      <c r="E12695">
        <v>0.74125874125874125</v>
      </c>
      <c r="F12695">
        <v>106</v>
      </c>
      <c r="G12695">
        <v>143</v>
      </c>
    </row>
    <row r="12696" spans="1:7" x14ac:dyDescent="0.3">
      <c r="A12696">
        <v>4</v>
      </c>
      <c r="B12696" s="18">
        <v>45658</v>
      </c>
      <c r="C12696" t="s">
        <v>327</v>
      </c>
      <c r="D12696" t="s">
        <v>300</v>
      </c>
      <c r="E12696">
        <v>0.93548387096774188</v>
      </c>
      <c r="F12696">
        <v>87</v>
      </c>
      <c r="G12696">
        <v>93</v>
      </c>
    </row>
    <row r="12697" spans="1:7" x14ac:dyDescent="0.3">
      <c r="A12697">
        <v>5</v>
      </c>
      <c r="B12697" s="18">
        <v>45658</v>
      </c>
      <c r="C12697" t="s">
        <v>327</v>
      </c>
      <c r="D12697" t="s">
        <v>301</v>
      </c>
      <c r="E12697">
        <v>7</v>
      </c>
      <c r="F12697">
        <v>147</v>
      </c>
      <c r="G12697">
        <v>21</v>
      </c>
    </row>
    <row r="12698" spans="1:7" x14ac:dyDescent="0.3">
      <c r="A12698">
        <v>9</v>
      </c>
      <c r="B12698" s="18">
        <v>45658</v>
      </c>
      <c r="C12698" t="s">
        <v>327</v>
      </c>
      <c r="D12698" t="s">
        <v>280</v>
      </c>
      <c r="E12698">
        <v>0.49783549783549785</v>
      </c>
      <c r="F12698">
        <v>115</v>
      </c>
      <c r="G12698">
        <v>231</v>
      </c>
    </row>
    <row r="12699" spans="1:7" x14ac:dyDescent="0.3">
      <c r="A12699">
        <v>10</v>
      </c>
      <c r="B12699" s="18">
        <v>45658</v>
      </c>
      <c r="C12699" t="s">
        <v>327</v>
      </c>
      <c r="D12699" t="s">
        <v>295</v>
      </c>
      <c r="E12699">
        <v>0.76237623762376239</v>
      </c>
      <c r="F12699">
        <v>77</v>
      </c>
      <c r="G12699">
        <v>101</v>
      </c>
    </row>
    <row r="12700" spans="1:7" x14ac:dyDescent="0.3">
      <c r="A12700">
        <v>11</v>
      </c>
      <c r="B12700" s="18">
        <v>45658</v>
      </c>
      <c r="C12700" t="s">
        <v>327</v>
      </c>
      <c r="D12700" t="s">
        <v>281</v>
      </c>
      <c r="E12700">
        <v>0.72043010752688175</v>
      </c>
      <c r="F12700">
        <v>201</v>
      </c>
      <c r="G12700">
        <v>279</v>
      </c>
    </row>
    <row r="12701" spans="1:7" x14ac:dyDescent="0.3">
      <c r="A12701">
        <v>12</v>
      </c>
      <c r="B12701" s="18">
        <v>45658</v>
      </c>
      <c r="C12701" t="s">
        <v>327</v>
      </c>
      <c r="D12701" t="s">
        <v>296</v>
      </c>
      <c r="E12701">
        <v>5.1546391752577319E-3</v>
      </c>
      <c r="F12701">
        <v>1</v>
      </c>
      <c r="G12701">
        <v>194</v>
      </c>
    </row>
    <row r="12702" spans="1:7" x14ac:dyDescent="0.3">
      <c r="A12702">
        <v>13</v>
      </c>
      <c r="B12702" s="18">
        <v>45658</v>
      </c>
      <c r="C12702" t="s">
        <v>327</v>
      </c>
      <c r="D12702" t="s">
        <v>275</v>
      </c>
      <c r="E12702">
        <v>0</v>
      </c>
      <c r="F12702">
        <v>0</v>
      </c>
      <c r="G12702">
        <v>1</v>
      </c>
    </row>
    <row r="12703" spans="1:7" x14ac:dyDescent="0.3">
      <c r="A12703">
        <v>14</v>
      </c>
      <c r="B12703" s="18">
        <v>45658</v>
      </c>
      <c r="C12703" t="s">
        <v>327</v>
      </c>
      <c r="D12703" t="s">
        <v>279</v>
      </c>
      <c r="E12703">
        <v>0</v>
      </c>
      <c r="F12703">
        <v>0</v>
      </c>
      <c r="G12703">
        <v>320</v>
      </c>
    </row>
    <row r="12704" spans="1:7" x14ac:dyDescent="0.3">
      <c r="A12704">
        <v>16</v>
      </c>
      <c r="B12704" s="18">
        <v>45658</v>
      </c>
      <c r="C12704" t="s">
        <v>327</v>
      </c>
      <c r="D12704" t="s">
        <v>297</v>
      </c>
      <c r="E12704">
        <v>8.9285714285714281E-3</v>
      </c>
      <c r="F12704">
        <v>1</v>
      </c>
      <c r="G12704">
        <v>112</v>
      </c>
    </row>
    <row r="12705" spans="1:7" x14ac:dyDescent="0.3">
      <c r="A12705">
        <v>17</v>
      </c>
      <c r="B12705" s="18">
        <v>45658</v>
      </c>
      <c r="C12705" t="s">
        <v>327</v>
      </c>
      <c r="D12705" t="s">
        <v>276</v>
      </c>
      <c r="E12705">
        <v>0</v>
      </c>
      <c r="F12705">
        <v>0</v>
      </c>
      <c r="G12705">
        <v>1</v>
      </c>
    </row>
    <row r="12706" spans="1:7" x14ac:dyDescent="0.3">
      <c r="A12706">
        <v>23</v>
      </c>
      <c r="B12706" s="18">
        <v>45658</v>
      </c>
      <c r="C12706" t="s">
        <v>327</v>
      </c>
      <c r="D12706" t="s">
        <v>298</v>
      </c>
      <c r="E12706">
        <v>0.11280487804878049</v>
      </c>
      <c r="F12706">
        <v>37</v>
      </c>
      <c r="G12706">
        <v>328</v>
      </c>
    </row>
    <row r="12707" spans="1:7" x14ac:dyDescent="0.3">
      <c r="A12707">
        <v>24</v>
      </c>
      <c r="B12707" s="18">
        <v>45658</v>
      </c>
      <c r="C12707" t="s">
        <v>327</v>
      </c>
      <c r="D12707" t="s">
        <v>299</v>
      </c>
      <c r="E12707">
        <v>0.94594594594594594</v>
      </c>
      <c r="F12707">
        <v>35</v>
      </c>
      <c r="G12707">
        <v>37</v>
      </c>
    </row>
    <row r="12708" spans="1:7" x14ac:dyDescent="0.3">
      <c r="A12708">
        <v>3</v>
      </c>
      <c r="B12708" s="18">
        <v>45658</v>
      </c>
      <c r="C12708" t="s">
        <v>327</v>
      </c>
      <c r="D12708" t="s">
        <v>302</v>
      </c>
      <c r="E12708">
        <v>1.343558282208589</v>
      </c>
      <c r="F12708">
        <v>438</v>
      </c>
      <c r="G12708">
        <v>326</v>
      </c>
    </row>
    <row r="12709" spans="1:7" x14ac:dyDescent="0.3">
      <c r="A12709">
        <v>2</v>
      </c>
      <c r="B12709" s="18">
        <v>45658</v>
      </c>
      <c r="C12709" t="s">
        <v>327</v>
      </c>
      <c r="D12709" t="s">
        <v>303</v>
      </c>
      <c r="E12709">
        <v>0.18111111111111111</v>
      </c>
      <c r="F12709">
        <v>326</v>
      </c>
      <c r="G12709">
        <v>1800</v>
      </c>
    </row>
    <row r="12710" spans="1:7" x14ac:dyDescent="0.3">
      <c r="A12710">
        <v>111</v>
      </c>
      <c r="B12710" s="18">
        <v>45658</v>
      </c>
      <c r="C12710" t="s">
        <v>327</v>
      </c>
      <c r="D12710" t="s">
        <v>262</v>
      </c>
      <c r="E12710">
        <v>21</v>
      </c>
    </row>
    <row r="12711" spans="1:7" x14ac:dyDescent="0.3">
      <c r="A12711">
        <v>112</v>
      </c>
      <c r="B12711" s="18">
        <v>45658</v>
      </c>
      <c r="C12711" t="s">
        <v>327</v>
      </c>
      <c r="D12711" t="s">
        <v>263</v>
      </c>
      <c r="E12711">
        <v>63</v>
      </c>
    </row>
    <row r="12712" spans="1:7" x14ac:dyDescent="0.3">
      <c r="A12712">
        <v>110</v>
      </c>
      <c r="B12712" s="18">
        <v>45658</v>
      </c>
      <c r="C12712" t="s">
        <v>327</v>
      </c>
      <c r="D12712" t="s">
        <v>264</v>
      </c>
      <c r="E12712">
        <v>1</v>
      </c>
    </row>
    <row r="12713" spans="1:7" x14ac:dyDescent="0.3">
      <c r="A12713">
        <v>113</v>
      </c>
      <c r="B12713" s="18">
        <v>45658</v>
      </c>
      <c r="C12713" t="s">
        <v>327</v>
      </c>
      <c r="D12713" t="s">
        <v>265</v>
      </c>
      <c r="E12713">
        <v>66</v>
      </c>
    </row>
    <row r="12714" spans="1:7" x14ac:dyDescent="0.3">
      <c r="A12714">
        <v>106</v>
      </c>
      <c r="B12714" s="18">
        <v>45658</v>
      </c>
      <c r="C12714" t="s">
        <v>327</v>
      </c>
      <c r="D12714" t="s">
        <v>267</v>
      </c>
      <c r="E12714">
        <v>38</v>
      </c>
    </row>
    <row r="12715" spans="1:7" x14ac:dyDescent="0.3">
      <c r="A12715">
        <v>107</v>
      </c>
      <c r="B12715" s="18">
        <v>45658</v>
      </c>
      <c r="C12715" t="s">
        <v>327</v>
      </c>
      <c r="D12715" t="s">
        <v>268</v>
      </c>
      <c r="E12715">
        <v>77</v>
      </c>
    </row>
    <row r="12716" spans="1:7" x14ac:dyDescent="0.3">
      <c r="A12716">
        <v>105</v>
      </c>
      <c r="B12716" s="18">
        <v>45658</v>
      </c>
      <c r="C12716" t="s">
        <v>327</v>
      </c>
      <c r="D12716" t="s">
        <v>269</v>
      </c>
      <c r="E12716">
        <v>5</v>
      </c>
    </row>
    <row r="12717" spans="1:7" x14ac:dyDescent="0.3">
      <c r="A12717">
        <v>108</v>
      </c>
      <c r="B12717" s="18">
        <v>45658</v>
      </c>
      <c r="C12717" t="s">
        <v>327</v>
      </c>
      <c r="D12717" t="s">
        <v>270</v>
      </c>
      <c r="E12717">
        <v>55</v>
      </c>
    </row>
    <row r="12718" spans="1:7" x14ac:dyDescent="0.3">
      <c r="A12718">
        <v>100</v>
      </c>
      <c r="B12718" s="18">
        <v>45658</v>
      </c>
      <c r="C12718" t="s">
        <v>327</v>
      </c>
      <c r="D12718" t="s">
        <v>271</v>
      </c>
      <c r="E12718">
        <v>1</v>
      </c>
    </row>
    <row r="12719" spans="1:7" x14ac:dyDescent="0.3">
      <c r="A12719">
        <v>101</v>
      </c>
      <c r="B12719" s="18">
        <v>45658</v>
      </c>
      <c r="C12719" t="s">
        <v>327</v>
      </c>
      <c r="D12719" t="s">
        <v>272</v>
      </c>
      <c r="E12719">
        <v>1</v>
      </c>
    </row>
    <row r="12720" spans="1:7" x14ac:dyDescent="0.3">
      <c r="A12720">
        <v>13</v>
      </c>
      <c r="B12720" s="18">
        <v>45444</v>
      </c>
      <c r="C12720" t="s">
        <v>327</v>
      </c>
      <c r="D12720" t="s">
        <v>275</v>
      </c>
      <c r="E12720">
        <v>0</v>
      </c>
      <c r="F12720">
        <v>0</v>
      </c>
      <c r="G12720">
        <v>1</v>
      </c>
    </row>
    <row r="12721" spans="1:7" x14ac:dyDescent="0.3">
      <c r="A12721">
        <v>13</v>
      </c>
      <c r="B12721" s="18">
        <v>45505</v>
      </c>
      <c r="C12721" t="s">
        <v>327</v>
      </c>
      <c r="D12721" t="s">
        <v>275</v>
      </c>
      <c r="E12721">
        <v>0</v>
      </c>
      <c r="F12721">
        <v>0</v>
      </c>
      <c r="G12721">
        <v>1</v>
      </c>
    </row>
    <row r="12722" spans="1:7" x14ac:dyDescent="0.3">
      <c r="A12722">
        <v>13</v>
      </c>
      <c r="B12722" s="18">
        <v>45352</v>
      </c>
      <c r="C12722" t="s">
        <v>327</v>
      </c>
      <c r="D12722" t="s">
        <v>275</v>
      </c>
      <c r="E12722">
        <v>0</v>
      </c>
      <c r="F12722">
        <v>0</v>
      </c>
      <c r="G12722">
        <v>1</v>
      </c>
    </row>
    <row r="12723" spans="1:7" x14ac:dyDescent="0.3">
      <c r="A12723">
        <v>13</v>
      </c>
      <c r="B12723" s="18">
        <v>45474</v>
      </c>
      <c r="C12723" t="s">
        <v>327</v>
      </c>
      <c r="D12723" t="s">
        <v>275</v>
      </c>
      <c r="E12723">
        <v>0</v>
      </c>
      <c r="F12723">
        <v>0</v>
      </c>
      <c r="G12723">
        <v>1</v>
      </c>
    </row>
    <row r="12724" spans="1:7" x14ac:dyDescent="0.3">
      <c r="A12724">
        <v>13</v>
      </c>
      <c r="B12724" s="18">
        <v>45413</v>
      </c>
      <c r="C12724" t="s">
        <v>327</v>
      </c>
      <c r="D12724" t="s">
        <v>275</v>
      </c>
      <c r="E12724">
        <v>0</v>
      </c>
      <c r="F12724">
        <v>0</v>
      </c>
      <c r="G12724">
        <v>1</v>
      </c>
    </row>
    <row r="12725" spans="1:7" x14ac:dyDescent="0.3">
      <c r="A12725">
        <v>13</v>
      </c>
      <c r="B12725" s="18">
        <v>45383</v>
      </c>
      <c r="C12725" t="s">
        <v>327</v>
      </c>
      <c r="D12725" t="s">
        <v>275</v>
      </c>
      <c r="E12725">
        <v>0</v>
      </c>
      <c r="F12725">
        <v>0</v>
      </c>
      <c r="G12725">
        <v>1</v>
      </c>
    </row>
    <row r="12726" spans="1:7" x14ac:dyDescent="0.3">
      <c r="A12726">
        <v>13</v>
      </c>
      <c r="B12726" s="18">
        <v>45566</v>
      </c>
      <c r="C12726" t="s">
        <v>327</v>
      </c>
      <c r="D12726" t="s">
        <v>275</v>
      </c>
      <c r="E12726">
        <v>0</v>
      </c>
      <c r="F12726">
        <v>0</v>
      </c>
      <c r="G12726">
        <v>1</v>
      </c>
    </row>
    <row r="12727" spans="1:7" x14ac:dyDescent="0.3">
      <c r="A12727">
        <v>13</v>
      </c>
      <c r="B12727" s="18">
        <v>45323</v>
      </c>
      <c r="C12727" t="s">
        <v>327</v>
      </c>
      <c r="D12727" t="s">
        <v>275</v>
      </c>
      <c r="E12727">
        <v>0</v>
      </c>
      <c r="F12727">
        <v>0</v>
      </c>
      <c r="G12727">
        <v>1</v>
      </c>
    </row>
    <row r="12728" spans="1:7" x14ac:dyDescent="0.3">
      <c r="A12728">
        <v>13</v>
      </c>
      <c r="B12728" s="18">
        <v>45536</v>
      </c>
      <c r="C12728" t="s">
        <v>327</v>
      </c>
      <c r="D12728" t="s">
        <v>275</v>
      </c>
      <c r="E12728">
        <v>0</v>
      </c>
      <c r="F12728">
        <v>0</v>
      </c>
      <c r="G12728">
        <v>1</v>
      </c>
    </row>
    <row r="12729" spans="1:7" x14ac:dyDescent="0.3">
      <c r="A12729">
        <v>17</v>
      </c>
      <c r="B12729" s="18">
        <v>45444</v>
      </c>
      <c r="C12729" t="s">
        <v>327</v>
      </c>
      <c r="D12729" t="s">
        <v>276</v>
      </c>
      <c r="E12729">
        <v>0</v>
      </c>
      <c r="F12729">
        <v>0</v>
      </c>
      <c r="G12729">
        <v>1</v>
      </c>
    </row>
    <row r="12730" spans="1:7" x14ac:dyDescent="0.3">
      <c r="A12730">
        <v>17</v>
      </c>
      <c r="B12730" s="18">
        <v>45566</v>
      </c>
      <c r="C12730" t="s">
        <v>327</v>
      </c>
      <c r="D12730" t="s">
        <v>276</v>
      </c>
      <c r="E12730">
        <v>0</v>
      </c>
      <c r="F12730">
        <v>0</v>
      </c>
      <c r="G12730">
        <v>1</v>
      </c>
    </row>
    <row r="12731" spans="1:7" x14ac:dyDescent="0.3">
      <c r="A12731">
        <v>17</v>
      </c>
      <c r="B12731" s="18">
        <v>45413</v>
      </c>
      <c r="C12731" t="s">
        <v>327</v>
      </c>
      <c r="D12731" t="s">
        <v>276</v>
      </c>
      <c r="E12731">
        <v>0</v>
      </c>
      <c r="F12731">
        <v>0</v>
      </c>
      <c r="G12731">
        <v>1</v>
      </c>
    </row>
    <row r="12732" spans="1:7" x14ac:dyDescent="0.3">
      <c r="A12732">
        <v>17</v>
      </c>
      <c r="B12732" s="18">
        <v>45536</v>
      </c>
      <c r="C12732" t="s">
        <v>327</v>
      </c>
      <c r="D12732" t="s">
        <v>276</v>
      </c>
      <c r="E12732">
        <v>0</v>
      </c>
      <c r="F12732">
        <v>0</v>
      </c>
      <c r="G12732">
        <v>1</v>
      </c>
    </row>
    <row r="12733" spans="1:7" x14ac:dyDescent="0.3">
      <c r="A12733">
        <v>17</v>
      </c>
      <c r="B12733" s="18">
        <v>45383</v>
      </c>
      <c r="C12733" t="s">
        <v>327</v>
      </c>
      <c r="D12733" t="s">
        <v>276</v>
      </c>
      <c r="E12733">
        <v>0</v>
      </c>
      <c r="F12733">
        <v>0</v>
      </c>
      <c r="G12733">
        <v>1</v>
      </c>
    </row>
    <row r="12734" spans="1:7" x14ac:dyDescent="0.3">
      <c r="A12734">
        <v>17</v>
      </c>
      <c r="B12734" s="18">
        <v>45323</v>
      </c>
      <c r="C12734" t="s">
        <v>327</v>
      </c>
      <c r="D12734" t="s">
        <v>276</v>
      </c>
      <c r="E12734">
        <v>0</v>
      </c>
      <c r="F12734">
        <v>0</v>
      </c>
      <c r="G12734">
        <v>1</v>
      </c>
    </row>
    <row r="12735" spans="1:7" x14ac:dyDescent="0.3">
      <c r="A12735">
        <v>17</v>
      </c>
      <c r="B12735" s="18">
        <v>45352</v>
      </c>
      <c r="C12735" t="s">
        <v>327</v>
      </c>
      <c r="D12735" t="s">
        <v>276</v>
      </c>
      <c r="E12735">
        <v>0</v>
      </c>
      <c r="F12735">
        <v>0</v>
      </c>
      <c r="G12735">
        <v>1</v>
      </c>
    </row>
    <row r="12736" spans="1:7" x14ac:dyDescent="0.3">
      <c r="A12736">
        <v>17</v>
      </c>
      <c r="B12736" s="18">
        <v>45474</v>
      </c>
      <c r="C12736" t="s">
        <v>327</v>
      </c>
      <c r="D12736" t="s">
        <v>276</v>
      </c>
      <c r="E12736">
        <v>0</v>
      </c>
      <c r="F12736">
        <v>0</v>
      </c>
      <c r="G12736">
        <v>1</v>
      </c>
    </row>
    <row r="12737" spans="1:7" x14ac:dyDescent="0.3">
      <c r="A12737">
        <v>17</v>
      </c>
      <c r="B12737" s="18">
        <v>45505</v>
      </c>
      <c r="C12737" t="s">
        <v>327</v>
      </c>
      <c r="D12737" t="s">
        <v>276</v>
      </c>
      <c r="E12737">
        <v>0</v>
      </c>
      <c r="F12737">
        <v>0</v>
      </c>
      <c r="G12737">
        <v>1</v>
      </c>
    </row>
    <row r="12738" spans="1:7" x14ac:dyDescent="0.3">
      <c r="A12738">
        <v>14</v>
      </c>
      <c r="B12738" s="18">
        <v>45323</v>
      </c>
      <c r="C12738" t="s">
        <v>327</v>
      </c>
      <c r="D12738" t="s">
        <v>279</v>
      </c>
      <c r="E12738">
        <v>0</v>
      </c>
      <c r="F12738">
        <v>0</v>
      </c>
      <c r="G12738">
        <v>1012</v>
      </c>
    </row>
    <row r="12739" spans="1:7" x14ac:dyDescent="0.3">
      <c r="A12739">
        <v>14</v>
      </c>
      <c r="B12739" s="18">
        <v>45352</v>
      </c>
      <c r="C12739" t="s">
        <v>327</v>
      </c>
      <c r="D12739" t="s">
        <v>279</v>
      </c>
      <c r="E12739">
        <v>0</v>
      </c>
      <c r="F12739">
        <v>0</v>
      </c>
      <c r="G12739">
        <v>939</v>
      </c>
    </row>
    <row r="12740" spans="1:7" x14ac:dyDescent="0.3">
      <c r="A12740">
        <v>14</v>
      </c>
      <c r="B12740" s="18">
        <v>45474</v>
      </c>
      <c r="C12740" t="s">
        <v>327</v>
      </c>
      <c r="D12740" t="s">
        <v>279</v>
      </c>
      <c r="E12740">
        <v>0</v>
      </c>
      <c r="F12740">
        <v>0</v>
      </c>
      <c r="G12740">
        <v>514</v>
      </c>
    </row>
    <row r="12741" spans="1:7" x14ac:dyDescent="0.3">
      <c r="A12741">
        <v>14</v>
      </c>
      <c r="B12741" s="18">
        <v>45566</v>
      </c>
      <c r="C12741" t="s">
        <v>327</v>
      </c>
      <c r="D12741" t="s">
        <v>279</v>
      </c>
      <c r="E12741">
        <v>0</v>
      </c>
      <c r="F12741">
        <v>0</v>
      </c>
      <c r="G12741">
        <v>353</v>
      </c>
    </row>
    <row r="12742" spans="1:7" x14ac:dyDescent="0.3">
      <c r="A12742">
        <v>14</v>
      </c>
      <c r="B12742" s="18">
        <v>45413</v>
      </c>
      <c r="C12742" t="s">
        <v>327</v>
      </c>
      <c r="D12742" t="s">
        <v>279</v>
      </c>
      <c r="E12742">
        <v>0</v>
      </c>
      <c r="F12742">
        <v>0</v>
      </c>
      <c r="G12742">
        <v>834</v>
      </c>
    </row>
    <row r="12743" spans="1:7" x14ac:dyDescent="0.3">
      <c r="A12743">
        <v>14</v>
      </c>
      <c r="B12743" s="18">
        <v>45505</v>
      </c>
      <c r="C12743" t="s">
        <v>327</v>
      </c>
      <c r="D12743" t="s">
        <v>279</v>
      </c>
      <c r="E12743">
        <v>0</v>
      </c>
      <c r="F12743">
        <v>0</v>
      </c>
      <c r="G12743">
        <v>488</v>
      </c>
    </row>
    <row r="12744" spans="1:7" x14ac:dyDescent="0.3">
      <c r="A12744">
        <v>14</v>
      </c>
      <c r="B12744" s="18">
        <v>45444</v>
      </c>
      <c r="C12744" t="s">
        <v>327</v>
      </c>
      <c r="D12744" t="s">
        <v>279</v>
      </c>
      <c r="E12744">
        <v>0</v>
      </c>
      <c r="F12744">
        <v>0</v>
      </c>
      <c r="G12744">
        <v>692</v>
      </c>
    </row>
    <row r="12745" spans="1:7" x14ac:dyDescent="0.3">
      <c r="A12745">
        <v>14</v>
      </c>
      <c r="B12745" s="18">
        <v>45383</v>
      </c>
      <c r="C12745" t="s">
        <v>327</v>
      </c>
      <c r="D12745" t="s">
        <v>279</v>
      </c>
      <c r="E12745">
        <v>0</v>
      </c>
      <c r="F12745">
        <v>0</v>
      </c>
      <c r="G12745">
        <v>911</v>
      </c>
    </row>
    <row r="12746" spans="1:7" x14ac:dyDescent="0.3">
      <c r="A12746">
        <v>14</v>
      </c>
      <c r="B12746" s="18">
        <v>45536</v>
      </c>
      <c r="C12746" t="s">
        <v>327</v>
      </c>
      <c r="D12746" t="s">
        <v>279</v>
      </c>
      <c r="E12746">
        <v>0</v>
      </c>
      <c r="F12746">
        <v>0</v>
      </c>
      <c r="G12746">
        <v>405</v>
      </c>
    </row>
    <row r="12747" spans="1:7" x14ac:dyDescent="0.3">
      <c r="A12747">
        <v>102</v>
      </c>
      <c r="B12747" s="18">
        <v>45658</v>
      </c>
      <c r="C12747" t="s">
        <v>327</v>
      </c>
      <c r="D12747" t="s">
        <v>273</v>
      </c>
      <c r="E12747">
        <v>0</v>
      </c>
    </row>
    <row r="12748" spans="1:7" x14ac:dyDescent="0.3">
      <c r="A12748">
        <v>9</v>
      </c>
      <c r="B12748" s="18">
        <v>45323</v>
      </c>
      <c r="C12748" t="s">
        <v>327</v>
      </c>
      <c r="D12748" t="s">
        <v>280</v>
      </c>
      <c r="E12748">
        <v>0</v>
      </c>
      <c r="F12748">
        <v>0</v>
      </c>
      <c r="G12748">
        <v>1006</v>
      </c>
    </row>
    <row r="12749" spans="1:7" x14ac:dyDescent="0.3">
      <c r="A12749">
        <v>11</v>
      </c>
      <c r="B12749" s="18">
        <v>45323</v>
      </c>
      <c r="C12749" t="s">
        <v>327</v>
      </c>
      <c r="D12749" t="s">
        <v>281</v>
      </c>
      <c r="E12749">
        <v>0</v>
      </c>
      <c r="F12749">
        <v>0</v>
      </c>
      <c r="G12749">
        <v>263</v>
      </c>
    </row>
    <row r="12750" spans="1:7" x14ac:dyDescent="0.3">
      <c r="A12750">
        <v>18</v>
      </c>
      <c r="B12750" s="18">
        <v>45505</v>
      </c>
      <c r="C12750" t="s">
        <v>327</v>
      </c>
      <c r="D12750" t="s">
        <v>282</v>
      </c>
      <c r="E12750">
        <v>0</v>
      </c>
      <c r="F12750">
        <v>0</v>
      </c>
      <c r="G12750">
        <v>1</v>
      </c>
    </row>
    <row r="12751" spans="1:7" x14ac:dyDescent="0.3">
      <c r="A12751">
        <v>18</v>
      </c>
      <c r="B12751" s="18">
        <v>45323</v>
      </c>
      <c r="C12751" t="s">
        <v>327</v>
      </c>
      <c r="D12751" t="s">
        <v>282</v>
      </c>
      <c r="E12751">
        <v>0</v>
      </c>
      <c r="F12751">
        <v>0</v>
      </c>
      <c r="G12751">
        <v>1</v>
      </c>
    </row>
    <row r="12752" spans="1:7" x14ac:dyDescent="0.3">
      <c r="A12752">
        <v>18</v>
      </c>
      <c r="B12752" s="18">
        <v>45352</v>
      </c>
      <c r="C12752" t="s">
        <v>327</v>
      </c>
      <c r="D12752" t="s">
        <v>282</v>
      </c>
      <c r="E12752">
        <v>0</v>
      </c>
      <c r="F12752">
        <v>0</v>
      </c>
      <c r="G12752">
        <v>1</v>
      </c>
    </row>
    <row r="12753" spans="1:7" x14ac:dyDescent="0.3">
      <c r="A12753">
        <v>18</v>
      </c>
      <c r="B12753" s="18">
        <v>45444</v>
      </c>
      <c r="C12753" t="s">
        <v>327</v>
      </c>
      <c r="D12753" t="s">
        <v>282</v>
      </c>
      <c r="E12753">
        <v>0</v>
      </c>
      <c r="F12753">
        <v>0</v>
      </c>
      <c r="G12753">
        <v>1</v>
      </c>
    </row>
    <row r="12754" spans="1:7" x14ac:dyDescent="0.3">
      <c r="A12754">
        <v>20</v>
      </c>
      <c r="B12754" s="18">
        <v>45566</v>
      </c>
      <c r="C12754" t="s">
        <v>327</v>
      </c>
      <c r="D12754" t="s">
        <v>283</v>
      </c>
      <c r="E12754">
        <v>0</v>
      </c>
      <c r="F12754">
        <v>0</v>
      </c>
      <c r="G12754">
        <v>1</v>
      </c>
    </row>
    <row r="12755" spans="1:7" x14ac:dyDescent="0.3">
      <c r="A12755">
        <v>20</v>
      </c>
      <c r="B12755" s="18">
        <v>45323</v>
      </c>
      <c r="C12755" t="s">
        <v>327</v>
      </c>
      <c r="D12755" t="s">
        <v>283</v>
      </c>
      <c r="E12755">
        <v>0</v>
      </c>
      <c r="F12755">
        <v>0</v>
      </c>
      <c r="G12755">
        <v>2</v>
      </c>
    </row>
    <row r="12756" spans="1:7" x14ac:dyDescent="0.3">
      <c r="A12756">
        <v>103</v>
      </c>
      <c r="B12756" s="18">
        <v>45658</v>
      </c>
      <c r="C12756" t="s">
        <v>327</v>
      </c>
      <c r="D12756" t="s">
        <v>285</v>
      </c>
      <c r="E12756">
        <v>0</v>
      </c>
    </row>
    <row r="12757" spans="1:7" x14ac:dyDescent="0.3">
      <c r="A12757">
        <v>127</v>
      </c>
      <c r="B12757" s="18">
        <v>45658</v>
      </c>
      <c r="C12757" t="s">
        <v>327</v>
      </c>
      <c r="D12757" t="s">
        <v>286</v>
      </c>
      <c r="E12757">
        <v>29</v>
      </c>
    </row>
    <row r="12758" spans="1:7" x14ac:dyDescent="0.3">
      <c r="A12758">
        <v>128</v>
      </c>
      <c r="B12758" s="18">
        <v>45658</v>
      </c>
      <c r="C12758" t="s">
        <v>327</v>
      </c>
      <c r="D12758" t="s">
        <v>287</v>
      </c>
      <c r="E12758">
        <v>7</v>
      </c>
    </row>
    <row r="12759" spans="1:7" x14ac:dyDescent="0.3">
      <c r="A12759">
        <v>129</v>
      </c>
      <c r="B12759" s="18">
        <v>45658</v>
      </c>
      <c r="C12759" t="s">
        <v>327</v>
      </c>
      <c r="D12759" t="s">
        <v>288</v>
      </c>
      <c r="E12759">
        <v>18</v>
      </c>
    </row>
    <row r="12760" spans="1:7" x14ac:dyDescent="0.3">
      <c r="A12760">
        <v>130</v>
      </c>
      <c r="B12760" s="18">
        <v>45658</v>
      </c>
      <c r="C12760" t="s">
        <v>327</v>
      </c>
      <c r="D12760" t="s">
        <v>289</v>
      </c>
      <c r="E12760">
        <v>0</v>
      </c>
    </row>
    <row r="12761" spans="1:7" x14ac:dyDescent="0.3">
      <c r="A12761">
        <v>131</v>
      </c>
      <c r="B12761" s="18">
        <v>45658</v>
      </c>
      <c r="C12761" t="s">
        <v>327</v>
      </c>
      <c r="D12761" t="s">
        <v>290</v>
      </c>
      <c r="E12761">
        <v>0</v>
      </c>
    </row>
    <row r="12762" spans="1:7" x14ac:dyDescent="0.3">
      <c r="A12762">
        <v>132</v>
      </c>
      <c r="B12762" s="18">
        <v>45658</v>
      </c>
      <c r="C12762" t="s">
        <v>327</v>
      </c>
      <c r="D12762" t="s">
        <v>291</v>
      </c>
      <c r="E12762">
        <v>0</v>
      </c>
    </row>
    <row r="12763" spans="1:7" x14ac:dyDescent="0.3">
      <c r="A12763">
        <v>133</v>
      </c>
      <c r="B12763" s="18">
        <v>45658</v>
      </c>
      <c r="C12763" t="s">
        <v>327</v>
      </c>
      <c r="D12763" t="s">
        <v>259</v>
      </c>
      <c r="E12763">
        <v>0</v>
      </c>
    </row>
    <row r="12764" spans="1:7" x14ac:dyDescent="0.3">
      <c r="A12764">
        <v>134</v>
      </c>
      <c r="B12764" s="18">
        <v>45658</v>
      </c>
      <c r="C12764" t="s">
        <v>327</v>
      </c>
      <c r="D12764" t="s">
        <v>260</v>
      </c>
      <c r="E12764">
        <v>4</v>
      </c>
    </row>
    <row r="12765" spans="1:7" x14ac:dyDescent="0.3">
      <c r="A12765">
        <v>26</v>
      </c>
      <c r="B12765" s="18">
        <v>45658</v>
      </c>
      <c r="C12765" t="s">
        <v>327</v>
      </c>
      <c r="D12765" t="s">
        <v>146</v>
      </c>
      <c r="E12765">
        <v>0.69897959183673475</v>
      </c>
      <c r="F12765">
        <v>137</v>
      </c>
      <c r="G12765">
        <v>196</v>
      </c>
    </row>
    <row r="12766" spans="1:7" x14ac:dyDescent="0.3">
      <c r="A12766">
        <v>27</v>
      </c>
      <c r="B12766" s="18">
        <v>45658</v>
      </c>
      <c r="C12766" t="s">
        <v>328</v>
      </c>
      <c r="D12766" t="s">
        <v>147</v>
      </c>
      <c r="E12766">
        <v>0.12589928057553956</v>
      </c>
      <c r="F12766">
        <v>35</v>
      </c>
      <c r="G12766">
        <v>278</v>
      </c>
    </row>
    <row r="12767" spans="1:7" x14ac:dyDescent="0.3">
      <c r="A12767">
        <v>114</v>
      </c>
      <c r="B12767" s="18">
        <v>45658</v>
      </c>
      <c r="C12767" t="s">
        <v>328</v>
      </c>
      <c r="D12767" t="s">
        <v>292</v>
      </c>
      <c r="E12767">
        <v>522</v>
      </c>
    </row>
    <row r="12768" spans="1:7" x14ac:dyDescent="0.3">
      <c r="A12768">
        <v>115</v>
      </c>
      <c r="B12768" s="18">
        <v>45658</v>
      </c>
      <c r="C12768" t="s">
        <v>328</v>
      </c>
      <c r="D12768" t="s">
        <v>293</v>
      </c>
      <c r="E12768">
        <v>180</v>
      </c>
    </row>
    <row r="12769" spans="1:7" x14ac:dyDescent="0.3">
      <c r="A12769">
        <v>116</v>
      </c>
      <c r="B12769" s="18">
        <v>45658</v>
      </c>
      <c r="C12769" t="s">
        <v>328</v>
      </c>
      <c r="D12769" t="s">
        <v>294</v>
      </c>
      <c r="E12769">
        <v>36</v>
      </c>
    </row>
    <row r="12770" spans="1:7" x14ac:dyDescent="0.3">
      <c r="A12770">
        <v>120</v>
      </c>
      <c r="B12770" s="18">
        <v>45658</v>
      </c>
      <c r="C12770" t="s">
        <v>328</v>
      </c>
      <c r="D12770" t="s">
        <v>20</v>
      </c>
      <c r="E12770">
        <v>464</v>
      </c>
    </row>
    <row r="12771" spans="1:7" x14ac:dyDescent="0.3">
      <c r="A12771">
        <v>121</v>
      </c>
      <c r="B12771" s="18">
        <v>45658</v>
      </c>
      <c r="C12771" t="s">
        <v>328</v>
      </c>
      <c r="D12771" t="s">
        <v>21</v>
      </c>
      <c r="E12771">
        <v>0</v>
      </c>
    </row>
    <row r="12772" spans="1:7" x14ac:dyDescent="0.3">
      <c r="A12772">
        <v>122</v>
      </c>
      <c r="B12772" s="18">
        <v>45658</v>
      </c>
      <c r="C12772" t="s">
        <v>328</v>
      </c>
      <c r="D12772" t="s">
        <v>22</v>
      </c>
      <c r="E12772">
        <v>0</v>
      </c>
    </row>
    <row r="12773" spans="1:7" x14ac:dyDescent="0.3">
      <c r="A12773">
        <v>123</v>
      </c>
      <c r="B12773" s="18">
        <v>45658</v>
      </c>
      <c r="C12773" t="s">
        <v>328</v>
      </c>
      <c r="D12773" t="s">
        <v>23</v>
      </c>
      <c r="E12773">
        <v>0</v>
      </c>
    </row>
    <row r="12774" spans="1:7" x14ac:dyDescent="0.3">
      <c r="A12774">
        <v>124</v>
      </c>
      <c r="B12774" s="18">
        <v>45658</v>
      </c>
      <c r="C12774" t="s">
        <v>328</v>
      </c>
      <c r="D12774" t="s">
        <v>24</v>
      </c>
      <c r="E12774">
        <v>0</v>
      </c>
    </row>
    <row r="12775" spans="1:7" x14ac:dyDescent="0.3">
      <c r="A12775">
        <v>125</v>
      </c>
      <c r="B12775" s="18">
        <v>45658</v>
      </c>
      <c r="C12775" t="s">
        <v>328</v>
      </c>
      <c r="D12775" t="s">
        <v>25</v>
      </c>
      <c r="E12775">
        <v>58</v>
      </c>
    </row>
    <row r="12776" spans="1:7" x14ac:dyDescent="0.3">
      <c r="A12776">
        <v>126</v>
      </c>
      <c r="B12776" s="18">
        <v>45658</v>
      </c>
      <c r="C12776" t="s">
        <v>328</v>
      </c>
      <c r="D12776" t="s">
        <v>26</v>
      </c>
      <c r="E12776">
        <v>4</v>
      </c>
    </row>
    <row r="12777" spans="1:7" x14ac:dyDescent="0.3">
      <c r="A12777">
        <v>9</v>
      </c>
      <c r="B12777" s="18">
        <v>45597</v>
      </c>
      <c r="C12777" t="s">
        <v>328</v>
      </c>
      <c r="D12777" t="s">
        <v>280</v>
      </c>
      <c r="E12777">
        <v>6.471816283924843E-2</v>
      </c>
      <c r="F12777">
        <v>31</v>
      </c>
      <c r="G12777">
        <v>479</v>
      </c>
    </row>
    <row r="12778" spans="1:7" x14ac:dyDescent="0.3">
      <c r="A12778">
        <v>100</v>
      </c>
      <c r="B12778" s="18">
        <v>45323</v>
      </c>
      <c r="C12778" t="s">
        <v>328</v>
      </c>
      <c r="D12778" t="s">
        <v>271</v>
      </c>
      <c r="E12778">
        <v>1</v>
      </c>
    </row>
    <row r="12779" spans="1:7" x14ac:dyDescent="0.3">
      <c r="A12779">
        <v>100</v>
      </c>
      <c r="B12779" s="18">
        <v>45352</v>
      </c>
      <c r="C12779" t="s">
        <v>328</v>
      </c>
      <c r="D12779" t="s">
        <v>271</v>
      </c>
      <c r="E12779">
        <v>1</v>
      </c>
    </row>
    <row r="12780" spans="1:7" x14ac:dyDescent="0.3">
      <c r="A12780">
        <v>100</v>
      </c>
      <c r="B12780" s="18">
        <v>45383</v>
      </c>
      <c r="C12780" t="s">
        <v>328</v>
      </c>
      <c r="D12780" t="s">
        <v>271</v>
      </c>
      <c r="E12780">
        <v>1</v>
      </c>
    </row>
    <row r="12781" spans="1:7" x14ac:dyDescent="0.3">
      <c r="A12781">
        <v>100</v>
      </c>
      <c r="B12781" s="18">
        <v>45413</v>
      </c>
      <c r="C12781" t="s">
        <v>328</v>
      </c>
      <c r="D12781" t="s">
        <v>271</v>
      </c>
      <c r="E12781">
        <v>1</v>
      </c>
    </row>
    <row r="12782" spans="1:7" x14ac:dyDescent="0.3">
      <c r="A12782">
        <v>100</v>
      </c>
      <c r="B12782" s="18">
        <v>45444</v>
      </c>
      <c r="C12782" t="s">
        <v>328</v>
      </c>
      <c r="D12782" t="s">
        <v>271</v>
      </c>
      <c r="E12782">
        <v>1</v>
      </c>
    </row>
    <row r="12783" spans="1:7" x14ac:dyDescent="0.3">
      <c r="A12783">
        <v>100</v>
      </c>
      <c r="B12783" s="18">
        <v>45474</v>
      </c>
      <c r="C12783" t="s">
        <v>328</v>
      </c>
      <c r="D12783" t="s">
        <v>271</v>
      </c>
      <c r="E12783">
        <v>1</v>
      </c>
    </row>
    <row r="12784" spans="1:7" x14ac:dyDescent="0.3">
      <c r="A12784">
        <v>100</v>
      </c>
      <c r="B12784" s="18">
        <v>45505</v>
      </c>
      <c r="C12784" t="s">
        <v>328</v>
      </c>
      <c r="D12784" t="s">
        <v>271</v>
      </c>
      <c r="E12784">
        <v>1</v>
      </c>
    </row>
    <row r="12785" spans="1:5" x14ac:dyDescent="0.3">
      <c r="A12785">
        <v>100</v>
      </c>
      <c r="B12785" s="18">
        <v>45536</v>
      </c>
      <c r="C12785" t="s">
        <v>328</v>
      </c>
      <c r="D12785" t="s">
        <v>271</v>
      </c>
      <c r="E12785">
        <v>1</v>
      </c>
    </row>
    <row r="12786" spans="1:5" x14ac:dyDescent="0.3">
      <c r="A12786">
        <v>100</v>
      </c>
      <c r="B12786" s="18">
        <v>45566</v>
      </c>
      <c r="C12786" t="s">
        <v>328</v>
      </c>
      <c r="D12786" t="s">
        <v>271</v>
      </c>
      <c r="E12786">
        <v>1</v>
      </c>
    </row>
    <row r="12787" spans="1:5" x14ac:dyDescent="0.3">
      <c r="A12787">
        <v>101</v>
      </c>
      <c r="B12787" s="18">
        <v>45323</v>
      </c>
      <c r="C12787" t="s">
        <v>328</v>
      </c>
      <c r="D12787" t="s">
        <v>272</v>
      </c>
      <c r="E12787">
        <v>1</v>
      </c>
    </row>
    <row r="12788" spans="1:5" x14ac:dyDescent="0.3">
      <c r="A12788">
        <v>101</v>
      </c>
      <c r="B12788" s="18">
        <v>45352</v>
      </c>
      <c r="C12788" t="s">
        <v>328</v>
      </c>
      <c r="D12788" t="s">
        <v>272</v>
      </c>
      <c r="E12788">
        <v>1</v>
      </c>
    </row>
    <row r="12789" spans="1:5" x14ac:dyDescent="0.3">
      <c r="A12789">
        <v>101</v>
      </c>
      <c r="B12789" s="18">
        <v>45383</v>
      </c>
      <c r="C12789" t="s">
        <v>328</v>
      </c>
      <c r="D12789" t="s">
        <v>272</v>
      </c>
      <c r="E12789">
        <v>1</v>
      </c>
    </row>
    <row r="12790" spans="1:5" x14ac:dyDescent="0.3">
      <c r="A12790">
        <v>101</v>
      </c>
      <c r="B12790" s="18">
        <v>45413</v>
      </c>
      <c r="C12790" t="s">
        <v>328</v>
      </c>
      <c r="D12790" t="s">
        <v>272</v>
      </c>
      <c r="E12790">
        <v>1</v>
      </c>
    </row>
    <row r="12791" spans="1:5" x14ac:dyDescent="0.3">
      <c r="A12791">
        <v>101</v>
      </c>
      <c r="B12791" s="18">
        <v>45444</v>
      </c>
      <c r="C12791" t="s">
        <v>328</v>
      </c>
      <c r="D12791" t="s">
        <v>272</v>
      </c>
      <c r="E12791">
        <v>1</v>
      </c>
    </row>
    <row r="12792" spans="1:5" x14ac:dyDescent="0.3">
      <c r="A12792">
        <v>101</v>
      </c>
      <c r="B12792" s="18">
        <v>45474</v>
      </c>
      <c r="C12792" t="s">
        <v>328</v>
      </c>
      <c r="D12792" t="s">
        <v>272</v>
      </c>
      <c r="E12792">
        <v>1</v>
      </c>
    </row>
    <row r="12793" spans="1:5" x14ac:dyDescent="0.3">
      <c r="A12793">
        <v>101</v>
      </c>
      <c r="B12793" s="18">
        <v>45505</v>
      </c>
      <c r="C12793" t="s">
        <v>328</v>
      </c>
      <c r="D12793" t="s">
        <v>272</v>
      </c>
      <c r="E12793">
        <v>1</v>
      </c>
    </row>
    <row r="12794" spans="1:5" x14ac:dyDescent="0.3">
      <c r="A12794">
        <v>101</v>
      </c>
      <c r="B12794" s="18">
        <v>45536</v>
      </c>
      <c r="C12794" t="s">
        <v>328</v>
      </c>
      <c r="D12794" t="s">
        <v>272</v>
      </c>
      <c r="E12794">
        <v>1</v>
      </c>
    </row>
    <row r="12795" spans="1:5" x14ac:dyDescent="0.3">
      <c r="A12795">
        <v>101</v>
      </c>
      <c r="B12795" s="18">
        <v>45566</v>
      </c>
      <c r="C12795" t="s">
        <v>328</v>
      </c>
      <c r="D12795" t="s">
        <v>272</v>
      </c>
      <c r="E12795">
        <v>1</v>
      </c>
    </row>
    <row r="12796" spans="1:5" x14ac:dyDescent="0.3">
      <c r="A12796">
        <v>102</v>
      </c>
      <c r="B12796" s="18">
        <v>45323</v>
      </c>
      <c r="C12796" t="s">
        <v>328</v>
      </c>
      <c r="D12796" t="s">
        <v>273</v>
      </c>
      <c r="E12796">
        <v>0</v>
      </c>
    </row>
    <row r="12797" spans="1:5" x14ac:dyDescent="0.3">
      <c r="A12797">
        <v>102</v>
      </c>
      <c r="B12797" s="18">
        <v>45352</v>
      </c>
      <c r="C12797" t="s">
        <v>328</v>
      </c>
      <c r="D12797" t="s">
        <v>273</v>
      </c>
      <c r="E12797">
        <v>0</v>
      </c>
    </row>
    <row r="12798" spans="1:5" x14ac:dyDescent="0.3">
      <c r="A12798">
        <v>102</v>
      </c>
      <c r="B12798" s="18">
        <v>45383</v>
      </c>
      <c r="C12798" t="s">
        <v>328</v>
      </c>
      <c r="D12798" t="s">
        <v>273</v>
      </c>
      <c r="E12798">
        <v>0</v>
      </c>
    </row>
    <row r="12799" spans="1:5" x14ac:dyDescent="0.3">
      <c r="A12799">
        <v>102</v>
      </c>
      <c r="B12799" s="18">
        <v>45413</v>
      </c>
      <c r="C12799" t="s">
        <v>328</v>
      </c>
      <c r="D12799" t="s">
        <v>273</v>
      </c>
      <c r="E12799">
        <v>0</v>
      </c>
    </row>
    <row r="12800" spans="1:5" x14ac:dyDescent="0.3">
      <c r="A12800">
        <v>102</v>
      </c>
      <c r="B12800" s="18">
        <v>45444</v>
      </c>
      <c r="C12800" t="s">
        <v>328</v>
      </c>
      <c r="D12800" t="s">
        <v>273</v>
      </c>
      <c r="E12800">
        <v>0</v>
      </c>
    </row>
    <row r="12801" spans="1:7" x14ac:dyDescent="0.3">
      <c r="A12801">
        <v>102</v>
      </c>
      <c r="B12801" s="18">
        <v>45474</v>
      </c>
      <c r="C12801" t="s">
        <v>328</v>
      </c>
      <c r="D12801" t="s">
        <v>273</v>
      </c>
      <c r="E12801">
        <v>0</v>
      </c>
    </row>
    <row r="12802" spans="1:7" x14ac:dyDescent="0.3">
      <c r="A12802">
        <v>102</v>
      </c>
      <c r="B12802" s="18">
        <v>45505</v>
      </c>
      <c r="C12802" t="s">
        <v>328</v>
      </c>
      <c r="D12802" t="s">
        <v>273</v>
      </c>
      <c r="E12802">
        <v>0</v>
      </c>
    </row>
    <row r="12803" spans="1:7" x14ac:dyDescent="0.3">
      <c r="A12803">
        <v>102</v>
      </c>
      <c r="B12803" s="18">
        <v>45536</v>
      </c>
      <c r="C12803" t="s">
        <v>328</v>
      </c>
      <c r="D12803" t="s">
        <v>273</v>
      </c>
      <c r="E12803">
        <v>0</v>
      </c>
    </row>
    <row r="12804" spans="1:7" x14ac:dyDescent="0.3">
      <c r="A12804">
        <v>102</v>
      </c>
      <c r="B12804" s="18">
        <v>45566</v>
      </c>
      <c r="C12804" t="s">
        <v>328</v>
      </c>
      <c r="D12804" t="s">
        <v>273</v>
      </c>
      <c r="E12804">
        <v>0</v>
      </c>
    </row>
    <row r="12805" spans="1:7" x14ac:dyDescent="0.3">
      <c r="A12805">
        <v>103</v>
      </c>
      <c r="B12805" s="18">
        <v>45323</v>
      </c>
      <c r="C12805" t="s">
        <v>328</v>
      </c>
      <c r="D12805" t="s">
        <v>285</v>
      </c>
      <c r="E12805">
        <v>0</v>
      </c>
    </row>
    <row r="12806" spans="1:7" x14ac:dyDescent="0.3">
      <c r="A12806">
        <v>103</v>
      </c>
      <c r="B12806" s="18">
        <v>45352</v>
      </c>
      <c r="C12806" t="s">
        <v>328</v>
      </c>
      <c r="D12806" t="s">
        <v>285</v>
      </c>
      <c r="E12806">
        <v>0</v>
      </c>
    </row>
    <row r="12807" spans="1:7" x14ac:dyDescent="0.3">
      <c r="A12807">
        <v>103</v>
      </c>
      <c r="B12807" s="18">
        <v>45383</v>
      </c>
      <c r="C12807" t="s">
        <v>328</v>
      </c>
      <c r="D12807" t="s">
        <v>285</v>
      </c>
      <c r="E12807">
        <v>0</v>
      </c>
    </row>
    <row r="12808" spans="1:7" x14ac:dyDescent="0.3">
      <c r="A12808">
        <v>103</v>
      </c>
      <c r="B12808" s="18">
        <v>45413</v>
      </c>
      <c r="C12808" t="s">
        <v>328</v>
      </c>
      <c r="D12808" t="s">
        <v>285</v>
      </c>
      <c r="E12808">
        <v>0</v>
      </c>
    </row>
    <row r="12809" spans="1:7" x14ac:dyDescent="0.3">
      <c r="A12809">
        <v>103</v>
      </c>
      <c r="B12809" s="18">
        <v>45444</v>
      </c>
      <c r="C12809" t="s">
        <v>328</v>
      </c>
      <c r="D12809" t="s">
        <v>285</v>
      </c>
      <c r="E12809">
        <v>0</v>
      </c>
    </row>
    <row r="12810" spans="1:7" x14ac:dyDescent="0.3">
      <c r="A12810">
        <v>103</v>
      </c>
      <c r="B12810" s="18">
        <v>45474</v>
      </c>
      <c r="C12810" t="s">
        <v>328</v>
      </c>
      <c r="D12810" t="s">
        <v>285</v>
      </c>
      <c r="E12810">
        <v>0</v>
      </c>
    </row>
    <row r="12811" spans="1:7" x14ac:dyDescent="0.3">
      <c r="A12811">
        <v>103</v>
      </c>
      <c r="B12811" s="18">
        <v>45505</v>
      </c>
      <c r="C12811" t="s">
        <v>328</v>
      </c>
      <c r="D12811" t="s">
        <v>285</v>
      </c>
      <c r="E12811">
        <v>0</v>
      </c>
    </row>
    <row r="12812" spans="1:7" x14ac:dyDescent="0.3">
      <c r="A12812">
        <v>103</v>
      </c>
      <c r="B12812" s="18">
        <v>45536</v>
      </c>
      <c r="C12812" t="s">
        <v>328</v>
      </c>
      <c r="D12812" t="s">
        <v>285</v>
      </c>
      <c r="E12812">
        <v>0</v>
      </c>
    </row>
    <row r="12813" spans="1:7" x14ac:dyDescent="0.3">
      <c r="A12813">
        <v>103</v>
      </c>
      <c r="B12813" s="18">
        <v>45566</v>
      </c>
      <c r="C12813" t="s">
        <v>328</v>
      </c>
      <c r="D12813" t="s">
        <v>285</v>
      </c>
      <c r="E12813">
        <v>0</v>
      </c>
    </row>
    <row r="12814" spans="1:7" x14ac:dyDescent="0.3">
      <c r="A12814">
        <v>2</v>
      </c>
      <c r="B12814" s="18">
        <v>45323</v>
      </c>
      <c r="C12814" t="s">
        <v>328</v>
      </c>
      <c r="D12814" t="s">
        <v>303</v>
      </c>
      <c r="E12814">
        <v>1.0266666666666666</v>
      </c>
      <c r="F12814">
        <v>1848</v>
      </c>
      <c r="G12814">
        <v>1800</v>
      </c>
    </row>
    <row r="12815" spans="1:7" x14ac:dyDescent="0.3">
      <c r="A12815">
        <v>2</v>
      </c>
      <c r="B12815" s="18">
        <v>45352</v>
      </c>
      <c r="C12815" t="s">
        <v>328</v>
      </c>
      <c r="D12815" t="s">
        <v>303</v>
      </c>
      <c r="E12815">
        <v>1.0255555555555556</v>
      </c>
      <c r="F12815">
        <v>1846</v>
      </c>
      <c r="G12815">
        <v>1800</v>
      </c>
    </row>
    <row r="12816" spans="1:7" x14ac:dyDescent="0.3">
      <c r="A12816">
        <v>2</v>
      </c>
      <c r="B12816" s="18">
        <v>45383</v>
      </c>
      <c r="C12816" t="s">
        <v>328</v>
      </c>
      <c r="D12816" t="s">
        <v>303</v>
      </c>
      <c r="E12816">
        <v>1.0244444444444445</v>
      </c>
      <c r="F12816">
        <v>1844</v>
      </c>
      <c r="G12816">
        <v>1800</v>
      </c>
    </row>
    <row r="12817" spans="1:7" x14ac:dyDescent="0.3">
      <c r="A12817">
        <v>2</v>
      </c>
      <c r="B12817" s="18">
        <v>45413</v>
      </c>
      <c r="C12817" t="s">
        <v>328</v>
      </c>
      <c r="D12817" t="s">
        <v>303</v>
      </c>
      <c r="E12817">
        <v>1.0222222222222221</v>
      </c>
      <c r="F12817">
        <v>1840</v>
      </c>
      <c r="G12817">
        <v>1800</v>
      </c>
    </row>
    <row r="12818" spans="1:7" x14ac:dyDescent="0.3">
      <c r="A12818">
        <v>2</v>
      </c>
      <c r="B12818" s="18">
        <v>45444</v>
      </c>
      <c r="C12818" t="s">
        <v>328</v>
      </c>
      <c r="D12818" t="s">
        <v>303</v>
      </c>
      <c r="E12818">
        <v>1.0238888888888888</v>
      </c>
      <c r="F12818">
        <v>1843</v>
      </c>
      <c r="G12818">
        <v>1800</v>
      </c>
    </row>
    <row r="12819" spans="1:7" x14ac:dyDescent="0.3">
      <c r="A12819">
        <v>2</v>
      </c>
      <c r="B12819" s="18">
        <v>45474</v>
      </c>
      <c r="C12819" t="s">
        <v>328</v>
      </c>
      <c r="D12819" t="s">
        <v>303</v>
      </c>
      <c r="E12819">
        <v>1.0233333333333332</v>
      </c>
      <c r="F12819">
        <v>1842</v>
      </c>
      <c r="G12819">
        <v>1800</v>
      </c>
    </row>
    <row r="12820" spans="1:7" x14ac:dyDescent="0.3">
      <c r="A12820">
        <v>2</v>
      </c>
      <c r="B12820" s="18">
        <v>45505</v>
      </c>
      <c r="C12820" t="s">
        <v>328</v>
      </c>
      <c r="D12820" t="s">
        <v>303</v>
      </c>
      <c r="E12820">
        <v>1.0238888888888888</v>
      </c>
      <c r="F12820">
        <v>1843</v>
      </c>
      <c r="G12820">
        <v>1800</v>
      </c>
    </row>
    <row r="12821" spans="1:7" x14ac:dyDescent="0.3">
      <c r="A12821">
        <v>2</v>
      </c>
      <c r="B12821" s="18">
        <v>45536</v>
      </c>
      <c r="C12821" t="s">
        <v>328</v>
      </c>
      <c r="D12821" t="s">
        <v>303</v>
      </c>
      <c r="E12821">
        <v>1.0222222222222221</v>
      </c>
      <c r="F12821">
        <v>1840</v>
      </c>
      <c r="G12821">
        <v>1800</v>
      </c>
    </row>
    <row r="12822" spans="1:7" x14ac:dyDescent="0.3">
      <c r="A12822">
        <v>2</v>
      </c>
      <c r="B12822" s="18">
        <v>45566</v>
      </c>
      <c r="C12822" t="s">
        <v>328</v>
      </c>
      <c r="D12822" t="s">
        <v>303</v>
      </c>
      <c r="E12822">
        <v>1.0177777777777779</v>
      </c>
      <c r="F12822">
        <v>1832</v>
      </c>
      <c r="G12822">
        <v>1800</v>
      </c>
    </row>
    <row r="12823" spans="1:7" x14ac:dyDescent="0.3">
      <c r="A12823">
        <v>109</v>
      </c>
      <c r="B12823" s="18">
        <v>45323</v>
      </c>
      <c r="C12823" t="s">
        <v>328</v>
      </c>
      <c r="D12823" t="s">
        <v>261</v>
      </c>
      <c r="E12823">
        <v>49</v>
      </c>
    </row>
    <row r="12824" spans="1:7" x14ac:dyDescent="0.3">
      <c r="A12824">
        <v>109</v>
      </c>
      <c r="B12824" s="18">
        <v>45352</v>
      </c>
      <c r="C12824" t="s">
        <v>328</v>
      </c>
      <c r="D12824" t="s">
        <v>261</v>
      </c>
      <c r="E12824">
        <v>50</v>
      </c>
    </row>
    <row r="12825" spans="1:7" x14ac:dyDescent="0.3">
      <c r="A12825">
        <v>109</v>
      </c>
      <c r="B12825" s="18">
        <v>45383</v>
      </c>
      <c r="C12825" t="s">
        <v>328</v>
      </c>
      <c r="D12825" t="s">
        <v>261</v>
      </c>
      <c r="E12825">
        <v>47</v>
      </c>
    </row>
    <row r="12826" spans="1:7" x14ac:dyDescent="0.3">
      <c r="A12826">
        <v>109</v>
      </c>
      <c r="B12826" s="18">
        <v>45413</v>
      </c>
      <c r="C12826" t="s">
        <v>328</v>
      </c>
      <c r="D12826" t="s">
        <v>261</v>
      </c>
      <c r="E12826">
        <v>48</v>
      </c>
    </row>
    <row r="12827" spans="1:7" x14ac:dyDescent="0.3">
      <c r="A12827">
        <v>109</v>
      </c>
      <c r="B12827" s="18">
        <v>45444</v>
      </c>
      <c r="C12827" t="s">
        <v>328</v>
      </c>
      <c r="D12827" t="s">
        <v>261</v>
      </c>
      <c r="E12827">
        <v>49</v>
      </c>
    </row>
    <row r="12828" spans="1:7" x14ac:dyDescent="0.3">
      <c r="A12828">
        <v>109</v>
      </c>
      <c r="B12828" s="18">
        <v>45474</v>
      </c>
      <c r="C12828" t="s">
        <v>328</v>
      </c>
      <c r="D12828" t="s">
        <v>261</v>
      </c>
      <c r="E12828">
        <v>48</v>
      </c>
    </row>
    <row r="12829" spans="1:7" x14ac:dyDescent="0.3">
      <c r="A12829">
        <v>109</v>
      </c>
      <c r="B12829" s="18">
        <v>45505</v>
      </c>
      <c r="C12829" t="s">
        <v>328</v>
      </c>
      <c r="D12829" t="s">
        <v>261</v>
      </c>
      <c r="E12829">
        <v>45</v>
      </c>
    </row>
    <row r="12830" spans="1:7" x14ac:dyDescent="0.3">
      <c r="A12830">
        <v>109</v>
      </c>
      <c r="B12830" s="18">
        <v>45536</v>
      </c>
      <c r="C12830" t="s">
        <v>328</v>
      </c>
      <c r="D12830" t="s">
        <v>261</v>
      </c>
      <c r="E12830">
        <v>43</v>
      </c>
    </row>
    <row r="12831" spans="1:7" x14ac:dyDescent="0.3">
      <c r="A12831">
        <v>109</v>
      </c>
      <c r="B12831" s="18">
        <v>45566</v>
      </c>
      <c r="C12831" t="s">
        <v>328</v>
      </c>
      <c r="D12831" t="s">
        <v>261</v>
      </c>
      <c r="E12831">
        <v>43</v>
      </c>
    </row>
    <row r="12832" spans="1:7" x14ac:dyDescent="0.3">
      <c r="A12832">
        <v>111</v>
      </c>
      <c r="B12832" s="18">
        <v>45323</v>
      </c>
      <c r="C12832" t="s">
        <v>328</v>
      </c>
      <c r="D12832" t="s">
        <v>262</v>
      </c>
      <c r="E12832">
        <v>307</v>
      </c>
    </row>
    <row r="12833" spans="1:5" x14ac:dyDescent="0.3">
      <c r="A12833">
        <v>111</v>
      </c>
      <c r="B12833" s="18">
        <v>45352</v>
      </c>
      <c r="C12833" t="s">
        <v>328</v>
      </c>
      <c r="D12833" t="s">
        <v>262</v>
      </c>
      <c r="E12833">
        <v>307</v>
      </c>
    </row>
    <row r="12834" spans="1:5" x14ac:dyDescent="0.3">
      <c r="A12834">
        <v>111</v>
      </c>
      <c r="B12834" s="18">
        <v>45383</v>
      </c>
      <c r="C12834" t="s">
        <v>328</v>
      </c>
      <c r="D12834" t="s">
        <v>262</v>
      </c>
      <c r="E12834">
        <v>306</v>
      </c>
    </row>
    <row r="12835" spans="1:5" x14ac:dyDescent="0.3">
      <c r="A12835">
        <v>111</v>
      </c>
      <c r="B12835" s="18">
        <v>45413</v>
      </c>
      <c r="C12835" t="s">
        <v>328</v>
      </c>
      <c r="D12835" t="s">
        <v>262</v>
      </c>
      <c r="E12835">
        <v>302</v>
      </c>
    </row>
    <row r="12836" spans="1:5" x14ac:dyDescent="0.3">
      <c r="A12836">
        <v>111</v>
      </c>
      <c r="B12836" s="18">
        <v>45444</v>
      </c>
      <c r="C12836" t="s">
        <v>328</v>
      </c>
      <c r="D12836" t="s">
        <v>262</v>
      </c>
      <c r="E12836">
        <v>301</v>
      </c>
    </row>
    <row r="12837" spans="1:5" x14ac:dyDescent="0.3">
      <c r="A12837">
        <v>111</v>
      </c>
      <c r="B12837" s="18">
        <v>45474</v>
      </c>
      <c r="C12837" t="s">
        <v>328</v>
      </c>
      <c r="D12837" t="s">
        <v>262</v>
      </c>
      <c r="E12837">
        <v>298</v>
      </c>
    </row>
    <row r="12838" spans="1:5" x14ac:dyDescent="0.3">
      <c r="A12838">
        <v>111</v>
      </c>
      <c r="B12838" s="18">
        <v>45505</v>
      </c>
      <c r="C12838" t="s">
        <v>328</v>
      </c>
      <c r="D12838" t="s">
        <v>262</v>
      </c>
      <c r="E12838">
        <v>299</v>
      </c>
    </row>
    <row r="12839" spans="1:5" x14ac:dyDescent="0.3">
      <c r="A12839">
        <v>111</v>
      </c>
      <c r="B12839" s="18">
        <v>45536</v>
      </c>
      <c r="C12839" t="s">
        <v>328</v>
      </c>
      <c r="D12839" t="s">
        <v>262</v>
      </c>
      <c r="E12839">
        <v>296</v>
      </c>
    </row>
    <row r="12840" spans="1:5" x14ac:dyDescent="0.3">
      <c r="A12840">
        <v>111</v>
      </c>
      <c r="B12840" s="18">
        <v>45566</v>
      </c>
      <c r="C12840" t="s">
        <v>328</v>
      </c>
      <c r="D12840" t="s">
        <v>262</v>
      </c>
      <c r="E12840">
        <v>293</v>
      </c>
    </row>
    <row r="12841" spans="1:5" x14ac:dyDescent="0.3">
      <c r="A12841">
        <v>112</v>
      </c>
      <c r="B12841" s="18">
        <v>45323</v>
      </c>
      <c r="C12841" t="s">
        <v>328</v>
      </c>
      <c r="D12841" t="s">
        <v>263</v>
      </c>
      <c r="E12841">
        <v>303</v>
      </c>
    </row>
    <row r="12842" spans="1:5" x14ac:dyDescent="0.3">
      <c r="A12842">
        <v>112</v>
      </c>
      <c r="B12842" s="18">
        <v>45352</v>
      </c>
      <c r="C12842" t="s">
        <v>328</v>
      </c>
      <c r="D12842" t="s">
        <v>263</v>
      </c>
      <c r="E12842">
        <v>302</v>
      </c>
    </row>
    <row r="12843" spans="1:5" x14ac:dyDescent="0.3">
      <c r="A12843">
        <v>112</v>
      </c>
      <c r="B12843" s="18">
        <v>45383</v>
      </c>
      <c r="C12843" t="s">
        <v>328</v>
      </c>
      <c r="D12843" t="s">
        <v>263</v>
      </c>
      <c r="E12843">
        <v>303</v>
      </c>
    </row>
    <row r="12844" spans="1:5" x14ac:dyDescent="0.3">
      <c r="A12844">
        <v>112</v>
      </c>
      <c r="B12844" s="18">
        <v>45413</v>
      </c>
      <c r="C12844" t="s">
        <v>328</v>
      </c>
      <c r="D12844" t="s">
        <v>263</v>
      </c>
      <c r="E12844">
        <v>306</v>
      </c>
    </row>
    <row r="12845" spans="1:5" x14ac:dyDescent="0.3">
      <c r="A12845">
        <v>112</v>
      </c>
      <c r="B12845" s="18">
        <v>45444</v>
      </c>
      <c r="C12845" t="s">
        <v>328</v>
      </c>
      <c r="D12845" t="s">
        <v>263</v>
      </c>
      <c r="E12845">
        <v>307</v>
      </c>
    </row>
    <row r="12846" spans="1:5" x14ac:dyDescent="0.3">
      <c r="A12846">
        <v>112</v>
      </c>
      <c r="B12846" s="18">
        <v>45474</v>
      </c>
      <c r="C12846" t="s">
        <v>328</v>
      </c>
      <c r="D12846" t="s">
        <v>263</v>
      </c>
      <c r="E12846">
        <v>311</v>
      </c>
    </row>
    <row r="12847" spans="1:5" x14ac:dyDescent="0.3">
      <c r="A12847">
        <v>112</v>
      </c>
      <c r="B12847" s="18">
        <v>45505</v>
      </c>
      <c r="C12847" t="s">
        <v>328</v>
      </c>
      <c r="D12847" t="s">
        <v>263</v>
      </c>
      <c r="E12847">
        <v>311</v>
      </c>
    </row>
    <row r="12848" spans="1:5" x14ac:dyDescent="0.3">
      <c r="A12848">
        <v>112</v>
      </c>
      <c r="B12848" s="18">
        <v>45536</v>
      </c>
      <c r="C12848" t="s">
        <v>328</v>
      </c>
      <c r="D12848" t="s">
        <v>263</v>
      </c>
      <c r="E12848">
        <v>315</v>
      </c>
    </row>
    <row r="12849" spans="1:5" x14ac:dyDescent="0.3">
      <c r="A12849">
        <v>112</v>
      </c>
      <c r="B12849" s="18">
        <v>45566</v>
      </c>
      <c r="C12849" t="s">
        <v>328</v>
      </c>
      <c r="D12849" t="s">
        <v>263</v>
      </c>
      <c r="E12849">
        <v>316</v>
      </c>
    </row>
    <row r="12850" spans="1:5" x14ac:dyDescent="0.3">
      <c r="A12850">
        <v>110</v>
      </c>
      <c r="B12850" s="18">
        <v>45323</v>
      </c>
      <c r="C12850" t="s">
        <v>328</v>
      </c>
      <c r="D12850" t="s">
        <v>264</v>
      </c>
      <c r="E12850">
        <v>185</v>
      </c>
    </row>
    <row r="12851" spans="1:5" x14ac:dyDescent="0.3">
      <c r="A12851">
        <v>110</v>
      </c>
      <c r="B12851" s="18">
        <v>45352</v>
      </c>
      <c r="C12851" t="s">
        <v>328</v>
      </c>
      <c r="D12851" t="s">
        <v>264</v>
      </c>
      <c r="E12851">
        <v>184</v>
      </c>
    </row>
    <row r="12852" spans="1:5" x14ac:dyDescent="0.3">
      <c r="A12852">
        <v>110</v>
      </c>
      <c r="B12852" s="18">
        <v>45383</v>
      </c>
      <c r="C12852" t="s">
        <v>328</v>
      </c>
      <c r="D12852" t="s">
        <v>264</v>
      </c>
      <c r="E12852">
        <v>185</v>
      </c>
    </row>
    <row r="12853" spans="1:5" x14ac:dyDescent="0.3">
      <c r="A12853">
        <v>110</v>
      </c>
      <c r="B12853" s="18">
        <v>45413</v>
      </c>
      <c r="C12853" t="s">
        <v>328</v>
      </c>
      <c r="D12853" t="s">
        <v>264</v>
      </c>
      <c r="E12853">
        <v>186</v>
      </c>
    </row>
    <row r="12854" spans="1:5" x14ac:dyDescent="0.3">
      <c r="A12854">
        <v>110</v>
      </c>
      <c r="B12854" s="18">
        <v>45444</v>
      </c>
      <c r="C12854" t="s">
        <v>328</v>
      </c>
      <c r="D12854" t="s">
        <v>264</v>
      </c>
      <c r="E12854">
        <v>186</v>
      </c>
    </row>
    <row r="12855" spans="1:5" x14ac:dyDescent="0.3">
      <c r="A12855">
        <v>110</v>
      </c>
      <c r="B12855" s="18">
        <v>45474</v>
      </c>
      <c r="C12855" t="s">
        <v>328</v>
      </c>
      <c r="D12855" t="s">
        <v>264</v>
      </c>
      <c r="E12855">
        <v>184</v>
      </c>
    </row>
    <row r="12856" spans="1:5" x14ac:dyDescent="0.3">
      <c r="A12856">
        <v>110</v>
      </c>
      <c r="B12856" s="18">
        <v>45505</v>
      </c>
      <c r="C12856" t="s">
        <v>328</v>
      </c>
      <c r="D12856" t="s">
        <v>264</v>
      </c>
      <c r="E12856">
        <v>186</v>
      </c>
    </row>
    <row r="12857" spans="1:5" x14ac:dyDescent="0.3">
      <c r="A12857">
        <v>110</v>
      </c>
      <c r="B12857" s="18">
        <v>45536</v>
      </c>
      <c r="C12857" t="s">
        <v>328</v>
      </c>
      <c r="D12857" t="s">
        <v>264</v>
      </c>
      <c r="E12857">
        <v>186</v>
      </c>
    </row>
    <row r="12858" spans="1:5" x14ac:dyDescent="0.3">
      <c r="A12858">
        <v>110</v>
      </c>
      <c r="B12858" s="18">
        <v>45566</v>
      </c>
      <c r="C12858" t="s">
        <v>328</v>
      </c>
      <c r="D12858" t="s">
        <v>264</v>
      </c>
      <c r="E12858">
        <v>186</v>
      </c>
    </row>
    <row r="12859" spans="1:5" x14ac:dyDescent="0.3">
      <c r="A12859">
        <v>113</v>
      </c>
      <c r="B12859" s="18">
        <v>45323</v>
      </c>
      <c r="C12859" t="s">
        <v>328</v>
      </c>
      <c r="D12859" t="s">
        <v>265</v>
      </c>
      <c r="E12859">
        <v>164</v>
      </c>
    </row>
    <row r="12860" spans="1:5" x14ac:dyDescent="0.3">
      <c r="A12860">
        <v>113</v>
      </c>
      <c r="B12860" s="18">
        <v>45352</v>
      </c>
      <c r="C12860" t="s">
        <v>328</v>
      </c>
      <c r="D12860" t="s">
        <v>265</v>
      </c>
      <c r="E12860">
        <v>163</v>
      </c>
    </row>
    <row r="12861" spans="1:5" x14ac:dyDescent="0.3">
      <c r="A12861">
        <v>113</v>
      </c>
      <c r="B12861" s="18">
        <v>45383</v>
      </c>
      <c r="C12861" t="s">
        <v>328</v>
      </c>
      <c r="D12861" t="s">
        <v>265</v>
      </c>
      <c r="E12861">
        <v>162</v>
      </c>
    </row>
    <row r="12862" spans="1:5" x14ac:dyDescent="0.3">
      <c r="A12862">
        <v>113</v>
      </c>
      <c r="B12862" s="18">
        <v>45413</v>
      </c>
      <c r="C12862" t="s">
        <v>328</v>
      </c>
      <c r="D12862" t="s">
        <v>265</v>
      </c>
      <c r="E12862">
        <v>161</v>
      </c>
    </row>
    <row r="12863" spans="1:5" x14ac:dyDescent="0.3">
      <c r="A12863">
        <v>113</v>
      </c>
      <c r="B12863" s="18">
        <v>45444</v>
      </c>
      <c r="C12863" t="s">
        <v>328</v>
      </c>
      <c r="D12863" t="s">
        <v>265</v>
      </c>
      <c r="E12863">
        <v>160</v>
      </c>
    </row>
    <row r="12864" spans="1:5" x14ac:dyDescent="0.3">
      <c r="A12864">
        <v>113</v>
      </c>
      <c r="B12864" s="18">
        <v>45474</v>
      </c>
      <c r="C12864" t="s">
        <v>328</v>
      </c>
      <c r="D12864" t="s">
        <v>265</v>
      </c>
      <c r="E12864">
        <v>159</v>
      </c>
    </row>
    <row r="12865" spans="1:5" x14ac:dyDescent="0.3">
      <c r="A12865">
        <v>113</v>
      </c>
      <c r="B12865" s="18">
        <v>45505</v>
      </c>
      <c r="C12865" t="s">
        <v>328</v>
      </c>
      <c r="D12865" t="s">
        <v>265</v>
      </c>
      <c r="E12865">
        <v>161</v>
      </c>
    </row>
    <row r="12866" spans="1:5" x14ac:dyDescent="0.3">
      <c r="A12866">
        <v>113</v>
      </c>
      <c r="B12866" s="18">
        <v>45536</v>
      </c>
      <c r="C12866" t="s">
        <v>328</v>
      </c>
      <c r="D12866" t="s">
        <v>265</v>
      </c>
      <c r="E12866">
        <v>162</v>
      </c>
    </row>
    <row r="12867" spans="1:5" x14ac:dyDescent="0.3">
      <c r="A12867">
        <v>113</v>
      </c>
      <c r="B12867" s="18">
        <v>45566</v>
      </c>
      <c r="C12867" t="s">
        <v>328</v>
      </c>
      <c r="D12867" t="s">
        <v>265</v>
      </c>
      <c r="E12867">
        <v>162</v>
      </c>
    </row>
    <row r="12868" spans="1:5" x14ac:dyDescent="0.3">
      <c r="A12868">
        <v>104</v>
      </c>
      <c r="B12868" s="18">
        <v>45323</v>
      </c>
      <c r="C12868" t="s">
        <v>328</v>
      </c>
      <c r="D12868" t="s">
        <v>266</v>
      </c>
      <c r="E12868">
        <v>41</v>
      </c>
    </row>
    <row r="12869" spans="1:5" x14ac:dyDescent="0.3">
      <c r="A12869">
        <v>104</v>
      </c>
      <c r="B12869" s="18">
        <v>45352</v>
      </c>
      <c r="C12869" t="s">
        <v>328</v>
      </c>
      <c r="D12869" t="s">
        <v>266</v>
      </c>
      <c r="E12869">
        <v>42</v>
      </c>
    </row>
    <row r="12870" spans="1:5" x14ac:dyDescent="0.3">
      <c r="A12870">
        <v>104</v>
      </c>
      <c r="B12870" s="18">
        <v>45383</v>
      </c>
      <c r="C12870" t="s">
        <v>328</v>
      </c>
      <c r="D12870" t="s">
        <v>266</v>
      </c>
      <c r="E12870">
        <v>42</v>
      </c>
    </row>
    <row r="12871" spans="1:5" x14ac:dyDescent="0.3">
      <c r="A12871">
        <v>104</v>
      </c>
      <c r="B12871" s="18">
        <v>45413</v>
      </c>
      <c r="C12871" t="s">
        <v>328</v>
      </c>
      <c r="D12871" t="s">
        <v>266</v>
      </c>
      <c r="E12871">
        <v>39</v>
      </c>
    </row>
    <row r="12872" spans="1:5" x14ac:dyDescent="0.3">
      <c r="A12872">
        <v>104</v>
      </c>
      <c r="B12872" s="18">
        <v>45444</v>
      </c>
      <c r="C12872" t="s">
        <v>328</v>
      </c>
      <c r="D12872" t="s">
        <v>266</v>
      </c>
      <c r="E12872">
        <v>40</v>
      </c>
    </row>
    <row r="12873" spans="1:5" x14ac:dyDescent="0.3">
      <c r="A12873">
        <v>104</v>
      </c>
      <c r="B12873" s="18">
        <v>45474</v>
      </c>
      <c r="C12873" t="s">
        <v>328</v>
      </c>
      <c r="D12873" t="s">
        <v>266</v>
      </c>
      <c r="E12873">
        <v>41</v>
      </c>
    </row>
    <row r="12874" spans="1:5" x14ac:dyDescent="0.3">
      <c r="A12874">
        <v>104</v>
      </c>
      <c r="B12874" s="18">
        <v>45505</v>
      </c>
      <c r="C12874" t="s">
        <v>328</v>
      </c>
      <c r="D12874" t="s">
        <v>266</v>
      </c>
      <c r="E12874">
        <v>39</v>
      </c>
    </row>
    <row r="12875" spans="1:5" x14ac:dyDescent="0.3">
      <c r="A12875">
        <v>104</v>
      </c>
      <c r="B12875" s="18">
        <v>45536</v>
      </c>
      <c r="C12875" t="s">
        <v>328</v>
      </c>
      <c r="D12875" t="s">
        <v>266</v>
      </c>
      <c r="E12875">
        <v>37</v>
      </c>
    </row>
    <row r="12876" spans="1:5" x14ac:dyDescent="0.3">
      <c r="A12876">
        <v>104</v>
      </c>
      <c r="B12876" s="18">
        <v>45566</v>
      </c>
      <c r="C12876" t="s">
        <v>328</v>
      </c>
      <c r="D12876" t="s">
        <v>266</v>
      </c>
      <c r="E12876">
        <v>36</v>
      </c>
    </row>
    <row r="12877" spans="1:5" x14ac:dyDescent="0.3">
      <c r="A12877">
        <v>106</v>
      </c>
      <c r="B12877" s="18">
        <v>45323</v>
      </c>
      <c r="C12877" t="s">
        <v>328</v>
      </c>
      <c r="D12877" t="s">
        <v>267</v>
      </c>
      <c r="E12877">
        <v>273</v>
      </c>
    </row>
    <row r="12878" spans="1:5" x14ac:dyDescent="0.3">
      <c r="A12878">
        <v>106</v>
      </c>
      <c r="B12878" s="18">
        <v>45352</v>
      </c>
      <c r="C12878" t="s">
        <v>328</v>
      </c>
      <c r="D12878" t="s">
        <v>267</v>
      </c>
      <c r="E12878">
        <v>275</v>
      </c>
    </row>
    <row r="12879" spans="1:5" x14ac:dyDescent="0.3">
      <c r="A12879">
        <v>106</v>
      </c>
      <c r="B12879" s="18">
        <v>45383</v>
      </c>
      <c r="C12879" t="s">
        <v>328</v>
      </c>
      <c r="D12879" t="s">
        <v>267</v>
      </c>
      <c r="E12879">
        <v>272</v>
      </c>
    </row>
    <row r="12880" spans="1:5" x14ac:dyDescent="0.3">
      <c r="A12880">
        <v>106</v>
      </c>
      <c r="B12880" s="18">
        <v>45413</v>
      </c>
      <c r="C12880" t="s">
        <v>328</v>
      </c>
      <c r="D12880" t="s">
        <v>267</v>
      </c>
      <c r="E12880">
        <v>270</v>
      </c>
    </row>
    <row r="12881" spans="1:5" x14ac:dyDescent="0.3">
      <c r="A12881">
        <v>106</v>
      </c>
      <c r="B12881" s="18">
        <v>45444</v>
      </c>
      <c r="C12881" t="s">
        <v>328</v>
      </c>
      <c r="D12881" t="s">
        <v>267</v>
      </c>
      <c r="E12881">
        <v>269</v>
      </c>
    </row>
    <row r="12882" spans="1:5" x14ac:dyDescent="0.3">
      <c r="A12882">
        <v>106</v>
      </c>
      <c r="B12882" s="18">
        <v>45474</v>
      </c>
      <c r="C12882" t="s">
        <v>328</v>
      </c>
      <c r="D12882" t="s">
        <v>267</v>
      </c>
      <c r="E12882">
        <v>270</v>
      </c>
    </row>
    <row r="12883" spans="1:5" x14ac:dyDescent="0.3">
      <c r="A12883">
        <v>106</v>
      </c>
      <c r="B12883" s="18">
        <v>45505</v>
      </c>
      <c r="C12883" t="s">
        <v>328</v>
      </c>
      <c r="D12883" t="s">
        <v>267</v>
      </c>
      <c r="E12883">
        <v>270</v>
      </c>
    </row>
    <row r="12884" spans="1:5" x14ac:dyDescent="0.3">
      <c r="A12884">
        <v>106</v>
      </c>
      <c r="B12884" s="18">
        <v>45536</v>
      </c>
      <c r="C12884" t="s">
        <v>328</v>
      </c>
      <c r="D12884" t="s">
        <v>267</v>
      </c>
      <c r="E12884">
        <v>271</v>
      </c>
    </row>
    <row r="12885" spans="1:5" x14ac:dyDescent="0.3">
      <c r="A12885">
        <v>106</v>
      </c>
      <c r="B12885" s="18">
        <v>45566</v>
      </c>
      <c r="C12885" t="s">
        <v>328</v>
      </c>
      <c r="D12885" t="s">
        <v>267</v>
      </c>
      <c r="E12885">
        <v>266</v>
      </c>
    </row>
    <row r="12886" spans="1:5" x14ac:dyDescent="0.3">
      <c r="A12886">
        <v>107</v>
      </c>
      <c r="B12886" s="18">
        <v>45323</v>
      </c>
      <c r="C12886" t="s">
        <v>328</v>
      </c>
      <c r="D12886" t="s">
        <v>268</v>
      </c>
      <c r="E12886">
        <v>250</v>
      </c>
    </row>
    <row r="12887" spans="1:5" x14ac:dyDescent="0.3">
      <c r="A12887">
        <v>107</v>
      </c>
      <c r="B12887" s="18">
        <v>45352</v>
      </c>
      <c r="C12887" t="s">
        <v>328</v>
      </c>
      <c r="D12887" t="s">
        <v>268</v>
      </c>
      <c r="E12887">
        <v>250</v>
      </c>
    </row>
    <row r="12888" spans="1:5" x14ac:dyDescent="0.3">
      <c r="A12888">
        <v>107</v>
      </c>
      <c r="B12888" s="18">
        <v>45383</v>
      </c>
      <c r="C12888" t="s">
        <v>328</v>
      </c>
      <c r="D12888" t="s">
        <v>268</v>
      </c>
      <c r="E12888">
        <v>252</v>
      </c>
    </row>
    <row r="12889" spans="1:5" x14ac:dyDescent="0.3">
      <c r="A12889">
        <v>107</v>
      </c>
      <c r="B12889" s="18">
        <v>45413</v>
      </c>
      <c r="C12889" t="s">
        <v>328</v>
      </c>
      <c r="D12889" t="s">
        <v>268</v>
      </c>
      <c r="E12889">
        <v>252</v>
      </c>
    </row>
    <row r="12890" spans="1:5" x14ac:dyDescent="0.3">
      <c r="A12890">
        <v>107</v>
      </c>
      <c r="B12890" s="18">
        <v>45444</v>
      </c>
      <c r="C12890" t="s">
        <v>328</v>
      </c>
      <c r="D12890" t="s">
        <v>268</v>
      </c>
      <c r="E12890">
        <v>255</v>
      </c>
    </row>
    <row r="12891" spans="1:5" x14ac:dyDescent="0.3">
      <c r="A12891">
        <v>107</v>
      </c>
      <c r="B12891" s="18">
        <v>45474</v>
      </c>
      <c r="C12891" t="s">
        <v>328</v>
      </c>
      <c r="D12891" t="s">
        <v>268</v>
      </c>
      <c r="E12891">
        <v>255</v>
      </c>
    </row>
    <row r="12892" spans="1:5" x14ac:dyDescent="0.3">
      <c r="A12892">
        <v>107</v>
      </c>
      <c r="B12892" s="18">
        <v>45505</v>
      </c>
      <c r="C12892" t="s">
        <v>328</v>
      </c>
      <c r="D12892" t="s">
        <v>268</v>
      </c>
      <c r="E12892">
        <v>255</v>
      </c>
    </row>
    <row r="12893" spans="1:5" x14ac:dyDescent="0.3">
      <c r="A12893">
        <v>107</v>
      </c>
      <c r="B12893" s="18">
        <v>45536</v>
      </c>
      <c r="C12893" t="s">
        <v>328</v>
      </c>
      <c r="D12893" t="s">
        <v>268</v>
      </c>
      <c r="E12893">
        <v>254</v>
      </c>
    </row>
    <row r="12894" spans="1:5" x14ac:dyDescent="0.3">
      <c r="A12894">
        <v>107</v>
      </c>
      <c r="B12894" s="18">
        <v>45566</v>
      </c>
      <c r="C12894" t="s">
        <v>328</v>
      </c>
      <c r="D12894" t="s">
        <v>268</v>
      </c>
      <c r="E12894">
        <v>255</v>
      </c>
    </row>
    <row r="12895" spans="1:5" x14ac:dyDescent="0.3">
      <c r="A12895">
        <v>105</v>
      </c>
      <c r="B12895" s="18">
        <v>45323</v>
      </c>
      <c r="C12895" t="s">
        <v>328</v>
      </c>
      <c r="D12895" t="s">
        <v>269</v>
      </c>
      <c r="E12895">
        <v>210</v>
      </c>
    </row>
    <row r="12896" spans="1:5" x14ac:dyDescent="0.3">
      <c r="A12896">
        <v>105</v>
      </c>
      <c r="B12896" s="18">
        <v>45352</v>
      </c>
      <c r="C12896" t="s">
        <v>328</v>
      </c>
      <c r="D12896" t="s">
        <v>269</v>
      </c>
      <c r="E12896">
        <v>207</v>
      </c>
    </row>
    <row r="12897" spans="1:5" x14ac:dyDescent="0.3">
      <c r="A12897">
        <v>105</v>
      </c>
      <c r="B12897" s="18">
        <v>45383</v>
      </c>
      <c r="C12897" t="s">
        <v>328</v>
      </c>
      <c r="D12897" t="s">
        <v>269</v>
      </c>
      <c r="E12897">
        <v>207</v>
      </c>
    </row>
    <row r="12898" spans="1:5" x14ac:dyDescent="0.3">
      <c r="A12898">
        <v>105</v>
      </c>
      <c r="B12898" s="18">
        <v>45413</v>
      </c>
      <c r="C12898" t="s">
        <v>328</v>
      </c>
      <c r="D12898" t="s">
        <v>269</v>
      </c>
      <c r="E12898">
        <v>207</v>
      </c>
    </row>
    <row r="12899" spans="1:5" x14ac:dyDescent="0.3">
      <c r="A12899">
        <v>105</v>
      </c>
      <c r="B12899" s="18">
        <v>45444</v>
      </c>
      <c r="C12899" t="s">
        <v>328</v>
      </c>
      <c r="D12899" t="s">
        <v>269</v>
      </c>
      <c r="E12899">
        <v>207</v>
      </c>
    </row>
    <row r="12900" spans="1:5" x14ac:dyDescent="0.3">
      <c r="A12900">
        <v>105</v>
      </c>
      <c r="B12900" s="18">
        <v>45474</v>
      </c>
      <c r="C12900" t="s">
        <v>328</v>
      </c>
      <c r="D12900" t="s">
        <v>269</v>
      </c>
      <c r="E12900">
        <v>206</v>
      </c>
    </row>
    <row r="12901" spans="1:5" x14ac:dyDescent="0.3">
      <c r="A12901">
        <v>105</v>
      </c>
      <c r="B12901" s="18">
        <v>45505</v>
      </c>
      <c r="C12901" t="s">
        <v>328</v>
      </c>
      <c r="D12901" t="s">
        <v>269</v>
      </c>
      <c r="E12901">
        <v>207</v>
      </c>
    </row>
    <row r="12902" spans="1:5" x14ac:dyDescent="0.3">
      <c r="A12902">
        <v>105</v>
      </c>
      <c r="B12902" s="18">
        <v>45536</v>
      </c>
      <c r="C12902" t="s">
        <v>328</v>
      </c>
      <c r="D12902" t="s">
        <v>269</v>
      </c>
      <c r="E12902">
        <v>205</v>
      </c>
    </row>
    <row r="12903" spans="1:5" x14ac:dyDescent="0.3">
      <c r="A12903">
        <v>105</v>
      </c>
      <c r="B12903" s="18">
        <v>45566</v>
      </c>
      <c r="C12903" t="s">
        <v>328</v>
      </c>
      <c r="D12903" t="s">
        <v>269</v>
      </c>
      <c r="E12903">
        <v>204</v>
      </c>
    </row>
    <row r="12904" spans="1:5" x14ac:dyDescent="0.3">
      <c r="A12904">
        <v>108</v>
      </c>
      <c r="B12904" s="18">
        <v>45323</v>
      </c>
      <c r="C12904" t="s">
        <v>328</v>
      </c>
      <c r="D12904" t="s">
        <v>270</v>
      </c>
      <c r="E12904">
        <v>66</v>
      </c>
    </row>
    <row r="12905" spans="1:5" x14ac:dyDescent="0.3">
      <c r="A12905">
        <v>108</v>
      </c>
      <c r="B12905" s="18">
        <v>45352</v>
      </c>
      <c r="C12905" t="s">
        <v>328</v>
      </c>
      <c r="D12905" t="s">
        <v>270</v>
      </c>
      <c r="E12905">
        <v>66</v>
      </c>
    </row>
    <row r="12906" spans="1:5" x14ac:dyDescent="0.3">
      <c r="A12906">
        <v>108</v>
      </c>
      <c r="B12906" s="18">
        <v>45383</v>
      </c>
      <c r="C12906" t="s">
        <v>328</v>
      </c>
      <c r="D12906" t="s">
        <v>270</v>
      </c>
      <c r="E12906">
        <v>68</v>
      </c>
    </row>
    <row r="12907" spans="1:5" x14ac:dyDescent="0.3">
      <c r="A12907">
        <v>108</v>
      </c>
      <c r="B12907" s="18">
        <v>45413</v>
      </c>
      <c r="C12907" t="s">
        <v>328</v>
      </c>
      <c r="D12907" t="s">
        <v>270</v>
      </c>
      <c r="E12907">
        <v>69</v>
      </c>
    </row>
    <row r="12908" spans="1:5" x14ac:dyDescent="0.3">
      <c r="A12908">
        <v>108</v>
      </c>
      <c r="B12908" s="18">
        <v>45444</v>
      </c>
      <c r="C12908" t="s">
        <v>328</v>
      </c>
      <c r="D12908" t="s">
        <v>270</v>
      </c>
      <c r="E12908">
        <v>69</v>
      </c>
    </row>
    <row r="12909" spans="1:5" x14ac:dyDescent="0.3">
      <c r="A12909">
        <v>108</v>
      </c>
      <c r="B12909" s="18">
        <v>45474</v>
      </c>
      <c r="C12909" t="s">
        <v>328</v>
      </c>
      <c r="D12909" t="s">
        <v>270</v>
      </c>
      <c r="E12909">
        <v>70</v>
      </c>
    </row>
    <row r="12910" spans="1:5" x14ac:dyDescent="0.3">
      <c r="A12910">
        <v>108</v>
      </c>
      <c r="B12910" s="18">
        <v>45505</v>
      </c>
      <c r="C12910" t="s">
        <v>328</v>
      </c>
      <c r="D12910" t="s">
        <v>270</v>
      </c>
      <c r="E12910">
        <v>70</v>
      </c>
    </row>
    <row r="12911" spans="1:5" x14ac:dyDescent="0.3">
      <c r="A12911">
        <v>108</v>
      </c>
      <c r="B12911" s="18">
        <v>45536</v>
      </c>
      <c r="C12911" t="s">
        <v>328</v>
      </c>
      <c r="D12911" t="s">
        <v>270</v>
      </c>
      <c r="E12911">
        <v>71</v>
      </c>
    </row>
    <row r="12912" spans="1:5" x14ac:dyDescent="0.3">
      <c r="A12912">
        <v>108</v>
      </c>
      <c r="B12912" s="18">
        <v>45566</v>
      </c>
      <c r="C12912" t="s">
        <v>328</v>
      </c>
      <c r="D12912" t="s">
        <v>270</v>
      </c>
      <c r="E12912">
        <v>71</v>
      </c>
    </row>
    <row r="12913" spans="1:7" x14ac:dyDescent="0.3">
      <c r="A12913">
        <v>12</v>
      </c>
      <c r="B12913" s="18">
        <v>45597</v>
      </c>
      <c r="C12913" t="s">
        <v>328</v>
      </c>
      <c r="D12913" t="s">
        <v>296</v>
      </c>
      <c r="E12913">
        <v>0.11838006230529595</v>
      </c>
      <c r="F12913">
        <v>38</v>
      </c>
      <c r="G12913">
        <v>321</v>
      </c>
    </row>
    <row r="12914" spans="1:7" x14ac:dyDescent="0.3">
      <c r="A12914">
        <v>13</v>
      </c>
      <c r="B12914" s="18">
        <v>45597</v>
      </c>
      <c r="C12914" t="s">
        <v>328</v>
      </c>
      <c r="D12914" t="s">
        <v>275</v>
      </c>
      <c r="E12914">
        <v>0</v>
      </c>
      <c r="F12914">
        <v>0</v>
      </c>
      <c r="G12914">
        <v>38</v>
      </c>
    </row>
    <row r="12915" spans="1:7" x14ac:dyDescent="0.3">
      <c r="A12915">
        <v>14</v>
      </c>
      <c r="B12915" s="18">
        <v>45597</v>
      </c>
      <c r="C12915" t="s">
        <v>328</v>
      </c>
      <c r="D12915" t="s">
        <v>279</v>
      </c>
      <c r="E12915">
        <v>0</v>
      </c>
      <c r="F12915">
        <v>0</v>
      </c>
      <c r="G12915">
        <v>687</v>
      </c>
    </row>
    <row r="12916" spans="1:7" x14ac:dyDescent="0.3">
      <c r="A12916">
        <v>16</v>
      </c>
      <c r="B12916" s="18">
        <v>45597</v>
      </c>
      <c r="C12916" t="s">
        <v>328</v>
      </c>
      <c r="D12916" t="s">
        <v>297</v>
      </c>
      <c r="E12916">
        <v>0.19687499999999999</v>
      </c>
      <c r="F12916">
        <v>63</v>
      </c>
      <c r="G12916">
        <v>320</v>
      </c>
    </row>
    <row r="12917" spans="1:7" x14ac:dyDescent="0.3">
      <c r="A12917">
        <v>17</v>
      </c>
      <c r="B12917" s="18">
        <v>45597</v>
      </c>
      <c r="C12917" t="s">
        <v>328</v>
      </c>
      <c r="D12917" t="s">
        <v>276</v>
      </c>
      <c r="E12917">
        <v>3.1746031746031744E-2</v>
      </c>
      <c r="F12917">
        <v>2</v>
      </c>
      <c r="G12917">
        <v>63</v>
      </c>
    </row>
    <row r="12918" spans="1:7" x14ac:dyDescent="0.3">
      <c r="A12918">
        <v>18</v>
      </c>
      <c r="B12918" s="18">
        <v>45597</v>
      </c>
      <c r="C12918" t="s">
        <v>328</v>
      </c>
      <c r="D12918" t="s">
        <v>282</v>
      </c>
      <c r="E12918">
        <v>0</v>
      </c>
      <c r="F12918">
        <v>0</v>
      </c>
      <c r="G12918">
        <v>1</v>
      </c>
    </row>
    <row r="12919" spans="1:7" x14ac:dyDescent="0.3">
      <c r="A12919">
        <v>20</v>
      </c>
      <c r="B12919" s="18">
        <v>45597</v>
      </c>
      <c r="C12919" t="s">
        <v>328</v>
      </c>
      <c r="D12919" t="s">
        <v>283</v>
      </c>
      <c r="E12919">
        <v>0</v>
      </c>
      <c r="F12919">
        <v>0</v>
      </c>
      <c r="G12919">
        <v>2</v>
      </c>
    </row>
    <row r="12920" spans="1:7" x14ac:dyDescent="0.3">
      <c r="A12920">
        <v>8</v>
      </c>
      <c r="B12920" s="18">
        <v>45597</v>
      </c>
      <c r="C12920" t="s">
        <v>328</v>
      </c>
      <c r="D12920" t="s">
        <v>278</v>
      </c>
      <c r="E12920">
        <v>4.5454545454545456E-2</v>
      </c>
      <c r="F12920">
        <v>5</v>
      </c>
      <c r="G12920">
        <v>110</v>
      </c>
    </row>
    <row r="12921" spans="1:7" x14ac:dyDescent="0.3">
      <c r="A12921">
        <v>10</v>
      </c>
      <c r="B12921" s="18">
        <v>45597</v>
      </c>
      <c r="C12921" t="s">
        <v>328</v>
      </c>
      <c r="D12921" t="s">
        <v>295</v>
      </c>
      <c r="E12921">
        <v>0.17355371900826447</v>
      </c>
      <c r="F12921">
        <v>21</v>
      </c>
      <c r="G12921">
        <v>121</v>
      </c>
    </row>
    <row r="12922" spans="1:7" x14ac:dyDescent="0.3">
      <c r="A12922">
        <v>11</v>
      </c>
      <c r="B12922" s="18">
        <v>45597</v>
      </c>
      <c r="C12922" t="s">
        <v>328</v>
      </c>
      <c r="D12922" t="s">
        <v>281</v>
      </c>
      <c r="E12922">
        <v>0.125</v>
      </c>
      <c r="F12922">
        <v>85</v>
      </c>
      <c r="G12922">
        <v>680</v>
      </c>
    </row>
    <row r="12923" spans="1:7" x14ac:dyDescent="0.3">
      <c r="A12923">
        <v>23</v>
      </c>
      <c r="B12923" s="18">
        <v>45597</v>
      </c>
      <c r="C12923" t="s">
        <v>328</v>
      </c>
      <c r="D12923" t="s">
        <v>298</v>
      </c>
      <c r="E12923">
        <v>3.3586132177681471E-2</v>
      </c>
      <c r="F12923">
        <v>62</v>
      </c>
      <c r="G12923">
        <v>1846</v>
      </c>
    </row>
    <row r="12924" spans="1:7" x14ac:dyDescent="0.3">
      <c r="A12924">
        <v>24</v>
      </c>
      <c r="B12924" s="18">
        <v>45597</v>
      </c>
      <c r="C12924" t="s">
        <v>328</v>
      </c>
      <c r="D12924" t="s">
        <v>299</v>
      </c>
      <c r="E12924">
        <v>0.90322580645161288</v>
      </c>
      <c r="F12924">
        <v>56</v>
      </c>
      <c r="G12924">
        <v>62</v>
      </c>
    </row>
    <row r="12925" spans="1:7" x14ac:dyDescent="0.3">
      <c r="A12925">
        <v>7</v>
      </c>
      <c r="B12925" s="18">
        <v>45597</v>
      </c>
      <c r="C12925" t="s">
        <v>328</v>
      </c>
      <c r="D12925" t="s">
        <v>277</v>
      </c>
      <c r="E12925">
        <v>4.3478260869565216E-2</v>
      </c>
      <c r="F12925">
        <v>1</v>
      </c>
      <c r="G12925">
        <v>23</v>
      </c>
    </row>
    <row r="12926" spans="1:7" x14ac:dyDescent="0.3">
      <c r="A12926">
        <v>6</v>
      </c>
      <c r="B12926" s="18">
        <v>45597</v>
      </c>
      <c r="C12926" t="s">
        <v>328</v>
      </c>
      <c r="D12926" t="s">
        <v>274</v>
      </c>
      <c r="E12926">
        <v>0.8571428571428571</v>
      </c>
      <c r="F12926">
        <v>12</v>
      </c>
      <c r="G12926">
        <v>14</v>
      </c>
    </row>
    <row r="12927" spans="1:7" x14ac:dyDescent="0.3">
      <c r="A12927">
        <v>3</v>
      </c>
      <c r="B12927" s="18">
        <v>45597</v>
      </c>
      <c r="C12927" t="s">
        <v>328</v>
      </c>
      <c r="D12927" t="s">
        <v>302</v>
      </c>
      <c r="E12927">
        <v>0.97487711632987439</v>
      </c>
      <c r="F12927">
        <v>1785</v>
      </c>
      <c r="G12927">
        <v>1831</v>
      </c>
    </row>
    <row r="12928" spans="1:7" x14ac:dyDescent="0.3">
      <c r="A12928">
        <v>5</v>
      </c>
      <c r="B12928" s="18">
        <v>45597</v>
      </c>
      <c r="C12928" t="s">
        <v>328</v>
      </c>
      <c r="D12928" t="s">
        <v>301</v>
      </c>
      <c r="E12928">
        <v>20.173913043478262</v>
      </c>
      <c r="F12928">
        <v>464</v>
      </c>
      <c r="G12928">
        <v>23</v>
      </c>
    </row>
    <row r="12929" spans="1:7" x14ac:dyDescent="0.3">
      <c r="A12929">
        <v>114</v>
      </c>
      <c r="B12929" s="18">
        <v>45597</v>
      </c>
      <c r="C12929" t="s">
        <v>328</v>
      </c>
      <c r="D12929" t="s">
        <v>292</v>
      </c>
      <c r="E12929">
        <v>478</v>
      </c>
    </row>
    <row r="12930" spans="1:7" x14ac:dyDescent="0.3">
      <c r="A12930">
        <v>4</v>
      </c>
      <c r="B12930" s="18">
        <v>45597</v>
      </c>
      <c r="C12930" t="s">
        <v>328</v>
      </c>
      <c r="D12930" t="s">
        <v>300</v>
      </c>
      <c r="E12930">
        <v>0.72727272727272729</v>
      </c>
      <c r="F12930">
        <v>224</v>
      </c>
      <c r="G12930">
        <v>308</v>
      </c>
    </row>
    <row r="12931" spans="1:7" x14ac:dyDescent="0.3">
      <c r="A12931">
        <v>100</v>
      </c>
      <c r="B12931" s="18">
        <v>45597</v>
      </c>
      <c r="C12931" t="s">
        <v>328</v>
      </c>
      <c r="D12931" t="s">
        <v>271</v>
      </c>
      <c r="E12931">
        <v>1</v>
      </c>
    </row>
    <row r="12932" spans="1:7" x14ac:dyDescent="0.3">
      <c r="A12932">
        <v>101</v>
      </c>
      <c r="B12932" s="18">
        <v>45597</v>
      </c>
      <c r="C12932" t="s">
        <v>328</v>
      </c>
      <c r="D12932" t="s">
        <v>272</v>
      </c>
      <c r="E12932">
        <v>1</v>
      </c>
    </row>
    <row r="12933" spans="1:7" x14ac:dyDescent="0.3">
      <c r="A12933">
        <v>102</v>
      </c>
      <c r="B12933" s="18">
        <v>45597</v>
      </c>
      <c r="C12933" t="s">
        <v>328</v>
      </c>
      <c r="D12933" t="s">
        <v>273</v>
      </c>
      <c r="E12933">
        <v>0</v>
      </c>
    </row>
    <row r="12934" spans="1:7" x14ac:dyDescent="0.3">
      <c r="A12934">
        <v>103</v>
      </c>
      <c r="B12934" s="18">
        <v>45597</v>
      </c>
      <c r="C12934" t="s">
        <v>328</v>
      </c>
      <c r="D12934" t="s">
        <v>285</v>
      </c>
      <c r="E12934">
        <v>0</v>
      </c>
    </row>
    <row r="12935" spans="1:7" x14ac:dyDescent="0.3">
      <c r="A12935">
        <v>2</v>
      </c>
      <c r="B12935" s="18">
        <v>45597</v>
      </c>
      <c r="C12935" t="s">
        <v>328</v>
      </c>
      <c r="D12935" t="s">
        <v>303</v>
      </c>
      <c r="E12935">
        <v>1.0172222222222222</v>
      </c>
      <c r="F12935">
        <v>1831</v>
      </c>
      <c r="G12935">
        <v>1800</v>
      </c>
    </row>
    <row r="12936" spans="1:7" x14ac:dyDescent="0.3">
      <c r="A12936">
        <v>109</v>
      </c>
      <c r="B12936" s="18">
        <v>45597</v>
      </c>
      <c r="C12936" t="s">
        <v>328</v>
      </c>
      <c r="D12936" t="s">
        <v>261</v>
      </c>
      <c r="E12936">
        <v>42</v>
      </c>
    </row>
    <row r="12937" spans="1:7" x14ac:dyDescent="0.3">
      <c r="A12937">
        <v>111</v>
      </c>
      <c r="B12937" s="18">
        <v>45597</v>
      </c>
      <c r="C12937" t="s">
        <v>328</v>
      </c>
      <c r="D12937" t="s">
        <v>262</v>
      </c>
      <c r="E12937">
        <v>293</v>
      </c>
    </row>
    <row r="12938" spans="1:7" x14ac:dyDescent="0.3">
      <c r="A12938">
        <v>112</v>
      </c>
      <c r="B12938" s="18">
        <v>45597</v>
      </c>
      <c r="C12938" t="s">
        <v>328</v>
      </c>
      <c r="D12938" t="s">
        <v>263</v>
      </c>
      <c r="E12938">
        <v>314</v>
      </c>
    </row>
    <row r="12939" spans="1:7" x14ac:dyDescent="0.3">
      <c r="A12939">
        <v>110</v>
      </c>
      <c r="B12939" s="18">
        <v>45597</v>
      </c>
      <c r="C12939" t="s">
        <v>328</v>
      </c>
      <c r="D12939" t="s">
        <v>264</v>
      </c>
      <c r="E12939">
        <v>187</v>
      </c>
    </row>
    <row r="12940" spans="1:7" x14ac:dyDescent="0.3">
      <c r="A12940">
        <v>113</v>
      </c>
      <c r="B12940" s="18">
        <v>45597</v>
      </c>
      <c r="C12940" t="s">
        <v>328</v>
      </c>
      <c r="D12940" t="s">
        <v>265</v>
      </c>
      <c r="E12940">
        <v>163</v>
      </c>
    </row>
    <row r="12941" spans="1:7" x14ac:dyDescent="0.3">
      <c r="A12941">
        <v>104</v>
      </c>
      <c r="B12941" s="18">
        <v>45597</v>
      </c>
      <c r="C12941" t="s">
        <v>328</v>
      </c>
      <c r="D12941" t="s">
        <v>266</v>
      </c>
      <c r="E12941">
        <v>36</v>
      </c>
    </row>
    <row r="12942" spans="1:7" x14ac:dyDescent="0.3">
      <c r="A12942">
        <v>106</v>
      </c>
      <c r="B12942" s="18">
        <v>45597</v>
      </c>
      <c r="C12942" t="s">
        <v>328</v>
      </c>
      <c r="D12942" t="s">
        <v>267</v>
      </c>
      <c r="E12942">
        <v>268</v>
      </c>
    </row>
    <row r="12943" spans="1:7" x14ac:dyDescent="0.3">
      <c r="A12943">
        <v>107</v>
      </c>
      <c r="B12943" s="18">
        <v>45597</v>
      </c>
      <c r="C12943" t="s">
        <v>328</v>
      </c>
      <c r="D12943" t="s">
        <v>268</v>
      </c>
      <c r="E12943">
        <v>255</v>
      </c>
    </row>
    <row r="12944" spans="1:7" x14ac:dyDescent="0.3">
      <c r="A12944">
        <v>105</v>
      </c>
      <c r="B12944" s="18">
        <v>45597</v>
      </c>
      <c r="C12944" t="s">
        <v>328</v>
      </c>
      <c r="D12944" t="s">
        <v>269</v>
      </c>
      <c r="E12944">
        <v>202</v>
      </c>
    </row>
    <row r="12945" spans="1:7" x14ac:dyDescent="0.3">
      <c r="A12945">
        <v>108</v>
      </c>
      <c r="B12945" s="18">
        <v>45597</v>
      </c>
      <c r="C12945" t="s">
        <v>328</v>
      </c>
      <c r="D12945" t="s">
        <v>270</v>
      </c>
      <c r="E12945">
        <v>71</v>
      </c>
    </row>
    <row r="12946" spans="1:7" x14ac:dyDescent="0.3">
      <c r="A12946">
        <v>115</v>
      </c>
      <c r="B12946" s="18">
        <v>45597</v>
      </c>
      <c r="C12946" t="s">
        <v>328</v>
      </c>
      <c r="D12946" t="s">
        <v>293</v>
      </c>
      <c r="E12946">
        <v>108</v>
      </c>
    </row>
    <row r="12947" spans="1:7" x14ac:dyDescent="0.3">
      <c r="A12947">
        <v>116</v>
      </c>
      <c r="B12947" s="18">
        <v>45597</v>
      </c>
      <c r="C12947" t="s">
        <v>328</v>
      </c>
      <c r="D12947" t="s">
        <v>294</v>
      </c>
      <c r="E12947">
        <v>35</v>
      </c>
    </row>
    <row r="12948" spans="1:7" x14ac:dyDescent="0.3">
      <c r="A12948">
        <v>120</v>
      </c>
      <c r="B12948" s="18">
        <v>45597</v>
      </c>
      <c r="C12948" t="s">
        <v>328</v>
      </c>
      <c r="D12948" t="s">
        <v>20</v>
      </c>
      <c r="E12948">
        <v>417</v>
      </c>
    </row>
    <row r="12949" spans="1:7" x14ac:dyDescent="0.3">
      <c r="A12949">
        <v>121</v>
      </c>
      <c r="B12949" s="18">
        <v>45597</v>
      </c>
      <c r="C12949" t="s">
        <v>328</v>
      </c>
      <c r="D12949" t="s">
        <v>21</v>
      </c>
      <c r="E12949">
        <v>0</v>
      </c>
    </row>
    <row r="12950" spans="1:7" x14ac:dyDescent="0.3">
      <c r="A12950">
        <v>122</v>
      </c>
      <c r="B12950" s="18">
        <v>45597</v>
      </c>
      <c r="C12950" t="s">
        <v>328</v>
      </c>
      <c r="D12950" t="s">
        <v>22</v>
      </c>
      <c r="E12950">
        <v>0</v>
      </c>
    </row>
    <row r="12951" spans="1:7" x14ac:dyDescent="0.3">
      <c r="A12951">
        <v>123</v>
      </c>
      <c r="B12951" s="18">
        <v>45597</v>
      </c>
      <c r="C12951" t="s">
        <v>328</v>
      </c>
      <c r="D12951" t="s">
        <v>23</v>
      </c>
      <c r="E12951">
        <v>0</v>
      </c>
    </row>
    <row r="12952" spans="1:7" x14ac:dyDescent="0.3">
      <c r="A12952">
        <v>124</v>
      </c>
      <c r="B12952" s="18">
        <v>45597</v>
      </c>
      <c r="C12952" t="s">
        <v>328</v>
      </c>
      <c r="D12952" t="s">
        <v>24</v>
      </c>
      <c r="E12952">
        <v>0</v>
      </c>
    </row>
    <row r="12953" spans="1:7" x14ac:dyDescent="0.3">
      <c r="A12953">
        <v>125</v>
      </c>
      <c r="B12953" s="18">
        <v>45597</v>
      </c>
      <c r="C12953" t="s">
        <v>328</v>
      </c>
      <c r="D12953" t="s">
        <v>25</v>
      </c>
      <c r="E12953">
        <v>61</v>
      </c>
    </row>
    <row r="12954" spans="1:7" x14ac:dyDescent="0.3">
      <c r="A12954">
        <v>126</v>
      </c>
      <c r="B12954" s="18">
        <v>45597</v>
      </c>
      <c r="C12954" t="s">
        <v>328</v>
      </c>
      <c r="D12954" t="s">
        <v>26</v>
      </c>
      <c r="E12954">
        <v>3</v>
      </c>
    </row>
    <row r="12955" spans="1:7" x14ac:dyDescent="0.3">
      <c r="A12955">
        <v>127</v>
      </c>
      <c r="B12955" s="18">
        <v>45597</v>
      </c>
      <c r="C12955" t="s">
        <v>328</v>
      </c>
      <c r="D12955" t="s">
        <v>286</v>
      </c>
      <c r="E12955">
        <v>197</v>
      </c>
    </row>
    <row r="12956" spans="1:7" x14ac:dyDescent="0.3">
      <c r="A12956">
        <v>128</v>
      </c>
      <c r="B12956" s="18">
        <v>45597</v>
      </c>
      <c r="C12956" t="s">
        <v>328</v>
      </c>
      <c r="D12956" t="s">
        <v>287</v>
      </c>
      <c r="E12956">
        <v>22</v>
      </c>
    </row>
    <row r="12957" spans="1:7" x14ac:dyDescent="0.3">
      <c r="A12957">
        <v>129</v>
      </c>
      <c r="B12957" s="18">
        <v>45597</v>
      </c>
      <c r="C12957" t="s">
        <v>328</v>
      </c>
      <c r="D12957" t="s">
        <v>288</v>
      </c>
      <c r="E12957">
        <v>173</v>
      </c>
    </row>
    <row r="12958" spans="1:7" x14ac:dyDescent="0.3">
      <c r="A12958">
        <v>130</v>
      </c>
      <c r="B12958" s="18">
        <v>45597</v>
      </c>
      <c r="C12958" t="s">
        <v>328</v>
      </c>
      <c r="D12958" t="s">
        <v>289</v>
      </c>
      <c r="E12958">
        <v>2</v>
      </c>
    </row>
    <row r="12959" spans="1:7" x14ac:dyDescent="0.3">
      <c r="A12959">
        <v>3</v>
      </c>
      <c r="B12959" s="18">
        <v>45413</v>
      </c>
      <c r="C12959" t="s">
        <v>328</v>
      </c>
      <c r="D12959" t="s">
        <v>302</v>
      </c>
      <c r="E12959">
        <v>0.96576086956521734</v>
      </c>
      <c r="F12959">
        <v>1777</v>
      </c>
      <c r="G12959">
        <v>1840</v>
      </c>
    </row>
    <row r="12960" spans="1:7" x14ac:dyDescent="0.3">
      <c r="A12960">
        <v>3</v>
      </c>
      <c r="B12960" s="18">
        <v>45352</v>
      </c>
      <c r="C12960" t="s">
        <v>328</v>
      </c>
      <c r="D12960" t="s">
        <v>302</v>
      </c>
      <c r="E12960">
        <v>1.0503791982665223</v>
      </c>
      <c r="F12960">
        <v>1939</v>
      </c>
      <c r="G12960">
        <v>1846</v>
      </c>
    </row>
    <row r="12961" spans="1:7" x14ac:dyDescent="0.3">
      <c r="A12961">
        <v>3</v>
      </c>
      <c r="B12961" s="18">
        <v>45566</v>
      </c>
      <c r="C12961" t="s">
        <v>328</v>
      </c>
      <c r="D12961" t="s">
        <v>302</v>
      </c>
      <c r="E12961">
        <v>0.96288209606986896</v>
      </c>
      <c r="F12961">
        <v>1764</v>
      </c>
      <c r="G12961">
        <v>1832</v>
      </c>
    </row>
    <row r="12962" spans="1:7" x14ac:dyDescent="0.3">
      <c r="A12962">
        <v>3</v>
      </c>
      <c r="B12962" s="18">
        <v>45505</v>
      </c>
      <c r="C12962" t="s">
        <v>328</v>
      </c>
      <c r="D12962" t="s">
        <v>302</v>
      </c>
      <c r="E12962">
        <v>1.0770482908301682</v>
      </c>
      <c r="F12962">
        <v>1985</v>
      </c>
      <c r="G12962">
        <v>1843</v>
      </c>
    </row>
    <row r="12963" spans="1:7" x14ac:dyDescent="0.3">
      <c r="A12963">
        <v>3</v>
      </c>
      <c r="B12963" s="18">
        <v>45536</v>
      </c>
      <c r="C12963" t="s">
        <v>328</v>
      </c>
      <c r="D12963" t="s">
        <v>302</v>
      </c>
      <c r="E12963">
        <v>1.0391304347826087</v>
      </c>
      <c r="F12963">
        <v>1912</v>
      </c>
      <c r="G12963">
        <v>1840</v>
      </c>
    </row>
    <row r="12964" spans="1:7" x14ac:dyDescent="0.3">
      <c r="A12964">
        <v>3</v>
      </c>
      <c r="B12964" s="18">
        <v>45323</v>
      </c>
      <c r="C12964" t="s">
        <v>328</v>
      </c>
      <c r="D12964" t="s">
        <v>302</v>
      </c>
      <c r="E12964">
        <v>1.0735930735930737</v>
      </c>
      <c r="F12964">
        <v>1984</v>
      </c>
      <c r="G12964">
        <v>1848</v>
      </c>
    </row>
    <row r="12965" spans="1:7" x14ac:dyDescent="0.3">
      <c r="A12965">
        <v>3</v>
      </c>
      <c r="B12965" s="18">
        <v>45444</v>
      </c>
      <c r="C12965" t="s">
        <v>328</v>
      </c>
      <c r="D12965" t="s">
        <v>302</v>
      </c>
      <c r="E12965">
        <v>0.99294628323385781</v>
      </c>
      <c r="F12965">
        <v>1830</v>
      </c>
      <c r="G12965">
        <v>1843</v>
      </c>
    </row>
    <row r="12966" spans="1:7" x14ac:dyDescent="0.3">
      <c r="A12966">
        <v>3</v>
      </c>
      <c r="B12966" s="18">
        <v>45474</v>
      </c>
      <c r="C12966" t="s">
        <v>328</v>
      </c>
      <c r="D12966" t="s">
        <v>302</v>
      </c>
      <c r="E12966">
        <v>1.0504885993485342</v>
      </c>
      <c r="F12966">
        <v>1935</v>
      </c>
      <c r="G12966">
        <v>1842</v>
      </c>
    </row>
    <row r="12967" spans="1:7" x14ac:dyDescent="0.3">
      <c r="A12967">
        <v>3</v>
      </c>
      <c r="B12967" s="18">
        <v>45383</v>
      </c>
      <c r="C12967" t="s">
        <v>328</v>
      </c>
      <c r="D12967" t="s">
        <v>302</v>
      </c>
      <c r="E12967">
        <v>1.0341648590021693</v>
      </c>
      <c r="F12967">
        <v>1907</v>
      </c>
      <c r="G12967">
        <v>1844</v>
      </c>
    </row>
    <row r="12968" spans="1:7" x14ac:dyDescent="0.3">
      <c r="A12968">
        <v>4</v>
      </c>
      <c r="B12968" s="18">
        <v>45323</v>
      </c>
      <c r="C12968" t="s">
        <v>328</v>
      </c>
      <c r="D12968" t="s">
        <v>300</v>
      </c>
      <c r="E12968">
        <v>0.73385012919896597</v>
      </c>
      <c r="F12968">
        <v>284</v>
      </c>
      <c r="G12968">
        <v>387</v>
      </c>
    </row>
    <row r="12969" spans="1:7" x14ac:dyDescent="0.3">
      <c r="A12969">
        <v>4</v>
      </c>
      <c r="B12969" s="18">
        <v>45352</v>
      </c>
      <c r="C12969" t="s">
        <v>328</v>
      </c>
      <c r="D12969" t="s">
        <v>300</v>
      </c>
      <c r="E12969">
        <v>0.84516129032258103</v>
      </c>
      <c r="F12969">
        <v>262</v>
      </c>
      <c r="G12969">
        <v>310</v>
      </c>
    </row>
    <row r="12970" spans="1:7" x14ac:dyDescent="0.3">
      <c r="A12970">
        <v>4</v>
      </c>
      <c r="B12970" s="18">
        <v>45383</v>
      </c>
      <c r="C12970" t="s">
        <v>328</v>
      </c>
      <c r="D12970" t="s">
        <v>300</v>
      </c>
      <c r="E12970">
        <v>0.80872483221476499</v>
      </c>
      <c r="F12970">
        <v>241</v>
      </c>
      <c r="G12970">
        <v>298</v>
      </c>
    </row>
    <row r="12971" spans="1:7" x14ac:dyDescent="0.3">
      <c r="A12971">
        <v>4</v>
      </c>
      <c r="B12971" s="18">
        <v>45413</v>
      </c>
      <c r="C12971" t="s">
        <v>328</v>
      </c>
      <c r="D12971" t="s">
        <v>300</v>
      </c>
      <c r="E12971">
        <v>0.72363636363636397</v>
      </c>
      <c r="F12971">
        <v>199</v>
      </c>
      <c r="G12971">
        <v>275</v>
      </c>
    </row>
    <row r="12972" spans="1:7" x14ac:dyDescent="0.3">
      <c r="A12972">
        <v>4</v>
      </c>
      <c r="B12972" s="18">
        <v>45444</v>
      </c>
      <c r="C12972" t="s">
        <v>328</v>
      </c>
      <c r="D12972" t="s">
        <v>300</v>
      </c>
      <c r="E12972">
        <v>0.62093023255813995</v>
      </c>
      <c r="F12972">
        <v>267</v>
      </c>
      <c r="G12972">
        <v>430</v>
      </c>
    </row>
    <row r="12973" spans="1:7" x14ac:dyDescent="0.3">
      <c r="A12973">
        <v>4</v>
      </c>
      <c r="B12973" s="18">
        <v>45474</v>
      </c>
      <c r="C12973" t="s">
        <v>328</v>
      </c>
      <c r="D12973" t="s">
        <v>300</v>
      </c>
      <c r="E12973">
        <v>0.62631578947368405</v>
      </c>
      <c r="F12973">
        <v>238</v>
      </c>
      <c r="G12973">
        <v>380</v>
      </c>
    </row>
    <row r="12974" spans="1:7" x14ac:dyDescent="0.3">
      <c r="A12974">
        <v>4</v>
      </c>
      <c r="B12974" s="18">
        <v>45505</v>
      </c>
      <c r="C12974" t="s">
        <v>328</v>
      </c>
      <c r="D12974" t="s">
        <v>300</v>
      </c>
      <c r="E12974">
        <v>0.73076923076923095</v>
      </c>
      <c r="F12974">
        <v>247</v>
      </c>
      <c r="G12974">
        <v>338</v>
      </c>
    </row>
    <row r="12975" spans="1:7" x14ac:dyDescent="0.3">
      <c r="A12975">
        <v>4</v>
      </c>
      <c r="B12975" s="18">
        <v>45536</v>
      </c>
      <c r="C12975" t="s">
        <v>328</v>
      </c>
      <c r="D12975" t="s">
        <v>300</v>
      </c>
      <c r="E12975">
        <v>0.82089552238805996</v>
      </c>
      <c r="F12975">
        <v>165</v>
      </c>
      <c r="G12975">
        <v>201</v>
      </c>
    </row>
    <row r="12976" spans="1:7" x14ac:dyDescent="0.3">
      <c r="A12976">
        <v>4</v>
      </c>
      <c r="B12976" s="18">
        <v>45566</v>
      </c>
      <c r="C12976" t="s">
        <v>328</v>
      </c>
      <c r="D12976" t="s">
        <v>300</v>
      </c>
      <c r="E12976">
        <v>0.74358974358974395</v>
      </c>
      <c r="F12976">
        <v>87</v>
      </c>
      <c r="G12976">
        <v>117</v>
      </c>
    </row>
    <row r="12977" spans="1:7" x14ac:dyDescent="0.3">
      <c r="A12977">
        <v>5</v>
      </c>
      <c r="B12977" s="18">
        <v>45566</v>
      </c>
      <c r="C12977" t="s">
        <v>328</v>
      </c>
      <c r="D12977" t="s">
        <v>301</v>
      </c>
      <c r="E12977">
        <v>18.875</v>
      </c>
      <c r="F12977">
        <v>151</v>
      </c>
      <c r="G12977">
        <v>8</v>
      </c>
    </row>
    <row r="12978" spans="1:7" x14ac:dyDescent="0.3">
      <c r="A12978">
        <v>5</v>
      </c>
      <c r="B12978" s="18">
        <v>45383</v>
      </c>
      <c r="C12978" t="s">
        <v>328</v>
      </c>
      <c r="D12978" t="s">
        <v>301</v>
      </c>
      <c r="E12978">
        <v>22.476190476190499</v>
      </c>
      <c r="F12978">
        <v>472</v>
      </c>
      <c r="G12978">
        <v>21</v>
      </c>
    </row>
    <row r="12979" spans="1:7" x14ac:dyDescent="0.3">
      <c r="A12979">
        <v>5</v>
      </c>
      <c r="B12979" s="18">
        <v>45352</v>
      </c>
      <c r="C12979" t="s">
        <v>328</v>
      </c>
      <c r="D12979" t="s">
        <v>301</v>
      </c>
      <c r="E12979">
        <v>23.6666666666667</v>
      </c>
      <c r="F12979">
        <v>497</v>
      </c>
      <c r="G12979">
        <v>21</v>
      </c>
    </row>
    <row r="12980" spans="1:7" x14ac:dyDescent="0.3">
      <c r="A12980">
        <v>5</v>
      </c>
      <c r="B12980" s="18">
        <v>45444</v>
      </c>
      <c r="C12980" t="s">
        <v>328</v>
      </c>
      <c r="D12980" t="s">
        <v>301</v>
      </c>
      <c r="E12980">
        <v>23.84</v>
      </c>
      <c r="F12980">
        <v>596</v>
      </c>
      <c r="G12980">
        <v>25</v>
      </c>
    </row>
    <row r="12981" spans="1:7" x14ac:dyDescent="0.3">
      <c r="A12981">
        <v>5</v>
      </c>
      <c r="B12981" s="18">
        <v>45413</v>
      </c>
      <c r="C12981" t="s">
        <v>328</v>
      </c>
      <c r="D12981" t="s">
        <v>301</v>
      </c>
      <c r="E12981">
        <v>20.636363636363601</v>
      </c>
      <c r="F12981">
        <v>454</v>
      </c>
      <c r="G12981">
        <v>22</v>
      </c>
    </row>
    <row r="12982" spans="1:7" x14ac:dyDescent="0.3">
      <c r="A12982">
        <v>5</v>
      </c>
      <c r="B12982" s="18">
        <v>45505</v>
      </c>
      <c r="C12982" t="s">
        <v>328</v>
      </c>
      <c r="D12982" t="s">
        <v>301</v>
      </c>
      <c r="E12982">
        <v>19.173913043478301</v>
      </c>
      <c r="F12982">
        <v>441</v>
      </c>
      <c r="G12982">
        <v>23</v>
      </c>
    </row>
    <row r="12983" spans="1:7" x14ac:dyDescent="0.3">
      <c r="A12983">
        <v>5</v>
      </c>
      <c r="B12983" s="18">
        <v>45536</v>
      </c>
      <c r="C12983" t="s">
        <v>328</v>
      </c>
      <c r="D12983" t="s">
        <v>301</v>
      </c>
      <c r="E12983">
        <v>19</v>
      </c>
      <c r="F12983">
        <v>247</v>
      </c>
      <c r="G12983">
        <v>13</v>
      </c>
    </row>
    <row r="12984" spans="1:7" x14ac:dyDescent="0.3">
      <c r="A12984">
        <v>5</v>
      </c>
      <c r="B12984" s="18">
        <v>45474</v>
      </c>
      <c r="C12984" t="s">
        <v>328</v>
      </c>
      <c r="D12984" t="s">
        <v>301</v>
      </c>
      <c r="E12984">
        <v>24.05</v>
      </c>
      <c r="F12984">
        <v>481</v>
      </c>
      <c r="G12984">
        <v>20</v>
      </c>
    </row>
    <row r="12985" spans="1:7" x14ac:dyDescent="0.3">
      <c r="A12985">
        <v>5</v>
      </c>
      <c r="B12985" s="18">
        <v>45323</v>
      </c>
      <c r="C12985" t="s">
        <v>328</v>
      </c>
      <c r="D12985" t="s">
        <v>301</v>
      </c>
      <c r="E12985">
        <v>23.7916666666667</v>
      </c>
      <c r="F12985">
        <v>571</v>
      </c>
      <c r="G12985">
        <v>24</v>
      </c>
    </row>
    <row r="12986" spans="1:7" x14ac:dyDescent="0.3">
      <c r="A12986">
        <v>6</v>
      </c>
      <c r="B12986" s="18">
        <v>45383</v>
      </c>
      <c r="C12986" t="s">
        <v>328</v>
      </c>
      <c r="D12986" t="s">
        <v>274</v>
      </c>
      <c r="E12986">
        <v>0.90909090909090906</v>
      </c>
      <c r="F12986">
        <v>10</v>
      </c>
      <c r="G12986">
        <v>11</v>
      </c>
    </row>
    <row r="12987" spans="1:7" x14ac:dyDescent="0.3">
      <c r="A12987">
        <v>6</v>
      </c>
      <c r="B12987" s="18">
        <v>45444</v>
      </c>
      <c r="C12987" t="s">
        <v>328</v>
      </c>
      <c r="D12987" t="s">
        <v>274</v>
      </c>
      <c r="E12987">
        <v>0.84615384615384615</v>
      </c>
      <c r="F12987">
        <v>11</v>
      </c>
      <c r="G12987">
        <v>13</v>
      </c>
    </row>
    <row r="12988" spans="1:7" x14ac:dyDescent="0.3">
      <c r="A12988">
        <v>6</v>
      </c>
      <c r="B12988" s="18">
        <v>45352</v>
      </c>
      <c r="C12988" t="s">
        <v>328</v>
      </c>
      <c r="D12988" t="s">
        <v>274</v>
      </c>
      <c r="E12988">
        <v>0.90909090909090906</v>
      </c>
      <c r="F12988">
        <v>10</v>
      </c>
      <c r="G12988">
        <v>11</v>
      </c>
    </row>
    <row r="12989" spans="1:7" x14ac:dyDescent="0.3">
      <c r="A12989">
        <v>6</v>
      </c>
      <c r="B12989" s="18">
        <v>45505</v>
      </c>
      <c r="C12989" t="s">
        <v>328</v>
      </c>
      <c r="D12989" t="s">
        <v>274</v>
      </c>
      <c r="E12989">
        <v>0.8571428571428571</v>
      </c>
      <c r="F12989">
        <v>12</v>
      </c>
      <c r="G12989">
        <v>14</v>
      </c>
    </row>
    <row r="12990" spans="1:7" x14ac:dyDescent="0.3">
      <c r="A12990">
        <v>6</v>
      </c>
      <c r="B12990" s="18">
        <v>45474</v>
      </c>
      <c r="C12990" t="s">
        <v>328</v>
      </c>
      <c r="D12990" t="s">
        <v>274</v>
      </c>
      <c r="E12990">
        <v>0.81818181818181823</v>
      </c>
      <c r="F12990">
        <v>9</v>
      </c>
      <c r="G12990">
        <v>11</v>
      </c>
    </row>
    <row r="12991" spans="1:7" x14ac:dyDescent="0.3">
      <c r="A12991">
        <v>6</v>
      </c>
      <c r="B12991" s="18">
        <v>45323</v>
      </c>
      <c r="C12991" t="s">
        <v>328</v>
      </c>
      <c r="D12991" t="s">
        <v>274</v>
      </c>
      <c r="E12991">
        <v>0.91666666666666663</v>
      </c>
      <c r="F12991">
        <v>11</v>
      </c>
      <c r="G12991">
        <v>12</v>
      </c>
    </row>
    <row r="12992" spans="1:7" x14ac:dyDescent="0.3">
      <c r="A12992">
        <v>6</v>
      </c>
      <c r="B12992" s="18">
        <v>45566</v>
      </c>
      <c r="C12992" t="s">
        <v>328</v>
      </c>
      <c r="D12992" t="s">
        <v>274</v>
      </c>
      <c r="E12992">
        <v>0.8571428571428571</v>
      </c>
      <c r="F12992">
        <v>12</v>
      </c>
      <c r="G12992">
        <v>14</v>
      </c>
    </row>
    <row r="12993" spans="1:7" x14ac:dyDescent="0.3">
      <c r="A12993">
        <v>6</v>
      </c>
      <c r="B12993" s="18">
        <v>45413</v>
      </c>
      <c r="C12993" t="s">
        <v>328</v>
      </c>
      <c r="D12993" t="s">
        <v>274</v>
      </c>
      <c r="E12993">
        <v>0.83333333333333337</v>
      </c>
      <c r="F12993">
        <v>10</v>
      </c>
      <c r="G12993">
        <v>12</v>
      </c>
    </row>
    <row r="12994" spans="1:7" x14ac:dyDescent="0.3">
      <c r="A12994">
        <v>6</v>
      </c>
      <c r="B12994" s="18">
        <v>45536</v>
      </c>
      <c r="C12994" t="s">
        <v>328</v>
      </c>
      <c r="D12994" t="s">
        <v>274</v>
      </c>
      <c r="E12994">
        <v>0.8571428571428571</v>
      </c>
      <c r="F12994">
        <v>12</v>
      </c>
      <c r="G12994">
        <v>14</v>
      </c>
    </row>
    <row r="12995" spans="1:7" x14ac:dyDescent="0.3">
      <c r="A12995">
        <v>12</v>
      </c>
      <c r="B12995" s="18">
        <v>45352</v>
      </c>
      <c r="C12995" t="s">
        <v>328</v>
      </c>
      <c r="D12995" t="s">
        <v>296</v>
      </c>
      <c r="E12995">
        <v>8.4805653710247356E-2</v>
      </c>
      <c r="F12995">
        <v>24</v>
      </c>
      <c r="G12995">
        <v>283</v>
      </c>
    </row>
    <row r="12996" spans="1:7" x14ac:dyDescent="0.3">
      <c r="A12996">
        <v>131</v>
      </c>
      <c r="B12996" s="18">
        <v>45597</v>
      </c>
      <c r="C12996" t="s">
        <v>328</v>
      </c>
      <c r="D12996" t="s">
        <v>290</v>
      </c>
      <c r="E12996">
        <v>0</v>
      </c>
    </row>
    <row r="12997" spans="1:7" x14ac:dyDescent="0.3">
      <c r="A12997">
        <v>132</v>
      </c>
      <c r="B12997" s="18">
        <v>45597</v>
      </c>
      <c r="C12997" t="s">
        <v>328</v>
      </c>
      <c r="D12997" t="s">
        <v>291</v>
      </c>
      <c r="E12997">
        <v>0</v>
      </c>
    </row>
    <row r="12998" spans="1:7" x14ac:dyDescent="0.3">
      <c r="A12998">
        <v>12</v>
      </c>
      <c r="B12998" s="18">
        <v>45536</v>
      </c>
      <c r="C12998" t="s">
        <v>328</v>
      </c>
      <c r="D12998" t="s">
        <v>296</v>
      </c>
      <c r="E12998">
        <v>0.10909090909090909</v>
      </c>
      <c r="F12998">
        <v>36</v>
      </c>
      <c r="G12998">
        <v>330</v>
      </c>
    </row>
    <row r="12999" spans="1:7" x14ac:dyDescent="0.3">
      <c r="A12999">
        <v>12</v>
      </c>
      <c r="B12999" s="18">
        <v>45474</v>
      </c>
      <c r="C12999" t="s">
        <v>328</v>
      </c>
      <c r="D12999" t="s">
        <v>296</v>
      </c>
      <c r="E12999">
        <v>0.10778443113772455</v>
      </c>
      <c r="F12999">
        <v>36</v>
      </c>
      <c r="G12999">
        <v>334</v>
      </c>
    </row>
    <row r="13000" spans="1:7" x14ac:dyDescent="0.3">
      <c r="A13000">
        <v>133</v>
      </c>
      <c r="B13000" s="18">
        <v>45597</v>
      </c>
      <c r="C13000" t="s">
        <v>328</v>
      </c>
      <c r="D13000" t="s">
        <v>259</v>
      </c>
      <c r="E13000">
        <v>0</v>
      </c>
    </row>
    <row r="13001" spans="1:7" x14ac:dyDescent="0.3">
      <c r="A13001">
        <v>12</v>
      </c>
      <c r="B13001" s="18">
        <v>45383</v>
      </c>
      <c r="C13001" t="s">
        <v>328</v>
      </c>
      <c r="D13001" t="s">
        <v>296</v>
      </c>
      <c r="E13001">
        <v>0.11619718309859155</v>
      </c>
      <c r="F13001">
        <v>33</v>
      </c>
      <c r="G13001">
        <v>284</v>
      </c>
    </row>
    <row r="13002" spans="1:7" x14ac:dyDescent="0.3">
      <c r="A13002">
        <v>12</v>
      </c>
      <c r="B13002" s="18">
        <v>45323</v>
      </c>
      <c r="C13002" t="s">
        <v>328</v>
      </c>
      <c r="D13002" t="s">
        <v>296</v>
      </c>
      <c r="E13002">
        <v>4.2253521126760563E-2</v>
      </c>
      <c r="F13002">
        <v>12</v>
      </c>
      <c r="G13002">
        <v>284</v>
      </c>
    </row>
    <row r="13003" spans="1:7" x14ac:dyDescent="0.3">
      <c r="A13003">
        <v>134</v>
      </c>
      <c r="B13003" s="18">
        <v>45597</v>
      </c>
      <c r="C13003" t="s">
        <v>328</v>
      </c>
      <c r="D13003" t="s">
        <v>260</v>
      </c>
      <c r="E13003">
        <v>0</v>
      </c>
    </row>
    <row r="13004" spans="1:7" x14ac:dyDescent="0.3">
      <c r="A13004">
        <v>12</v>
      </c>
      <c r="B13004" s="18">
        <v>45505</v>
      </c>
      <c r="C13004" t="s">
        <v>328</v>
      </c>
      <c r="D13004" t="s">
        <v>296</v>
      </c>
      <c r="E13004">
        <v>0.10746268656716418</v>
      </c>
      <c r="F13004">
        <v>36</v>
      </c>
      <c r="G13004">
        <v>335</v>
      </c>
    </row>
    <row r="13005" spans="1:7" x14ac:dyDescent="0.3">
      <c r="A13005">
        <v>7</v>
      </c>
      <c r="B13005" s="18">
        <v>45413</v>
      </c>
      <c r="C13005" t="s">
        <v>328</v>
      </c>
      <c r="D13005" t="s">
        <v>277</v>
      </c>
      <c r="E13005">
        <v>3.8461538461538464E-2</v>
      </c>
      <c r="F13005">
        <v>1</v>
      </c>
      <c r="G13005">
        <v>26</v>
      </c>
    </row>
    <row r="13006" spans="1:7" x14ac:dyDescent="0.3">
      <c r="A13006">
        <v>7</v>
      </c>
      <c r="B13006" s="18">
        <v>45536</v>
      </c>
      <c r="C13006" t="s">
        <v>328</v>
      </c>
      <c r="D13006" t="s">
        <v>277</v>
      </c>
      <c r="E13006">
        <v>4.3478260869565216E-2</v>
      </c>
      <c r="F13006">
        <v>1</v>
      </c>
      <c r="G13006">
        <v>23</v>
      </c>
    </row>
    <row r="13007" spans="1:7" x14ac:dyDescent="0.3">
      <c r="A13007">
        <v>7</v>
      </c>
      <c r="B13007" s="18">
        <v>45444</v>
      </c>
      <c r="C13007" t="s">
        <v>328</v>
      </c>
      <c r="D13007" t="s">
        <v>277</v>
      </c>
      <c r="E13007">
        <v>3.7037037037037035E-2</v>
      </c>
      <c r="F13007">
        <v>1</v>
      </c>
      <c r="G13007">
        <v>27</v>
      </c>
    </row>
    <row r="13008" spans="1:7" x14ac:dyDescent="0.3">
      <c r="A13008">
        <v>7</v>
      </c>
      <c r="B13008" s="18">
        <v>45566</v>
      </c>
      <c r="C13008" t="s">
        <v>328</v>
      </c>
      <c r="D13008" t="s">
        <v>277</v>
      </c>
      <c r="E13008">
        <v>4.1666666666666664E-2</v>
      </c>
      <c r="F13008">
        <v>1</v>
      </c>
      <c r="G13008">
        <v>24</v>
      </c>
    </row>
    <row r="13009" spans="1:7" x14ac:dyDescent="0.3">
      <c r="A13009">
        <v>7</v>
      </c>
      <c r="B13009" s="18">
        <v>45505</v>
      </c>
      <c r="C13009" t="s">
        <v>328</v>
      </c>
      <c r="D13009" t="s">
        <v>277</v>
      </c>
      <c r="E13009">
        <v>0.04</v>
      </c>
      <c r="F13009">
        <v>1</v>
      </c>
      <c r="G13009">
        <v>25</v>
      </c>
    </row>
    <row r="13010" spans="1:7" x14ac:dyDescent="0.3">
      <c r="A13010">
        <v>7</v>
      </c>
      <c r="B13010" s="18">
        <v>45383</v>
      </c>
      <c r="C13010" t="s">
        <v>328</v>
      </c>
      <c r="D13010" t="s">
        <v>277</v>
      </c>
      <c r="E13010">
        <v>4.1666666666666664E-2</v>
      </c>
      <c r="F13010">
        <v>1</v>
      </c>
      <c r="G13010">
        <v>24</v>
      </c>
    </row>
    <row r="13011" spans="1:7" x14ac:dyDescent="0.3">
      <c r="A13011">
        <v>7</v>
      </c>
      <c r="B13011" s="18">
        <v>45474</v>
      </c>
      <c r="C13011" t="s">
        <v>328</v>
      </c>
      <c r="D13011" t="s">
        <v>277</v>
      </c>
      <c r="E13011">
        <v>0.04</v>
      </c>
      <c r="F13011">
        <v>1</v>
      </c>
      <c r="G13011">
        <v>25</v>
      </c>
    </row>
    <row r="13012" spans="1:7" x14ac:dyDescent="0.3">
      <c r="A13012">
        <v>7</v>
      </c>
      <c r="B13012" s="18">
        <v>45352</v>
      </c>
      <c r="C13012" t="s">
        <v>328</v>
      </c>
      <c r="D13012" t="s">
        <v>277</v>
      </c>
      <c r="E13012">
        <v>4.3478260869565216E-2</v>
      </c>
      <c r="F13012">
        <v>1</v>
      </c>
      <c r="G13012">
        <v>23</v>
      </c>
    </row>
    <row r="13013" spans="1:7" x14ac:dyDescent="0.3">
      <c r="A13013">
        <v>7</v>
      </c>
      <c r="B13013" s="18">
        <v>45323</v>
      </c>
      <c r="C13013" t="s">
        <v>328</v>
      </c>
      <c r="D13013" t="s">
        <v>277</v>
      </c>
      <c r="E13013">
        <v>4.1666666666666664E-2</v>
      </c>
      <c r="F13013">
        <v>1</v>
      </c>
      <c r="G13013">
        <v>24</v>
      </c>
    </row>
    <row r="13014" spans="1:7" x14ac:dyDescent="0.3">
      <c r="A13014">
        <v>8</v>
      </c>
      <c r="B13014" s="18">
        <v>45352</v>
      </c>
      <c r="C13014" t="s">
        <v>328</v>
      </c>
      <c r="D13014" t="s">
        <v>278</v>
      </c>
      <c r="E13014">
        <v>5.46875E-2</v>
      </c>
      <c r="F13014">
        <v>7</v>
      </c>
      <c r="G13014">
        <v>128</v>
      </c>
    </row>
    <row r="13015" spans="1:7" x14ac:dyDescent="0.3">
      <c r="A13015">
        <v>8</v>
      </c>
      <c r="B13015" s="18">
        <v>45323</v>
      </c>
      <c r="C13015" t="s">
        <v>328</v>
      </c>
      <c r="D13015" t="s">
        <v>278</v>
      </c>
      <c r="E13015">
        <v>6.2992125984251968E-2</v>
      </c>
      <c r="F13015">
        <v>8</v>
      </c>
      <c r="G13015">
        <v>127</v>
      </c>
    </row>
    <row r="13016" spans="1:7" x14ac:dyDescent="0.3">
      <c r="A13016">
        <v>8</v>
      </c>
      <c r="B13016" s="18">
        <v>45444</v>
      </c>
      <c r="C13016" t="s">
        <v>328</v>
      </c>
      <c r="D13016" t="s">
        <v>278</v>
      </c>
      <c r="E13016">
        <v>4.9180327868852458E-2</v>
      </c>
      <c r="F13016">
        <v>6</v>
      </c>
      <c r="G13016">
        <v>122</v>
      </c>
    </row>
    <row r="13017" spans="1:7" x14ac:dyDescent="0.3">
      <c r="A13017">
        <v>8</v>
      </c>
      <c r="B13017" s="18">
        <v>45413</v>
      </c>
      <c r="C13017" t="s">
        <v>328</v>
      </c>
      <c r="D13017" t="s">
        <v>278</v>
      </c>
      <c r="E13017">
        <v>4.8387096774193547E-2</v>
      </c>
      <c r="F13017">
        <v>6</v>
      </c>
      <c r="G13017">
        <v>124</v>
      </c>
    </row>
    <row r="13018" spans="1:7" x14ac:dyDescent="0.3">
      <c r="A13018">
        <v>8</v>
      </c>
      <c r="B13018" s="18">
        <v>45505</v>
      </c>
      <c r="C13018" t="s">
        <v>328</v>
      </c>
      <c r="D13018" t="s">
        <v>278</v>
      </c>
      <c r="E13018">
        <v>7.7586206896551727E-2</v>
      </c>
      <c r="F13018">
        <v>9</v>
      </c>
      <c r="G13018">
        <v>116</v>
      </c>
    </row>
    <row r="13019" spans="1:7" x14ac:dyDescent="0.3">
      <c r="A13019">
        <v>8</v>
      </c>
      <c r="B13019" s="18">
        <v>45474</v>
      </c>
      <c r="C13019" t="s">
        <v>328</v>
      </c>
      <c r="D13019" t="s">
        <v>278</v>
      </c>
      <c r="E13019">
        <v>5.8823529411764705E-2</v>
      </c>
      <c r="F13019">
        <v>7</v>
      </c>
      <c r="G13019">
        <v>119</v>
      </c>
    </row>
    <row r="13020" spans="1:7" x14ac:dyDescent="0.3">
      <c r="A13020">
        <v>8</v>
      </c>
      <c r="B13020" s="18">
        <v>45566</v>
      </c>
      <c r="C13020" t="s">
        <v>328</v>
      </c>
      <c r="D13020" t="s">
        <v>278</v>
      </c>
      <c r="E13020">
        <v>5.3097345132743362E-2</v>
      </c>
      <c r="F13020">
        <v>6</v>
      </c>
      <c r="G13020">
        <v>113</v>
      </c>
    </row>
    <row r="13021" spans="1:7" x14ac:dyDescent="0.3">
      <c r="A13021">
        <v>8</v>
      </c>
      <c r="B13021" s="18">
        <v>45536</v>
      </c>
      <c r="C13021" t="s">
        <v>328</v>
      </c>
      <c r="D13021" t="s">
        <v>278</v>
      </c>
      <c r="E13021">
        <v>7.8260869565217397E-2</v>
      </c>
      <c r="F13021">
        <v>9</v>
      </c>
      <c r="G13021">
        <v>115</v>
      </c>
    </row>
    <row r="13022" spans="1:7" x14ac:dyDescent="0.3">
      <c r="A13022">
        <v>8</v>
      </c>
      <c r="B13022" s="18">
        <v>45383</v>
      </c>
      <c r="C13022" t="s">
        <v>328</v>
      </c>
      <c r="D13022" t="s">
        <v>278</v>
      </c>
      <c r="E13022">
        <v>5.4263565891472867E-2</v>
      </c>
      <c r="F13022">
        <v>7</v>
      </c>
      <c r="G13022">
        <v>129</v>
      </c>
    </row>
    <row r="13023" spans="1:7" x14ac:dyDescent="0.3">
      <c r="A13023">
        <v>26</v>
      </c>
      <c r="B13023" s="18">
        <v>45566</v>
      </c>
      <c r="C13023" t="s">
        <v>328</v>
      </c>
      <c r="D13023" t="s">
        <v>146</v>
      </c>
      <c r="E13023">
        <v>0.14071294559099437</v>
      </c>
      <c r="F13023">
        <v>75</v>
      </c>
      <c r="G13023">
        <v>533</v>
      </c>
    </row>
    <row r="13024" spans="1:7" x14ac:dyDescent="0.3">
      <c r="A13024">
        <v>12</v>
      </c>
      <c r="B13024" s="18">
        <v>45566</v>
      </c>
      <c r="C13024" t="s">
        <v>328</v>
      </c>
      <c r="D13024" t="s">
        <v>296</v>
      </c>
      <c r="E13024">
        <v>0.11145510835913312</v>
      </c>
      <c r="F13024">
        <v>36</v>
      </c>
      <c r="G13024">
        <v>323</v>
      </c>
    </row>
    <row r="13025" spans="1:7" x14ac:dyDescent="0.3">
      <c r="A13025">
        <v>26</v>
      </c>
      <c r="B13025" s="18">
        <v>45597</v>
      </c>
      <c r="C13025" t="s">
        <v>328</v>
      </c>
      <c r="D13025" t="s">
        <v>146</v>
      </c>
      <c r="E13025">
        <v>0.15572232645403378</v>
      </c>
      <c r="F13025">
        <v>83</v>
      </c>
      <c r="G13025">
        <v>533</v>
      </c>
    </row>
    <row r="13026" spans="1:7" x14ac:dyDescent="0.3">
      <c r="A13026">
        <v>12</v>
      </c>
      <c r="B13026" s="18">
        <v>45444</v>
      </c>
      <c r="C13026" t="s">
        <v>328</v>
      </c>
      <c r="D13026" t="s">
        <v>296</v>
      </c>
      <c r="E13026">
        <v>0.11285266457680251</v>
      </c>
      <c r="F13026">
        <v>36</v>
      </c>
      <c r="G13026">
        <v>319</v>
      </c>
    </row>
    <row r="13027" spans="1:7" x14ac:dyDescent="0.3">
      <c r="A13027">
        <v>12</v>
      </c>
      <c r="B13027" s="18">
        <v>45413</v>
      </c>
      <c r="C13027" t="s">
        <v>328</v>
      </c>
      <c r="D13027" t="s">
        <v>296</v>
      </c>
      <c r="E13027">
        <v>0.12676056338028169</v>
      </c>
      <c r="F13027">
        <v>36</v>
      </c>
      <c r="G13027">
        <v>284</v>
      </c>
    </row>
    <row r="13028" spans="1:7" x14ac:dyDescent="0.3">
      <c r="A13028">
        <v>26</v>
      </c>
      <c r="B13028" s="18">
        <v>45536</v>
      </c>
      <c r="C13028" t="s">
        <v>328</v>
      </c>
      <c r="D13028" t="s">
        <v>146</v>
      </c>
      <c r="E13028">
        <v>0.13780918727915195</v>
      </c>
      <c r="F13028">
        <v>78</v>
      </c>
      <c r="G13028">
        <v>566</v>
      </c>
    </row>
    <row r="13029" spans="1:7" x14ac:dyDescent="0.3">
      <c r="A13029">
        <v>26</v>
      </c>
      <c r="B13029" s="18">
        <v>45474</v>
      </c>
      <c r="C13029" t="s">
        <v>328</v>
      </c>
      <c r="D13029" t="s">
        <v>146</v>
      </c>
      <c r="E13029">
        <v>0.13932980599647266</v>
      </c>
      <c r="F13029">
        <v>79</v>
      </c>
      <c r="G13029">
        <v>567</v>
      </c>
    </row>
    <row r="13030" spans="1:7" x14ac:dyDescent="0.3">
      <c r="A13030">
        <v>26</v>
      </c>
      <c r="B13030" s="18">
        <v>45323</v>
      </c>
      <c r="C13030" t="s">
        <v>328</v>
      </c>
      <c r="D13030" t="s">
        <v>146</v>
      </c>
      <c r="E13030">
        <v>1.7152658662092624E-3</v>
      </c>
      <c r="F13030">
        <v>1</v>
      </c>
      <c r="G13030">
        <v>583</v>
      </c>
    </row>
    <row r="13031" spans="1:7" x14ac:dyDescent="0.3">
      <c r="A13031">
        <v>26</v>
      </c>
      <c r="B13031" s="18">
        <v>45505</v>
      </c>
      <c r="C13031" t="s">
        <v>328</v>
      </c>
      <c r="D13031" t="s">
        <v>146</v>
      </c>
      <c r="E13031">
        <v>0.13612565445026178</v>
      </c>
      <c r="F13031">
        <v>78</v>
      </c>
      <c r="G13031">
        <v>573</v>
      </c>
    </row>
    <row r="13032" spans="1:7" x14ac:dyDescent="0.3">
      <c r="A13032">
        <v>26</v>
      </c>
      <c r="B13032" s="18">
        <v>45352</v>
      </c>
      <c r="C13032" t="s">
        <v>328</v>
      </c>
      <c r="D13032" t="s">
        <v>146</v>
      </c>
      <c r="E13032">
        <v>6.7708333333333329E-2</v>
      </c>
      <c r="F13032">
        <v>39</v>
      </c>
      <c r="G13032">
        <v>576</v>
      </c>
    </row>
    <row r="13033" spans="1:7" x14ac:dyDescent="0.3">
      <c r="A13033">
        <v>26</v>
      </c>
      <c r="B13033" s="18">
        <v>45413</v>
      </c>
      <c r="C13033" t="s">
        <v>328</v>
      </c>
      <c r="D13033" t="s">
        <v>146</v>
      </c>
      <c r="E13033">
        <v>0.15277777777777779</v>
      </c>
      <c r="F13033">
        <v>77</v>
      </c>
      <c r="G13033">
        <v>504</v>
      </c>
    </row>
    <row r="13034" spans="1:7" x14ac:dyDescent="0.3">
      <c r="A13034">
        <v>26</v>
      </c>
      <c r="B13034" s="18">
        <v>45444</v>
      </c>
      <c r="C13034" t="s">
        <v>328</v>
      </c>
      <c r="D13034" t="s">
        <v>146</v>
      </c>
      <c r="E13034">
        <v>0.14933837429111532</v>
      </c>
      <c r="F13034">
        <v>79</v>
      </c>
      <c r="G13034">
        <v>529</v>
      </c>
    </row>
    <row r="13035" spans="1:7" x14ac:dyDescent="0.3">
      <c r="A13035">
        <v>26</v>
      </c>
      <c r="B13035" s="18">
        <v>45383</v>
      </c>
      <c r="C13035" t="s">
        <v>328</v>
      </c>
      <c r="D13035" t="s">
        <v>146</v>
      </c>
      <c r="E13035">
        <v>0.12522361359570661</v>
      </c>
      <c r="F13035">
        <v>70</v>
      </c>
      <c r="G13035">
        <v>559</v>
      </c>
    </row>
    <row r="13036" spans="1:7" x14ac:dyDescent="0.3">
      <c r="A13036">
        <v>27</v>
      </c>
      <c r="B13036" s="18">
        <v>45536</v>
      </c>
      <c r="C13036" t="s">
        <v>328</v>
      </c>
      <c r="D13036" t="s">
        <v>147</v>
      </c>
      <c r="E13036">
        <v>9.8039215686274508E-2</v>
      </c>
      <c r="F13036">
        <v>30</v>
      </c>
      <c r="G13036">
        <v>306</v>
      </c>
    </row>
    <row r="13037" spans="1:7" x14ac:dyDescent="0.3">
      <c r="A13037">
        <v>27</v>
      </c>
      <c r="B13037" s="18">
        <v>45413</v>
      </c>
      <c r="C13037" t="s">
        <v>328</v>
      </c>
      <c r="D13037" t="s">
        <v>147</v>
      </c>
      <c r="E13037">
        <v>0.12301587301587301</v>
      </c>
      <c r="F13037">
        <v>31</v>
      </c>
      <c r="G13037">
        <v>252</v>
      </c>
    </row>
    <row r="13038" spans="1:7" x14ac:dyDescent="0.3">
      <c r="A13038">
        <v>16</v>
      </c>
      <c r="B13038" s="18">
        <v>45474</v>
      </c>
      <c r="C13038" t="s">
        <v>328</v>
      </c>
      <c r="D13038" t="s">
        <v>297</v>
      </c>
      <c r="E13038">
        <v>0.17664670658682635</v>
      </c>
      <c r="F13038">
        <v>59</v>
      </c>
      <c r="G13038">
        <v>334</v>
      </c>
    </row>
    <row r="13039" spans="1:7" x14ac:dyDescent="0.3">
      <c r="A13039">
        <v>16</v>
      </c>
      <c r="B13039" s="18">
        <v>45505</v>
      </c>
      <c r="C13039" t="s">
        <v>328</v>
      </c>
      <c r="D13039" t="s">
        <v>297</v>
      </c>
      <c r="E13039">
        <v>0.18373493975903615</v>
      </c>
      <c r="F13039">
        <v>61</v>
      </c>
      <c r="G13039">
        <v>332</v>
      </c>
    </row>
    <row r="13040" spans="1:7" x14ac:dyDescent="0.3">
      <c r="A13040">
        <v>16</v>
      </c>
      <c r="B13040" s="18">
        <v>45352</v>
      </c>
      <c r="C13040" t="s">
        <v>328</v>
      </c>
      <c r="D13040" t="s">
        <v>297</v>
      </c>
      <c r="E13040">
        <v>0.14915254237288136</v>
      </c>
      <c r="F13040">
        <v>44</v>
      </c>
      <c r="G13040">
        <v>295</v>
      </c>
    </row>
    <row r="13041" spans="1:7" x14ac:dyDescent="0.3">
      <c r="A13041">
        <v>16</v>
      </c>
      <c r="B13041" s="18">
        <v>45536</v>
      </c>
      <c r="C13041" t="s">
        <v>328</v>
      </c>
      <c r="D13041" t="s">
        <v>297</v>
      </c>
      <c r="E13041">
        <v>0.18597560975609756</v>
      </c>
      <c r="F13041">
        <v>61</v>
      </c>
      <c r="G13041">
        <v>328</v>
      </c>
    </row>
    <row r="13042" spans="1:7" x14ac:dyDescent="0.3">
      <c r="A13042">
        <v>16</v>
      </c>
      <c r="B13042" s="18">
        <v>45383</v>
      </c>
      <c r="C13042" t="s">
        <v>328</v>
      </c>
      <c r="D13042" t="s">
        <v>297</v>
      </c>
      <c r="E13042">
        <v>0.1870748299319728</v>
      </c>
      <c r="F13042">
        <v>55</v>
      </c>
      <c r="G13042">
        <v>294</v>
      </c>
    </row>
    <row r="13043" spans="1:7" x14ac:dyDescent="0.3">
      <c r="A13043">
        <v>27</v>
      </c>
      <c r="B13043" s="18">
        <v>45505</v>
      </c>
      <c r="C13043" t="s">
        <v>328</v>
      </c>
      <c r="D13043" t="s">
        <v>147</v>
      </c>
      <c r="E13043">
        <v>9.5846645367412137E-2</v>
      </c>
      <c r="F13043">
        <v>30</v>
      </c>
      <c r="G13043">
        <v>313</v>
      </c>
    </row>
    <row r="13044" spans="1:7" x14ac:dyDescent="0.3">
      <c r="A13044">
        <v>16</v>
      </c>
      <c r="B13044" s="18">
        <v>45413</v>
      </c>
      <c r="C13044" t="s">
        <v>328</v>
      </c>
      <c r="D13044" t="s">
        <v>297</v>
      </c>
      <c r="E13044">
        <v>0.2</v>
      </c>
      <c r="F13044">
        <v>59</v>
      </c>
      <c r="G13044">
        <v>295</v>
      </c>
    </row>
    <row r="13045" spans="1:7" x14ac:dyDescent="0.3">
      <c r="A13045">
        <v>27</v>
      </c>
      <c r="B13045" s="18">
        <v>45566</v>
      </c>
      <c r="C13045" t="s">
        <v>328</v>
      </c>
      <c r="D13045" t="s">
        <v>147</v>
      </c>
      <c r="E13045">
        <v>0.10526315789473684</v>
      </c>
      <c r="F13045">
        <v>30</v>
      </c>
      <c r="G13045">
        <v>285</v>
      </c>
    </row>
    <row r="13046" spans="1:7" x14ac:dyDescent="0.3">
      <c r="A13046">
        <v>23</v>
      </c>
      <c r="B13046" s="18">
        <v>45323</v>
      </c>
      <c r="C13046" t="s">
        <v>328</v>
      </c>
      <c r="D13046" t="s">
        <v>298</v>
      </c>
      <c r="E13046">
        <v>5.1502145922746781E-2</v>
      </c>
      <c r="F13046">
        <v>96</v>
      </c>
      <c r="G13046">
        <v>1864</v>
      </c>
    </row>
    <row r="13047" spans="1:7" x14ac:dyDescent="0.3">
      <c r="A13047">
        <v>23</v>
      </c>
      <c r="B13047" s="18">
        <v>45383</v>
      </c>
      <c r="C13047" t="s">
        <v>328</v>
      </c>
      <c r="D13047" t="s">
        <v>298</v>
      </c>
      <c r="E13047">
        <v>6.1994609164420483E-2</v>
      </c>
      <c r="F13047">
        <v>115</v>
      </c>
      <c r="G13047">
        <v>1855</v>
      </c>
    </row>
    <row r="13048" spans="1:7" x14ac:dyDescent="0.3">
      <c r="A13048">
        <v>23</v>
      </c>
      <c r="B13048" s="18">
        <v>45444</v>
      </c>
      <c r="C13048" t="s">
        <v>328</v>
      </c>
      <c r="D13048" t="s">
        <v>298</v>
      </c>
      <c r="E13048">
        <v>6.5264293419633232E-2</v>
      </c>
      <c r="F13048">
        <v>121</v>
      </c>
      <c r="G13048">
        <v>1854</v>
      </c>
    </row>
    <row r="13049" spans="1:7" x14ac:dyDescent="0.3">
      <c r="A13049">
        <v>27</v>
      </c>
      <c r="B13049" s="18">
        <v>45474</v>
      </c>
      <c r="C13049" t="s">
        <v>328</v>
      </c>
      <c r="D13049" t="s">
        <v>147</v>
      </c>
      <c r="E13049">
        <v>9.2063492063492069E-2</v>
      </c>
      <c r="F13049">
        <v>29</v>
      </c>
      <c r="G13049">
        <v>315</v>
      </c>
    </row>
    <row r="13050" spans="1:7" x14ac:dyDescent="0.3">
      <c r="A13050">
        <v>23</v>
      </c>
      <c r="B13050" s="18">
        <v>45413</v>
      </c>
      <c r="C13050" t="s">
        <v>328</v>
      </c>
      <c r="D13050" t="s">
        <v>298</v>
      </c>
      <c r="E13050">
        <v>5.0161812297734629E-2</v>
      </c>
      <c r="F13050">
        <v>93</v>
      </c>
      <c r="G13050">
        <v>1854</v>
      </c>
    </row>
    <row r="13051" spans="1:7" x14ac:dyDescent="0.3">
      <c r="A13051">
        <v>27</v>
      </c>
      <c r="B13051" s="18">
        <v>45383</v>
      </c>
      <c r="C13051" t="s">
        <v>328</v>
      </c>
      <c r="D13051" t="s">
        <v>147</v>
      </c>
      <c r="E13051">
        <v>0.11895910780669144</v>
      </c>
      <c r="F13051">
        <v>32</v>
      </c>
      <c r="G13051">
        <v>269</v>
      </c>
    </row>
    <row r="13052" spans="1:7" x14ac:dyDescent="0.3">
      <c r="A13052">
        <v>23</v>
      </c>
      <c r="B13052" s="18">
        <v>45474</v>
      </c>
      <c r="C13052" t="s">
        <v>328</v>
      </c>
      <c r="D13052" t="s">
        <v>298</v>
      </c>
      <c r="E13052">
        <v>7.1235833783054509E-2</v>
      </c>
      <c r="F13052">
        <v>132</v>
      </c>
      <c r="G13052">
        <v>1853</v>
      </c>
    </row>
    <row r="13053" spans="1:7" x14ac:dyDescent="0.3">
      <c r="A13053">
        <v>23</v>
      </c>
      <c r="B13053" s="18">
        <v>45352</v>
      </c>
      <c r="C13053" t="s">
        <v>328</v>
      </c>
      <c r="D13053" t="s">
        <v>298</v>
      </c>
      <c r="E13053">
        <v>5.4868208714362564E-2</v>
      </c>
      <c r="F13053">
        <v>102</v>
      </c>
      <c r="G13053">
        <v>1859</v>
      </c>
    </row>
    <row r="13054" spans="1:7" x14ac:dyDescent="0.3">
      <c r="A13054">
        <v>23</v>
      </c>
      <c r="B13054" s="18">
        <v>45536</v>
      </c>
      <c r="C13054" t="s">
        <v>328</v>
      </c>
      <c r="D13054" t="s">
        <v>298</v>
      </c>
      <c r="E13054">
        <v>4.5995670995670992E-2</v>
      </c>
      <c r="F13054">
        <v>85</v>
      </c>
      <c r="G13054">
        <v>1848</v>
      </c>
    </row>
    <row r="13055" spans="1:7" x14ac:dyDescent="0.3">
      <c r="A13055">
        <v>23</v>
      </c>
      <c r="B13055" s="18">
        <v>45505</v>
      </c>
      <c r="C13055" t="s">
        <v>328</v>
      </c>
      <c r="D13055" t="s">
        <v>298</v>
      </c>
      <c r="E13055">
        <v>6.8685776095186585E-2</v>
      </c>
      <c r="F13055">
        <v>127</v>
      </c>
      <c r="G13055">
        <v>1849</v>
      </c>
    </row>
    <row r="13056" spans="1:7" x14ac:dyDescent="0.3">
      <c r="A13056">
        <v>23</v>
      </c>
      <c r="B13056" s="18">
        <v>45566</v>
      </c>
      <c r="C13056" t="s">
        <v>328</v>
      </c>
      <c r="D13056" t="s">
        <v>298</v>
      </c>
      <c r="E13056">
        <v>2.8169014084507043E-2</v>
      </c>
      <c r="F13056">
        <v>52</v>
      </c>
      <c r="G13056">
        <v>1846</v>
      </c>
    </row>
    <row r="13057" spans="1:7" x14ac:dyDescent="0.3">
      <c r="A13057">
        <v>27</v>
      </c>
      <c r="B13057" s="18">
        <v>45597</v>
      </c>
      <c r="C13057" t="s">
        <v>328</v>
      </c>
      <c r="D13057" t="s">
        <v>147</v>
      </c>
      <c r="E13057">
        <v>0.11307420494699646</v>
      </c>
      <c r="F13057">
        <v>32</v>
      </c>
      <c r="G13057">
        <v>283</v>
      </c>
    </row>
    <row r="13058" spans="1:7" x14ac:dyDescent="0.3">
      <c r="A13058">
        <v>24</v>
      </c>
      <c r="B13058" s="18">
        <v>45536</v>
      </c>
      <c r="C13058" t="s">
        <v>328</v>
      </c>
      <c r="D13058" t="s">
        <v>299</v>
      </c>
      <c r="E13058">
        <v>0.90588235294117647</v>
      </c>
      <c r="F13058">
        <v>77</v>
      </c>
      <c r="G13058">
        <v>85</v>
      </c>
    </row>
    <row r="13059" spans="1:7" x14ac:dyDescent="0.3">
      <c r="A13059">
        <v>24</v>
      </c>
      <c r="B13059" s="18">
        <v>45323</v>
      </c>
      <c r="C13059" t="s">
        <v>328</v>
      </c>
      <c r="D13059" t="s">
        <v>299</v>
      </c>
      <c r="E13059">
        <v>0.86458333333333337</v>
      </c>
      <c r="F13059">
        <v>83</v>
      </c>
      <c r="G13059">
        <v>96</v>
      </c>
    </row>
    <row r="13060" spans="1:7" x14ac:dyDescent="0.3">
      <c r="A13060">
        <v>24</v>
      </c>
      <c r="B13060" s="18">
        <v>45474</v>
      </c>
      <c r="C13060" t="s">
        <v>328</v>
      </c>
      <c r="D13060" t="s">
        <v>299</v>
      </c>
      <c r="E13060">
        <v>0.90909090909090906</v>
      </c>
      <c r="F13060">
        <v>120</v>
      </c>
      <c r="G13060">
        <v>132</v>
      </c>
    </row>
    <row r="13061" spans="1:7" x14ac:dyDescent="0.3">
      <c r="A13061">
        <v>24</v>
      </c>
      <c r="B13061" s="18">
        <v>45383</v>
      </c>
      <c r="C13061" t="s">
        <v>328</v>
      </c>
      <c r="D13061" t="s">
        <v>299</v>
      </c>
      <c r="E13061">
        <v>0.78260869565217395</v>
      </c>
      <c r="F13061">
        <v>90</v>
      </c>
      <c r="G13061">
        <v>115</v>
      </c>
    </row>
    <row r="13062" spans="1:7" x14ac:dyDescent="0.3">
      <c r="A13062">
        <v>24</v>
      </c>
      <c r="B13062" s="18">
        <v>45352</v>
      </c>
      <c r="C13062" t="s">
        <v>328</v>
      </c>
      <c r="D13062" t="s">
        <v>299</v>
      </c>
      <c r="E13062">
        <v>0.81372549019607843</v>
      </c>
      <c r="F13062">
        <v>83</v>
      </c>
      <c r="G13062">
        <v>102</v>
      </c>
    </row>
    <row r="13063" spans="1:7" x14ac:dyDescent="0.3">
      <c r="A13063">
        <v>24</v>
      </c>
      <c r="B13063" s="18">
        <v>45566</v>
      </c>
      <c r="C13063" t="s">
        <v>328</v>
      </c>
      <c r="D13063" t="s">
        <v>299</v>
      </c>
      <c r="E13063">
        <v>0.84615384615384615</v>
      </c>
      <c r="F13063">
        <v>44</v>
      </c>
      <c r="G13063">
        <v>52</v>
      </c>
    </row>
    <row r="13064" spans="1:7" x14ac:dyDescent="0.3">
      <c r="A13064">
        <v>24</v>
      </c>
      <c r="B13064" s="18">
        <v>45505</v>
      </c>
      <c r="C13064" t="s">
        <v>328</v>
      </c>
      <c r="D13064" t="s">
        <v>299</v>
      </c>
      <c r="E13064">
        <v>0.90551181102362199</v>
      </c>
      <c r="F13064">
        <v>115</v>
      </c>
      <c r="G13064">
        <v>127</v>
      </c>
    </row>
    <row r="13065" spans="1:7" x14ac:dyDescent="0.3">
      <c r="A13065">
        <v>24</v>
      </c>
      <c r="B13065" s="18">
        <v>45413</v>
      </c>
      <c r="C13065" t="s">
        <v>328</v>
      </c>
      <c r="D13065" t="s">
        <v>299</v>
      </c>
      <c r="E13065">
        <v>0.79569892473118276</v>
      </c>
      <c r="F13065">
        <v>74</v>
      </c>
      <c r="G13065">
        <v>93</v>
      </c>
    </row>
    <row r="13066" spans="1:7" x14ac:dyDescent="0.3">
      <c r="A13066">
        <v>24</v>
      </c>
      <c r="B13066" s="18">
        <v>45444</v>
      </c>
      <c r="C13066" t="s">
        <v>328</v>
      </c>
      <c r="D13066" t="s">
        <v>299</v>
      </c>
      <c r="E13066">
        <v>0.86776859504132231</v>
      </c>
      <c r="F13066">
        <v>105</v>
      </c>
      <c r="G13066">
        <v>121</v>
      </c>
    </row>
    <row r="13067" spans="1:7" x14ac:dyDescent="0.3">
      <c r="A13067">
        <v>2</v>
      </c>
      <c r="B13067" s="18">
        <v>45627</v>
      </c>
      <c r="C13067" t="s">
        <v>328</v>
      </c>
      <c r="D13067" t="s">
        <v>303</v>
      </c>
      <c r="E13067">
        <v>1.0161111111111112</v>
      </c>
      <c r="F13067">
        <v>1829</v>
      </c>
      <c r="G13067">
        <v>1800</v>
      </c>
    </row>
    <row r="13068" spans="1:7" x14ac:dyDescent="0.3">
      <c r="A13068">
        <v>27</v>
      </c>
      <c r="B13068" s="18">
        <v>45444</v>
      </c>
      <c r="C13068" t="s">
        <v>328</v>
      </c>
      <c r="D13068" t="s">
        <v>147</v>
      </c>
      <c r="E13068">
        <v>0.10380622837370242</v>
      </c>
      <c r="F13068">
        <v>30</v>
      </c>
      <c r="G13068">
        <v>289</v>
      </c>
    </row>
    <row r="13069" spans="1:7" x14ac:dyDescent="0.3">
      <c r="A13069">
        <v>9</v>
      </c>
      <c r="B13069" s="18">
        <v>45383</v>
      </c>
      <c r="C13069" t="s">
        <v>328</v>
      </c>
      <c r="D13069" t="s">
        <v>280</v>
      </c>
      <c r="E13069">
        <v>0.04</v>
      </c>
      <c r="F13069">
        <v>23</v>
      </c>
      <c r="G13069">
        <v>575</v>
      </c>
    </row>
    <row r="13070" spans="1:7" x14ac:dyDescent="0.3">
      <c r="A13070">
        <v>9</v>
      </c>
      <c r="B13070" s="18">
        <v>45474</v>
      </c>
      <c r="C13070" t="s">
        <v>328</v>
      </c>
      <c r="D13070" t="s">
        <v>280</v>
      </c>
      <c r="E13070">
        <v>4.317789291882556E-2</v>
      </c>
      <c r="F13070">
        <v>25</v>
      </c>
      <c r="G13070">
        <v>579</v>
      </c>
    </row>
    <row r="13071" spans="1:7" x14ac:dyDescent="0.3">
      <c r="A13071">
        <v>27</v>
      </c>
      <c r="B13071" s="18">
        <v>45352</v>
      </c>
      <c r="C13071" t="s">
        <v>328</v>
      </c>
      <c r="D13071" t="s">
        <v>147</v>
      </c>
      <c r="E13071">
        <v>8.2397003745318345E-2</v>
      </c>
      <c r="F13071">
        <v>22</v>
      </c>
      <c r="G13071">
        <v>267</v>
      </c>
    </row>
    <row r="13072" spans="1:7" x14ac:dyDescent="0.3">
      <c r="A13072">
        <v>9</v>
      </c>
      <c r="B13072" s="18">
        <v>45352</v>
      </c>
      <c r="C13072" t="s">
        <v>328</v>
      </c>
      <c r="D13072" t="s">
        <v>280</v>
      </c>
      <c r="E13072">
        <v>2.4179620034542316E-2</v>
      </c>
      <c r="F13072">
        <v>14</v>
      </c>
      <c r="G13072">
        <v>579</v>
      </c>
    </row>
    <row r="13073" spans="1:7" x14ac:dyDescent="0.3">
      <c r="A13073">
        <v>27</v>
      </c>
      <c r="B13073" s="18">
        <v>45323</v>
      </c>
      <c r="C13073" t="s">
        <v>328</v>
      </c>
      <c r="D13073" t="s">
        <v>147</v>
      </c>
      <c r="E13073">
        <v>0</v>
      </c>
      <c r="F13073">
        <v>0</v>
      </c>
      <c r="G13073">
        <v>266</v>
      </c>
    </row>
    <row r="13074" spans="1:7" x14ac:dyDescent="0.3">
      <c r="A13074">
        <v>9</v>
      </c>
      <c r="B13074" s="18">
        <v>45413</v>
      </c>
      <c r="C13074" t="s">
        <v>328</v>
      </c>
      <c r="D13074" t="s">
        <v>280</v>
      </c>
      <c r="E13074">
        <v>4.3936731107205626E-2</v>
      </c>
      <c r="F13074">
        <v>25</v>
      </c>
      <c r="G13074">
        <v>569</v>
      </c>
    </row>
    <row r="13075" spans="1:7" x14ac:dyDescent="0.3">
      <c r="A13075">
        <v>9</v>
      </c>
      <c r="B13075" s="18">
        <v>45444</v>
      </c>
      <c r="C13075" t="s">
        <v>328</v>
      </c>
      <c r="D13075" t="s">
        <v>280</v>
      </c>
      <c r="E13075">
        <v>4.3252595155709339E-2</v>
      </c>
      <c r="F13075">
        <v>25</v>
      </c>
      <c r="G13075">
        <v>578</v>
      </c>
    </row>
    <row r="13076" spans="1:7" x14ac:dyDescent="0.3">
      <c r="A13076">
        <v>111</v>
      </c>
      <c r="B13076" s="18">
        <v>45627</v>
      </c>
      <c r="C13076" t="s">
        <v>328</v>
      </c>
      <c r="D13076" t="s">
        <v>262</v>
      </c>
      <c r="E13076">
        <v>294</v>
      </c>
    </row>
    <row r="13077" spans="1:7" x14ac:dyDescent="0.3">
      <c r="A13077">
        <v>112</v>
      </c>
      <c r="B13077" s="18">
        <v>45627</v>
      </c>
      <c r="C13077" t="s">
        <v>328</v>
      </c>
      <c r="D13077" t="s">
        <v>263</v>
      </c>
      <c r="E13077">
        <v>313</v>
      </c>
    </row>
    <row r="13078" spans="1:7" x14ac:dyDescent="0.3">
      <c r="A13078">
        <v>110</v>
      </c>
      <c r="B13078" s="18">
        <v>45627</v>
      </c>
      <c r="C13078" t="s">
        <v>328</v>
      </c>
      <c r="D13078" t="s">
        <v>264</v>
      </c>
      <c r="E13078">
        <v>186</v>
      </c>
    </row>
    <row r="13079" spans="1:7" x14ac:dyDescent="0.3">
      <c r="A13079">
        <v>9</v>
      </c>
      <c r="B13079" s="18">
        <v>45566</v>
      </c>
      <c r="C13079" t="s">
        <v>328</v>
      </c>
      <c r="D13079" t="s">
        <v>280</v>
      </c>
      <c r="E13079">
        <v>5.2738336713995942E-2</v>
      </c>
      <c r="F13079">
        <v>26</v>
      </c>
      <c r="G13079">
        <v>493</v>
      </c>
    </row>
    <row r="13080" spans="1:7" x14ac:dyDescent="0.3">
      <c r="A13080">
        <v>113</v>
      </c>
      <c r="B13080" s="18">
        <v>45627</v>
      </c>
      <c r="C13080" t="s">
        <v>328</v>
      </c>
      <c r="D13080" t="s">
        <v>265</v>
      </c>
      <c r="E13080">
        <v>163</v>
      </c>
    </row>
    <row r="13081" spans="1:7" x14ac:dyDescent="0.3">
      <c r="A13081">
        <v>9</v>
      </c>
      <c r="B13081" s="18">
        <v>45536</v>
      </c>
      <c r="C13081" t="s">
        <v>328</v>
      </c>
      <c r="D13081" t="s">
        <v>280</v>
      </c>
      <c r="E13081">
        <v>5.1485148514851482E-2</v>
      </c>
      <c r="F13081">
        <v>26</v>
      </c>
      <c r="G13081">
        <v>505</v>
      </c>
    </row>
    <row r="13082" spans="1:7" x14ac:dyDescent="0.3">
      <c r="A13082">
        <v>9</v>
      </c>
      <c r="B13082" s="18">
        <v>45505</v>
      </c>
      <c r="C13082" t="s">
        <v>328</v>
      </c>
      <c r="D13082" t="s">
        <v>280</v>
      </c>
      <c r="E13082">
        <v>5.0096339113680152E-2</v>
      </c>
      <c r="F13082">
        <v>26</v>
      </c>
      <c r="G13082">
        <v>519</v>
      </c>
    </row>
    <row r="13083" spans="1:7" x14ac:dyDescent="0.3">
      <c r="A13083">
        <v>104</v>
      </c>
      <c r="B13083" s="18">
        <v>45627</v>
      </c>
      <c r="C13083" t="s">
        <v>328</v>
      </c>
      <c r="D13083" t="s">
        <v>266</v>
      </c>
      <c r="E13083">
        <v>37</v>
      </c>
    </row>
    <row r="13084" spans="1:7" x14ac:dyDescent="0.3">
      <c r="A13084">
        <v>106</v>
      </c>
      <c r="B13084" s="18">
        <v>45627</v>
      </c>
      <c r="C13084" t="s">
        <v>328</v>
      </c>
      <c r="D13084" t="s">
        <v>267</v>
      </c>
      <c r="E13084">
        <v>268</v>
      </c>
    </row>
    <row r="13085" spans="1:7" x14ac:dyDescent="0.3">
      <c r="A13085">
        <v>11</v>
      </c>
      <c r="B13085" s="18">
        <v>45536</v>
      </c>
      <c r="C13085" t="s">
        <v>328</v>
      </c>
      <c r="D13085" t="s">
        <v>281</v>
      </c>
      <c r="E13085">
        <v>0.10533515731874145</v>
      </c>
      <c r="F13085">
        <v>77</v>
      </c>
      <c r="G13085">
        <v>731</v>
      </c>
    </row>
    <row r="13086" spans="1:7" x14ac:dyDescent="0.3">
      <c r="A13086">
        <v>11</v>
      </c>
      <c r="B13086" s="18">
        <v>45566</v>
      </c>
      <c r="C13086" t="s">
        <v>328</v>
      </c>
      <c r="D13086" t="s">
        <v>281</v>
      </c>
      <c r="E13086">
        <v>0.11273792093704246</v>
      </c>
      <c r="F13086">
        <v>77</v>
      </c>
      <c r="G13086">
        <v>683</v>
      </c>
    </row>
    <row r="13087" spans="1:7" x14ac:dyDescent="0.3">
      <c r="A13087">
        <v>109</v>
      </c>
      <c r="B13087" s="18">
        <v>45627</v>
      </c>
      <c r="C13087" t="s">
        <v>328</v>
      </c>
      <c r="D13087" t="s">
        <v>261</v>
      </c>
      <c r="E13087">
        <v>41</v>
      </c>
    </row>
    <row r="13088" spans="1:7" x14ac:dyDescent="0.3">
      <c r="A13088">
        <v>11</v>
      </c>
      <c r="B13088" s="18">
        <v>45323</v>
      </c>
      <c r="C13088" t="s">
        <v>328</v>
      </c>
      <c r="D13088" t="s">
        <v>281</v>
      </c>
      <c r="E13088">
        <v>1.3947001394700139E-3</v>
      </c>
      <c r="F13088">
        <v>1</v>
      </c>
      <c r="G13088">
        <v>717</v>
      </c>
    </row>
    <row r="13089" spans="1:7" x14ac:dyDescent="0.3">
      <c r="A13089">
        <v>11</v>
      </c>
      <c r="B13089" s="18">
        <v>45444</v>
      </c>
      <c r="C13089" t="s">
        <v>328</v>
      </c>
      <c r="D13089" t="s">
        <v>281</v>
      </c>
      <c r="E13089">
        <v>0.10891089108910891</v>
      </c>
      <c r="F13089">
        <v>77</v>
      </c>
      <c r="G13089">
        <v>707</v>
      </c>
    </row>
    <row r="13090" spans="1:7" x14ac:dyDescent="0.3">
      <c r="A13090">
        <v>105</v>
      </c>
      <c r="B13090" s="18">
        <v>45627</v>
      </c>
      <c r="C13090" t="s">
        <v>328</v>
      </c>
      <c r="D13090" t="s">
        <v>269</v>
      </c>
      <c r="E13090">
        <v>201</v>
      </c>
    </row>
    <row r="13091" spans="1:7" x14ac:dyDescent="0.3">
      <c r="A13091">
        <v>11</v>
      </c>
      <c r="B13091" s="18">
        <v>45352</v>
      </c>
      <c r="C13091" t="s">
        <v>328</v>
      </c>
      <c r="D13091" t="s">
        <v>281</v>
      </c>
      <c r="E13091">
        <v>6.6011235955056174E-2</v>
      </c>
      <c r="F13091">
        <v>47</v>
      </c>
      <c r="G13091">
        <v>712</v>
      </c>
    </row>
    <row r="13092" spans="1:7" x14ac:dyDescent="0.3">
      <c r="A13092">
        <v>108</v>
      </c>
      <c r="B13092" s="18">
        <v>45627</v>
      </c>
      <c r="C13092" t="s">
        <v>328</v>
      </c>
      <c r="D13092" t="s">
        <v>270</v>
      </c>
      <c r="E13092">
        <v>73</v>
      </c>
    </row>
    <row r="13093" spans="1:7" x14ac:dyDescent="0.3">
      <c r="A13093">
        <v>11</v>
      </c>
      <c r="B13093" s="18">
        <v>45474</v>
      </c>
      <c r="C13093" t="s">
        <v>328</v>
      </c>
      <c r="D13093" t="s">
        <v>281</v>
      </c>
      <c r="E13093">
        <v>0.10266666666666667</v>
      </c>
      <c r="F13093">
        <v>77</v>
      </c>
      <c r="G13093">
        <v>750</v>
      </c>
    </row>
    <row r="13094" spans="1:7" x14ac:dyDescent="0.3">
      <c r="A13094">
        <v>11</v>
      </c>
      <c r="B13094" s="18">
        <v>45505</v>
      </c>
      <c r="C13094" t="s">
        <v>328</v>
      </c>
      <c r="D13094" t="s">
        <v>281</v>
      </c>
      <c r="E13094">
        <v>0.10225763612217796</v>
      </c>
      <c r="F13094">
        <v>77</v>
      </c>
      <c r="G13094">
        <v>753</v>
      </c>
    </row>
    <row r="13095" spans="1:7" x14ac:dyDescent="0.3">
      <c r="A13095">
        <v>11</v>
      </c>
      <c r="B13095" s="18">
        <v>45383</v>
      </c>
      <c r="C13095" t="s">
        <v>328</v>
      </c>
      <c r="D13095" t="s">
        <v>281</v>
      </c>
      <c r="E13095">
        <v>0.10310734463276836</v>
      </c>
      <c r="F13095">
        <v>73</v>
      </c>
      <c r="G13095">
        <v>708</v>
      </c>
    </row>
    <row r="13096" spans="1:7" x14ac:dyDescent="0.3">
      <c r="A13096">
        <v>3</v>
      </c>
      <c r="B13096" s="18">
        <v>45627</v>
      </c>
      <c r="C13096" t="s">
        <v>328</v>
      </c>
      <c r="D13096" t="s">
        <v>302</v>
      </c>
      <c r="E13096">
        <v>0.94641880809185353</v>
      </c>
      <c r="F13096">
        <v>1731</v>
      </c>
      <c r="G13096">
        <v>1829</v>
      </c>
    </row>
    <row r="13097" spans="1:7" x14ac:dyDescent="0.3">
      <c r="A13097">
        <v>11</v>
      </c>
      <c r="B13097" s="18">
        <v>45413</v>
      </c>
      <c r="C13097" t="s">
        <v>328</v>
      </c>
      <c r="D13097" t="s">
        <v>281</v>
      </c>
      <c r="E13097">
        <v>0.11719939117199391</v>
      </c>
      <c r="F13097">
        <v>77</v>
      </c>
      <c r="G13097">
        <v>657</v>
      </c>
    </row>
    <row r="13098" spans="1:7" x14ac:dyDescent="0.3">
      <c r="A13098">
        <v>4</v>
      </c>
      <c r="B13098" s="18">
        <v>45627</v>
      </c>
      <c r="C13098" t="s">
        <v>328</v>
      </c>
      <c r="D13098" t="s">
        <v>300</v>
      </c>
      <c r="E13098">
        <v>0.66403162055335974</v>
      </c>
      <c r="F13098">
        <v>168</v>
      </c>
      <c r="G13098">
        <v>253</v>
      </c>
    </row>
    <row r="13099" spans="1:7" x14ac:dyDescent="0.3">
      <c r="A13099">
        <v>107</v>
      </c>
      <c r="B13099" s="18">
        <v>45627</v>
      </c>
      <c r="C13099" t="s">
        <v>328</v>
      </c>
      <c r="D13099" t="s">
        <v>268</v>
      </c>
      <c r="E13099">
        <v>253</v>
      </c>
    </row>
    <row r="13100" spans="1:7" x14ac:dyDescent="0.3">
      <c r="A13100">
        <v>5</v>
      </c>
      <c r="B13100" s="18">
        <v>45627</v>
      </c>
      <c r="C13100" t="s">
        <v>328</v>
      </c>
      <c r="D13100" t="s">
        <v>301</v>
      </c>
      <c r="E13100">
        <v>17.954545454545453</v>
      </c>
      <c r="F13100">
        <v>395</v>
      </c>
      <c r="G13100">
        <v>22</v>
      </c>
    </row>
    <row r="13101" spans="1:7" x14ac:dyDescent="0.3">
      <c r="A13101">
        <v>10</v>
      </c>
      <c r="B13101" s="18">
        <v>45413</v>
      </c>
      <c r="C13101" t="s">
        <v>328</v>
      </c>
      <c r="D13101" t="s">
        <v>295</v>
      </c>
      <c r="E13101">
        <v>0.15428571428571428</v>
      </c>
      <c r="F13101">
        <v>27</v>
      </c>
      <c r="G13101">
        <v>175</v>
      </c>
    </row>
    <row r="13102" spans="1:7" x14ac:dyDescent="0.3">
      <c r="A13102">
        <v>6</v>
      </c>
      <c r="B13102" s="18">
        <v>45627</v>
      </c>
      <c r="C13102" t="s">
        <v>328</v>
      </c>
      <c r="D13102" t="s">
        <v>274</v>
      </c>
      <c r="E13102">
        <v>0.8571428571428571</v>
      </c>
      <c r="F13102">
        <v>12</v>
      </c>
      <c r="G13102">
        <v>14</v>
      </c>
    </row>
    <row r="13103" spans="1:7" x14ac:dyDescent="0.3">
      <c r="A13103">
        <v>10</v>
      </c>
      <c r="B13103" s="18">
        <v>45383</v>
      </c>
      <c r="C13103" t="s">
        <v>328</v>
      </c>
      <c r="D13103" t="s">
        <v>295</v>
      </c>
      <c r="E13103">
        <v>9.5477386934673364E-2</v>
      </c>
      <c r="F13103">
        <v>19</v>
      </c>
      <c r="G13103">
        <v>199</v>
      </c>
    </row>
    <row r="13104" spans="1:7" x14ac:dyDescent="0.3">
      <c r="A13104">
        <v>10</v>
      </c>
      <c r="B13104" s="18">
        <v>45444</v>
      </c>
      <c r="C13104" t="s">
        <v>328</v>
      </c>
      <c r="D13104" t="s">
        <v>295</v>
      </c>
      <c r="E13104">
        <v>0.11372549019607843</v>
      </c>
      <c r="F13104">
        <v>29</v>
      </c>
      <c r="G13104">
        <v>255</v>
      </c>
    </row>
    <row r="13105" spans="1:7" x14ac:dyDescent="0.3">
      <c r="A13105">
        <v>10</v>
      </c>
      <c r="B13105" s="18">
        <v>45323</v>
      </c>
      <c r="C13105" t="s">
        <v>328</v>
      </c>
      <c r="D13105" t="s">
        <v>295</v>
      </c>
      <c r="E13105">
        <v>9.7560975609756097E-3</v>
      </c>
      <c r="F13105">
        <v>2</v>
      </c>
      <c r="G13105">
        <v>205</v>
      </c>
    </row>
    <row r="13106" spans="1:7" x14ac:dyDescent="0.3">
      <c r="A13106">
        <v>7</v>
      </c>
      <c r="B13106" s="18">
        <v>45627</v>
      </c>
      <c r="C13106" t="s">
        <v>328</v>
      </c>
      <c r="D13106" t="s">
        <v>277</v>
      </c>
      <c r="E13106">
        <v>4.3478260869565216E-2</v>
      </c>
      <c r="F13106">
        <v>1</v>
      </c>
      <c r="G13106">
        <v>23</v>
      </c>
    </row>
    <row r="13107" spans="1:7" x14ac:dyDescent="0.3">
      <c r="A13107">
        <v>10</v>
      </c>
      <c r="B13107" s="18">
        <v>45352</v>
      </c>
      <c r="C13107" t="s">
        <v>328</v>
      </c>
      <c r="D13107" t="s">
        <v>295</v>
      </c>
      <c r="E13107">
        <v>5.1546391752577317E-2</v>
      </c>
      <c r="F13107">
        <v>10</v>
      </c>
      <c r="G13107">
        <v>194</v>
      </c>
    </row>
    <row r="13108" spans="1:7" x14ac:dyDescent="0.3">
      <c r="A13108">
        <v>10</v>
      </c>
      <c r="B13108" s="18">
        <v>45536</v>
      </c>
      <c r="C13108" t="s">
        <v>328</v>
      </c>
      <c r="D13108" t="s">
        <v>295</v>
      </c>
      <c r="E13108">
        <v>7.3033707865168537E-2</v>
      </c>
      <c r="F13108">
        <v>13</v>
      </c>
      <c r="G13108">
        <v>178</v>
      </c>
    </row>
    <row r="13109" spans="1:7" x14ac:dyDescent="0.3">
      <c r="A13109">
        <v>10</v>
      </c>
      <c r="B13109" s="18">
        <v>45566</v>
      </c>
      <c r="C13109" t="s">
        <v>328</v>
      </c>
      <c r="D13109" t="s">
        <v>295</v>
      </c>
      <c r="E13109">
        <v>0.14018691588785046</v>
      </c>
      <c r="F13109">
        <v>15</v>
      </c>
      <c r="G13109">
        <v>107</v>
      </c>
    </row>
    <row r="13110" spans="1:7" x14ac:dyDescent="0.3">
      <c r="A13110">
        <v>10</v>
      </c>
      <c r="B13110" s="18">
        <v>45505</v>
      </c>
      <c r="C13110" t="s">
        <v>328</v>
      </c>
      <c r="D13110" t="s">
        <v>295</v>
      </c>
      <c r="E13110">
        <v>8.0152671755725186E-2</v>
      </c>
      <c r="F13110">
        <v>21</v>
      </c>
      <c r="G13110">
        <v>262</v>
      </c>
    </row>
    <row r="13111" spans="1:7" x14ac:dyDescent="0.3">
      <c r="A13111">
        <v>10</v>
      </c>
      <c r="B13111" s="18">
        <v>45474</v>
      </c>
      <c r="C13111" t="s">
        <v>328</v>
      </c>
      <c r="D13111" t="s">
        <v>295</v>
      </c>
      <c r="E13111">
        <v>0.10256410256410256</v>
      </c>
      <c r="F13111">
        <v>28</v>
      </c>
      <c r="G13111">
        <v>273</v>
      </c>
    </row>
    <row r="13112" spans="1:7" x14ac:dyDescent="0.3">
      <c r="A13112">
        <v>100</v>
      </c>
      <c r="B13112" s="18">
        <v>45627</v>
      </c>
      <c r="C13112" t="s">
        <v>328</v>
      </c>
      <c r="D13112" t="s">
        <v>271</v>
      </c>
      <c r="E13112">
        <v>1</v>
      </c>
    </row>
    <row r="13113" spans="1:7" x14ac:dyDescent="0.3">
      <c r="A13113">
        <v>101</v>
      </c>
      <c r="B13113" s="18">
        <v>45627</v>
      </c>
      <c r="C13113" t="s">
        <v>328</v>
      </c>
      <c r="D13113" t="s">
        <v>272</v>
      </c>
      <c r="E13113">
        <v>1</v>
      </c>
    </row>
    <row r="13114" spans="1:7" x14ac:dyDescent="0.3">
      <c r="A13114">
        <v>102</v>
      </c>
      <c r="B13114" s="18">
        <v>45627</v>
      </c>
      <c r="C13114" t="s">
        <v>328</v>
      </c>
      <c r="D13114" t="s">
        <v>273</v>
      </c>
      <c r="E13114">
        <v>0</v>
      </c>
    </row>
    <row r="13115" spans="1:7" x14ac:dyDescent="0.3">
      <c r="A13115">
        <v>103</v>
      </c>
      <c r="B13115" s="18">
        <v>45627</v>
      </c>
      <c r="C13115" t="s">
        <v>328</v>
      </c>
      <c r="D13115" t="s">
        <v>285</v>
      </c>
      <c r="E13115">
        <v>0</v>
      </c>
    </row>
    <row r="13116" spans="1:7" x14ac:dyDescent="0.3">
      <c r="A13116">
        <v>114</v>
      </c>
      <c r="B13116" s="18">
        <v>45627</v>
      </c>
      <c r="C13116" t="s">
        <v>328</v>
      </c>
      <c r="D13116" t="s">
        <v>292</v>
      </c>
      <c r="E13116">
        <v>411</v>
      </c>
    </row>
    <row r="13117" spans="1:7" x14ac:dyDescent="0.3">
      <c r="A13117">
        <v>115</v>
      </c>
      <c r="B13117" s="18">
        <v>45627</v>
      </c>
      <c r="C13117" t="s">
        <v>328</v>
      </c>
      <c r="D13117" t="s">
        <v>293</v>
      </c>
      <c r="E13117">
        <v>65</v>
      </c>
    </row>
    <row r="13118" spans="1:7" x14ac:dyDescent="0.3">
      <c r="A13118">
        <v>16</v>
      </c>
      <c r="B13118" s="18">
        <v>45566</v>
      </c>
      <c r="C13118" t="s">
        <v>328</v>
      </c>
      <c r="D13118" t="s">
        <v>297</v>
      </c>
      <c r="E13118">
        <v>0.19062499999999999</v>
      </c>
      <c r="F13118">
        <v>61</v>
      </c>
      <c r="G13118">
        <v>320</v>
      </c>
    </row>
    <row r="13119" spans="1:7" x14ac:dyDescent="0.3">
      <c r="A13119">
        <v>16</v>
      </c>
      <c r="B13119" s="18">
        <v>45444</v>
      </c>
      <c r="C13119" t="s">
        <v>328</v>
      </c>
      <c r="D13119" t="s">
        <v>297</v>
      </c>
      <c r="E13119">
        <v>0.18437500000000001</v>
      </c>
      <c r="F13119">
        <v>59</v>
      </c>
      <c r="G13119">
        <v>320</v>
      </c>
    </row>
    <row r="13120" spans="1:7" x14ac:dyDescent="0.3">
      <c r="A13120">
        <v>16</v>
      </c>
      <c r="B13120" s="18">
        <v>45323</v>
      </c>
      <c r="C13120" t="s">
        <v>328</v>
      </c>
      <c r="D13120" t="s">
        <v>297</v>
      </c>
      <c r="E13120">
        <v>7.8498293515358364E-2</v>
      </c>
      <c r="F13120">
        <v>23</v>
      </c>
      <c r="G13120">
        <v>293</v>
      </c>
    </row>
    <row r="13121" spans="1:7" x14ac:dyDescent="0.3">
      <c r="A13121">
        <v>116</v>
      </c>
      <c r="B13121" s="18">
        <v>45627</v>
      </c>
      <c r="C13121" t="s">
        <v>328</v>
      </c>
      <c r="D13121" t="s">
        <v>294</v>
      </c>
      <c r="E13121">
        <v>31</v>
      </c>
    </row>
    <row r="13122" spans="1:7" x14ac:dyDescent="0.3">
      <c r="A13122">
        <v>17</v>
      </c>
      <c r="B13122" s="18">
        <v>45383</v>
      </c>
      <c r="C13122" t="s">
        <v>328</v>
      </c>
      <c r="D13122" t="s">
        <v>276</v>
      </c>
      <c r="E13122">
        <v>1.8181818181818181E-2</v>
      </c>
      <c r="F13122">
        <v>1</v>
      </c>
      <c r="G13122">
        <v>55</v>
      </c>
    </row>
    <row r="13123" spans="1:7" x14ac:dyDescent="0.3">
      <c r="A13123">
        <v>17</v>
      </c>
      <c r="B13123" s="18">
        <v>45505</v>
      </c>
      <c r="C13123" t="s">
        <v>328</v>
      </c>
      <c r="D13123" t="s">
        <v>276</v>
      </c>
      <c r="E13123">
        <v>3.2786885245901641E-2</v>
      </c>
      <c r="F13123">
        <v>2</v>
      </c>
      <c r="G13123">
        <v>61</v>
      </c>
    </row>
    <row r="13124" spans="1:7" x14ac:dyDescent="0.3">
      <c r="A13124">
        <v>17</v>
      </c>
      <c r="B13124" s="18">
        <v>45444</v>
      </c>
      <c r="C13124" t="s">
        <v>328</v>
      </c>
      <c r="D13124" t="s">
        <v>276</v>
      </c>
      <c r="E13124">
        <v>1.6949152542372881E-2</v>
      </c>
      <c r="F13124">
        <v>1</v>
      </c>
      <c r="G13124">
        <v>59</v>
      </c>
    </row>
    <row r="13125" spans="1:7" x14ac:dyDescent="0.3">
      <c r="A13125">
        <v>17</v>
      </c>
      <c r="B13125" s="18">
        <v>45536</v>
      </c>
      <c r="C13125" t="s">
        <v>328</v>
      </c>
      <c r="D13125" t="s">
        <v>276</v>
      </c>
      <c r="E13125">
        <v>3.2786885245901641E-2</v>
      </c>
      <c r="F13125">
        <v>2</v>
      </c>
      <c r="G13125">
        <v>61</v>
      </c>
    </row>
    <row r="13126" spans="1:7" x14ac:dyDescent="0.3">
      <c r="A13126">
        <v>17</v>
      </c>
      <c r="B13126" s="18">
        <v>45413</v>
      </c>
      <c r="C13126" t="s">
        <v>328</v>
      </c>
      <c r="D13126" t="s">
        <v>276</v>
      </c>
      <c r="E13126">
        <v>1.6949152542372881E-2</v>
      </c>
      <c r="F13126">
        <v>1</v>
      </c>
      <c r="G13126">
        <v>59</v>
      </c>
    </row>
    <row r="13127" spans="1:7" x14ac:dyDescent="0.3">
      <c r="A13127">
        <v>17</v>
      </c>
      <c r="B13127" s="18">
        <v>45474</v>
      </c>
      <c r="C13127" t="s">
        <v>328</v>
      </c>
      <c r="D13127" t="s">
        <v>276</v>
      </c>
      <c r="E13127">
        <v>1.6949152542372881E-2</v>
      </c>
      <c r="F13127">
        <v>1</v>
      </c>
      <c r="G13127">
        <v>59</v>
      </c>
    </row>
    <row r="13128" spans="1:7" x14ac:dyDescent="0.3">
      <c r="A13128">
        <v>17</v>
      </c>
      <c r="B13128" s="18">
        <v>45566</v>
      </c>
      <c r="C13128" t="s">
        <v>328</v>
      </c>
      <c r="D13128" t="s">
        <v>276</v>
      </c>
      <c r="E13128">
        <v>3.2786885245901641E-2</v>
      </c>
      <c r="F13128">
        <v>2</v>
      </c>
      <c r="G13128">
        <v>61</v>
      </c>
    </row>
    <row r="13129" spans="1:7" x14ac:dyDescent="0.3">
      <c r="A13129">
        <v>120</v>
      </c>
      <c r="B13129" s="18">
        <v>45627</v>
      </c>
      <c r="C13129" t="s">
        <v>328</v>
      </c>
      <c r="D13129" t="s">
        <v>20</v>
      </c>
      <c r="E13129">
        <v>355</v>
      </c>
    </row>
    <row r="13130" spans="1:7" x14ac:dyDescent="0.3">
      <c r="A13130">
        <v>127</v>
      </c>
      <c r="B13130" s="18">
        <v>45323</v>
      </c>
      <c r="C13130" t="s">
        <v>328</v>
      </c>
      <c r="D13130" t="s">
        <v>286</v>
      </c>
      <c r="E13130">
        <v>241</v>
      </c>
    </row>
    <row r="13131" spans="1:7" x14ac:dyDescent="0.3">
      <c r="A13131">
        <v>127</v>
      </c>
      <c r="B13131" s="18">
        <v>45352</v>
      </c>
      <c r="C13131" t="s">
        <v>328</v>
      </c>
      <c r="D13131" t="s">
        <v>286</v>
      </c>
      <c r="E13131">
        <v>284</v>
      </c>
    </row>
    <row r="13132" spans="1:7" x14ac:dyDescent="0.3">
      <c r="A13132">
        <v>127</v>
      </c>
      <c r="B13132" s="18">
        <v>45383</v>
      </c>
      <c r="C13132" t="s">
        <v>328</v>
      </c>
      <c r="D13132" t="s">
        <v>286</v>
      </c>
      <c r="E13132">
        <v>229</v>
      </c>
    </row>
    <row r="13133" spans="1:7" x14ac:dyDescent="0.3">
      <c r="A13133">
        <v>127</v>
      </c>
      <c r="B13133" s="18">
        <v>45413</v>
      </c>
      <c r="C13133" t="s">
        <v>328</v>
      </c>
      <c r="D13133" t="s">
        <v>286</v>
      </c>
      <c r="E13133">
        <v>170</v>
      </c>
    </row>
    <row r="13134" spans="1:7" x14ac:dyDescent="0.3">
      <c r="A13134">
        <v>127</v>
      </c>
      <c r="B13134" s="18">
        <v>45444</v>
      </c>
      <c r="C13134" t="s">
        <v>328</v>
      </c>
      <c r="D13134" t="s">
        <v>286</v>
      </c>
      <c r="E13134">
        <v>329</v>
      </c>
    </row>
    <row r="13135" spans="1:7" x14ac:dyDescent="0.3">
      <c r="A13135">
        <v>127</v>
      </c>
      <c r="B13135" s="18">
        <v>45474</v>
      </c>
      <c r="C13135" t="s">
        <v>328</v>
      </c>
      <c r="D13135" t="s">
        <v>286</v>
      </c>
      <c r="E13135">
        <v>388</v>
      </c>
    </row>
    <row r="13136" spans="1:7" x14ac:dyDescent="0.3">
      <c r="A13136">
        <v>127</v>
      </c>
      <c r="B13136" s="18">
        <v>45505</v>
      </c>
      <c r="C13136" t="s">
        <v>328</v>
      </c>
      <c r="D13136" t="s">
        <v>286</v>
      </c>
      <c r="E13136">
        <v>273</v>
      </c>
    </row>
    <row r="13137" spans="1:5" x14ac:dyDescent="0.3">
      <c r="A13137">
        <v>127</v>
      </c>
      <c r="B13137" s="18">
        <v>45536</v>
      </c>
      <c r="C13137" t="s">
        <v>328</v>
      </c>
      <c r="D13137" t="s">
        <v>286</v>
      </c>
      <c r="E13137">
        <v>144</v>
      </c>
    </row>
    <row r="13138" spans="1:5" x14ac:dyDescent="0.3">
      <c r="A13138">
        <v>127</v>
      </c>
      <c r="B13138" s="18">
        <v>45566</v>
      </c>
      <c r="C13138" t="s">
        <v>328</v>
      </c>
      <c r="D13138" t="s">
        <v>286</v>
      </c>
      <c r="E13138">
        <v>37</v>
      </c>
    </row>
    <row r="13139" spans="1:5" x14ac:dyDescent="0.3">
      <c r="A13139">
        <v>128</v>
      </c>
      <c r="B13139" s="18">
        <v>45323</v>
      </c>
      <c r="C13139" t="s">
        <v>328</v>
      </c>
      <c r="D13139" t="s">
        <v>287</v>
      </c>
      <c r="E13139">
        <v>44</v>
      </c>
    </row>
    <row r="13140" spans="1:5" x14ac:dyDescent="0.3">
      <c r="A13140">
        <v>128</v>
      </c>
      <c r="B13140" s="18">
        <v>45352</v>
      </c>
      <c r="C13140" t="s">
        <v>328</v>
      </c>
      <c r="D13140" t="s">
        <v>287</v>
      </c>
      <c r="E13140">
        <v>129</v>
      </c>
    </row>
    <row r="13141" spans="1:5" x14ac:dyDescent="0.3">
      <c r="A13141">
        <v>128</v>
      </c>
      <c r="B13141" s="18">
        <v>45383</v>
      </c>
      <c r="C13141" t="s">
        <v>328</v>
      </c>
      <c r="D13141" t="s">
        <v>287</v>
      </c>
      <c r="E13141">
        <v>84</v>
      </c>
    </row>
    <row r="13142" spans="1:5" x14ac:dyDescent="0.3">
      <c r="A13142">
        <v>128</v>
      </c>
      <c r="B13142" s="18">
        <v>45413</v>
      </c>
      <c r="C13142" t="s">
        <v>328</v>
      </c>
      <c r="D13142" t="s">
        <v>287</v>
      </c>
      <c r="E13142">
        <v>26</v>
      </c>
    </row>
    <row r="13143" spans="1:5" x14ac:dyDescent="0.3">
      <c r="A13143">
        <v>128</v>
      </c>
      <c r="B13143" s="18">
        <v>45444</v>
      </c>
      <c r="C13143" t="s">
        <v>328</v>
      </c>
      <c r="D13143" t="s">
        <v>287</v>
      </c>
      <c r="E13143">
        <v>23</v>
      </c>
    </row>
    <row r="13144" spans="1:5" x14ac:dyDescent="0.3">
      <c r="A13144">
        <v>128</v>
      </c>
      <c r="B13144" s="18">
        <v>45474</v>
      </c>
      <c r="C13144" t="s">
        <v>328</v>
      </c>
      <c r="D13144" t="s">
        <v>287</v>
      </c>
      <c r="E13144">
        <v>26</v>
      </c>
    </row>
    <row r="13145" spans="1:5" x14ac:dyDescent="0.3">
      <c r="A13145">
        <v>128</v>
      </c>
      <c r="B13145" s="18">
        <v>45505</v>
      </c>
      <c r="C13145" t="s">
        <v>328</v>
      </c>
      <c r="D13145" t="s">
        <v>287</v>
      </c>
      <c r="E13145">
        <v>17</v>
      </c>
    </row>
    <row r="13146" spans="1:5" x14ac:dyDescent="0.3">
      <c r="A13146">
        <v>128</v>
      </c>
      <c r="B13146" s="18">
        <v>45536</v>
      </c>
      <c r="C13146" t="s">
        <v>328</v>
      </c>
      <c r="D13146" t="s">
        <v>287</v>
      </c>
      <c r="E13146">
        <v>33</v>
      </c>
    </row>
    <row r="13147" spans="1:5" x14ac:dyDescent="0.3">
      <c r="A13147">
        <v>128</v>
      </c>
      <c r="B13147" s="18">
        <v>45566</v>
      </c>
      <c r="C13147" t="s">
        <v>328</v>
      </c>
      <c r="D13147" t="s">
        <v>287</v>
      </c>
      <c r="E13147">
        <v>2</v>
      </c>
    </row>
    <row r="13148" spans="1:5" x14ac:dyDescent="0.3">
      <c r="A13148">
        <v>129</v>
      </c>
      <c r="B13148" s="18">
        <v>45323</v>
      </c>
      <c r="C13148" t="s">
        <v>328</v>
      </c>
      <c r="D13148" t="s">
        <v>288</v>
      </c>
      <c r="E13148">
        <v>183</v>
      </c>
    </row>
    <row r="13149" spans="1:5" x14ac:dyDescent="0.3">
      <c r="A13149">
        <v>129</v>
      </c>
      <c r="B13149" s="18">
        <v>45352</v>
      </c>
      <c r="C13149" t="s">
        <v>328</v>
      </c>
      <c r="D13149" t="s">
        <v>288</v>
      </c>
      <c r="E13149">
        <v>139</v>
      </c>
    </row>
    <row r="13150" spans="1:5" x14ac:dyDescent="0.3">
      <c r="A13150">
        <v>129</v>
      </c>
      <c r="B13150" s="18">
        <v>45383</v>
      </c>
      <c r="C13150" t="s">
        <v>328</v>
      </c>
      <c r="D13150" t="s">
        <v>288</v>
      </c>
      <c r="E13150">
        <v>132</v>
      </c>
    </row>
    <row r="13151" spans="1:5" x14ac:dyDescent="0.3">
      <c r="A13151">
        <v>129</v>
      </c>
      <c r="B13151" s="18">
        <v>45413</v>
      </c>
      <c r="C13151" t="s">
        <v>328</v>
      </c>
      <c r="D13151" t="s">
        <v>288</v>
      </c>
      <c r="E13151">
        <v>141</v>
      </c>
    </row>
    <row r="13152" spans="1:5" x14ac:dyDescent="0.3">
      <c r="A13152">
        <v>129</v>
      </c>
      <c r="B13152" s="18">
        <v>45444</v>
      </c>
      <c r="C13152" t="s">
        <v>328</v>
      </c>
      <c r="D13152" t="s">
        <v>288</v>
      </c>
      <c r="E13152">
        <v>305</v>
      </c>
    </row>
    <row r="13153" spans="1:5" x14ac:dyDescent="0.3">
      <c r="A13153">
        <v>129</v>
      </c>
      <c r="B13153" s="18">
        <v>45474</v>
      </c>
      <c r="C13153" t="s">
        <v>328</v>
      </c>
      <c r="D13153" t="s">
        <v>288</v>
      </c>
      <c r="E13153">
        <v>360</v>
      </c>
    </row>
    <row r="13154" spans="1:5" x14ac:dyDescent="0.3">
      <c r="A13154">
        <v>129</v>
      </c>
      <c r="B13154" s="18">
        <v>45505</v>
      </c>
      <c r="C13154" t="s">
        <v>328</v>
      </c>
      <c r="D13154" t="s">
        <v>288</v>
      </c>
      <c r="E13154">
        <v>246</v>
      </c>
    </row>
    <row r="13155" spans="1:5" x14ac:dyDescent="0.3">
      <c r="A13155">
        <v>129</v>
      </c>
      <c r="B13155" s="18">
        <v>45536</v>
      </c>
      <c r="C13155" t="s">
        <v>328</v>
      </c>
      <c r="D13155" t="s">
        <v>288</v>
      </c>
      <c r="E13155">
        <v>111</v>
      </c>
    </row>
    <row r="13156" spans="1:5" x14ac:dyDescent="0.3">
      <c r="A13156">
        <v>129</v>
      </c>
      <c r="B13156" s="18">
        <v>45566</v>
      </c>
      <c r="C13156" t="s">
        <v>328</v>
      </c>
      <c r="D13156" t="s">
        <v>288</v>
      </c>
      <c r="E13156">
        <v>35</v>
      </c>
    </row>
    <row r="13157" spans="1:5" x14ac:dyDescent="0.3">
      <c r="A13157">
        <v>130</v>
      </c>
      <c r="B13157" s="18">
        <v>45323</v>
      </c>
      <c r="C13157" t="s">
        <v>328</v>
      </c>
      <c r="D13157" t="s">
        <v>289</v>
      </c>
      <c r="E13157">
        <v>13</v>
      </c>
    </row>
    <row r="13158" spans="1:5" x14ac:dyDescent="0.3">
      <c r="A13158">
        <v>130</v>
      </c>
      <c r="B13158" s="18">
        <v>45352</v>
      </c>
      <c r="C13158" t="s">
        <v>328</v>
      </c>
      <c r="D13158" t="s">
        <v>289</v>
      </c>
      <c r="E13158">
        <v>16</v>
      </c>
    </row>
    <row r="13159" spans="1:5" x14ac:dyDescent="0.3">
      <c r="A13159">
        <v>130</v>
      </c>
      <c r="B13159" s="18">
        <v>45383</v>
      </c>
      <c r="C13159" t="s">
        <v>328</v>
      </c>
      <c r="D13159" t="s">
        <v>289</v>
      </c>
      <c r="E13159">
        <v>13</v>
      </c>
    </row>
    <row r="13160" spans="1:5" x14ac:dyDescent="0.3">
      <c r="A13160">
        <v>130</v>
      </c>
      <c r="B13160" s="18">
        <v>45413</v>
      </c>
      <c r="C13160" t="s">
        <v>328</v>
      </c>
      <c r="D13160" t="s">
        <v>289</v>
      </c>
      <c r="E13160">
        <v>3</v>
      </c>
    </row>
    <row r="13161" spans="1:5" x14ac:dyDescent="0.3">
      <c r="A13161">
        <v>130</v>
      </c>
      <c r="B13161" s="18">
        <v>45505</v>
      </c>
      <c r="C13161" t="s">
        <v>328</v>
      </c>
      <c r="D13161" t="s">
        <v>289</v>
      </c>
      <c r="E13161">
        <v>2</v>
      </c>
    </row>
    <row r="13162" spans="1:5" x14ac:dyDescent="0.3">
      <c r="A13162">
        <v>131</v>
      </c>
      <c r="B13162" s="18">
        <v>45444</v>
      </c>
      <c r="C13162" t="s">
        <v>328</v>
      </c>
      <c r="D13162" t="s">
        <v>290</v>
      </c>
      <c r="E13162">
        <v>1</v>
      </c>
    </row>
    <row r="13163" spans="1:5" x14ac:dyDescent="0.3">
      <c r="A13163">
        <v>131</v>
      </c>
      <c r="B13163" s="18">
        <v>45505</v>
      </c>
      <c r="C13163" t="s">
        <v>328</v>
      </c>
      <c r="D13163" t="s">
        <v>290</v>
      </c>
      <c r="E13163">
        <v>2</v>
      </c>
    </row>
    <row r="13164" spans="1:5" x14ac:dyDescent="0.3">
      <c r="A13164">
        <v>114</v>
      </c>
      <c r="B13164" s="18">
        <v>45323</v>
      </c>
      <c r="C13164" t="s">
        <v>328</v>
      </c>
      <c r="D13164" t="s">
        <v>292</v>
      </c>
      <c r="E13164">
        <v>621</v>
      </c>
    </row>
    <row r="13165" spans="1:5" x14ac:dyDescent="0.3">
      <c r="A13165">
        <v>114</v>
      </c>
      <c r="B13165" s="18">
        <v>45352</v>
      </c>
      <c r="C13165" t="s">
        <v>328</v>
      </c>
      <c r="D13165" t="s">
        <v>292</v>
      </c>
      <c r="E13165">
        <v>583</v>
      </c>
    </row>
    <row r="13166" spans="1:5" x14ac:dyDescent="0.3">
      <c r="A13166">
        <v>114</v>
      </c>
      <c r="B13166" s="18">
        <v>45383</v>
      </c>
      <c r="C13166" t="s">
        <v>328</v>
      </c>
      <c r="D13166" t="s">
        <v>292</v>
      </c>
      <c r="E13166">
        <v>544</v>
      </c>
    </row>
    <row r="13167" spans="1:5" x14ac:dyDescent="0.3">
      <c r="A13167">
        <v>114</v>
      </c>
      <c r="B13167" s="18">
        <v>45413</v>
      </c>
      <c r="C13167" t="s">
        <v>328</v>
      </c>
      <c r="D13167" t="s">
        <v>292</v>
      </c>
      <c r="E13167">
        <v>488</v>
      </c>
    </row>
    <row r="13168" spans="1:5" x14ac:dyDescent="0.3">
      <c r="A13168">
        <v>114</v>
      </c>
      <c r="B13168" s="18">
        <v>45444</v>
      </c>
      <c r="C13168" t="s">
        <v>328</v>
      </c>
      <c r="D13168" t="s">
        <v>292</v>
      </c>
      <c r="E13168">
        <v>657</v>
      </c>
    </row>
    <row r="13169" spans="1:5" x14ac:dyDescent="0.3">
      <c r="A13169">
        <v>114</v>
      </c>
      <c r="B13169" s="18">
        <v>45474</v>
      </c>
      <c r="C13169" t="s">
        <v>328</v>
      </c>
      <c r="D13169" t="s">
        <v>292</v>
      </c>
      <c r="E13169">
        <v>531</v>
      </c>
    </row>
    <row r="13170" spans="1:5" x14ac:dyDescent="0.3">
      <c r="A13170">
        <v>114</v>
      </c>
      <c r="B13170" s="18">
        <v>45505</v>
      </c>
      <c r="C13170" t="s">
        <v>328</v>
      </c>
      <c r="D13170" t="s">
        <v>292</v>
      </c>
      <c r="E13170">
        <v>510</v>
      </c>
    </row>
    <row r="13171" spans="1:5" x14ac:dyDescent="0.3">
      <c r="A13171">
        <v>114</v>
      </c>
      <c r="B13171" s="18">
        <v>45536</v>
      </c>
      <c r="C13171" t="s">
        <v>328</v>
      </c>
      <c r="D13171" t="s">
        <v>292</v>
      </c>
      <c r="E13171">
        <v>273</v>
      </c>
    </row>
    <row r="13172" spans="1:5" x14ac:dyDescent="0.3">
      <c r="A13172">
        <v>114</v>
      </c>
      <c r="B13172" s="18">
        <v>45566</v>
      </c>
      <c r="C13172" t="s">
        <v>328</v>
      </c>
      <c r="D13172" t="s">
        <v>292</v>
      </c>
      <c r="E13172">
        <v>153</v>
      </c>
    </row>
    <row r="13173" spans="1:5" x14ac:dyDescent="0.3">
      <c r="A13173">
        <v>115</v>
      </c>
      <c r="B13173" s="18">
        <v>45323</v>
      </c>
      <c r="C13173" t="s">
        <v>328</v>
      </c>
      <c r="D13173" t="s">
        <v>293</v>
      </c>
      <c r="E13173">
        <v>108</v>
      </c>
    </row>
    <row r="13174" spans="1:5" x14ac:dyDescent="0.3">
      <c r="A13174">
        <v>115</v>
      </c>
      <c r="B13174" s="18">
        <v>45352</v>
      </c>
      <c r="C13174" t="s">
        <v>328</v>
      </c>
      <c r="D13174" t="s">
        <v>293</v>
      </c>
      <c r="E13174">
        <v>86</v>
      </c>
    </row>
    <row r="13175" spans="1:5" x14ac:dyDescent="0.3">
      <c r="A13175">
        <v>115</v>
      </c>
      <c r="B13175" s="18">
        <v>45383</v>
      </c>
      <c r="C13175" t="s">
        <v>328</v>
      </c>
      <c r="D13175" t="s">
        <v>293</v>
      </c>
      <c r="E13175">
        <v>80</v>
      </c>
    </row>
    <row r="13176" spans="1:5" x14ac:dyDescent="0.3">
      <c r="A13176">
        <v>115</v>
      </c>
      <c r="B13176" s="18">
        <v>45413</v>
      </c>
      <c r="C13176" t="s">
        <v>328</v>
      </c>
      <c r="D13176" t="s">
        <v>293</v>
      </c>
      <c r="E13176">
        <v>62</v>
      </c>
    </row>
    <row r="13177" spans="1:5" x14ac:dyDescent="0.3">
      <c r="A13177">
        <v>115</v>
      </c>
      <c r="B13177" s="18">
        <v>45444</v>
      </c>
      <c r="C13177" t="s">
        <v>328</v>
      </c>
      <c r="D13177" t="s">
        <v>293</v>
      </c>
      <c r="E13177">
        <v>115</v>
      </c>
    </row>
    <row r="13178" spans="1:5" x14ac:dyDescent="0.3">
      <c r="A13178">
        <v>115</v>
      </c>
      <c r="B13178" s="18">
        <v>45474</v>
      </c>
      <c r="C13178" t="s">
        <v>328</v>
      </c>
      <c r="D13178" t="s">
        <v>293</v>
      </c>
      <c r="E13178">
        <v>137</v>
      </c>
    </row>
    <row r="13179" spans="1:5" x14ac:dyDescent="0.3">
      <c r="A13179">
        <v>115</v>
      </c>
      <c r="B13179" s="18">
        <v>45505</v>
      </c>
      <c r="C13179" t="s">
        <v>328</v>
      </c>
      <c r="D13179" t="s">
        <v>293</v>
      </c>
      <c r="E13179">
        <v>100</v>
      </c>
    </row>
    <row r="13180" spans="1:5" x14ac:dyDescent="0.3">
      <c r="A13180">
        <v>115</v>
      </c>
      <c r="B13180" s="18">
        <v>45536</v>
      </c>
      <c r="C13180" t="s">
        <v>328</v>
      </c>
      <c r="D13180" t="s">
        <v>293</v>
      </c>
      <c r="E13180">
        <v>45</v>
      </c>
    </row>
    <row r="13181" spans="1:5" x14ac:dyDescent="0.3">
      <c r="A13181">
        <v>115</v>
      </c>
      <c r="B13181" s="18">
        <v>45566</v>
      </c>
      <c r="C13181" t="s">
        <v>328</v>
      </c>
      <c r="D13181" t="s">
        <v>293</v>
      </c>
      <c r="E13181">
        <v>41</v>
      </c>
    </row>
    <row r="13182" spans="1:5" x14ac:dyDescent="0.3">
      <c r="A13182">
        <v>116</v>
      </c>
      <c r="B13182" s="18">
        <v>45323</v>
      </c>
      <c r="C13182" t="s">
        <v>328</v>
      </c>
      <c r="D13182" t="s">
        <v>294</v>
      </c>
      <c r="E13182">
        <v>23</v>
      </c>
    </row>
    <row r="13183" spans="1:5" x14ac:dyDescent="0.3">
      <c r="A13183">
        <v>116</v>
      </c>
      <c r="B13183" s="18">
        <v>45352</v>
      </c>
      <c r="C13183" t="s">
        <v>328</v>
      </c>
      <c r="D13183" t="s">
        <v>294</v>
      </c>
      <c r="E13183">
        <v>30</v>
      </c>
    </row>
    <row r="13184" spans="1:5" x14ac:dyDescent="0.3">
      <c r="A13184">
        <v>116</v>
      </c>
      <c r="B13184" s="18">
        <v>45383</v>
      </c>
      <c r="C13184" t="s">
        <v>328</v>
      </c>
      <c r="D13184" t="s">
        <v>294</v>
      </c>
      <c r="E13184">
        <v>26</v>
      </c>
    </row>
    <row r="13185" spans="1:5" x14ac:dyDescent="0.3">
      <c r="A13185">
        <v>116</v>
      </c>
      <c r="B13185" s="18">
        <v>45413</v>
      </c>
      <c r="C13185" t="s">
        <v>328</v>
      </c>
      <c r="D13185" t="s">
        <v>294</v>
      </c>
      <c r="E13185">
        <v>27</v>
      </c>
    </row>
    <row r="13186" spans="1:5" x14ac:dyDescent="0.3">
      <c r="A13186">
        <v>116</v>
      </c>
      <c r="B13186" s="18">
        <v>45444</v>
      </c>
      <c r="C13186" t="s">
        <v>328</v>
      </c>
      <c r="D13186" t="s">
        <v>294</v>
      </c>
      <c r="E13186">
        <v>42</v>
      </c>
    </row>
    <row r="13187" spans="1:5" x14ac:dyDescent="0.3">
      <c r="A13187">
        <v>116</v>
      </c>
      <c r="B13187" s="18">
        <v>45474</v>
      </c>
      <c r="C13187" t="s">
        <v>328</v>
      </c>
      <c r="D13187" t="s">
        <v>294</v>
      </c>
      <c r="E13187">
        <v>36</v>
      </c>
    </row>
    <row r="13188" spans="1:5" x14ac:dyDescent="0.3">
      <c r="A13188">
        <v>116</v>
      </c>
      <c r="B13188" s="18">
        <v>45505</v>
      </c>
      <c r="C13188" t="s">
        <v>328</v>
      </c>
      <c r="D13188" t="s">
        <v>294</v>
      </c>
      <c r="E13188">
        <v>41</v>
      </c>
    </row>
    <row r="13189" spans="1:5" x14ac:dyDescent="0.3">
      <c r="A13189">
        <v>116</v>
      </c>
      <c r="B13189" s="18">
        <v>45536</v>
      </c>
      <c r="C13189" t="s">
        <v>328</v>
      </c>
      <c r="D13189" t="s">
        <v>294</v>
      </c>
      <c r="E13189">
        <v>14</v>
      </c>
    </row>
    <row r="13190" spans="1:5" x14ac:dyDescent="0.3">
      <c r="A13190">
        <v>116</v>
      </c>
      <c r="B13190" s="18">
        <v>45566</v>
      </c>
      <c r="C13190" t="s">
        <v>328</v>
      </c>
      <c r="D13190" t="s">
        <v>294</v>
      </c>
      <c r="E13190">
        <v>12</v>
      </c>
    </row>
    <row r="13191" spans="1:5" x14ac:dyDescent="0.3">
      <c r="A13191">
        <v>120</v>
      </c>
      <c r="B13191" s="18">
        <v>45323</v>
      </c>
      <c r="C13191" t="s">
        <v>328</v>
      </c>
      <c r="D13191" t="s">
        <v>20</v>
      </c>
      <c r="E13191">
        <v>556</v>
      </c>
    </row>
    <row r="13192" spans="1:5" x14ac:dyDescent="0.3">
      <c r="A13192">
        <v>120</v>
      </c>
      <c r="B13192" s="18">
        <v>45352</v>
      </c>
      <c r="C13192" t="s">
        <v>328</v>
      </c>
      <c r="D13192" t="s">
        <v>20</v>
      </c>
      <c r="E13192">
        <v>524</v>
      </c>
    </row>
    <row r="13193" spans="1:5" x14ac:dyDescent="0.3">
      <c r="A13193">
        <v>120</v>
      </c>
      <c r="B13193" s="18">
        <v>45383</v>
      </c>
      <c r="C13193" t="s">
        <v>328</v>
      </c>
      <c r="D13193" t="s">
        <v>20</v>
      </c>
      <c r="E13193">
        <v>473</v>
      </c>
    </row>
    <row r="13194" spans="1:5" x14ac:dyDescent="0.3">
      <c r="A13194">
        <v>120</v>
      </c>
      <c r="B13194" s="18">
        <v>45413</v>
      </c>
      <c r="C13194" t="s">
        <v>328</v>
      </c>
      <c r="D13194" t="s">
        <v>20</v>
      </c>
      <c r="E13194">
        <v>414</v>
      </c>
    </row>
    <row r="13195" spans="1:5" x14ac:dyDescent="0.3">
      <c r="A13195">
        <v>120</v>
      </c>
      <c r="B13195" s="18">
        <v>45444</v>
      </c>
      <c r="C13195" t="s">
        <v>328</v>
      </c>
      <c r="D13195" t="s">
        <v>20</v>
      </c>
      <c r="E13195">
        <v>586</v>
      </c>
    </row>
    <row r="13196" spans="1:5" x14ac:dyDescent="0.3">
      <c r="A13196">
        <v>120</v>
      </c>
      <c r="B13196" s="18">
        <v>45474</v>
      </c>
      <c r="C13196" t="s">
        <v>328</v>
      </c>
      <c r="D13196" t="s">
        <v>20</v>
      </c>
      <c r="E13196">
        <v>478</v>
      </c>
    </row>
    <row r="13197" spans="1:5" x14ac:dyDescent="0.3">
      <c r="A13197">
        <v>120</v>
      </c>
      <c r="B13197" s="18">
        <v>45505</v>
      </c>
      <c r="C13197" t="s">
        <v>328</v>
      </c>
      <c r="D13197" t="s">
        <v>20</v>
      </c>
      <c r="E13197">
        <v>456</v>
      </c>
    </row>
    <row r="13198" spans="1:5" x14ac:dyDescent="0.3">
      <c r="A13198">
        <v>120</v>
      </c>
      <c r="B13198" s="18">
        <v>45536</v>
      </c>
      <c r="C13198" t="s">
        <v>328</v>
      </c>
      <c r="D13198" t="s">
        <v>20</v>
      </c>
      <c r="E13198">
        <v>248</v>
      </c>
    </row>
    <row r="13199" spans="1:5" x14ac:dyDescent="0.3">
      <c r="A13199">
        <v>120</v>
      </c>
      <c r="B13199" s="18">
        <v>45566</v>
      </c>
      <c r="C13199" t="s">
        <v>328</v>
      </c>
      <c r="D13199" t="s">
        <v>20</v>
      </c>
      <c r="E13199">
        <v>128</v>
      </c>
    </row>
    <row r="13200" spans="1:5" x14ac:dyDescent="0.3">
      <c r="A13200">
        <v>121</v>
      </c>
      <c r="B13200" s="18">
        <v>45505</v>
      </c>
      <c r="C13200" t="s">
        <v>328</v>
      </c>
      <c r="D13200" t="s">
        <v>21</v>
      </c>
      <c r="E13200">
        <v>3</v>
      </c>
    </row>
    <row r="13201" spans="1:5" x14ac:dyDescent="0.3">
      <c r="A13201">
        <v>122</v>
      </c>
      <c r="B13201" s="18">
        <v>45383</v>
      </c>
      <c r="C13201" t="s">
        <v>328</v>
      </c>
      <c r="D13201" t="s">
        <v>22</v>
      </c>
      <c r="E13201">
        <v>17</v>
      </c>
    </row>
    <row r="13202" spans="1:5" x14ac:dyDescent="0.3">
      <c r="A13202">
        <v>122</v>
      </c>
      <c r="B13202" s="18">
        <v>45413</v>
      </c>
      <c r="C13202" t="s">
        <v>328</v>
      </c>
      <c r="D13202" t="s">
        <v>22</v>
      </c>
      <c r="E13202">
        <v>18</v>
      </c>
    </row>
    <row r="13203" spans="1:5" x14ac:dyDescent="0.3">
      <c r="A13203">
        <v>122</v>
      </c>
      <c r="B13203" s="18">
        <v>45444</v>
      </c>
      <c r="C13203" t="s">
        <v>328</v>
      </c>
      <c r="D13203" t="s">
        <v>22</v>
      </c>
      <c r="E13203">
        <v>13</v>
      </c>
    </row>
    <row r="13204" spans="1:5" x14ac:dyDescent="0.3">
      <c r="A13204">
        <v>122</v>
      </c>
      <c r="B13204" s="18">
        <v>45474</v>
      </c>
      <c r="C13204" t="s">
        <v>328</v>
      </c>
      <c r="D13204" t="s">
        <v>22</v>
      </c>
      <c r="E13204">
        <v>2</v>
      </c>
    </row>
    <row r="13205" spans="1:5" x14ac:dyDescent="0.3">
      <c r="A13205">
        <v>125</v>
      </c>
      <c r="B13205" s="18">
        <v>45323</v>
      </c>
      <c r="C13205" t="s">
        <v>328</v>
      </c>
      <c r="D13205" t="s">
        <v>25</v>
      </c>
      <c r="E13205">
        <v>65</v>
      </c>
    </row>
    <row r="13206" spans="1:5" x14ac:dyDescent="0.3">
      <c r="A13206">
        <v>125</v>
      </c>
      <c r="B13206" s="18">
        <v>45352</v>
      </c>
      <c r="C13206" t="s">
        <v>328</v>
      </c>
      <c r="D13206" t="s">
        <v>25</v>
      </c>
      <c r="E13206">
        <v>59</v>
      </c>
    </row>
    <row r="13207" spans="1:5" x14ac:dyDescent="0.3">
      <c r="A13207">
        <v>125</v>
      </c>
      <c r="B13207" s="18">
        <v>45383</v>
      </c>
      <c r="C13207" t="s">
        <v>328</v>
      </c>
      <c r="D13207" t="s">
        <v>25</v>
      </c>
      <c r="E13207">
        <v>54</v>
      </c>
    </row>
    <row r="13208" spans="1:5" x14ac:dyDescent="0.3">
      <c r="A13208">
        <v>125</v>
      </c>
      <c r="B13208" s="18">
        <v>45413</v>
      </c>
      <c r="C13208" t="s">
        <v>328</v>
      </c>
      <c r="D13208" t="s">
        <v>25</v>
      </c>
      <c r="E13208">
        <v>56</v>
      </c>
    </row>
    <row r="13209" spans="1:5" x14ac:dyDescent="0.3">
      <c r="A13209">
        <v>125</v>
      </c>
      <c r="B13209" s="18">
        <v>45444</v>
      </c>
      <c r="C13209" t="s">
        <v>328</v>
      </c>
      <c r="D13209" t="s">
        <v>25</v>
      </c>
      <c r="E13209">
        <v>58</v>
      </c>
    </row>
    <row r="13210" spans="1:5" x14ac:dyDescent="0.3">
      <c r="A13210">
        <v>125</v>
      </c>
      <c r="B13210" s="18">
        <v>45474</v>
      </c>
      <c r="C13210" t="s">
        <v>328</v>
      </c>
      <c r="D13210" t="s">
        <v>25</v>
      </c>
      <c r="E13210">
        <v>51</v>
      </c>
    </row>
    <row r="13211" spans="1:5" x14ac:dyDescent="0.3">
      <c r="A13211">
        <v>125</v>
      </c>
      <c r="B13211" s="18">
        <v>45505</v>
      </c>
      <c r="C13211" t="s">
        <v>328</v>
      </c>
      <c r="D13211" t="s">
        <v>25</v>
      </c>
      <c r="E13211">
        <v>51</v>
      </c>
    </row>
    <row r="13212" spans="1:5" x14ac:dyDescent="0.3">
      <c r="A13212">
        <v>125</v>
      </c>
      <c r="B13212" s="18">
        <v>45536</v>
      </c>
      <c r="C13212" t="s">
        <v>328</v>
      </c>
      <c r="D13212" t="s">
        <v>25</v>
      </c>
      <c r="E13212">
        <v>25</v>
      </c>
    </row>
    <row r="13213" spans="1:5" x14ac:dyDescent="0.3">
      <c r="A13213">
        <v>125</v>
      </c>
      <c r="B13213" s="18">
        <v>45566</v>
      </c>
      <c r="C13213" t="s">
        <v>328</v>
      </c>
      <c r="D13213" t="s">
        <v>25</v>
      </c>
      <c r="E13213">
        <v>25</v>
      </c>
    </row>
    <row r="13214" spans="1:5" x14ac:dyDescent="0.3">
      <c r="A13214">
        <v>126</v>
      </c>
      <c r="B13214" s="18">
        <v>45323</v>
      </c>
      <c r="C13214" t="s">
        <v>328</v>
      </c>
      <c r="D13214" t="s">
        <v>26</v>
      </c>
      <c r="E13214">
        <v>2</v>
      </c>
    </row>
    <row r="13215" spans="1:5" x14ac:dyDescent="0.3">
      <c r="A13215">
        <v>126</v>
      </c>
      <c r="B13215" s="18">
        <v>45352</v>
      </c>
      <c r="C13215" t="s">
        <v>328</v>
      </c>
      <c r="D13215" t="s">
        <v>26</v>
      </c>
      <c r="E13215">
        <v>2</v>
      </c>
    </row>
    <row r="13216" spans="1:5" x14ac:dyDescent="0.3">
      <c r="A13216">
        <v>126</v>
      </c>
      <c r="B13216" s="18">
        <v>45383</v>
      </c>
      <c r="C13216" t="s">
        <v>328</v>
      </c>
      <c r="D13216" t="s">
        <v>26</v>
      </c>
      <c r="E13216">
        <v>7</v>
      </c>
    </row>
    <row r="13217" spans="1:5" x14ac:dyDescent="0.3">
      <c r="A13217">
        <v>126</v>
      </c>
      <c r="B13217" s="18">
        <v>45413</v>
      </c>
      <c r="C13217" t="s">
        <v>328</v>
      </c>
      <c r="D13217" t="s">
        <v>26</v>
      </c>
      <c r="E13217">
        <v>3</v>
      </c>
    </row>
    <row r="13218" spans="1:5" x14ac:dyDescent="0.3">
      <c r="A13218">
        <v>126</v>
      </c>
      <c r="B13218" s="18">
        <v>45444</v>
      </c>
      <c r="C13218" t="s">
        <v>328</v>
      </c>
      <c r="D13218" t="s">
        <v>26</v>
      </c>
      <c r="E13218">
        <v>5</v>
      </c>
    </row>
    <row r="13219" spans="1:5" x14ac:dyDescent="0.3">
      <c r="A13219">
        <v>126</v>
      </c>
      <c r="B13219" s="18">
        <v>45474</v>
      </c>
      <c r="C13219" t="s">
        <v>328</v>
      </c>
      <c r="D13219" t="s">
        <v>26</v>
      </c>
      <c r="E13219">
        <v>5</v>
      </c>
    </row>
    <row r="13220" spans="1:5" x14ac:dyDescent="0.3">
      <c r="A13220">
        <v>126</v>
      </c>
      <c r="B13220" s="18">
        <v>45505</v>
      </c>
      <c r="C13220" t="s">
        <v>328</v>
      </c>
      <c r="D13220" t="s">
        <v>26</v>
      </c>
      <c r="E13220">
        <v>3</v>
      </c>
    </row>
    <row r="13221" spans="1:5" x14ac:dyDescent="0.3">
      <c r="A13221">
        <v>126</v>
      </c>
      <c r="B13221" s="18">
        <v>45536</v>
      </c>
      <c r="C13221" t="s">
        <v>328</v>
      </c>
      <c r="D13221" t="s">
        <v>26</v>
      </c>
      <c r="E13221">
        <v>2</v>
      </c>
    </row>
    <row r="13222" spans="1:5" x14ac:dyDescent="0.3">
      <c r="A13222">
        <v>126</v>
      </c>
      <c r="B13222" s="18">
        <v>45566</v>
      </c>
      <c r="C13222" t="s">
        <v>328</v>
      </c>
      <c r="D13222" t="s">
        <v>26</v>
      </c>
      <c r="E13222">
        <v>2</v>
      </c>
    </row>
    <row r="13223" spans="1:5" x14ac:dyDescent="0.3">
      <c r="A13223">
        <v>121</v>
      </c>
      <c r="B13223" s="18">
        <v>45627</v>
      </c>
      <c r="C13223" t="s">
        <v>328</v>
      </c>
      <c r="D13223" t="s">
        <v>21</v>
      </c>
      <c r="E13223">
        <v>0</v>
      </c>
    </row>
    <row r="13224" spans="1:5" x14ac:dyDescent="0.3">
      <c r="A13224">
        <v>122</v>
      </c>
      <c r="B13224" s="18">
        <v>45627</v>
      </c>
      <c r="C13224" t="s">
        <v>328</v>
      </c>
      <c r="D13224" t="s">
        <v>22</v>
      </c>
      <c r="E13224">
        <v>0</v>
      </c>
    </row>
    <row r="13225" spans="1:5" x14ac:dyDescent="0.3">
      <c r="A13225">
        <v>123</v>
      </c>
      <c r="B13225" s="18">
        <v>45627</v>
      </c>
      <c r="C13225" t="s">
        <v>328</v>
      </c>
      <c r="D13225" t="s">
        <v>23</v>
      </c>
      <c r="E13225">
        <v>0</v>
      </c>
    </row>
    <row r="13226" spans="1:5" x14ac:dyDescent="0.3">
      <c r="A13226">
        <v>124</v>
      </c>
      <c r="B13226" s="18">
        <v>45627</v>
      </c>
      <c r="C13226" t="s">
        <v>328</v>
      </c>
      <c r="D13226" t="s">
        <v>24</v>
      </c>
      <c r="E13226">
        <v>0</v>
      </c>
    </row>
    <row r="13227" spans="1:5" x14ac:dyDescent="0.3">
      <c r="A13227">
        <v>125</v>
      </c>
      <c r="B13227" s="18">
        <v>45627</v>
      </c>
      <c r="C13227" t="s">
        <v>328</v>
      </c>
      <c r="D13227" t="s">
        <v>25</v>
      </c>
      <c r="E13227">
        <v>56</v>
      </c>
    </row>
    <row r="13228" spans="1:5" x14ac:dyDescent="0.3">
      <c r="A13228">
        <v>126</v>
      </c>
      <c r="B13228" s="18">
        <v>45627</v>
      </c>
      <c r="C13228" t="s">
        <v>328</v>
      </c>
      <c r="D13228" t="s">
        <v>26</v>
      </c>
      <c r="E13228">
        <v>1</v>
      </c>
    </row>
    <row r="13229" spans="1:5" x14ac:dyDescent="0.3">
      <c r="A13229">
        <v>127</v>
      </c>
      <c r="B13229" s="18">
        <v>45627</v>
      </c>
      <c r="C13229" t="s">
        <v>328</v>
      </c>
      <c r="D13229" t="s">
        <v>286</v>
      </c>
      <c r="E13229">
        <v>163</v>
      </c>
    </row>
    <row r="13230" spans="1:5" x14ac:dyDescent="0.3">
      <c r="A13230">
        <v>128</v>
      </c>
      <c r="B13230" s="18">
        <v>45627</v>
      </c>
      <c r="C13230" t="s">
        <v>328</v>
      </c>
      <c r="D13230" t="s">
        <v>287</v>
      </c>
      <c r="E13230">
        <v>15</v>
      </c>
    </row>
    <row r="13231" spans="1:5" x14ac:dyDescent="0.3">
      <c r="A13231">
        <v>129</v>
      </c>
      <c r="B13231" s="18">
        <v>45627</v>
      </c>
      <c r="C13231" t="s">
        <v>328</v>
      </c>
      <c r="D13231" t="s">
        <v>288</v>
      </c>
      <c r="E13231">
        <v>145</v>
      </c>
    </row>
    <row r="13232" spans="1:5" x14ac:dyDescent="0.3">
      <c r="A13232">
        <v>130</v>
      </c>
      <c r="B13232" s="18">
        <v>45627</v>
      </c>
      <c r="C13232" t="s">
        <v>328</v>
      </c>
      <c r="D13232" t="s">
        <v>289</v>
      </c>
      <c r="E13232">
        <v>1</v>
      </c>
    </row>
    <row r="13233" spans="1:7" x14ac:dyDescent="0.3">
      <c r="A13233">
        <v>131</v>
      </c>
      <c r="B13233" s="18">
        <v>45627</v>
      </c>
      <c r="C13233" t="s">
        <v>328</v>
      </c>
      <c r="D13233" t="s">
        <v>290</v>
      </c>
      <c r="E13233">
        <v>0</v>
      </c>
    </row>
    <row r="13234" spans="1:7" x14ac:dyDescent="0.3">
      <c r="A13234">
        <v>132</v>
      </c>
      <c r="B13234" s="18">
        <v>45627</v>
      </c>
      <c r="C13234" t="s">
        <v>328</v>
      </c>
      <c r="D13234" t="s">
        <v>291</v>
      </c>
      <c r="E13234">
        <v>0</v>
      </c>
    </row>
    <row r="13235" spans="1:7" x14ac:dyDescent="0.3">
      <c r="A13235">
        <v>133</v>
      </c>
      <c r="B13235" s="18">
        <v>45627</v>
      </c>
      <c r="C13235" t="s">
        <v>328</v>
      </c>
      <c r="D13235" t="s">
        <v>259</v>
      </c>
      <c r="E13235">
        <v>0</v>
      </c>
    </row>
    <row r="13236" spans="1:7" x14ac:dyDescent="0.3">
      <c r="A13236">
        <v>134</v>
      </c>
      <c r="B13236" s="18">
        <v>45627</v>
      </c>
      <c r="C13236" t="s">
        <v>328</v>
      </c>
      <c r="D13236" t="s">
        <v>260</v>
      </c>
      <c r="E13236">
        <v>2</v>
      </c>
    </row>
    <row r="13237" spans="1:7" x14ac:dyDescent="0.3">
      <c r="A13237">
        <v>8</v>
      </c>
      <c r="B13237" s="18">
        <v>45627</v>
      </c>
      <c r="C13237" t="s">
        <v>328</v>
      </c>
      <c r="D13237" t="s">
        <v>278</v>
      </c>
      <c r="E13237">
        <v>3.7383177570093455E-2</v>
      </c>
      <c r="F13237">
        <v>4</v>
      </c>
      <c r="G13237">
        <v>107</v>
      </c>
    </row>
    <row r="13238" spans="1:7" x14ac:dyDescent="0.3">
      <c r="A13238">
        <v>9</v>
      </c>
      <c r="B13238" s="18">
        <v>45627</v>
      </c>
      <c r="C13238" t="s">
        <v>328</v>
      </c>
      <c r="D13238" t="s">
        <v>280</v>
      </c>
      <c r="E13238">
        <v>6.7510548523206745E-2</v>
      </c>
      <c r="F13238">
        <v>32</v>
      </c>
      <c r="G13238">
        <v>474</v>
      </c>
    </row>
    <row r="13239" spans="1:7" x14ac:dyDescent="0.3">
      <c r="A13239">
        <v>10</v>
      </c>
      <c r="B13239" s="18">
        <v>45627</v>
      </c>
      <c r="C13239" t="s">
        <v>328</v>
      </c>
      <c r="D13239" t="s">
        <v>295</v>
      </c>
      <c r="E13239">
        <v>0.18120805369127516</v>
      </c>
      <c r="F13239">
        <v>27</v>
      </c>
      <c r="G13239">
        <v>149</v>
      </c>
    </row>
    <row r="13240" spans="1:7" x14ac:dyDescent="0.3">
      <c r="A13240">
        <v>11</v>
      </c>
      <c r="B13240" s="18">
        <v>45627</v>
      </c>
      <c r="C13240" t="s">
        <v>328</v>
      </c>
      <c r="D13240" t="s">
        <v>281</v>
      </c>
      <c r="E13240">
        <v>0.14133738601823709</v>
      </c>
      <c r="F13240">
        <v>93</v>
      </c>
      <c r="G13240">
        <v>658</v>
      </c>
    </row>
    <row r="13241" spans="1:7" x14ac:dyDescent="0.3">
      <c r="A13241">
        <v>12</v>
      </c>
      <c r="B13241" s="18">
        <v>45627</v>
      </c>
      <c r="C13241" t="s">
        <v>328</v>
      </c>
      <c r="D13241" t="s">
        <v>296</v>
      </c>
      <c r="E13241">
        <v>0.11987381703470032</v>
      </c>
      <c r="F13241">
        <v>38</v>
      </c>
      <c r="G13241">
        <v>317</v>
      </c>
    </row>
    <row r="13242" spans="1:7" x14ac:dyDescent="0.3">
      <c r="A13242">
        <v>13</v>
      </c>
      <c r="B13242" s="18">
        <v>45627</v>
      </c>
      <c r="C13242" t="s">
        <v>328</v>
      </c>
      <c r="D13242" t="s">
        <v>275</v>
      </c>
      <c r="E13242">
        <v>0</v>
      </c>
      <c r="F13242">
        <v>0</v>
      </c>
      <c r="G13242">
        <v>38</v>
      </c>
    </row>
    <row r="13243" spans="1:7" x14ac:dyDescent="0.3">
      <c r="A13243">
        <v>14</v>
      </c>
      <c r="B13243" s="18">
        <v>45627</v>
      </c>
      <c r="C13243" t="s">
        <v>328</v>
      </c>
      <c r="D13243" t="s">
        <v>279</v>
      </c>
      <c r="E13243">
        <v>0</v>
      </c>
      <c r="F13243">
        <v>0</v>
      </c>
      <c r="G13243">
        <v>683</v>
      </c>
    </row>
    <row r="13244" spans="1:7" x14ac:dyDescent="0.3">
      <c r="A13244">
        <v>16</v>
      </c>
      <c r="B13244" s="18">
        <v>45627</v>
      </c>
      <c r="C13244" t="s">
        <v>328</v>
      </c>
      <c r="D13244" t="s">
        <v>297</v>
      </c>
      <c r="E13244">
        <v>0.19687499999999999</v>
      </c>
      <c r="F13244">
        <v>63</v>
      </c>
      <c r="G13244">
        <v>320</v>
      </c>
    </row>
    <row r="13245" spans="1:7" x14ac:dyDescent="0.3">
      <c r="A13245">
        <v>17</v>
      </c>
      <c r="B13245" s="18">
        <v>45627</v>
      </c>
      <c r="C13245" t="s">
        <v>328</v>
      </c>
      <c r="D13245" t="s">
        <v>276</v>
      </c>
      <c r="E13245">
        <v>3.1746031746031744E-2</v>
      </c>
      <c r="F13245">
        <v>2</v>
      </c>
      <c r="G13245">
        <v>63</v>
      </c>
    </row>
    <row r="13246" spans="1:7" x14ac:dyDescent="0.3">
      <c r="A13246">
        <v>18</v>
      </c>
      <c r="B13246" s="18">
        <v>45627</v>
      </c>
      <c r="C13246" t="s">
        <v>328</v>
      </c>
      <c r="D13246" t="s">
        <v>282</v>
      </c>
      <c r="E13246">
        <v>0</v>
      </c>
      <c r="F13246">
        <v>0</v>
      </c>
      <c r="G13246">
        <v>4</v>
      </c>
    </row>
    <row r="13247" spans="1:7" x14ac:dyDescent="0.3">
      <c r="A13247">
        <v>20</v>
      </c>
      <c r="B13247" s="18">
        <v>45627</v>
      </c>
      <c r="C13247" t="s">
        <v>328</v>
      </c>
      <c r="D13247" t="s">
        <v>283</v>
      </c>
      <c r="E13247">
        <v>0</v>
      </c>
      <c r="F13247">
        <v>0</v>
      </c>
      <c r="G13247">
        <v>6</v>
      </c>
    </row>
    <row r="13248" spans="1:7" x14ac:dyDescent="0.3">
      <c r="A13248">
        <v>23</v>
      </c>
      <c r="B13248" s="18">
        <v>45627</v>
      </c>
      <c r="C13248" t="s">
        <v>328</v>
      </c>
      <c r="D13248" t="s">
        <v>298</v>
      </c>
      <c r="E13248">
        <v>4.0130151843817789E-2</v>
      </c>
      <c r="F13248">
        <v>74</v>
      </c>
      <c r="G13248">
        <v>1844</v>
      </c>
    </row>
    <row r="13249" spans="1:7" x14ac:dyDescent="0.3">
      <c r="A13249">
        <v>24</v>
      </c>
      <c r="B13249" s="18">
        <v>45627</v>
      </c>
      <c r="C13249" t="s">
        <v>328</v>
      </c>
      <c r="D13249" t="s">
        <v>299</v>
      </c>
      <c r="E13249">
        <v>0.86486486486486491</v>
      </c>
      <c r="F13249">
        <v>64</v>
      </c>
      <c r="G13249">
        <v>74</v>
      </c>
    </row>
    <row r="13250" spans="1:7" x14ac:dyDescent="0.3">
      <c r="A13250">
        <v>26</v>
      </c>
      <c r="B13250" s="18">
        <v>45627</v>
      </c>
      <c r="C13250" t="s">
        <v>328</v>
      </c>
      <c r="D13250" t="s">
        <v>146</v>
      </c>
      <c r="E13250">
        <v>0.17432950191570881</v>
      </c>
      <c r="F13250">
        <v>91</v>
      </c>
      <c r="G13250">
        <v>522</v>
      </c>
    </row>
    <row r="13251" spans="1:7" x14ac:dyDescent="0.3">
      <c r="A13251">
        <v>27</v>
      </c>
      <c r="B13251" s="18">
        <v>45627</v>
      </c>
      <c r="C13251" t="s">
        <v>328</v>
      </c>
      <c r="D13251" t="s">
        <v>147</v>
      </c>
      <c r="E13251">
        <v>0.12318840579710146</v>
      </c>
      <c r="F13251">
        <v>34</v>
      </c>
      <c r="G13251">
        <v>276</v>
      </c>
    </row>
    <row r="13252" spans="1:7" x14ac:dyDescent="0.3">
      <c r="A13252">
        <v>4</v>
      </c>
      <c r="B13252" s="18">
        <v>45658</v>
      </c>
      <c r="C13252" t="s">
        <v>328</v>
      </c>
      <c r="D13252" t="s">
        <v>300</v>
      </c>
      <c r="E13252">
        <v>0.80051813471502586</v>
      </c>
      <c r="F13252">
        <v>309</v>
      </c>
      <c r="G13252">
        <v>386</v>
      </c>
    </row>
    <row r="13253" spans="1:7" x14ac:dyDescent="0.3">
      <c r="A13253">
        <v>5</v>
      </c>
      <c r="B13253" s="18">
        <v>45658</v>
      </c>
      <c r="C13253" t="s">
        <v>328</v>
      </c>
      <c r="D13253" t="s">
        <v>301</v>
      </c>
      <c r="E13253">
        <v>23.09090909090909</v>
      </c>
      <c r="F13253">
        <v>508</v>
      </c>
      <c r="G13253">
        <v>22</v>
      </c>
    </row>
    <row r="13254" spans="1:7" x14ac:dyDescent="0.3">
      <c r="A13254">
        <v>6</v>
      </c>
      <c r="B13254" s="18">
        <v>45658</v>
      </c>
      <c r="C13254" t="s">
        <v>328</v>
      </c>
      <c r="D13254" t="s">
        <v>274</v>
      </c>
      <c r="E13254">
        <v>0.92307692307692313</v>
      </c>
      <c r="F13254">
        <v>12</v>
      </c>
      <c r="G13254">
        <v>13</v>
      </c>
    </row>
    <row r="13255" spans="1:7" x14ac:dyDescent="0.3">
      <c r="A13255">
        <v>7</v>
      </c>
      <c r="B13255" s="18">
        <v>45658</v>
      </c>
      <c r="C13255" t="s">
        <v>328</v>
      </c>
      <c r="D13255" t="s">
        <v>277</v>
      </c>
      <c r="E13255">
        <v>4.7619047619047616E-2</v>
      </c>
      <c r="F13255">
        <v>1</v>
      </c>
      <c r="G13255">
        <v>21</v>
      </c>
    </row>
    <row r="13256" spans="1:7" x14ac:dyDescent="0.3">
      <c r="A13256">
        <v>8</v>
      </c>
      <c r="B13256" s="18">
        <v>45658</v>
      </c>
      <c r="C13256" t="s">
        <v>328</v>
      </c>
      <c r="D13256" t="s">
        <v>278</v>
      </c>
      <c r="E13256">
        <v>4.807692307692308E-2</v>
      </c>
      <c r="F13256">
        <v>5</v>
      </c>
      <c r="G13256">
        <v>104</v>
      </c>
    </row>
    <row r="13257" spans="1:7" x14ac:dyDescent="0.3">
      <c r="A13257">
        <v>9</v>
      </c>
      <c r="B13257" s="18">
        <v>45658</v>
      </c>
      <c r="C13257" t="s">
        <v>328</v>
      </c>
      <c r="D13257" t="s">
        <v>280</v>
      </c>
      <c r="E13257">
        <v>8.5239085239085244E-2</v>
      </c>
      <c r="F13257">
        <v>41</v>
      </c>
      <c r="G13257">
        <v>481</v>
      </c>
    </row>
    <row r="13258" spans="1:7" x14ac:dyDescent="0.3">
      <c r="A13258">
        <v>10</v>
      </c>
      <c r="B13258" s="18">
        <v>45658</v>
      </c>
      <c r="C13258" t="s">
        <v>328</v>
      </c>
      <c r="D13258" t="s">
        <v>295</v>
      </c>
      <c r="E13258">
        <v>0.13872832369942195</v>
      </c>
      <c r="F13258">
        <v>24</v>
      </c>
      <c r="G13258">
        <v>173</v>
      </c>
    </row>
    <row r="13259" spans="1:7" x14ac:dyDescent="0.3">
      <c r="A13259">
        <v>11</v>
      </c>
      <c r="B13259" s="18">
        <v>45658</v>
      </c>
      <c r="C13259" t="s">
        <v>328</v>
      </c>
      <c r="D13259" t="s">
        <v>281</v>
      </c>
      <c r="E13259">
        <v>0.15820029027576196</v>
      </c>
      <c r="F13259">
        <v>109</v>
      </c>
      <c r="G13259">
        <v>689</v>
      </c>
    </row>
    <row r="13260" spans="1:7" x14ac:dyDescent="0.3">
      <c r="A13260">
        <v>12</v>
      </c>
      <c r="B13260" s="18">
        <v>45658</v>
      </c>
      <c r="C13260" t="s">
        <v>328</v>
      </c>
      <c r="D13260" t="s">
        <v>296</v>
      </c>
      <c r="E13260">
        <v>0.11987381703470032</v>
      </c>
      <c r="F13260">
        <v>38</v>
      </c>
      <c r="G13260">
        <v>317</v>
      </c>
    </row>
    <row r="13261" spans="1:7" x14ac:dyDescent="0.3">
      <c r="A13261">
        <v>13</v>
      </c>
      <c r="B13261" s="18">
        <v>45658</v>
      </c>
      <c r="C13261" t="s">
        <v>328</v>
      </c>
      <c r="D13261" t="s">
        <v>275</v>
      </c>
      <c r="E13261">
        <v>0</v>
      </c>
      <c r="F13261">
        <v>0</v>
      </c>
      <c r="G13261">
        <v>38</v>
      </c>
    </row>
    <row r="13262" spans="1:7" x14ac:dyDescent="0.3">
      <c r="A13262">
        <v>14</v>
      </c>
      <c r="B13262" s="18">
        <v>45658</v>
      </c>
      <c r="C13262" t="s">
        <v>328</v>
      </c>
      <c r="D13262" t="s">
        <v>279</v>
      </c>
      <c r="E13262">
        <v>0</v>
      </c>
      <c r="F13262">
        <v>0</v>
      </c>
      <c r="G13262">
        <v>687</v>
      </c>
    </row>
    <row r="13263" spans="1:7" x14ac:dyDescent="0.3">
      <c r="A13263">
        <v>16</v>
      </c>
      <c r="B13263" s="18">
        <v>45658</v>
      </c>
      <c r="C13263" t="s">
        <v>328</v>
      </c>
      <c r="D13263" t="s">
        <v>297</v>
      </c>
      <c r="E13263">
        <v>0.20061728395061729</v>
      </c>
      <c r="F13263">
        <v>65</v>
      </c>
      <c r="G13263">
        <v>324</v>
      </c>
    </row>
    <row r="13264" spans="1:7" x14ac:dyDescent="0.3">
      <c r="A13264">
        <v>17</v>
      </c>
      <c r="B13264" s="18">
        <v>45658</v>
      </c>
      <c r="C13264" t="s">
        <v>328</v>
      </c>
      <c r="D13264" t="s">
        <v>276</v>
      </c>
      <c r="E13264">
        <v>3.0769230769230771E-2</v>
      </c>
      <c r="F13264">
        <v>2</v>
      </c>
      <c r="G13264">
        <v>65</v>
      </c>
    </row>
    <row r="13265" spans="1:7" x14ac:dyDescent="0.3">
      <c r="A13265">
        <v>18</v>
      </c>
      <c r="B13265" s="18">
        <v>45658</v>
      </c>
      <c r="C13265" t="s">
        <v>328</v>
      </c>
      <c r="D13265" t="s">
        <v>282</v>
      </c>
      <c r="E13265">
        <v>0</v>
      </c>
      <c r="F13265">
        <v>0</v>
      </c>
      <c r="G13265">
        <v>3</v>
      </c>
    </row>
    <row r="13266" spans="1:7" x14ac:dyDescent="0.3">
      <c r="A13266">
        <v>20</v>
      </c>
      <c r="B13266" s="18">
        <v>45658</v>
      </c>
      <c r="C13266" t="s">
        <v>328</v>
      </c>
      <c r="D13266" t="s">
        <v>283</v>
      </c>
      <c r="E13266">
        <v>0</v>
      </c>
      <c r="F13266">
        <v>0</v>
      </c>
      <c r="G13266">
        <v>2</v>
      </c>
    </row>
    <row r="13267" spans="1:7" x14ac:dyDescent="0.3">
      <c r="A13267">
        <v>23</v>
      </c>
      <c r="B13267" s="18">
        <v>45658</v>
      </c>
      <c r="C13267" t="s">
        <v>328</v>
      </c>
      <c r="D13267" t="s">
        <v>298</v>
      </c>
      <c r="E13267">
        <v>4.0783034257748776E-2</v>
      </c>
      <c r="F13267">
        <v>75</v>
      </c>
      <c r="G13267">
        <v>1839</v>
      </c>
    </row>
    <row r="13268" spans="1:7" x14ac:dyDescent="0.3">
      <c r="A13268">
        <v>24</v>
      </c>
      <c r="B13268" s="18">
        <v>45658</v>
      </c>
      <c r="C13268" t="s">
        <v>328</v>
      </c>
      <c r="D13268" t="s">
        <v>299</v>
      </c>
      <c r="E13268">
        <v>0.88</v>
      </c>
      <c r="F13268">
        <v>66</v>
      </c>
      <c r="G13268">
        <v>75</v>
      </c>
    </row>
    <row r="13269" spans="1:7" x14ac:dyDescent="0.3">
      <c r="A13269">
        <v>3</v>
      </c>
      <c r="B13269" s="18">
        <v>45658</v>
      </c>
      <c r="C13269" t="s">
        <v>328</v>
      </c>
      <c r="D13269" t="s">
        <v>302</v>
      </c>
      <c r="E13269">
        <v>0.99507927829414977</v>
      </c>
      <c r="F13269">
        <v>1820</v>
      </c>
      <c r="G13269">
        <v>1829</v>
      </c>
    </row>
    <row r="13270" spans="1:7" x14ac:dyDescent="0.3">
      <c r="A13270">
        <v>2</v>
      </c>
      <c r="B13270" s="18">
        <v>45658</v>
      </c>
      <c r="C13270" t="s">
        <v>328</v>
      </c>
      <c r="D13270" t="s">
        <v>303</v>
      </c>
      <c r="E13270">
        <v>1.0161111111111112</v>
      </c>
      <c r="F13270">
        <v>1829</v>
      </c>
      <c r="G13270">
        <v>1800</v>
      </c>
    </row>
    <row r="13271" spans="1:7" x14ac:dyDescent="0.3">
      <c r="A13271">
        <v>109</v>
      </c>
      <c r="B13271" s="18">
        <v>45658</v>
      </c>
      <c r="C13271" t="s">
        <v>328</v>
      </c>
      <c r="D13271" t="s">
        <v>261</v>
      </c>
      <c r="E13271">
        <v>41</v>
      </c>
    </row>
    <row r="13272" spans="1:7" x14ac:dyDescent="0.3">
      <c r="A13272">
        <v>111</v>
      </c>
      <c r="B13272" s="18">
        <v>45658</v>
      </c>
      <c r="C13272" t="s">
        <v>328</v>
      </c>
      <c r="D13272" t="s">
        <v>262</v>
      </c>
      <c r="E13272">
        <v>296</v>
      </c>
    </row>
    <row r="13273" spans="1:7" x14ac:dyDescent="0.3">
      <c r="A13273">
        <v>112</v>
      </c>
      <c r="B13273" s="18">
        <v>45658</v>
      </c>
      <c r="C13273" t="s">
        <v>328</v>
      </c>
      <c r="D13273" t="s">
        <v>263</v>
      </c>
      <c r="E13273">
        <v>312</v>
      </c>
    </row>
    <row r="13274" spans="1:7" x14ac:dyDescent="0.3">
      <c r="A13274">
        <v>110</v>
      </c>
      <c r="B13274" s="18">
        <v>45658</v>
      </c>
      <c r="C13274" t="s">
        <v>328</v>
      </c>
      <c r="D13274" t="s">
        <v>264</v>
      </c>
      <c r="E13274">
        <v>185</v>
      </c>
    </row>
    <row r="13275" spans="1:7" x14ac:dyDescent="0.3">
      <c r="A13275">
        <v>113</v>
      </c>
      <c r="B13275" s="18">
        <v>45658</v>
      </c>
      <c r="C13275" t="s">
        <v>328</v>
      </c>
      <c r="D13275" t="s">
        <v>265</v>
      </c>
      <c r="E13275">
        <v>164</v>
      </c>
    </row>
    <row r="13276" spans="1:7" x14ac:dyDescent="0.3">
      <c r="A13276">
        <v>104</v>
      </c>
      <c r="B13276" s="18">
        <v>45658</v>
      </c>
      <c r="C13276" t="s">
        <v>328</v>
      </c>
      <c r="D13276" t="s">
        <v>266</v>
      </c>
      <c r="E13276">
        <v>36</v>
      </c>
    </row>
    <row r="13277" spans="1:7" x14ac:dyDescent="0.3">
      <c r="A13277">
        <v>106</v>
      </c>
      <c r="B13277" s="18">
        <v>45658</v>
      </c>
      <c r="C13277" t="s">
        <v>328</v>
      </c>
      <c r="D13277" t="s">
        <v>267</v>
      </c>
      <c r="E13277">
        <v>269</v>
      </c>
    </row>
    <row r="13278" spans="1:7" x14ac:dyDescent="0.3">
      <c r="A13278">
        <v>107</v>
      </c>
      <c r="B13278" s="18">
        <v>45658</v>
      </c>
      <c r="C13278" t="s">
        <v>328</v>
      </c>
      <c r="D13278" t="s">
        <v>268</v>
      </c>
      <c r="E13278">
        <v>254</v>
      </c>
    </row>
    <row r="13279" spans="1:7" x14ac:dyDescent="0.3">
      <c r="A13279">
        <v>105</v>
      </c>
      <c r="B13279" s="18">
        <v>45658</v>
      </c>
      <c r="C13279" t="s">
        <v>328</v>
      </c>
      <c r="D13279" t="s">
        <v>269</v>
      </c>
      <c r="E13279">
        <v>200</v>
      </c>
    </row>
    <row r="13280" spans="1:7" x14ac:dyDescent="0.3">
      <c r="A13280">
        <v>108</v>
      </c>
      <c r="B13280" s="18">
        <v>45658</v>
      </c>
      <c r="C13280" t="s">
        <v>328</v>
      </c>
      <c r="D13280" t="s">
        <v>270</v>
      </c>
      <c r="E13280">
        <v>72</v>
      </c>
    </row>
    <row r="13281" spans="1:7" x14ac:dyDescent="0.3">
      <c r="A13281">
        <v>100</v>
      </c>
      <c r="B13281" s="18">
        <v>45658</v>
      </c>
      <c r="C13281" t="s">
        <v>328</v>
      </c>
      <c r="D13281" t="s">
        <v>271</v>
      </c>
      <c r="E13281">
        <v>1</v>
      </c>
    </row>
    <row r="13282" spans="1:7" x14ac:dyDescent="0.3">
      <c r="A13282">
        <v>101</v>
      </c>
      <c r="B13282" s="18">
        <v>45658</v>
      </c>
      <c r="C13282" t="s">
        <v>328</v>
      </c>
      <c r="D13282" t="s">
        <v>272</v>
      </c>
      <c r="E13282">
        <v>1</v>
      </c>
    </row>
    <row r="13283" spans="1:7" x14ac:dyDescent="0.3">
      <c r="A13283">
        <v>13</v>
      </c>
      <c r="B13283" s="18">
        <v>45352</v>
      </c>
      <c r="C13283" t="s">
        <v>328</v>
      </c>
      <c r="D13283" t="s">
        <v>275</v>
      </c>
      <c r="E13283">
        <v>0</v>
      </c>
      <c r="F13283">
        <v>0</v>
      </c>
      <c r="G13283">
        <v>24</v>
      </c>
    </row>
    <row r="13284" spans="1:7" x14ac:dyDescent="0.3">
      <c r="A13284">
        <v>13</v>
      </c>
      <c r="B13284" s="18">
        <v>45566</v>
      </c>
      <c r="C13284" t="s">
        <v>328</v>
      </c>
      <c r="D13284" t="s">
        <v>275</v>
      </c>
      <c r="E13284">
        <v>0</v>
      </c>
      <c r="F13284">
        <v>0</v>
      </c>
      <c r="G13284">
        <v>36</v>
      </c>
    </row>
    <row r="13285" spans="1:7" x14ac:dyDescent="0.3">
      <c r="A13285">
        <v>13</v>
      </c>
      <c r="B13285" s="18">
        <v>45383</v>
      </c>
      <c r="C13285" t="s">
        <v>328</v>
      </c>
      <c r="D13285" t="s">
        <v>275</v>
      </c>
      <c r="E13285">
        <v>0</v>
      </c>
      <c r="F13285">
        <v>0</v>
      </c>
      <c r="G13285">
        <v>33</v>
      </c>
    </row>
    <row r="13286" spans="1:7" x14ac:dyDescent="0.3">
      <c r="A13286">
        <v>13</v>
      </c>
      <c r="B13286" s="18">
        <v>45444</v>
      </c>
      <c r="C13286" t="s">
        <v>328</v>
      </c>
      <c r="D13286" t="s">
        <v>275</v>
      </c>
      <c r="E13286">
        <v>0</v>
      </c>
      <c r="F13286">
        <v>0</v>
      </c>
      <c r="G13286">
        <v>36</v>
      </c>
    </row>
    <row r="13287" spans="1:7" x14ac:dyDescent="0.3">
      <c r="A13287">
        <v>13</v>
      </c>
      <c r="B13287" s="18">
        <v>45505</v>
      </c>
      <c r="C13287" t="s">
        <v>328</v>
      </c>
      <c r="D13287" t="s">
        <v>275</v>
      </c>
      <c r="E13287">
        <v>0</v>
      </c>
      <c r="F13287">
        <v>0</v>
      </c>
      <c r="G13287">
        <v>36</v>
      </c>
    </row>
    <row r="13288" spans="1:7" x14ac:dyDescent="0.3">
      <c r="A13288">
        <v>13</v>
      </c>
      <c r="B13288" s="18">
        <v>45474</v>
      </c>
      <c r="C13288" t="s">
        <v>328</v>
      </c>
      <c r="D13288" t="s">
        <v>275</v>
      </c>
      <c r="E13288">
        <v>0</v>
      </c>
      <c r="F13288">
        <v>0</v>
      </c>
      <c r="G13288">
        <v>36</v>
      </c>
    </row>
    <row r="13289" spans="1:7" x14ac:dyDescent="0.3">
      <c r="A13289">
        <v>13</v>
      </c>
      <c r="B13289" s="18">
        <v>45323</v>
      </c>
      <c r="C13289" t="s">
        <v>328</v>
      </c>
      <c r="D13289" t="s">
        <v>275</v>
      </c>
      <c r="E13289">
        <v>0</v>
      </c>
      <c r="F13289">
        <v>0</v>
      </c>
      <c r="G13289">
        <v>12</v>
      </c>
    </row>
    <row r="13290" spans="1:7" x14ac:dyDescent="0.3">
      <c r="A13290">
        <v>13</v>
      </c>
      <c r="B13290" s="18">
        <v>45536</v>
      </c>
      <c r="C13290" t="s">
        <v>328</v>
      </c>
      <c r="D13290" t="s">
        <v>275</v>
      </c>
      <c r="E13290">
        <v>0</v>
      </c>
      <c r="F13290">
        <v>0</v>
      </c>
      <c r="G13290">
        <v>36</v>
      </c>
    </row>
    <row r="13291" spans="1:7" x14ac:dyDescent="0.3">
      <c r="A13291">
        <v>13</v>
      </c>
      <c r="B13291" s="18">
        <v>45413</v>
      </c>
      <c r="C13291" t="s">
        <v>328</v>
      </c>
      <c r="D13291" t="s">
        <v>275</v>
      </c>
      <c r="E13291">
        <v>0</v>
      </c>
      <c r="F13291">
        <v>0</v>
      </c>
      <c r="G13291">
        <v>36</v>
      </c>
    </row>
    <row r="13292" spans="1:7" x14ac:dyDescent="0.3">
      <c r="A13292">
        <v>17</v>
      </c>
      <c r="B13292" s="18">
        <v>45352</v>
      </c>
      <c r="C13292" t="s">
        <v>328</v>
      </c>
      <c r="D13292" t="s">
        <v>276</v>
      </c>
      <c r="E13292">
        <v>0</v>
      </c>
      <c r="F13292">
        <v>0</v>
      </c>
      <c r="G13292">
        <v>44</v>
      </c>
    </row>
    <row r="13293" spans="1:7" x14ac:dyDescent="0.3">
      <c r="A13293">
        <v>17</v>
      </c>
      <c r="B13293" s="18">
        <v>45323</v>
      </c>
      <c r="C13293" t="s">
        <v>328</v>
      </c>
      <c r="D13293" t="s">
        <v>276</v>
      </c>
      <c r="E13293">
        <v>0</v>
      </c>
      <c r="F13293">
        <v>0</v>
      </c>
      <c r="G13293">
        <v>23</v>
      </c>
    </row>
    <row r="13294" spans="1:7" x14ac:dyDescent="0.3">
      <c r="A13294">
        <v>14</v>
      </c>
      <c r="B13294" s="18">
        <v>45566</v>
      </c>
      <c r="C13294" t="s">
        <v>328</v>
      </c>
      <c r="D13294" t="s">
        <v>279</v>
      </c>
      <c r="E13294">
        <v>0</v>
      </c>
      <c r="F13294">
        <v>0</v>
      </c>
      <c r="G13294">
        <v>688</v>
      </c>
    </row>
    <row r="13295" spans="1:7" x14ac:dyDescent="0.3">
      <c r="A13295">
        <v>14</v>
      </c>
      <c r="B13295" s="18">
        <v>45383</v>
      </c>
      <c r="C13295" t="s">
        <v>328</v>
      </c>
      <c r="D13295" t="s">
        <v>279</v>
      </c>
      <c r="E13295">
        <v>0</v>
      </c>
      <c r="F13295">
        <v>0</v>
      </c>
      <c r="G13295">
        <v>626</v>
      </c>
    </row>
    <row r="13296" spans="1:7" x14ac:dyDescent="0.3">
      <c r="A13296">
        <v>14</v>
      </c>
      <c r="B13296" s="18">
        <v>45352</v>
      </c>
      <c r="C13296" t="s">
        <v>328</v>
      </c>
      <c r="D13296" t="s">
        <v>279</v>
      </c>
      <c r="E13296">
        <v>0</v>
      </c>
      <c r="F13296">
        <v>0</v>
      </c>
      <c r="G13296">
        <v>627</v>
      </c>
    </row>
    <row r="13297" spans="1:7" x14ac:dyDescent="0.3">
      <c r="A13297">
        <v>14</v>
      </c>
      <c r="B13297" s="18">
        <v>45505</v>
      </c>
      <c r="C13297" t="s">
        <v>328</v>
      </c>
      <c r="D13297" t="s">
        <v>279</v>
      </c>
      <c r="E13297">
        <v>0</v>
      </c>
      <c r="F13297">
        <v>0</v>
      </c>
      <c r="G13297">
        <v>710</v>
      </c>
    </row>
    <row r="13298" spans="1:7" x14ac:dyDescent="0.3">
      <c r="A13298">
        <v>14</v>
      </c>
      <c r="B13298" s="18">
        <v>45323</v>
      </c>
      <c r="C13298" t="s">
        <v>328</v>
      </c>
      <c r="D13298" t="s">
        <v>279</v>
      </c>
      <c r="E13298">
        <v>0</v>
      </c>
      <c r="F13298">
        <v>0</v>
      </c>
      <c r="G13298">
        <v>625</v>
      </c>
    </row>
    <row r="13299" spans="1:7" x14ac:dyDescent="0.3">
      <c r="A13299">
        <v>14</v>
      </c>
      <c r="B13299" s="18">
        <v>45444</v>
      </c>
      <c r="C13299" t="s">
        <v>328</v>
      </c>
      <c r="D13299" t="s">
        <v>279</v>
      </c>
      <c r="E13299">
        <v>0</v>
      </c>
      <c r="F13299">
        <v>0</v>
      </c>
      <c r="G13299">
        <v>689</v>
      </c>
    </row>
    <row r="13300" spans="1:7" x14ac:dyDescent="0.3">
      <c r="A13300">
        <v>14</v>
      </c>
      <c r="B13300" s="18">
        <v>45413</v>
      </c>
      <c r="C13300" t="s">
        <v>328</v>
      </c>
      <c r="D13300" t="s">
        <v>279</v>
      </c>
      <c r="E13300">
        <v>0</v>
      </c>
      <c r="F13300">
        <v>0</v>
      </c>
      <c r="G13300">
        <v>627</v>
      </c>
    </row>
    <row r="13301" spans="1:7" x14ac:dyDescent="0.3">
      <c r="A13301">
        <v>14</v>
      </c>
      <c r="B13301" s="18">
        <v>45474</v>
      </c>
      <c r="C13301" t="s">
        <v>328</v>
      </c>
      <c r="D13301" t="s">
        <v>279</v>
      </c>
      <c r="E13301">
        <v>0</v>
      </c>
      <c r="F13301">
        <v>0</v>
      </c>
      <c r="G13301">
        <v>710</v>
      </c>
    </row>
    <row r="13302" spans="1:7" x14ac:dyDescent="0.3">
      <c r="A13302">
        <v>14</v>
      </c>
      <c r="B13302" s="18">
        <v>45536</v>
      </c>
      <c r="C13302" t="s">
        <v>328</v>
      </c>
      <c r="D13302" t="s">
        <v>279</v>
      </c>
      <c r="E13302">
        <v>0</v>
      </c>
      <c r="F13302">
        <v>0</v>
      </c>
      <c r="G13302">
        <v>702</v>
      </c>
    </row>
    <row r="13303" spans="1:7" x14ac:dyDescent="0.3">
      <c r="A13303">
        <v>9</v>
      </c>
      <c r="B13303" s="18">
        <v>45323</v>
      </c>
      <c r="C13303" t="s">
        <v>328</v>
      </c>
      <c r="D13303" t="s">
        <v>280</v>
      </c>
      <c r="E13303">
        <v>0</v>
      </c>
      <c r="F13303">
        <v>0</v>
      </c>
      <c r="G13303">
        <v>580</v>
      </c>
    </row>
    <row r="13304" spans="1:7" x14ac:dyDescent="0.3">
      <c r="A13304">
        <v>18</v>
      </c>
      <c r="B13304" s="18">
        <v>45505</v>
      </c>
      <c r="C13304" t="s">
        <v>328</v>
      </c>
      <c r="D13304" t="s">
        <v>282</v>
      </c>
      <c r="E13304">
        <v>0</v>
      </c>
      <c r="F13304">
        <v>0</v>
      </c>
      <c r="G13304">
        <v>11</v>
      </c>
    </row>
    <row r="13305" spans="1:7" x14ac:dyDescent="0.3">
      <c r="A13305">
        <v>18</v>
      </c>
      <c r="B13305" s="18">
        <v>45536</v>
      </c>
      <c r="C13305" t="s">
        <v>328</v>
      </c>
      <c r="D13305" t="s">
        <v>282</v>
      </c>
      <c r="E13305">
        <v>0</v>
      </c>
      <c r="F13305">
        <v>0</v>
      </c>
      <c r="G13305">
        <v>5</v>
      </c>
    </row>
    <row r="13306" spans="1:7" x14ac:dyDescent="0.3">
      <c r="A13306">
        <v>18</v>
      </c>
      <c r="B13306" s="18">
        <v>45413</v>
      </c>
      <c r="C13306" t="s">
        <v>328</v>
      </c>
      <c r="D13306" t="s">
        <v>282</v>
      </c>
      <c r="E13306">
        <v>0</v>
      </c>
      <c r="F13306">
        <v>0</v>
      </c>
      <c r="G13306">
        <v>5</v>
      </c>
    </row>
    <row r="13307" spans="1:7" x14ac:dyDescent="0.3">
      <c r="A13307">
        <v>18</v>
      </c>
      <c r="B13307" s="18">
        <v>45444</v>
      </c>
      <c r="C13307" t="s">
        <v>328</v>
      </c>
      <c r="D13307" t="s">
        <v>282</v>
      </c>
      <c r="E13307">
        <v>0</v>
      </c>
      <c r="F13307">
        <v>0</v>
      </c>
      <c r="G13307">
        <v>6</v>
      </c>
    </row>
    <row r="13308" spans="1:7" x14ac:dyDescent="0.3">
      <c r="A13308">
        <v>18</v>
      </c>
      <c r="B13308" s="18">
        <v>45383</v>
      </c>
      <c r="C13308" t="s">
        <v>328</v>
      </c>
      <c r="D13308" t="s">
        <v>282</v>
      </c>
      <c r="E13308">
        <v>0</v>
      </c>
      <c r="F13308">
        <v>0</v>
      </c>
      <c r="G13308">
        <v>9</v>
      </c>
    </row>
    <row r="13309" spans="1:7" x14ac:dyDescent="0.3">
      <c r="A13309">
        <v>18</v>
      </c>
      <c r="B13309" s="18">
        <v>45352</v>
      </c>
      <c r="C13309" t="s">
        <v>328</v>
      </c>
      <c r="D13309" t="s">
        <v>282</v>
      </c>
      <c r="E13309">
        <v>0</v>
      </c>
      <c r="F13309">
        <v>0</v>
      </c>
      <c r="G13309">
        <v>8</v>
      </c>
    </row>
    <row r="13310" spans="1:7" x14ac:dyDescent="0.3">
      <c r="A13310">
        <v>18</v>
      </c>
      <c r="B13310" s="18">
        <v>45474</v>
      </c>
      <c r="C13310" t="s">
        <v>328</v>
      </c>
      <c r="D13310" t="s">
        <v>282</v>
      </c>
      <c r="E13310">
        <v>0</v>
      </c>
      <c r="F13310">
        <v>0</v>
      </c>
      <c r="G13310">
        <v>10</v>
      </c>
    </row>
    <row r="13311" spans="1:7" x14ac:dyDescent="0.3">
      <c r="A13311">
        <v>18</v>
      </c>
      <c r="B13311" s="18">
        <v>45566</v>
      </c>
      <c r="C13311" t="s">
        <v>328</v>
      </c>
      <c r="D13311" t="s">
        <v>282</v>
      </c>
      <c r="E13311">
        <v>0</v>
      </c>
      <c r="F13311">
        <v>0</v>
      </c>
      <c r="G13311">
        <v>2</v>
      </c>
    </row>
    <row r="13312" spans="1:7" x14ac:dyDescent="0.3">
      <c r="A13312">
        <v>18</v>
      </c>
      <c r="B13312" s="18">
        <v>45323</v>
      </c>
      <c r="C13312" t="s">
        <v>328</v>
      </c>
      <c r="D13312" t="s">
        <v>282</v>
      </c>
      <c r="E13312">
        <v>0</v>
      </c>
      <c r="F13312">
        <v>0</v>
      </c>
      <c r="G13312">
        <v>5</v>
      </c>
    </row>
    <row r="13313" spans="1:7" x14ac:dyDescent="0.3">
      <c r="A13313">
        <v>20</v>
      </c>
      <c r="B13313" s="18">
        <v>45413</v>
      </c>
      <c r="C13313" t="s">
        <v>328</v>
      </c>
      <c r="D13313" t="s">
        <v>283</v>
      </c>
      <c r="E13313">
        <v>0</v>
      </c>
      <c r="F13313">
        <v>0</v>
      </c>
      <c r="G13313">
        <v>2</v>
      </c>
    </row>
    <row r="13314" spans="1:7" x14ac:dyDescent="0.3">
      <c r="A13314">
        <v>20</v>
      </c>
      <c r="B13314" s="18">
        <v>45536</v>
      </c>
      <c r="C13314" t="s">
        <v>328</v>
      </c>
      <c r="D13314" t="s">
        <v>283</v>
      </c>
      <c r="E13314">
        <v>0</v>
      </c>
      <c r="F13314">
        <v>0</v>
      </c>
      <c r="G13314">
        <v>3</v>
      </c>
    </row>
    <row r="13315" spans="1:7" x14ac:dyDescent="0.3">
      <c r="A13315">
        <v>20</v>
      </c>
      <c r="B13315" s="18">
        <v>45383</v>
      </c>
      <c r="C13315" t="s">
        <v>328</v>
      </c>
      <c r="D13315" t="s">
        <v>283</v>
      </c>
      <c r="E13315">
        <v>0</v>
      </c>
      <c r="F13315">
        <v>0</v>
      </c>
      <c r="G13315">
        <v>1</v>
      </c>
    </row>
    <row r="13316" spans="1:7" x14ac:dyDescent="0.3">
      <c r="A13316">
        <v>20</v>
      </c>
      <c r="B13316" s="18">
        <v>45505</v>
      </c>
      <c r="C13316" t="s">
        <v>328</v>
      </c>
      <c r="D13316" t="s">
        <v>283</v>
      </c>
      <c r="E13316">
        <v>0</v>
      </c>
      <c r="F13316">
        <v>0</v>
      </c>
      <c r="G13316">
        <v>3</v>
      </c>
    </row>
    <row r="13317" spans="1:7" x14ac:dyDescent="0.3">
      <c r="A13317">
        <v>20</v>
      </c>
      <c r="B13317" s="18">
        <v>45352</v>
      </c>
      <c r="C13317" t="s">
        <v>328</v>
      </c>
      <c r="D13317" t="s">
        <v>283</v>
      </c>
      <c r="E13317">
        <v>0</v>
      </c>
      <c r="F13317">
        <v>0</v>
      </c>
      <c r="G13317">
        <v>2</v>
      </c>
    </row>
    <row r="13318" spans="1:7" x14ac:dyDescent="0.3">
      <c r="A13318">
        <v>20</v>
      </c>
      <c r="B13318" s="18">
        <v>45323</v>
      </c>
      <c r="C13318" t="s">
        <v>328</v>
      </c>
      <c r="D13318" t="s">
        <v>283</v>
      </c>
      <c r="E13318">
        <v>0</v>
      </c>
      <c r="F13318">
        <v>0</v>
      </c>
      <c r="G13318">
        <v>2</v>
      </c>
    </row>
    <row r="13319" spans="1:7" x14ac:dyDescent="0.3">
      <c r="A13319">
        <v>20</v>
      </c>
      <c r="B13319" s="18">
        <v>45474</v>
      </c>
      <c r="C13319" t="s">
        <v>328</v>
      </c>
      <c r="D13319" t="s">
        <v>283</v>
      </c>
      <c r="E13319">
        <v>0</v>
      </c>
      <c r="F13319">
        <v>0</v>
      </c>
      <c r="G13319">
        <v>2</v>
      </c>
    </row>
    <row r="13320" spans="1:7" x14ac:dyDescent="0.3">
      <c r="A13320">
        <v>20</v>
      </c>
      <c r="B13320" s="18">
        <v>45566</v>
      </c>
      <c r="C13320" t="s">
        <v>328</v>
      </c>
      <c r="D13320" t="s">
        <v>283</v>
      </c>
      <c r="E13320">
        <v>0</v>
      </c>
      <c r="F13320">
        <v>0</v>
      </c>
      <c r="G13320">
        <v>2</v>
      </c>
    </row>
    <row r="13321" spans="1:7" x14ac:dyDescent="0.3">
      <c r="A13321">
        <v>20</v>
      </c>
      <c r="B13321" s="18">
        <v>45444</v>
      </c>
      <c r="C13321" t="s">
        <v>328</v>
      </c>
      <c r="D13321" t="s">
        <v>283</v>
      </c>
      <c r="E13321">
        <v>0</v>
      </c>
      <c r="F13321">
        <v>0</v>
      </c>
      <c r="G13321">
        <v>2</v>
      </c>
    </row>
    <row r="13322" spans="1:7" x14ac:dyDescent="0.3">
      <c r="A13322">
        <v>102</v>
      </c>
      <c r="B13322" s="18">
        <v>45658</v>
      </c>
      <c r="C13322" t="s">
        <v>328</v>
      </c>
      <c r="D13322" t="s">
        <v>273</v>
      </c>
      <c r="E13322">
        <v>0</v>
      </c>
    </row>
    <row r="13323" spans="1:7" x14ac:dyDescent="0.3">
      <c r="A13323">
        <v>103</v>
      </c>
      <c r="B13323" s="18">
        <v>45658</v>
      </c>
      <c r="C13323" t="s">
        <v>328</v>
      </c>
      <c r="D13323" t="s">
        <v>285</v>
      </c>
      <c r="E13323">
        <v>0</v>
      </c>
    </row>
    <row r="13324" spans="1:7" x14ac:dyDescent="0.3">
      <c r="A13324">
        <v>25</v>
      </c>
      <c r="B13324" s="18">
        <v>45352</v>
      </c>
      <c r="C13324" t="s">
        <v>328</v>
      </c>
      <c r="D13324" t="s">
        <v>284</v>
      </c>
      <c r="E13324">
        <v>1</v>
      </c>
      <c r="F13324">
        <v>2</v>
      </c>
      <c r="G13324">
        <v>2</v>
      </c>
    </row>
    <row r="13325" spans="1:7" x14ac:dyDescent="0.3">
      <c r="A13325">
        <v>25</v>
      </c>
      <c r="B13325" s="18">
        <v>45323</v>
      </c>
      <c r="C13325" t="s">
        <v>328</v>
      </c>
      <c r="D13325" t="s">
        <v>284</v>
      </c>
      <c r="E13325">
        <v>1</v>
      </c>
      <c r="F13325">
        <v>2</v>
      </c>
      <c r="G13325">
        <v>2</v>
      </c>
    </row>
    <row r="13326" spans="1:7" x14ac:dyDescent="0.3">
      <c r="A13326">
        <v>25</v>
      </c>
      <c r="B13326" s="18">
        <v>45383</v>
      </c>
      <c r="C13326" t="s">
        <v>328</v>
      </c>
      <c r="D13326" t="s">
        <v>284</v>
      </c>
      <c r="E13326">
        <v>1</v>
      </c>
      <c r="F13326">
        <v>2</v>
      </c>
      <c r="G13326">
        <v>2</v>
      </c>
    </row>
    <row r="13327" spans="1:7" x14ac:dyDescent="0.3">
      <c r="A13327">
        <v>127</v>
      </c>
      <c r="B13327" s="18">
        <v>45658</v>
      </c>
      <c r="C13327" t="s">
        <v>328</v>
      </c>
      <c r="D13327" t="s">
        <v>286</v>
      </c>
      <c r="E13327">
        <v>137</v>
      </c>
    </row>
    <row r="13328" spans="1:7" x14ac:dyDescent="0.3">
      <c r="A13328">
        <v>128</v>
      </c>
      <c r="B13328" s="18">
        <v>45658</v>
      </c>
      <c r="C13328" t="s">
        <v>328</v>
      </c>
      <c r="D13328" t="s">
        <v>287</v>
      </c>
      <c r="E13328">
        <v>15</v>
      </c>
    </row>
    <row r="13329" spans="1:7" x14ac:dyDescent="0.3">
      <c r="A13329">
        <v>129</v>
      </c>
      <c r="B13329" s="18">
        <v>45658</v>
      </c>
      <c r="C13329" t="s">
        <v>328</v>
      </c>
      <c r="D13329" t="s">
        <v>288</v>
      </c>
      <c r="E13329">
        <v>122</v>
      </c>
    </row>
    <row r="13330" spans="1:7" x14ac:dyDescent="0.3">
      <c r="A13330">
        <v>130</v>
      </c>
      <c r="B13330" s="18">
        <v>45658</v>
      </c>
      <c r="C13330" t="s">
        <v>328</v>
      </c>
      <c r="D13330" t="s">
        <v>289</v>
      </c>
      <c r="E13330">
        <v>0</v>
      </c>
    </row>
    <row r="13331" spans="1:7" x14ac:dyDescent="0.3">
      <c r="A13331">
        <v>131</v>
      </c>
      <c r="B13331" s="18">
        <v>45658</v>
      </c>
      <c r="C13331" t="s">
        <v>328</v>
      </c>
      <c r="D13331" t="s">
        <v>290</v>
      </c>
      <c r="E13331">
        <v>0</v>
      </c>
    </row>
    <row r="13332" spans="1:7" x14ac:dyDescent="0.3">
      <c r="A13332">
        <v>132</v>
      </c>
      <c r="B13332" s="18">
        <v>45658</v>
      </c>
      <c r="C13332" t="s">
        <v>328</v>
      </c>
      <c r="D13332" t="s">
        <v>291</v>
      </c>
      <c r="E13332">
        <v>0</v>
      </c>
    </row>
    <row r="13333" spans="1:7" x14ac:dyDescent="0.3">
      <c r="A13333">
        <v>133</v>
      </c>
      <c r="B13333" s="18">
        <v>45658</v>
      </c>
      <c r="C13333" t="s">
        <v>328</v>
      </c>
      <c r="D13333" t="s">
        <v>259</v>
      </c>
      <c r="E13333">
        <v>0</v>
      </c>
    </row>
    <row r="13334" spans="1:7" x14ac:dyDescent="0.3">
      <c r="A13334">
        <v>134</v>
      </c>
      <c r="B13334" s="18">
        <v>45658</v>
      </c>
      <c r="C13334" t="s">
        <v>328</v>
      </c>
      <c r="D13334" t="s">
        <v>260</v>
      </c>
      <c r="E13334">
        <v>0</v>
      </c>
    </row>
    <row r="13335" spans="1:7" x14ac:dyDescent="0.3">
      <c r="A13335">
        <v>26</v>
      </c>
      <c r="B13335" s="18">
        <v>45658</v>
      </c>
      <c r="C13335" t="s">
        <v>328</v>
      </c>
      <c r="D13335" t="s">
        <v>146</v>
      </c>
      <c r="E13335">
        <v>0.18538324420677363</v>
      </c>
      <c r="F13335">
        <v>104</v>
      </c>
      <c r="G13335">
        <v>561</v>
      </c>
    </row>
    <row r="13336" spans="1:7" x14ac:dyDescent="0.3">
      <c r="A13336">
        <v>27</v>
      </c>
      <c r="B13336" s="18">
        <v>45658</v>
      </c>
      <c r="C13336" t="s">
        <v>329</v>
      </c>
      <c r="D13336" t="s">
        <v>147</v>
      </c>
      <c r="E13336">
        <v>0.60493827160493829</v>
      </c>
      <c r="F13336">
        <v>147</v>
      </c>
      <c r="G13336">
        <v>243</v>
      </c>
    </row>
    <row r="13337" spans="1:7" x14ac:dyDescent="0.3">
      <c r="A13337">
        <v>114</v>
      </c>
      <c r="B13337" s="18">
        <v>45658</v>
      </c>
      <c r="C13337" t="s">
        <v>329</v>
      </c>
      <c r="D13337" t="s">
        <v>292</v>
      </c>
      <c r="E13337">
        <v>708</v>
      </c>
    </row>
    <row r="13338" spans="1:7" x14ac:dyDescent="0.3">
      <c r="A13338">
        <v>115</v>
      </c>
      <c r="B13338" s="18">
        <v>45658</v>
      </c>
      <c r="C13338" t="s">
        <v>329</v>
      </c>
      <c r="D13338" t="s">
        <v>293</v>
      </c>
      <c r="E13338">
        <v>213</v>
      </c>
    </row>
    <row r="13339" spans="1:7" x14ac:dyDescent="0.3">
      <c r="A13339">
        <v>116</v>
      </c>
      <c r="B13339" s="18">
        <v>45658</v>
      </c>
      <c r="C13339" t="s">
        <v>329</v>
      </c>
      <c r="D13339" t="s">
        <v>294</v>
      </c>
      <c r="E13339">
        <v>40</v>
      </c>
    </row>
    <row r="13340" spans="1:7" x14ac:dyDescent="0.3">
      <c r="A13340">
        <v>120</v>
      </c>
      <c r="B13340" s="18">
        <v>45658</v>
      </c>
      <c r="C13340" t="s">
        <v>329</v>
      </c>
      <c r="D13340" t="s">
        <v>20</v>
      </c>
      <c r="E13340">
        <v>632</v>
      </c>
    </row>
    <row r="13341" spans="1:7" x14ac:dyDescent="0.3">
      <c r="A13341">
        <v>121</v>
      </c>
      <c r="B13341" s="18">
        <v>45658</v>
      </c>
      <c r="C13341" t="s">
        <v>329</v>
      </c>
      <c r="D13341" t="s">
        <v>21</v>
      </c>
      <c r="E13341">
        <v>0</v>
      </c>
    </row>
    <row r="13342" spans="1:7" x14ac:dyDescent="0.3">
      <c r="A13342">
        <v>122</v>
      </c>
      <c r="B13342" s="18">
        <v>45658</v>
      </c>
      <c r="C13342" t="s">
        <v>329</v>
      </c>
      <c r="D13342" t="s">
        <v>22</v>
      </c>
      <c r="E13342">
        <v>17</v>
      </c>
    </row>
    <row r="13343" spans="1:7" x14ac:dyDescent="0.3">
      <c r="A13343">
        <v>123</v>
      </c>
      <c r="B13343" s="18">
        <v>45658</v>
      </c>
      <c r="C13343" t="s">
        <v>329</v>
      </c>
      <c r="D13343" t="s">
        <v>23</v>
      </c>
      <c r="E13343">
        <v>0</v>
      </c>
    </row>
    <row r="13344" spans="1:7" x14ac:dyDescent="0.3">
      <c r="A13344">
        <v>124</v>
      </c>
      <c r="B13344" s="18">
        <v>45658</v>
      </c>
      <c r="C13344" t="s">
        <v>329</v>
      </c>
      <c r="D13344" t="s">
        <v>24</v>
      </c>
      <c r="E13344">
        <v>0</v>
      </c>
    </row>
    <row r="13345" spans="1:7" x14ac:dyDescent="0.3">
      <c r="A13345">
        <v>125</v>
      </c>
      <c r="B13345" s="18">
        <v>45658</v>
      </c>
      <c r="C13345" t="s">
        <v>329</v>
      </c>
      <c r="D13345" t="s">
        <v>25</v>
      </c>
      <c r="E13345">
        <v>59</v>
      </c>
    </row>
    <row r="13346" spans="1:7" x14ac:dyDescent="0.3">
      <c r="A13346">
        <v>126</v>
      </c>
      <c r="B13346" s="18">
        <v>45658</v>
      </c>
      <c r="C13346" t="s">
        <v>329</v>
      </c>
      <c r="D13346" t="s">
        <v>26</v>
      </c>
      <c r="E13346">
        <v>6</v>
      </c>
    </row>
    <row r="13347" spans="1:7" x14ac:dyDescent="0.3">
      <c r="A13347">
        <v>9</v>
      </c>
      <c r="B13347" s="18">
        <v>45597</v>
      </c>
      <c r="C13347" t="s">
        <v>329</v>
      </c>
      <c r="D13347" t="s">
        <v>280</v>
      </c>
      <c r="E13347">
        <v>0.31623931623931623</v>
      </c>
      <c r="F13347">
        <v>148</v>
      </c>
      <c r="G13347">
        <v>468</v>
      </c>
    </row>
    <row r="13348" spans="1:7" x14ac:dyDescent="0.3">
      <c r="A13348">
        <v>100</v>
      </c>
      <c r="B13348" s="18">
        <v>45323</v>
      </c>
      <c r="C13348" t="s">
        <v>329</v>
      </c>
      <c r="D13348" t="s">
        <v>271</v>
      </c>
      <c r="E13348">
        <v>2</v>
      </c>
    </row>
    <row r="13349" spans="1:7" x14ac:dyDescent="0.3">
      <c r="A13349">
        <v>100</v>
      </c>
      <c r="B13349" s="18">
        <v>45352</v>
      </c>
      <c r="C13349" t="s">
        <v>329</v>
      </c>
      <c r="D13349" t="s">
        <v>271</v>
      </c>
      <c r="E13349">
        <v>2</v>
      </c>
    </row>
    <row r="13350" spans="1:7" x14ac:dyDescent="0.3">
      <c r="A13350">
        <v>100</v>
      </c>
      <c r="B13350" s="18">
        <v>45383</v>
      </c>
      <c r="C13350" t="s">
        <v>329</v>
      </c>
      <c r="D13350" t="s">
        <v>271</v>
      </c>
      <c r="E13350">
        <v>2</v>
      </c>
    </row>
    <row r="13351" spans="1:7" x14ac:dyDescent="0.3">
      <c r="A13351">
        <v>100</v>
      </c>
      <c r="B13351" s="18">
        <v>45413</v>
      </c>
      <c r="C13351" t="s">
        <v>329</v>
      </c>
      <c r="D13351" t="s">
        <v>271</v>
      </c>
      <c r="E13351">
        <v>2</v>
      </c>
    </row>
    <row r="13352" spans="1:7" x14ac:dyDescent="0.3">
      <c r="A13352">
        <v>100</v>
      </c>
      <c r="B13352" s="18">
        <v>45444</v>
      </c>
      <c r="C13352" t="s">
        <v>329</v>
      </c>
      <c r="D13352" t="s">
        <v>271</v>
      </c>
      <c r="E13352">
        <v>2</v>
      </c>
    </row>
    <row r="13353" spans="1:7" x14ac:dyDescent="0.3">
      <c r="A13353">
        <v>100</v>
      </c>
      <c r="B13353" s="18">
        <v>45474</v>
      </c>
      <c r="C13353" t="s">
        <v>329</v>
      </c>
      <c r="D13353" t="s">
        <v>271</v>
      </c>
      <c r="E13353">
        <v>2</v>
      </c>
    </row>
    <row r="13354" spans="1:7" x14ac:dyDescent="0.3">
      <c r="A13354">
        <v>100</v>
      </c>
      <c r="B13354" s="18">
        <v>45505</v>
      </c>
      <c r="C13354" t="s">
        <v>329</v>
      </c>
      <c r="D13354" t="s">
        <v>271</v>
      </c>
      <c r="E13354">
        <v>2</v>
      </c>
    </row>
    <row r="13355" spans="1:7" x14ac:dyDescent="0.3">
      <c r="A13355">
        <v>100</v>
      </c>
      <c r="B13355" s="18">
        <v>45536</v>
      </c>
      <c r="C13355" t="s">
        <v>329</v>
      </c>
      <c r="D13355" t="s">
        <v>271</v>
      </c>
      <c r="E13355">
        <v>2</v>
      </c>
    </row>
    <row r="13356" spans="1:7" x14ac:dyDescent="0.3">
      <c r="A13356">
        <v>100</v>
      </c>
      <c r="B13356" s="18">
        <v>45566</v>
      </c>
      <c r="C13356" t="s">
        <v>329</v>
      </c>
      <c r="D13356" t="s">
        <v>271</v>
      </c>
      <c r="E13356">
        <v>2</v>
      </c>
    </row>
    <row r="13357" spans="1:7" x14ac:dyDescent="0.3">
      <c r="A13357">
        <v>101</v>
      </c>
      <c r="B13357" s="18">
        <v>45323</v>
      </c>
      <c r="C13357" t="s">
        <v>329</v>
      </c>
      <c r="D13357" t="s">
        <v>272</v>
      </c>
      <c r="E13357">
        <v>1</v>
      </c>
    </row>
    <row r="13358" spans="1:7" x14ac:dyDescent="0.3">
      <c r="A13358">
        <v>101</v>
      </c>
      <c r="B13358" s="18">
        <v>45352</v>
      </c>
      <c r="C13358" t="s">
        <v>329</v>
      </c>
      <c r="D13358" t="s">
        <v>272</v>
      </c>
      <c r="E13358">
        <v>1</v>
      </c>
    </row>
    <row r="13359" spans="1:7" x14ac:dyDescent="0.3">
      <c r="A13359">
        <v>101</v>
      </c>
      <c r="B13359" s="18">
        <v>45383</v>
      </c>
      <c r="C13359" t="s">
        <v>329</v>
      </c>
      <c r="D13359" t="s">
        <v>272</v>
      </c>
      <c r="E13359">
        <v>1</v>
      </c>
    </row>
    <row r="13360" spans="1:7" x14ac:dyDescent="0.3">
      <c r="A13360">
        <v>101</v>
      </c>
      <c r="B13360" s="18">
        <v>45413</v>
      </c>
      <c r="C13360" t="s">
        <v>329</v>
      </c>
      <c r="D13360" t="s">
        <v>272</v>
      </c>
      <c r="E13360">
        <v>1</v>
      </c>
    </row>
    <row r="13361" spans="1:5" x14ac:dyDescent="0.3">
      <c r="A13361">
        <v>101</v>
      </c>
      <c r="B13361" s="18">
        <v>45444</v>
      </c>
      <c r="C13361" t="s">
        <v>329</v>
      </c>
      <c r="D13361" t="s">
        <v>272</v>
      </c>
      <c r="E13361">
        <v>1</v>
      </c>
    </row>
    <row r="13362" spans="1:5" x14ac:dyDescent="0.3">
      <c r="A13362">
        <v>101</v>
      </c>
      <c r="B13362" s="18">
        <v>45474</v>
      </c>
      <c r="C13362" t="s">
        <v>329</v>
      </c>
      <c r="D13362" t="s">
        <v>272</v>
      </c>
      <c r="E13362">
        <v>1</v>
      </c>
    </row>
    <row r="13363" spans="1:5" x14ac:dyDescent="0.3">
      <c r="A13363">
        <v>101</v>
      </c>
      <c r="B13363" s="18">
        <v>45505</v>
      </c>
      <c r="C13363" t="s">
        <v>329</v>
      </c>
      <c r="D13363" t="s">
        <v>272</v>
      </c>
      <c r="E13363">
        <v>1</v>
      </c>
    </row>
    <row r="13364" spans="1:5" x14ac:dyDescent="0.3">
      <c r="A13364">
        <v>101</v>
      </c>
      <c r="B13364" s="18">
        <v>45536</v>
      </c>
      <c r="C13364" t="s">
        <v>329</v>
      </c>
      <c r="D13364" t="s">
        <v>272</v>
      </c>
      <c r="E13364">
        <v>1</v>
      </c>
    </row>
    <row r="13365" spans="1:5" x14ac:dyDescent="0.3">
      <c r="A13365">
        <v>101</v>
      </c>
      <c r="B13365" s="18">
        <v>45566</v>
      </c>
      <c r="C13365" t="s">
        <v>329</v>
      </c>
      <c r="D13365" t="s">
        <v>272</v>
      </c>
      <c r="E13365">
        <v>1</v>
      </c>
    </row>
    <row r="13366" spans="1:5" x14ac:dyDescent="0.3">
      <c r="A13366">
        <v>102</v>
      </c>
      <c r="B13366" s="18">
        <v>45323</v>
      </c>
      <c r="C13366" t="s">
        <v>329</v>
      </c>
      <c r="D13366" t="s">
        <v>273</v>
      </c>
      <c r="E13366">
        <v>0</v>
      </c>
    </row>
    <row r="13367" spans="1:5" x14ac:dyDescent="0.3">
      <c r="A13367">
        <v>102</v>
      </c>
      <c r="B13367" s="18">
        <v>45352</v>
      </c>
      <c r="C13367" t="s">
        <v>329</v>
      </c>
      <c r="D13367" t="s">
        <v>273</v>
      </c>
      <c r="E13367">
        <v>0</v>
      </c>
    </row>
    <row r="13368" spans="1:5" x14ac:dyDescent="0.3">
      <c r="A13368">
        <v>102</v>
      </c>
      <c r="B13368" s="18">
        <v>45383</v>
      </c>
      <c r="C13368" t="s">
        <v>329</v>
      </c>
      <c r="D13368" t="s">
        <v>273</v>
      </c>
      <c r="E13368">
        <v>0</v>
      </c>
    </row>
    <row r="13369" spans="1:5" x14ac:dyDescent="0.3">
      <c r="A13369">
        <v>102</v>
      </c>
      <c r="B13369" s="18">
        <v>45413</v>
      </c>
      <c r="C13369" t="s">
        <v>329</v>
      </c>
      <c r="D13369" t="s">
        <v>273</v>
      </c>
      <c r="E13369">
        <v>0</v>
      </c>
    </row>
    <row r="13370" spans="1:5" x14ac:dyDescent="0.3">
      <c r="A13370">
        <v>102</v>
      </c>
      <c r="B13370" s="18">
        <v>45444</v>
      </c>
      <c r="C13370" t="s">
        <v>329</v>
      </c>
      <c r="D13370" t="s">
        <v>273</v>
      </c>
      <c r="E13370">
        <v>0</v>
      </c>
    </row>
    <row r="13371" spans="1:5" x14ac:dyDescent="0.3">
      <c r="A13371">
        <v>102</v>
      </c>
      <c r="B13371" s="18">
        <v>45474</v>
      </c>
      <c r="C13371" t="s">
        <v>329</v>
      </c>
      <c r="D13371" t="s">
        <v>273</v>
      </c>
      <c r="E13371">
        <v>0</v>
      </c>
    </row>
    <row r="13372" spans="1:5" x14ac:dyDescent="0.3">
      <c r="A13372">
        <v>102</v>
      </c>
      <c r="B13372" s="18">
        <v>45505</v>
      </c>
      <c r="C13372" t="s">
        <v>329</v>
      </c>
      <c r="D13372" t="s">
        <v>273</v>
      </c>
      <c r="E13372">
        <v>0</v>
      </c>
    </row>
    <row r="13373" spans="1:5" x14ac:dyDescent="0.3">
      <c r="A13373">
        <v>102</v>
      </c>
      <c r="B13373" s="18">
        <v>45536</v>
      </c>
      <c r="C13373" t="s">
        <v>329</v>
      </c>
      <c r="D13373" t="s">
        <v>273</v>
      </c>
      <c r="E13373">
        <v>0</v>
      </c>
    </row>
    <row r="13374" spans="1:5" x14ac:dyDescent="0.3">
      <c r="A13374">
        <v>102</v>
      </c>
      <c r="B13374" s="18">
        <v>45566</v>
      </c>
      <c r="C13374" t="s">
        <v>329</v>
      </c>
      <c r="D13374" t="s">
        <v>273</v>
      </c>
      <c r="E13374">
        <v>0</v>
      </c>
    </row>
    <row r="13375" spans="1:5" x14ac:dyDescent="0.3">
      <c r="A13375">
        <v>103</v>
      </c>
      <c r="B13375" s="18">
        <v>45323</v>
      </c>
      <c r="C13375" t="s">
        <v>329</v>
      </c>
      <c r="D13375" t="s">
        <v>285</v>
      </c>
      <c r="E13375">
        <v>0</v>
      </c>
    </row>
    <row r="13376" spans="1:5" x14ac:dyDescent="0.3">
      <c r="A13376">
        <v>103</v>
      </c>
      <c r="B13376" s="18">
        <v>45352</v>
      </c>
      <c r="C13376" t="s">
        <v>329</v>
      </c>
      <c r="D13376" t="s">
        <v>285</v>
      </c>
      <c r="E13376">
        <v>0</v>
      </c>
    </row>
    <row r="13377" spans="1:7" x14ac:dyDescent="0.3">
      <c r="A13377">
        <v>103</v>
      </c>
      <c r="B13377" s="18">
        <v>45383</v>
      </c>
      <c r="C13377" t="s">
        <v>329</v>
      </c>
      <c r="D13377" t="s">
        <v>285</v>
      </c>
      <c r="E13377">
        <v>0</v>
      </c>
    </row>
    <row r="13378" spans="1:7" x14ac:dyDescent="0.3">
      <c r="A13378">
        <v>103</v>
      </c>
      <c r="B13378" s="18">
        <v>45413</v>
      </c>
      <c r="C13378" t="s">
        <v>329</v>
      </c>
      <c r="D13378" t="s">
        <v>285</v>
      </c>
      <c r="E13378">
        <v>0</v>
      </c>
    </row>
    <row r="13379" spans="1:7" x14ac:dyDescent="0.3">
      <c r="A13379">
        <v>103</v>
      </c>
      <c r="B13379" s="18">
        <v>45444</v>
      </c>
      <c r="C13379" t="s">
        <v>329</v>
      </c>
      <c r="D13379" t="s">
        <v>285</v>
      </c>
      <c r="E13379">
        <v>0</v>
      </c>
    </row>
    <row r="13380" spans="1:7" x14ac:dyDescent="0.3">
      <c r="A13380">
        <v>103</v>
      </c>
      <c r="B13380" s="18">
        <v>45474</v>
      </c>
      <c r="C13380" t="s">
        <v>329</v>
      </c>
      <c r="D13380" t="s">
        <v>285</v>
      </c>
      <c r="E13380">
        <v>0</v>
      </c>
    </row>
    <row r="13381" spans="1:7" x14ac:dyDescent="0.3">
      <c r="A13381">
        <v>103</v>
      </c>
      <c r="B13381" s="18">
        <v>45505</v>
      </c>
      <c r="C13381" t="s">
        <v>329</v>
      </c>
      <c r="D13381" t="s">
        <v>285</v>
      </c>
      <c r="E13381">
        <v>0</v>
      </c>
    </row>
    <row r="13382" spans="1:7" x14ac:dyDescent="0.3">
      <c r="A13382">
        <v>103</v>
      </c>
      <c r="B13382" s="18">
        <v>45536</v>
      </c>
      <c r="C13382" t="s">
        <v>329</v>
      </c>
      <c r="D13382" t="s">
        <v>285</v>
      </c>
      <c r="E13382">
        <v>0</v>
      </c>
    </row>
    <row r="13383" spans="1:7" x14ac:dyDescent="0.3">
      <c r="A13383">
        <v>103</v>
      </c>
      <c r="B13383" s="18">
        <v>45566</v>
      </c>
      <c r="C13383" t="s">
        <v>329</v>
      </c>
      <c r="D13383" t="s">
        <v>285</v>
      </c>
      <c r="E13383">
        <v>0</v>
      </c>
    </row>
    <row r="13384" spans="1:7" x14ac:dyDescent="0.3">
      <c r="A13384">
        <v>2</v>
      </c>
      <c r="B13384" s="18">
        <v>45323</v>
      </c>
      <c r="C13384" t="s">
        <v>329</v>
      </c>
      <c r="D13384" t="s">
        <v>303</v>
      </c>
      <c r="E13384">
        <v>0.46333333333333332</v>
      </c>
      <c r="F13384">
        <v>834</v>
      </c>
      <c r="G13384">
        <v>1800</v>
      </c>
    </row>
    <row r="13385" spans="1:7" x14ac:dyDescent="0.3">
      <c r="A13385">
        <v>2</v>
      </c>
      <c r="B13385" s="18">
        <v>45352</v>
      </c>
      <c r="C13385" t="s">
        <v>329</v>
      </c>
      <c r="D13385" t="s">
        <v>303</v>
      </c>
      <c r="E13385">
        <v>0.63166666666666671</v>
      </c>
      <c r="F13385">
        <v>1137</v>
      </c>
      <c r="G13385">
        <v>1800</v>
      </c>
    </row>
    <row r="13386" spans="1:7" x14ac:dyDescent="0.3">
      <c r="A13386">
        <v>2</v>
      </c>
      <c r="B13386" s="18">
        <v>45383</v>
      </c>
      <c r="C13386" t="s">
        <v>329</v>
      </c>
      <c r="D13386" t="s">
        <v>303</v>
      </c>
      <c r="E13386">
        <v>0.70666666666666667</v>
      </c>
      <c r="F13386">
        <v>1272</v>
      </c>
      <c r="G13386">
        <v>1800</v>
      </c>
    </row>
    <row r="13387" spans="1:7" x14ac:dyDescent="0.3">
      <c r="A13387">
        <v>2</v>
      </c>
      <c r="B13387" s="18">
        <v>45413</v>
      </c>
      <c r="C13387" t="s">
        <v>329</v>
      </c>
      <c r="D13387" t="s">
        <v>303</v>
      </c>
      <c r="E13387">
        <v>0.72888888888888892</v>
      </c>
      <c r="F13387">
        <v>1312</v>
      </c>
      <c r="G13387">
        <v>1800</v>
      </c>
    </row>
    <row r="13388" spans="1:7" x14ac:dyDescent="0.3">
      <c r="A13388">
        <v>2</v>
      </c>
      <c r="B13388" s="18">
        <v>45444</v>
      </c>
      <c r="C13388" t="s">
        <v>329</v>
      </c>
      <c r="D13388" t="s">
        <v>303</v>
      </c>
      <c r="E13388">
        <v>0.74055555555555552</v>
      </c>
      <c r="F13388">
        <v>1333</v>
      </c>
      <c r="G13388">
        <v>1800</v>
      </c>
    </row>
    <row r="13389" spans="1:7" x14ac:dyDescent="0.3">
      <c r="A13389">
        <v>2</v>
      </c>
      <c r="B13389" s="18">
        <v>45474</v>
      </c>
      <c r="C13389" t="s">
        <v>329</v>
      </c>
      <c r="D13389" t="s">
        <v>303</v>
      </c>
      <c r="E13389">
        <v>0.74611111111111106</v>
      </c>
      <c r="F13389">
        <v>1343</v>
      </c>
      <c r="G13389">
        <v>1800</v>
      </c>
    </row>
    <row r="13390" spans="1:7" x14ac:dyDescent="0.3">
      <c r="A13390">
        <v>2</v>
      </c>
      <c r="B13390" s="18">
        <v>45505</v>
      </c>
      <c r="C13390" t="s">
        <v>329</v>
      </c>
      <c r="D13390" t="s">
        <v>303</v>
      </c>
      <c r="E13390">
        <v>0.75555555555555554</v>
      </c>
      <c r="F13390">
        <v>1360</v>
      </c>
      <c r="G13390">
        <v>1800</v>
      </c>
    </row>
    <row r="13391" spans="1:7" x14ac:dyDescent="0.3">
      <c r="A13391">
        <v>2</v>
      </c>
      <c r="B13391" s="18">
        <v>45536</v>
      </c>
      <c r="C13391" t="s">
        <v>329</v>
      </c>
      <c r="D13391" t="s">
        <v>303</v>
      </c>
      <c r="E13391">
        <v>0.78</v>
      </c>
      <c r="F13391">
        <v>1404</v>
      </c>
      <c r="G13391">
        <v>1800</v>
      </c>
    </row>
    <row r="13392" spans="1:7" x14ac:dyDescent="0.3">
      <c r="A13392">
        <v>2</v>
      </c>
      <c r="B13392" s="18">
        <v>45566</v>
      </c>
      <c r="C13392" t="s">
        <v>329</v>
      </c>
      <c r="D13392" t="s">
        <v>303</v>
      </c>
      <c r="E13392">
        <v>0.77555555555555555</v>
      </c>
      <c r="F13392">
        <v>1396</v>
      </c>
      <c r="G13392">
        <v>1800</v>
      </c>
    </row>
    <row r="13393" spans="1:5" x14ac:dyDescent="0.3">
      <c r="A13393">
        <v>109</v>
      </c>
      <c r="B13393" s="18">
        <v>45323</v>
      </c>
      <c r="C13393" t="s">
        <v>329</v>
      </c>
      <c r="D13393" t="s">
        <v>261</v>
      </c>
      <c r="E13393">
        <v>13</v>
      </c>
    </row>
    <row r="13394" spans="1:5" x14ac:dyDescent="0.3">
      <c r="A13394">
        <v>109</v>
      </c>
      <c r="B13394" s="18">
        <v>45352</v>
      </c>
      <c r="C13394" t="s">
        <v>329</v>
      </c>
      <c r="D13394" t="s">
        <v>261</v>
      </c>
      <c r="E13394">
        <v>15</v>
      </c>
    </row>
    <row r="13395" spans="1:5" x14ac:dyDescent="0.3">
      <c r="A13395">
        <v>109</v>
      </c>
      <c r="B13395" s="18">
        <v>45383</v>
      </c>
      <c r="C13395" t="s">
        <v>329</v>
      </c>
      <c r="D13395" t="s">
        <v>261</v>
      </c>
      <c r="E13395">
        <v>16</v>
      </c>
    </row>
    <row r="13396" spans="1:5" x14ac:dyDescent="0.3">
      <c r="A13396">
        <v>109</v>
      </c>
      <c r="B13396" s="18">
        <v>45413</v>
      </c>
      <c r="C13396" t="s">
        <v>329</v>
      </c>
      <c r="D13396" t="s">
        <v>261</v>
      </c>
      <c r="E13396">
        <v>16</v>
      </c>
    </row>
    <row r="13397" spans="1:5" x14ac:dyDescent="0.3">
      <c r="A13397">
        <v>109</v>
      </c>
      <c r="B13397" s="18">
        <v>45444</v>
      </c>
      <c r="C13397" t="s">
        <v>329</v>
      </c>
      <c r="D13397" t="s">
        <v>261</v>
      </c>
      <c r="E13397">
        <v>17</v>
      </c>
    </row>
    <row r="13398" spans="1:5" x14ac:dyDescent="0.3">
      <c r="A13398">
        <v>109</v>
      </c>
      <c r="B13398" s="18">
        <v>45474</v>
      </c>
      <c r="C13398" t="s">
        <v>329</v>
      </c>
      <c r="D13398" t="s">
        <v>261</v>
      </c>
      <c r="E13398">
        <v>15</v>
      </c>
    </row>
    <row r="13399" spans="1:5" x14ac:dyDescent="0.3">
      <c r="A13399">
        <v>109</v>
      </c>
      <c r="B13399" s="18">
        <v>45505</v>
      </c>
      <c r="C13399" t="s">
        <v>329</v>
      </c>
      <c r="D13399" t="s">
        <v>261</v>
      </c>
      <c r="E13399">
        <v>16</v>
      </c>
    </row>
    <row r="13400" spans="1:5" x14ac:dyDescent="0.3">
      <c r="A13400">
        <v>109</v>
      </c>
      <c r="B13400" s="18">
        <v>45536</v>
      </c>
      <c r="C13400" t="s">
        <v>329</v>
      </c>
      <c r="D13400" t="s">
        <v>261</v>
      </c>
      <c r="E13400">
        <v>17</v>
      </c>
    </row>
    <row r="13401" spans="1:5" x14ac:dyDescent="0.3">
      <c r="A13401">
        <v>109</v>
      </c>
      <c r="B13401" s="18">
        <v>45566</v>
      </c>
      <c r="C13401" t="s">
        <v>329</v>
      </c>
      <c r="D13401" t="s">
        <v>261</v>
      </c>
      <c r="E13401">
        <v>16</v>
      </c>
    </row>
    <row r="13402" spans="1:5" x14ac:dyDescent="0.3">
      <c r="A13402">
        <v>111</v>
      </c>
      <c r="B13402" s="18">
        <v>45323</v>
      </c>
      <c r="C13402" t="s">
        <v>329</v>
      </c>
      <c r="D13402" t="s">
        <v>262</v>
      </c>
      <c r="E13402">
        <v>104</v>
      </c>
    </row>
    <row r="13403" spans="1:5" x14ac:dyDescent="0.3">
      <c r="A13403">
        <v>111</v>
      </c>
      <c r="B13403" s="18">
        <v>45352</v>
      </c>
      <c r="C13403" t="s">
        <v>329</v>
      </c>
      <c r="D13403" t="s">
        <v>262</v>
      </c>
      <c r="E13403">
        <v>136</v>
      </c>
    </row>
    <row r="13404" spans="1:5" x14ac:dyDescent="0.3">
      <c r="A13404">
        <v>111</v>
      </c>
      <c r="B13404" s="18">
        <v>45383</v>
      </c>
      <c r="C13404" t="s">
        <v>329</v>
      </c>
      <c r="D13404" t="s">
        <v>262</v>
      </c>
      <c r="E13404">
        <v>152</v>
      </c>
    </row>
    <row r="13405" spans="1:5" x14ac:dyDescent="0.3">
      <c r="A13405">
        <v>111</v>
      </c>
      <c r="B13405" s="18">
        <v>45413</v>
      </c>
      <c r="C13405" t="s">
        <v>329</v>
      </c>
      <c r="D13405" t="s">
        <v>262</v>
      </c>
      <c r="E13405">
        <v>158</v>
      </c>
    </row>
    <row r="13406" spans="1:5" x14ac:dyDescent="0.3">
      <c r="A13406">
        <v>111</v>
      </c>
      <c r="B13406" s="18">
        <v>45444</v>
      </c>
      <c r="C13406" t="s">
        <v>329</v>
      </c>
      <c r="D13406" t="s">
        <v>262</v>
      </c>
      <c r="E13406">
        <v>159</v>
      </c>
    </row>
    <row r="13407" spans="1:5" x14ac:dyDescent="0.3">
      <c r="A13407">
        <v>111</v>
      </c>
      <c r="B13407" s="18">
        <v>45474</v>
      </c>
      <c r="C13407" t="s">
        <v>329</v>
      </c>
      <c r="D13407" t="s">
        <v>262</v>
      </c>
      <c r="E13407">
        <v>163</v>
      </c>
    </row>
    <row r="13408" spans="1:5" x14ac:dyDescent="0.3">
      <c r="A13408">
        <v>111</v>
      </c>
      <c r="B13408" s="18">
        <v>45505</v>
      </c>
      <c r="C13408" t="s">
        <v>329</v>
      </c>
      <c r="D13408" t="s">
        <v>262</v>
      </c>
      <c r="E13408">
        <v>163</v>
      </c>
    </row>
    <row r="13409" spans="1:5" x14ac:dyDescent="0.3">
      <c r="A13409">
        <v>111</v>
      </c>
      <c r="B13409" s="18">
        <v>45536</v>
      </c>
      <c r="C13409" t="s">
        <v>329</v>
      </c>
      <c r="D13409" t="s">
        <v>262</v>
      </c>
      <c r="E13409">
        <v>169</v>
      </c>
    </row>
    <row r="13410" spans="1:5" x14ac:dyDescent="0.3">
      <c r="A13410">
        <v>111</v>
      </c>
      <c r="B13410" s="18">
        <v>45566</v>
      </c>
      <c r="C13410" t="s">
        <v>329</v>
      </c>
      <c r="D13410" t="s">
        <v>262</v>
      </c>
      <c r="E13410">
        <v>168</v>
      </c>
    </row>
    <row r="13411" spans="1:5" x14ac:dyDescent="0.3">
      <c r="A13411">
        <v>112</v>
      </c>
      <c r="B13411" s="18">
        <v>45323</v>
      </c>
      <c r="C13411" t="s">
        <v>329</v>
      </c>
      <c r="D13411" t="s">
        <v>263</v>
      </c>
      <c r="E13411">
        <v>187</v>
      </c>
    </row>
    <row r="13412" spans="1:5" x14ac:dyDescent="0.3">
      <c r="A13412">
        <v>112</v>
      </c>
      <c r="B13412" s="18">
        <v>45352</v>
      </c>
      <c r="C13412" t="s">
        <v>329</v>
      </c>
      <c r="D13412" t="s">
        <v>263</v>
      </c>
      <c r="E13412">
        <v>258</v>
      </c>
    </row>
    <row r="13413" spans="1:5" x14ac:dyDescent="0.3">
      <c r="A13413">
        <v>112</v>
      </c>
      <c r="B13413" s="18">
        <v>45383</v>
      </c>
      <c r="C13413" t="s">
        <v>329</v>
      </c>
      <c r="D13413" t="s">
        <v>263</v>
      </c>
      <c r="E13413">
        <v>292</v>
      </c>
    </row>
    <row r="13414" spans="1:5" x14ac:dyDescent="0.3">
      <c r="A13414">
        <v>112</v>
      </c>
      <c r="B13414" s="18">
        <v>45413</v>
      </c>
      <c r="C13414" t="s">
        <v>329</v>
      </c>
      <c r="D13414" t="s">
        <v>263</v>
      </c>
      <c r="E13414">
        <v>301</v>
      </c>
    </row>
    <row r="13415" spans="1:5" x14ac:dyDescent="0.3">
      <c r="A13415">
        <v>112</v>
      </c>
      <c r="B13415" s="18">
        <v>45444</v>
      </c>
      <c r="C13415" t="s">
        <v>329</v>
      </c>
      <c r="D13415" t="s">
        <v>263</v>
      </c>
      <c r="E13415">
        <v>303</v>
      </c>
    </row>
    <row r="13416" spans="1:5" x14ac:dyDescent="0.3">
      <c r="A13416">
        <v>112</v>
      </c>
      <c r="B13416" s="18">
        <v>45474</v>
      </c>
      <c r="C13416" t="s">
        <v>329</v>
      </c>
      <c r="D13416" t="s">
        <v>263</v>
      </c>
      <c r="E13416">
        <v>303</v>
      </c>
    </row>
    <row r="13417" spans="1:5" x14ac:dyDescent="0.3">
      <c r="A13417">
        <v>112</v>
      </c>
      <c r="B13417" s="18">
        <v>45505</v>
      </c>
      <c r="C13417" t="s">
        <v>329</v>
      </c>
      <c r="D13417" t="s">
        <v>263</v>
      </c>
      <c r="E13417">
        <v>306</v>
      </c>
    </row>
    <row r="13418" spans="1:5" x14ac:dyDescent="0.3">
      <c r="A13418">
        <v>112</v>
      </c>
      <c r="B13418" s="18">
        <v>45536</v>
      </c>
      <c r="C13418" t="s">
        <v>329</v>
      </c>
      <c r="D13418" t="s">
        <v>263</v>
      </c>
      <c r="E13418">
        <v>317</v>
      </c>
    </row>
    <row r="13419" spans="1:5" x14ac:dyDescent="0.3">
      <c r="A13419">
        <v>112</v>
      </c>
      <c r="B13419" s="18">
        <v>45566</v>
      </c>
      <c r="C13419" t="s">
        <v>329</v>
      </c>
      <c r="D13419" t="s">
        <v>263</v>
      </c>
      <c r="E13419">
        <v>317</v>
      </c>
    </row>
    <row r="13420" spans="1:5" x14ac:dyDescent="0.3">
      <c r="A13420">
        <v>110</v>
      </c>
      <c r="B13420" s="18">
        <v>45323</v>
      </c>
      <c r="C13420" t="s">
        <v>329</v>
      </c>
      <c r="D13420" t="s">
        <v>264</v>
      </c>
      <c r="E13420">
        <v>61</v>
      </c>
    </row>
    <row r="13421" spans="1:5" x14ac:dyDescent="0.3">
      <c r="A13421">
        <v>110</v>
      </c>
      <c r="B13421" s="18">
        <v>45352</v>
      </c>
      <c r="C13421" t="s">
        <v>329</v>
      </c>
      <c r="D13421" t="s">
        <v>264</v>
      </c>
      <c r="E13421">
        <v>82</v>
      </c>
    </row>
    <row r="13422" spans="1:5" x14ac:dyDescent="0.3">
      <c r="A13422">
        <v>110</v>
      </c>
      <c r="B13422" s="18">
        <v>45383</v>
      </c>
      <c r="C13422" t="s">
        <v>329</v>
      </c>
      <c r="D13422" t="s">
        <v>264</v>
      </c>
      <c r="E13422">
        <v>86</v>
      </c>
    </row>
    <row r="13423" spans="1:5" x14ac:dyDescent="0.3">
      <c r="A13423">
        <v>110</v>
      </c>
      <c r="B13423" s="18">
        <v>45413</v>
      </c>
      <c r="C13423" t="s">
        <v>329</v>
      </c>
      <c r="D13423" t="s">
        <v>264</v>
      </c>
      <c r="E13423">
        <v>92</v>
      </c>
    </row>
    <row r="13424" spans="1:5" x14ac:dyDescent="0.3">
      <c r="A13424">
        <v>110</v>
      </c>
      <c r="B13424" s="18">
        <v>45444</v>
      </c>
      <c r="C13424" t="s">
        <v>329</v>
      </c>
      <c r="D13424" t="s">
        <v>264</v>
      </c>
      <c r="E13424">
        <v>95</v>
      </c>
    </row>
    <row r="13425" spans="1:5" x14ac:dyDescent="0.3">
      <c r="A13425">
        <v>110</v>
      </c>
      <c r="B13425" s="18">
        <v>45474</v>
      </c>
      <c r="C13425" t="s">
        <v>329</v>
      </c>
      <c r="D13425" t="s">
        <v>264</v>
      </c>
      <c r="E13425">
        <v>96</v>
      </c>
    </row>
    <row r="13426" spans="1:5" x14ac:dyDescent="0.3">
      <c r="A13426">
        <v>110</v>
      </c>
      <c r="B13426" s="18">
        <v>45505</v>
      </c>
      <c r="C13426" t="s">
        <v>329</v>
      </c>
      <c r="D13426" t="s">
        <v>264</v>
      </c>
      <c r="E13426">
        <v>96</v>
      </c>
    </row>
    <row r="13427" spans="1:5" x14ac:dyDescent="0.3">
      <c r="A13427">
        <v>110</v>
      </c>
      <c r="B13427" s="18">
        <v>45536</v>
      </c>
      <c r="C13427" t="s">
        <v>329</v>
      </c>
      <c r="D13427" t="s">
        <v>264</v>
      </c>
      <c r="E13427">
        <v>97</v>
      </c>
    </row>
    <row r="13428" spans="1:5" x14ac:dyDescent="0.3">
      <c r="A13428">
        <v>110</v>
      </c>
      <c r="B13428" s="18">
        <v>45566</v>
      </c>
      <c r="C13428" t="s">
        <v>329</v>
      </c>
      <c r="D13428" t="s">
        <v>264</v>
      </c>
      <c r="E13428">
        <v>96</v>
      </c>
    </row>
    <row r="13429" spans="1:5" x14ac:dyDescent="0.3">
      <c r="A13429">
        <v>113</v>
      </c>
      <c r="B13429" s="18">
        <v>45323</v>
      </c>
      <c r="C13429" t="s">
        <v>329</v>
      </c>
      <c r="D13429" t="s">
        <v>265</v>
      </c>
      <c r="E13429">
        <v>101</v>
      </c>
    </row>
    <row r="13430" spans="1:5" x14ac:dyDescent="0.3">
      <c r="A13430">
        <v>113</v>
      </c>
      <c r="B13430" s="18">
        <v>45352</v>
      </c>
      <c r="C13430" t="s">
        <v>329</v>
      </c>
      <c r="D13430" t="s">
        <v>265</v>
      </c>
      <c r="E13430">
        <v>154</v>
      </c>
    </row>
    <row r="13431" spans="1:5" x14ac:dyDescent="0.3">
      <c r="A13431">
        <v>113</v>
      </c>
      <c r="B13431" s="18">
        <v>45383</v>
      </c>
      <c r="C13431" t="s">
        <v>329</v>
      </c>
      <c r="D13431" t="s">
        <v>265</v>
      </c>
      <c r="E13431">
        <v>172</v>
      </c>
    </row>
    <row r="13432" spans="1:5" x14ac:dyDescent="0.3">
      <c r="A13432">
        <v>113</v>
      </c>
      <c r="B13432" s="18">
        <v>45413</v>
      </c>
      <c r="C13432" t="s">
        <v>329</v>
      </c>
      <c r="D13432" t="s">
        <v>265</v>
      </c>
      <c r="E13432">
        <v>172</v>
      </c>
    </row>
    <row r="13433" spans="1:5" x14ac:dyDescent="0.3">
      <c r="A13433">
        <v>113</v>
      </c>
      <c r="B13433" s="18">
        <v>45444</v>
      </c>
      <c r="C13433" t="s">
        <v>329</v>
      </c>
      <c r="D13433" t="s">
        <v>265</v>
      </c>
      <c r="E13433">
        <v>178</v>
      </c>
    </row>
    <row r="13434" spans="1:5" x14ac:dyDescent="0.3">
      <c r="A13434">
        <v>113</v>
      </c>
      <c r="B13434" s="18">
        <v>45474</v>
      </c>
      <c r="C13434" t="s">
        <v>329</v>
      </c>
      <c r="D13434" t="s">
        <v>265</v>
      </c>
      <c r="E13434">
        <v>180</v>
      </c>
    </row>
    <row r="13435" spans="1:5" x14ac:dyDescent="0.3">
      <c r="A13435">
        <v>113</v>
      </c>
      <c r="B13435" s="18">
        <v>45505</v>
      </c>
      <c r="C13435" t="s">
        <v>329</v>
      </c>
      <c r="D13435" t="s">
        <v>265</v>
      </c>
      <c r="E13435">
        <v>185</v>
      </c>
    </row>
    <row r="13436" spans="1:5" x14ac:dyDescent="0.3">
      <c r="A13436">
        <v>113</v>
      </c>
      <c r="B13436" s="18">
        <v>45536</v>
      </c>
      <c r="C13436" t="s">
        <v>329</v>
      </c>
      <c r="D13436" t="s">
        <v>265</v>
      </c>
      <c r="E13436">
        <v>191</v>
      </c>
    </row>
    <row r="13437" spans="1:5" x14ac:dyDescent="0.3">
      <c r="A13437">
        <v>113</v>
      </c>
      <c r="B13437" s="18">
        <v>45566</v>
      </c>
      <c r="C13437" t="s">
        <v>329</v>
      </c>
      <c r="D13437" t="s">
        <v>265</v>
      </c>
      <c r="E13437">
        <v>192</v>
      </c>
    </row>
    <row r="13438" spans="1:5" x14ac:dyDescent="0.3">
      <c r="A13438">
        <v>104</v>
      </c>
      <c r="B13438" s="18">
        <v>45323</v>
      </c>
      <c r="C13438" t="s">
        <v>329</v>
      </c>
      <c r="D13438" t="s">
        <v>266</v>
      </c>
      <c r="E13438">
        <v>13</v>
      </c>
    </row>
    <row r="13439" spans="1:5" x14ac:dyDescent="0.3">
      <c r="A13439">
        <v>104</v>
      </c>
      <c r="B13439" s="18">
        <v>45352</v>
      </c>
      <c r="C13439" t="s">
        <v>329</v>
      </c>
      <c r="D13439" t="s">
        <v>266</v>
      </c>
      <c r="E13439">
        <v>13</v>
      </c>
    </row>
    <row r="13440" spans="1:5" x14ac:dyDescent="0.3">
      <c r="A13440">
        <v>104</v>
      </c>
      <c r="B13440" s="18">
        <v>45383</v>
      </c>
      <c r="C13440" t="s">
        <v>329</v>
      </c>
      <c r="D13440" t="s">
        <v>266</v>
      </c>
      <c r="E13440">
        <v>14</v>
      </c>
    </row>
    <row r="13441" spans="1:5" x14ac:dyDescent="0.3">
      <c r="A13441">
        <v>104</v>
      </c>
      <c r="B13441" s="18">
        <v>45413</v>
      </c>
      <c r="C13441" t="s">
        <v>329</v>
      </c>
      <c r="D13441" t="s">
        <v>266</v>
      </c>
      <c r="E13441">
        <v>16</v>
      </c>
    </row>
    <row r="13442" spans="1:5" x14ac:dyDescent="0.3">
      <c r="A13442">
        <v>104</v>
      </c>
      <c r="B13442" s="18">
        <v>45444</v>
      </c>
      <c r="C13442" t="s">
        <v>329</v>
      </c>
      <c r="D13442" t="s">
        <v>266</v>
      </c>
      <c r="E13442">
        <v>16</v>
      </c>
    </row>
    <row r="13443" spans="1:5" x14ac:dyDescent="0.3">
      <c r="A13443">
        <v>104</v>
      </c>
      <c r="B13443" s="18">
        <v>45474</v>
      </c>
      <c r="C13443" t="s">
        <v>329</v>
      </c>
      <c r="D13443" t="s">
        <v>266</v>
      </c>
      <c r="E13443">
        <v>16</v>
      </c>
    </row>
    <row r="13444" spans="1:5" x14ac:dyDescent="0.3">
      <c r="A13444">
        <v>104</v>
      </c>
      <c r="B13444" s="18">
        <v>45505</v>
      </c>
      <c r="C13444" t="s">
        <v>329</v>
      </c>
      <c r="D13444" t="s">
        <v>266</v>
      </c>
      <c r="E13444">
        <v>19</v>
      </c>
    </row>
    <row r="13445" spans="1:5" x14ac:dyDescent="0.3">
      <c r="A13445">
        <v>104</v>
      </c>
      <c r="B13445" s="18">
        <v>45536</v>
      </c>
      <c r="C13445" t="s">
        <v>329</v>
      </c>
      <c r="D13445" t="s">
        <v>266</v>
      </c>
      <c r="E13445">
        <v>19</v>
      </c>
    </row>
    <row r="13446" spans="1:5" x14ac:dyDescent="0.3">
      <c r="A13446">
        <v>104</v>
      </c>
      <c r="B13446" s="18">
        <v>45566</v>
      </c>
      <c r="C13446" t="s">
        <v>329</v>
      </c>
      <c r="D13446" t="s">
        <v>266</v>
      </c>
      <c r="E13446">
        <v>19</v>
      </c>
    </row>
    <row r="13447" spans="1:5" x14ac:dyDescent="0.3">
      <c r="A13447">
        <v>106</v>
      </c>
      <c r="B13447" s="18">
        <v>45323</v>
      </c>
      <c r="C13447" t="s">
        <v>329</v>
      </c>
      <c r="D13447" t="s">
        <v>267</v>
      </c>
      <c r="E13447">
        <v>82</v>
      </c>
    </row>
    <row r="13448" spans="1:5" x14ac:dyDescent="0.3">
      <c r="A13448">
        <v>106</v>
      </c>
      <c r="B13448" s="18">
        <v>45352</v>
      </c>
      <c r="C13448" t="s">
        <v>329</v>
      </c>
      <c r="D13448" t="s">
        <v>267</v>
      </c>
      <c r="E13448">
        <v>119</v>
      </c>
    </row>
    <row r="13449" spans="1:5" x14ac:dyDescent="0.3">
      <c r="A13449">
        <v>106</v>
      </c>
      <c r="B13449" s="18">
        <v>45383</v>
      </c>
      <c r="C13449" t="s">
        <v>329</v>
      </c>
      <c r="D13449" t="s">
        <v>267</v>
      </c>
      <c r="E13449">
        <v>141</v>
      </c>
    </row>
    <row r="13450" spans="1:5" x14ac:dyDescent="0.3">
      <c r="A13450">
        <v>106</v>
      </c>
      <c r="B13450" s="18">
        <v>45413</v>
      </c>
      <c r="C13450" t="s">
        <v>329</v>
      </c>
      <c r="D13450" t="s">
        <v>267</v>
      </c>
      <c r="E13450">
        <v>147</v>
      </c>
    </row>
    <row r="13451" spans="1:5" x14ac:dyDescent="0.3">
      <c r="A13451">
        <v>106</v>
      </c>
      <c r="B13451" s="18">
        <v>45444</v>
      </c>
      <c r="C13451" t="s">
        <v>329</v>
      </c>
      <c r="D13451" t="s">
        <v>267</v>
      </c>
      <c r="E13451">
        <v>150</v>
      </c>
    </row>
    <row r="13452" spans="1:5" x14ac:dyDescent="0.3">
      <c r="A13452">
        <v>106</v>
      </c>
      <c r="B13452" s="18">
        <v>45474</v>
      </c>
      <c r="C13452" t="s">
        <v>329</v>
      </c>
      <c r="D13452" t="s">
        <v>267</v>
      </c>
      <c r="E13452">
        <v>150</v>
      </c>
    </row>
    <row r="13453" spans="1:5" x14ac:dyDescent="0.3">
      <c r="A13453">
        <v>106</v>
      </c>
      <c r="B13453" s="18">
        <v>45505</v>
      </c>
      <c r="C13453" t="s">
        <v>329</v>
      </c>
      <c r="D13453" t="s">
        <v>267</v>
      </c>
      <c r="E13453">
        <v>155</v>
      </c>
    </row>
    <row r="13454" spans="1:5" x14ac:dyDescent="0.3">
      <c r="A13454">
        <v>106</v>
      </c>
      <c r="B13454" s="18">
        <v>45536</v>
      </c>
      <c r="C13454" t="s">
        <v>329</v>
      </c>
      <c r="D13454" t="s">
        <v>267</v>
      </c>
      <c r="E13454">
        <v>159</v>
      </c>
    </row>
    <row r="13455" spans="1:5" x14ac:dyDescent="0.3">
      <c r="A13455">
        <v>106</v>
      </c>
      <c r="B13455" s="18">
        <v>45566</v>
      </c>
      <c r="C13455" t="s">
        <v>329</v>
      </c>
      <c r="D13455" t="s">
        <v>267</v>
      </c>
      <c r="E13455">
        <v>160</v>
      </c>
    </row>
    <row r="13456" spans="1:5" x14ac:dyDescent="0.3">
      <c r="A13456">
        <v>107</v>
      </c>
      <c r="B13456" s="18">
        <v>45323</v>
      </c>
      <c r="C13456" t="s">
        <v>329</v>
      </c>
      <c r="D13456" t="s">
        <v>268</v>
      </c>
      <c r="E13456">
        <v>147</v>
      </c>
    </row>
    <row r="13457" spans="1:5" x14ac:dyDescent="0.3">
      <c r="A13457">
        <v>107</v>
      </c>
      <c r="B13457" s="18">
        <v>45352</v>
      </c>
      <c r="C13457" t="s">
        <v>329</v>
      </c>
      <c r="D13457" t="s">
        <v>268</v>
      </c>
      <c r="E13457">
        <v>202</v>
      </c>
    </row>
    <row r="13458" spans="1:5" x14ac:dyDescent="0.3">
      <c r="A13458">
        <v>107</v>
      </c>
      <c r="B13458" s="18">
        <v>45383</v>
      </c>
      <c r="C13458" t="s">
        <v>329</v>
      </c>
      <c r="D13458" t="s">
        <v>268</v>
      </c>
      <c r="E13458">
        <v>229</v>
      </c>
    </row>
    <row r="13459" spans="1:5" x14ac:dyDescent="0.3">
      <c r="A13459">
        <v>107</v>
      </c>
      <c r="B13459" s="18">
        <v>45413</v>
      </c>
      <c r="C13459" t="s">
        <v>329</v>
      </c>
      <c r="D13459" t="s">
        <v>268</v>
      </c>
      <c r="E13459">
        <v>238</v>
      </c>
    </row>
    <row r="13460" spans="1:5" x14ac:dyDescent="0.3">
      <c r="A13460">
        <v>107</v>
      </c>
      <c r="B13460" s="18">
        <v>45444</v>
      </c>
      <c r="C13460" t="s">
        <v>329</v>
      </c>
      <c r="D13460" t="s">
        <v>268</v>
      </c>
      <c r="E13460">
        <v>242</v>
      </c>
    </row>
    <row r="13461" spans="1:5" x14ac:dyDescent="0.3">
      <c r="A13461">
        <v>107</v>
      </c>
      <c r="B13461" s="18">
        <v>45474</v>
      </c>
      <c r="C13461" t="s">
        <v>329</v>
      </c>
      <c r="D13461" t="s">
        <v>268</v>
      </c>
      <c r="E13461">
        <v>247</v>
      </c>
    </row>
    <row r="13462" spans="1:5" x14ac:dyDescent="0.3">
      <c r="A13462">
        <v>107</v>
      </c>
      <c r="B13462" s="18">
        <v>45505</v>
      </c>
      <c r="C13462" t="s">
        <v>329</v>
      </c>
      <c r="D13462" t="s">
        <v>268</v>
      </c>
      <c r="E13462">
        <v>249</v>
      </c>
    </row>
    <row r="13463" spans="1:5" x14ac:dyDescent="0.3">
      <c r="A13463">
        <v>107</v>
      </c>
      <c r="B13463" s="18">
        <v>45536</v>
      </c>
      <c r="C13463" t="s">
        <v>329</v>
      </c>
      <c r="D13463" t="s">
        <v>268</v>
      </c>
      <c r="E13463">
        <v>251</v>
      </c>
    </row>
    <row r="13464" spans="1:5" x14ac:dyDescent="0.3">
      <c r="A13464">
        <v>107</v>
      </c>
      <c r="B13464" s="18">
        <v>45566</v>
      </c>
      <c r="C13464" t="s">
        <v>329</v>
      </c>
      <c r="D13464" t="s">
        <v>268</v>
      </c>
      <c r="E13464">
        <v>249</v>
      </c>
    </row>
    <row r="13465" spans="1:5" x14ac:dyDescent="0.3">
      <c r="A13465">
        <v>105</v>
      </c>
      <c r="B13465" s="18">
        <v>45323</v>
      </c>
      <c r="C13465" t="s">
        <v>329</v>
      </c>
      <c r="D13465" t="s">
        <v>269</v>
      </c>
      <c r="E13465">
        <v>68</v>
      </c>
    </row>
    <row r="13466" spans="1:5" x14ac:dyDescent="0.3">
      <c r="A13466">
        <v>105</v>
      </c>
      <c r="B13466" s="18">
        <v>45352</v>
      </c>
      <c r="C13466" t="s">
        <v>329</v>
      </c>
      <c r="D13466" t="s">
        <v>269</v>
      </c>
      <c r="E13466">
        <v>79</v>
      </c>
    </row>
    <row r="13467" spans="1:5" x14ac:dyDescent="0.3">
      <c r="A13467">
        <v>105</v>
      </c>
      <c r="B13467" s="18">
        <v>45383</v>
      </c>
      <c r="C13467" t="s">
        <v>329</v>
      </c>
      <c r="D13467" t="s">
        <v>269</v>
      </c>
      <c r="E13467">
        <v>82</v>
      </c>
    </row>
    <row r="13468" spans="1:5" x14ac:dyDescent="0.3">
      <c r="A13468">
        <v>105</v>
      </c>
      <c r="B13468" s="18">
        <v>45413</v>
      </c>
      <c r="C13468" t="s">
        <v>329</v>
      </c>
      <c r="D13468" t="s">
        <v>269</v>
      </c>
      <c r="E13468">
        <v>83</v>
      </c>
    </row>
    <row r="13469" spans="1:5" x14ac:dyDescent="0.3">
      <c r="A13469">
        <v>105</v>
      </c>
      <c r="B13469" s="18">
        <v>45444</v>
      </c>
      <c r="C13469" t="s">
        <v>329</v>
      </c>
      <c r="D13469" t="s">
        <v>269</v>
      </c>
      <c r="E13469">
        <v>82</v>
      </c>
    </row>
    <row r="13470" spans="1:5" x14ac:dyDescent="0.3">
      <c r="A13470">
        <v>105</v>
      </c>
      <c r="B13470" s="18">
        <v>45474</v>
      </c>
      <c r="C13470" t="s">
        <v>329</v>
      </c>
      <c r="D13470" t="s">
        <v>269</v>
      </c>
      <c r="E13470">
        <v>82</v>
      </c>
    </row>
    <row r="13471" spans="1:5" x14ac:dyDescent="0.3">
      <c r="A13471">
        <v>105</v>
      </c>
      <c r="B13471" s="18">
        <v>45505</v>
      </c>
      <c r="C13471" t="s">
        <v>329</v>
      </c>
      <c r="D13471" t="s">
        <v>269</v>
      </c>
      <c r="E13471">
        <v>79</v>
      </c>
    </row>
    <row r="13472" spans="1:5" x14ac:dyDescent="0.3">
      <c r="A13472">
        <v>105</v>
      </c>
      <c r="B13472" s="18">
        <v>45536</v>
      </c>
      <c r="C13472" t="s">
        <v>329</v>
      </c>
      <c r="D13472" t="s">
        <v>269</v>
      </c>
      <c r="E13472">
        <v>85</v>
      </c>
    </row>
    <row r="13473" spans="1:7" x14ac:dyDescent="0.3">
      <c r="A13473">
        <v>105</v>
      </c>
      <c r="B13473" s="18">
        <v>45566</v>
      </c>
      <c r="C13473" t="s">
        <v>329</v>
      </c>
      <c r="D13473" t="s">
        <v>269</v>
      </c>
      <c r="E13473">
        <v>80</v>
      </c>
    </row>
    <row r="13474" spans="1:7" x14ac:dyDescent="0.3">
      <c r="A13474">
        <v>108</v>
      </c>
      <c r="B13474" s="18">
        <v>45323</v>
      </c>
      <c r="C13474" t="s">
        <v>329</v>
      </c>
      <c r="D13474" t="s">
        <v>270</v>
      </c>
      <c r="E13474">
        <v>58</v>
      </c>
    </row>
    <row r="13475" spans="1:7" x14ac:dyDescent="0.3">
      <c r="A13475">
        <v>108</v>
      </c>
      <c r="B13475" s="18">
        <v>45352</v>
      </c>
      <c r="C13475" t="s">
        <v>329</v>
      </c>
      <c r="D13475" t="s">
        <v>270</v>
      </c>
      <c r="E13475">
        <v>79</v>
      </c>
    </row>
    <row r="13476" spans="1:7" x14ac:dyDescent="0.3">
      <c r="A13476">
        <v>108</v>
      </c>
      <c r="B13476" s="18">
        <v>45383</v>
      </c>
      <c r="C13476" t="s">
        <v>329</v>
      </c>
      <c r="D13476" t="s">
        <v>270</v>
      </c>
      <c r="E13476">
        <v>88</v>
      </c>
    </row>
    <row r="13477" spans="1:7" x14ac:dyDescent="0.3">
      <c r="A13477">
        <v>108</v>
      </c>
      <c r="B13477" s="18">
        <v>45413</v>
      </c>
      <c r="C13477" t="s">
        <v>329</v>
      </c>
      <c r="D13477" t="s">
        <v>270</v>
      </c>
      <c r="E13477">
        <v>89</v>
      </c>
    </row>
    <row r="13478" spans="1:7" x14ac:dyDescent="0.3">
      <c r="A13478">
        <v>108</v>
      </c>
      <c r="B13478" s="18">
        <v>45444</v>
      </c>
      <c r="C13478" t="s">
        <v>329</v>
      </c>
      <c r="D13478" t="s">
        <v>270</v>
      </c>
      <c r="E13478">
        <v>91</v>
      </c>
    </row>
    <row r="13479" spans="1:7" x14ac:dyDescent="0.3">
      <c r="A13479">
        <v>108</v>
      </c>
      <c r="B13479" s="18">
        <v>45474</v>
      </c>
      <c r="C13479" t="s">
        <v>329</v>
      </c>
      <c r="D13479" t="s">
        <v>270</v>
      </c>
      <c r="E13479">
        <v>91</v>
      </c>
    </row>
    <row r="13480" spans="1:7" x14ac:dyDescent="0.3">
      <c r="A13480">
        <v>108</v>
      </c>
      <c r="B13480" s="18">
        <v>45505</v>
      </c>
      <c r="C13480" t="s">
        <v>329</v>
      </c>
      <c r="D13480" t="s">
        <v>270</v>
      </c>
      <c r="E13480">
        <v>92</v>
      </c>
    </row>
    <row r="13481" spans="1:7" x14ac:dyDescent="0.3">
      <c r="A13481">
        <v>108</v>
      </c>
      <c r="B13481" s="18">
        <v>45536</v>
      </c>
      <c r="C13481" t="s">
        <v>329</v>
      </c>
      <c r="D13481" t="s">
        <v>270</v>
      </c>
      <c r="E13481">
        <v>99</v>
      </c>
    </row>
    <row r="13482" spans="1:7" x14ac:dyDescent="0.3">
      <c r="A13482">
        <v>108</v>
      </c>
      <c r="B13482" s="18">
        <v>45566</v>
      </c>
      <c r="C13482" t="s">
        <v>329</v>
      </c>
      <c r="D13482" t="s">
        <v>270</v>
      </c>
      <c r="E13482">
        <v>99</v>
      </c>
    </row>
    <row r="13483" spans="1:7" x14ac:dyDescent="0.3">
      <c r="A13483">
        <v>12</v>
      </c>
      <c r="B13483" s="18">
        <v>45597</v>
      </c>
      <c r="C13483" t="s">
        <v>329</v>
      </c>
      <c r="D13483" t="s">
        <v>296</v>
      </c>
      <c r="E13483">
        <v>0.1773049645390071</v>
      </c>
      <c r="F13483">
        <v>50</v>
      </c>
      <c r="G13483">
        <v>282</v>
      </c>
    </row>
    <row r="13484" spans="1:7" x14ac:dyDescent="0.3">
      <c r="A13484">
        <v>13</v>
      </c>
      <c r="B13484" s="18">
        <v>45597</v>
      </c>
      <c r="C13484" t="s">
        <v>329</v>
      </c>
      <c r="D13484" t="s">
        <v>275</v>
      </c>
      <c r="E13484">
        <v>0.02</v>
      </c>
      <c r="F13484">
        <v>1</v>
      </c>
      <c r="G13484">
        <v>50</v>
      </c>
    </row>
    <row r="13485" spans="1:7" x14ac:dyDescent="0.3">
      <c r="A13485">
        <v>14</v>
      </c>
      <c r="B13485" s="18">
        <v>45597</v>
      </c>
      <c r="C13485" t="s">
        <v>329</v>
      </c>
      <c r="D13485" t="s">
        <v>279</v>
      </c>
      <c r="E13485">
        <v>0</v>
      </c>
      <c r="F13485">
        <v>0</v>
      </c>
      <c r="G13485">
        <v>607</v>
      </c>
    </row>
    <row r="13486" spans="1:7" x14ac:dyDescent="0.3">
      <c r="A13486">
        <v>16</v>
      </c>
      <c r="B13486" s="18">
        <v>45597</v>
      </c>
      <c r="C13486" t="s">
        <v>329</v>
      </c>
      <c r="D13486" t="s">
        <v>297</v>
      </c>
      <c r="E13486">
        <v>0.17161716171617161</v>
      </c>
      <c r="F13486">
        <v>52</v>
      </c>
      <c r="G13486">
        <v>303</v>
      </c>
    </row>
    <row r="13487" spans="1:7" x14ac:dyDescent="0.3">
      <c r="A13487">
        <v>17</v>
      </c>
      <c r="B13487" s="18">
        <v>45597</v>
      </c>
      <c r="C13487" t="s">
        <v>329</v>
      </c>
      <c r="D13487" t="s">
        <v>276</v>
      </c>
      <c r="E13487">
        <v>3.8461538461538464E-2</v>
      </c>
      <c r="F13487">
        <v>2</v>
      </c>
      <c r="G13487">
        <v>52</v>
      </c>
    </row>
    <row r="13488" spans="1:7" x14ac:dyDescent="0.3">
      <c r="A13488">
        <v>18</v>
      </c>
      <c r="B13488" s="18">
        <v>45597</v>
      </c>
      <c r="C13488" t="s">
        <v>329</v>
      </c>
      <c r="D13488" t="s">
        <v>282</v>
      </c>
      <c r="E13488">
        <v>0</v>
      </c>
      <c r="F13488">
        <v>0</v>
      </c>
      <c r="G13488">
        <v>6</v>
      </c>
    </row>
    <row r="13489" spans="1:7" x14ac:dyDescent="0.3">
      <c r="A13489">
        <v>20</v>
      </c>
      <c r="B13489" s="18">
        <v>45597</v>
      </c>
      <c r="C13489" t="s">
        <v>329</v>
      </c>
      <c r="D13489" t="s">
        <v>283</v>
      </c>
      <c r="E13489">
        <v>0</v>
      </c>
      <c r="F13489">
        <v>0</v>
      </c>
      <c r="G13489">
        <v>3</v>
      </c>
    </row>
    <row r="13490" spans="1:7" x14ac:dyDescent="0.3">
      <c r="A13490">
        <v>8</v>
      </c>
      <c r="B13490" s="18">
        <v>45597</v>
      </c>
      <c r="C13490" t="s">
        <v>329</v>
      </c>
      <c r="D13490" t="s">
        <v>278</v>
      </c>
      <c r="E13490">
        <v>0.21739130434782608</v>
      </c>
      <c r="F13490">
        <v>10</v>
      </c>
      <c r="G13490">
        <v>46</v>
      </c>
    </row>
    <row r="13491" spans="1:7" x14ac:dyDescent="0.3">
      <c r="A13491">
        <v>10</v>
      </c>
      <c r="B13491" s="18">
        <v>45597</v>
      </c>
      <c r="C13491" t="s">
        <v>329</v>
      </c>
      <c r="D13491" t="s">
        <v>295</v>
      </c>
      <c r="E13491">
        <v>0.53960396039603964</v>
      </c>
      <c r="F13491">
        <v>109</v>
      </c>
      <c r="G13491">
        <v>202</v>
      </c>
    </row>
    <row r="13492" spans="1:7" x14ac:dyDescent="0.3">
      <c r="A13492">
        <v>11</v>
      </c>
      <c r="B13492" s="18">
        <v>45597</v>
      </c>
      <c r="C13492" t="s">
        <v>329</v>
      </c>
      <c r="D13492" t="s">
        <v>281</v>
      </c>
      <c r="E13492">
        <v>0.43012211668928085</v>
      </c>
      <c r="F13492">
        <v>317</v>
      </c>
      <c r="G13492">
        <v>737</v>
      </c>
    </row>
    <row r="13493" spans="1:7" x14ac:dyDescent="0.3">
      <c r="A13493">
        <v>23</v>
      </c>
      <c r="B13493" s="18">
        <v>45597</v>
      </c>
      <c r="C13493" t="s">
        <v>329</v>
      </c>
      <c r="D13493" t="s">
        <v>298</v>
      </c>
      <c r="E13493">
        <v>5.4204308547602505E-2</v>
      </c>
      <c r="F13493">
        <v>78</v>
      </c>
      <c r="G13493">
        <v>1439</v>
      </c>
    </row>
    <row r="13494" spans="1:7" x14ac:dyDescent="0.3">
      <c r="A13494">
        <v>24</v>
      </c>
      <c r="B13494" s="18">
        <v>45597</v>
      </c>
      <c r="C13494" t="s">
        <v>329</v>
      </c>
      <c r="D13494" t="s">
        <v>299</v>
      </c>
      <c r="E13494">
        <v>0.96153846153846156</v>
      </c>
      <c r="F13494">
        <v>75</v>
      </c>
      <c r="G13494">
        <v>78</v>
      </c>
    </row>
    <row r="13495" spans="1:7" x14ac:dyDescent="0.3">
      <c r="A13495">
        <v>25</v>
      </c>
      <c r="B13495" s="18">
        <v>45597</v>
      </c>
      <c r="C13495" t="s">
        <v>329</v>
      </c>
      <c r="D13495" t="s">
        <v>284</v>
      </c>
      <c r="E13495">
        <v>0.5</v>
      </c>
      <c r="F13495">
        <v>3</v>
      </c>
      <c r="G13495">
        <v>6</v>
      </c>
    </row>
    <row r="13496" spans="1:7" x14ac:dyDescent="0.3">
      <c r="A13496">
        <v>7</v>
      </c>
      <c r="B13496" s="18">
        <v>45597</v>
      </c>
      <c r="C13496" t="s">
        <v>329</v>
      </c>
      <c r="D13496" t="s">
        <v>277</v>
      </c>
      <c r="E13496">
        <v>0.66666666666666663</v>
      </c>
      <c r="F13496">
        <v>8</v>
      </c>
      <c r="G13496">
        <v>12</v>
      </c>
    </row>
    <row r="13497" spans="1:7" x14ac:dyDescent="0.3">
      <c r="A13497">
        <v>6</v>
      </c>
      <c r="B13497" s="18">
        <v>45597</v>
      </c>
      <c r="C13497" t="s">
        <v>329</v>
      </c>
      <c r="D13497" t="s">
        <v>274</v>
      </c>
      <c r="E13497">
        <v>0.75</v>
      </c>
      <c r="F13497">
        <v>3</v>
      </c>
      <c r="G13497">
        <v>4</v>
      </c>
    </row>
    <row r="13498" spans="1:7" x14ac:dyDescent="0.3">
      <c r="A13498">
        <v>3</v>
      </c>
      <c r="B13498" s="18">
        <v>45597</v>
      </c>
      <c r="C13498" t="s">
        <v>329</v>
      </c>
      <c r="D13498" t="s">
        <v>302</v>
      </c>
      <c r="E13498">
        <v>1.0845771144278606</v>
      </c>
      <c r="F13498">
        <v>1526</v>
      </c>
      <c r="G13498">
        <v>1407</v>
      </c>
    </row>
    <row r="13499" spans="1:7" x14ac:dyDescent="0.3">
      <c r="A13499">
        <v>5</v>
      </c>
      <c r="B13499" s="18">
        <v>45597</v>
      </c>
      <c r="C13499" t="s">
        <v>329</v>
      </c>
      <c r="D13499" t="s">
        <v>301</v>
      </c>
      <c r="E13499">
        <v>26.083333333333332</v>
      </c>
      <c r="F13499">
        <v>626</v>
      </c>
      <c r="G13499">
        <v>24</v>
      </c>
    </row>
    <row r="13500" spans="1:7" x14ac:dyDescent="0.3">
      <c r="A13500">
        <v>114</v>
      </c>
      <c r="B13500" s="18">
        <v>45597</v>
      </c>
      <c r="C13500" t="s">
        <v>329</v>
      </c>
      <c r="D13500" t="s">
        <v>292</v>
      </c>
      <c r="E13500">
        <v>767</v>
      </c>
    </row>
    <row r="13501" spans="1:7" x14ac:dyDescent="0.3">
      <c r="A13501">
        <v>4</v>
      </c>
      <c r="B13501" s="18">
        <v>45597</v>
      </c>
      <c r="C13501" t="s">
        <v>329</v>
      </c>
      <c r="D13501" t="s">
        <v>300</v>
      </c>
      <c r="E13501">
        <v>0.8938992042440318</v>
      </c>
      <c r="F13501">
        <v>337</v>
      </c>
      <c r="G13501">
        <v>377</v>
      </c>
    </row>
    <row r="13502" spans="1:7" x14ac:dyDescent="0.3">
      <c r="A13502">
        <v>100</v>
      </c>
      <c r="B13502" s="18">
        <v>45597</v>
      </c>
      <c r="C13502" t="s">
        <v>329</v>
      </c>
      <c r="D13502" t="s">
        <v>271</v>
      </c>
      <c r="E13502">
        <v>2</v>
      </c>
    </row>
    <row r="13503" spans="1:7" x14ac:dyDescent="0.3">
      <c r="A13503">
        <v>101</v>
      </c>
      <c r="B13503" s="18">
        <v>45597</v>
      </c>
      <c r="C13503" t="s">
        <v>329</v>
      </c>
      <c r="D13503" t="s">
        <v>272</v>
      </c>
      <c r="E13503">
        <v>1</v>
      </c>
    </row>
    <row r="13504" spans="1:7" x14ac:dyDescent="0.3">
      <c r="A13504">
        <v>102</v>
      </c>
      <c r="B13504" s="18">
        <v>45597</v>
      </c>
      <c r="C13504" t="s">
        <v>329</v>
      </c>
      <c r="D13504" t="s">
        <v>273</v>
      </c>
      <c r="E13504">
        <v>0</v>
      </c>
    </row>
    <row r="13505" spans="1:7" x14ac:dyDescent="0.3">
      <c r="A13505">
        <v>103</v>
      </c>
      <c r="B13505" s="18">
        <v>45597</v>
      </c>
      <c r="C13505" t="s">
        <v>329</v>
      </c>
      <c r="D13505" t="s">
        <v>285</v>
      </c>
      <c r="E13505">
        <v>0</v>
      </c>
    </row>
    <row r="13506" spans="1:7" x14ac:dyDescent="0.3">
      <c r="A13506">
        <v>2</v>
      </c>
      <c r="B13506" s="18">
        <v>45597</v>
      </c>
      <c r="C13506" t="s">
        <v>329</v>
      </c>
      <c r="D13506" t="s">
        <v>303</v>
      </c>
      <c r="E13506">
        <v>0.78166666666666662</v>
      </c>
      <c r="F13506">
        <v>1407</v>
      </c>
      <c r="G13506">
        <v>1800</v>
      </c>
    </row>
    <row r="13507" spans="1:7" x14ac:dyDescent="0.3">
      <c r="A13507">
        <v>109</v>
      </c>
      <c r="B13507" s="18">
        <v>45597</v>
      </c>
      <c r="C13507" t="s">
        <v>329</v>
      </c>
      <c r="D13507" t="s">
        <v>261</v>
      </c>
      <c r="E13507">
        <v>17</v>
      </c>
    </row>
    <row r="13508" spans="1:7" x14ac:dyDescent="0.3">
      <c r="A13508">
        <v>111</v>
      </c>
      <c r="B13508" s="18">
        <v>45597</v>
      </c>
      <c r="C13508" t="s">
        <v>329</v>
      </c>
      <c r="D13508" t="s">
        <v>262</v>
      </c>
      <c r="E13508">
        <v>169</v>
      </c>
    </row>
    <row r="13509" spans="1:7" x14ac:dyDescent="0.3">
      <c r="A13509">
        <v>112</v>
      </c>
      <c r="B13509" s="18">
        <v>45597</v>
      </c>
      <c r="C13509" t="s">
        <v>329</v>
      </c>
      <c r="D13509" t="s">
        <v>263</v>
      </c>
      <c r="E13509">
        <v>321</v>
      </c>
    </row>
    <row r="13510" spans="1:7" x14ac:dyDescent="0.3">
      <c r="A13510">
        <v>110</v>
      </c>
      <c r="B13510" s="18">
        <v>45597</v>
      </c>
      <c r="C13510" t="s">
        <v>329</v>
      </c>
      <c r="D13510" t="s">
        <v>264</v>
      </c>
      <c r="E13510">
        <v>98</v>
      </c>
    </row>
    <row r="13511" spans="1:7" x14ac:dyDescent="0.3">
      <c r="A13511">
        <v>113</v>
      </c>
      <c r="B13511" s="18">
        <v>45597</v>
      </c>
      <c r="C13511" t="s">
        <v>329</v>
      </c>
      <c r="D13511" t="s">
        <v>265</v>
      </c>
      <c r="E13511">
        <v>192</v>
      </c>
    </row>
    <row r="13512" spans="1:7" x14ac:dyDescent="0.3">
      <c r="A13512">
        <v>104</v>
      </c>
      <c r="B13512" s="18">
        <v>45597</v>
      </c>
      <c r="C13512" t="s">
        <v>329</v>
      </c>
      <c r="D13512" t="s">
        <v>266</v>
      </c>
      <c r="E13512">
        <v>19</v>
      </c>
    </row>
    <row r="13513" spans="1:7" x14ac:dyDescent="0.3">
      <c r="A13513">
        <v>106</v>
      </c>
      <c r="B13513" s="18">
        <v>45597</v>
      </c>
      <c r="C13513" t="s">
        <v>329</v>
      </c>
      <c r="D13513" t="s">
        <v>267</v>
      </c>
      <c r="E13513">
        <v>161</v>
      </c>
    </row>
    <row r="13514" spans="1:7" x14ac:dyDescent="0.3">
      <c r="A13514">
        <v>107</v>
      </c>
      <c r="B13514" s="18">
        <v>45597</v>
      </c>
      <c r="C13514" t="s">
        <v>329</v>
      </c>
      <c r="D13514" t="s">
        <v>268</v>
      </c>
      <c r="E13514">
        <v>248</v>
      </c>
    </row>
    <row r="13515" spans="1:7" x14ac:dyDescent="0.3">
      <c r="A13515">
        <v>105</v>
      </c>
      <c r="B13515" s="18">
        <v>45597</v>
      </c>
      <c r="C13515" t="s">
        <v>329</v>
      </c>
      <c r="D13515" t="s">
        <v>269</v>
      </c>
      <c r="E13515">
        <v>82</v>
      </c>
    </row>
    <row r="13516" spans="1:7" x14ac:dyDescent="0.3">
      <c r="A13516">
        <v>108</v>
      </c>
      <c r="B13516" s="18">
        <v>45597</v>
      </c>
      <c r="C13516" t="s">
        <v>329</v>
      </c>
      <c r="D13516" t="s">
        <v>270</v>
      </c>
      <c r="E13516">
        <v>100</v>
      </c>
    </row>
    <row r="13517" spans="1:7" x14ac:dyDescent="0.3">
      <c r="A13517">
        <v>115</v>
      </c>
      <c r="B13517" s="18">
        <v>45597</v>
      </c>
      <c r="C13517" t="s">
        <v>329</v>
      </c>
      <c r="D13517" t="s">
        <v>293</v>
      </c>
      <c r="E13517">
        <v>83</v>
      </c>
    </row>
    <row r="13518" spans="1:7" x14ac:dyDescent="0.3">
      <c r="A13518">
        <v>116</v>
      </c>
      <c r="B13518" s="18">
        <v>45597</v>
      </c>
      <c r="C13518" t="s">
        <v>329</v>
      </c>
      <c r="D13518" t="s">
        <v>294</v>
      </c>
      <c r="E13518">
        <v>45</v>
      </c>
    </row>
    <row r="13519" spans="1:7" x14ac:dyDescent="0.3">
      <c r="A13519">
        <v>120</v>
      </c>
      <c r="B13519" s="18">
        <v>45597</v>
      </c>
      <c r="C13519" t="s">
        <v>329</v>
      </c>
      <c r="D13519" t="s">
        <v>20</v>
      </c>
      <c r="E13519">
        <v>680</v>
      </c>
    </row>
    <row r="13520" spans="1:7" x14ac:dyDescent="0.3">
      <c r="A13520">
        <v>121</v>
      </c>
      <c r="B13520" s="18">
        <v>45597</v>
      </c>
      <c r="C13520" t="s">
        <v>329</v>
      </c>
      <c r="D13520" t="s">
        <v>21</v>
      </c>
      <c r="E13520">
        <v>0</v>
      </c>
    </row>
    <row r="13521" spans="1:7" x14ac:dyDescent="0.3">
      <c r="A13521">
        <v>122</v>
      </c>
      <c r="B13521" s="18">
        <v>45597</v>
      </c>
      <c r="C13521" t="s">
        <v>329</v>
      </c>
      <c r="D13521" t="s">
        <v>22</v>
      </c>
      <c r="E13521">
        <v>18</v>
      </c>
    </row>
    <row r="13522" spans="1:7" x14ac:dyDescent="0.3">
      <c r="A13522">
        <v>123</v>
      </c>
      <c r="B13522" s="18">
        <v>45597</v>
      </c>
      <c r="C13522" t="s">
        <v>329</v>
      </c>
      <c r="D13522" t="s">
        <v>23</v>
      </c>
      <c r="E13522">
        <v>0</v>
      </c>
    </row>
    <row r="13523" spans="1:7" x14ac:dyDescent="0.3">
      <c r="A13523">
        <v>124</v>
      </c>
      <c r="B13523" s="18">
        <v>45597</v>
      </c>
      <c r="C13523" t="s">
        <v>329</v>
      </c>
      <c r="D13523" t="s">
        <v>24</v>
      </c>
      <c r="E13523">
        <v>0</v>
      </c>
    </row>
    <row r="13524" spans="1:7" x14ac:dyDescent="0.3">
      <c r="A13524">
        <v>125</v>
      </c>
      <c r="B13524" s="18">
        <v>45597</v>
      </c>
      <c r="C13524" t="s">
        <v>329</v>
      </c>
      <c r="D13524" t="s">
        <v>25</v>
      </c>
      <c r="E13524">
        <v>69</v>
      </c>
    </row>
    <row r="13525" spans="1:7" x14ac:dyDescent="0.3">
      <c r="A13525">
        <v>126</v>
      </c>
      <c r="B13525" s="18">
        <v>45597</v>
      </c>
      <c r="C13525" t="s">
        <v>329</v>
      </c>
      <c r="D13525" t="s">
        <v>26</v>
      </c>
      <c r="E13525">
        <v>11</v>
      </c>
    </row>
    <row r="13526" spans="1:7" x14ac:dyDescent="0.3">
      <c r="A13526">
        <v>127</v>
      </c>
      <c r="B13526" s="18">
        <v>45597</v>
      </c>
      <c r="C13526" t="s">
        <v>329</v>
      </c>
      <c r="D13526" t="s">
        <v>286</v>
      </c>
      <c r="E13526">
        <v>218</v>
      </c>
    </row>
    <row r="13527" spans="1:7" x14ac:dyDescent="0.3">
      <c r="A13527">
        <v>128</v>
      </c>
      <c r="B13527" s="18">
        <v>45597</v>
      </c>
      <c r="C13527" t="s">
        <v>329</v>
      </c>
      <c r="D13527" t="s">
        <v>287</v>
      </c>
      <c r="E13527">
        <v>38</v>
      </c>
    </row>
    <row r="13528" spans="1:7" x14ac:dyDescent="0.3">
      <c r="A13528">
        <v>129</v>
      </c>
      <c r="B13528" s="18">
        <v>45597</v>
      </c>
      <c r="C13528" t="s">
        <v>329</v>
      </c>
      <c r="D13528" t="s">
        <v>288</v>
      </c>
      <c r="E13528">
        <v>146</v>
      </c>
    </row>
    <row r="13529" spans="1:7" x14ac:dyDescent="0.3">
      <c r="A13529">
        <v>130</v>
      </c>
      <c r="B13529" s="18">
        <v>45597</v>
      </c>
      <c r="C13529" t="s">
        <v>329</v>
      </c>
      <c r="D13529" t="s">
        <v>289</v>
      </c>
      <c r="E13529">
        <v>30</v>
      </c>
    </row>
    <row r="13530" spans="1:7" x14ac:dyDescent="0.3">
      <c r="A13530">
        <v>3</v>
      </c>
      <c r="B13530" s="18">
        <v>45505</v>
      </c>
      <c r="C13530" t="s">
        <v>329</v>
      </c>
      <c r="D13530" t="s">
        <v>302</v>
      </c>
      <c r="E13530">
        <v>1.1375</v>
      </c>
      <c r="F13530">
        <v>1547</v>
      </c>
      <c r="G13530">
        <v>1360</v>
      </c>
    </row>
    <row r="13531" spans="1:7" x14ac:dyDescent="0.3">
      <c r="A13531">
        <v>3</v>
      </c>
      <c r="B13531" s="18">
        <v>45566</v>
      </c>
      <c r="C13531" t="s">
        <v>329</v>
      </c>
      <c r="D13531" t="s">
        <v>302</v>
      </c>
      <c r="E13531">
        <v>1.0859598853868195</v>
      </c>
      <c r="F13531">
        <v>1516</v>
      </c>
      <c r="G13531">
        <v>1396</v>
      </c>
    </row>
    <row r="13532" spans="1:7" x14ac:dyDescent="0.3">
      <c r="A13532">
        <v>3</v>
      </c>
      <c r="B13532" s="18">
        <v>45444</v>
      </c>
      <c r="C13532" t="s">
        <v>329</v>
      </c>
      <c r="D13532" t="s">
        <v>302</v>
      </c>
      <c r="E13532">
        <v>1.0060015003750937</v>
      </c>
      <c r="F13532">
        <v>1341</v>
      </c>
      <c r="G13532">
        <v>1333</v>
      </c>
    </row>
    <row r="13533" spans="1:7" x14ac:dyDescent="0.3">
      <c r="A13533">
        <v>3</v>
      </c>
      <c r="B13533" s="18">
        <v>45474</v>
      </c>
      <c r="C13533" t="s">
        <v>329</v>
      </c>
      <c r="D13533" t="s">
        <v>302</v>
      </c>
      <c r="E13533">
        <v>1.0774385703648548</v>
      </c>
      <c r="F13533">
        <v>1447</v>
      </c>
      <c r="G13533">
        <v>1343</v>
      </c>
    </row>
    <row r="13534" spans="1:7" x14ac:dyDescent="0.3">
      <c r="A13534">
        <v>3</v>
      </c>
      <c r="B13534" s="18">
        <v>45323</v>
      </c>
      <c r="C13534" t="s">
        <v>329</v>
      </c>
      <c r="D13534" t="s">
        <v>302</v>
      </c>
      <c r="E13534">
        <v>1.3776978417266188</v>
      </c>
      <c r="F13534">
        <v>1149</v>
      </c>
      <c r="G13534">
        <v>834</v>
      </c>
    </row>
    <row r="13535" spans="1:7" x14ac:dyDescent="0.3">
      <c r="A13535">
        <v>3</v>
      </c>
      <c r="B13535" s="18">
        <v>45413</v>
      </c>
      <c r="C13535" t="s">
        <v>329</v>
      </c>
      <c r="D13535" t="s">
        <v>302</v>
      </c>
      <c r="E13535">
        <v>0.99618902439024393</v>
      </c>
      <c r="F13535">
        <v>1307</v>
      </c>
      <c r="G13535">
        <v>1312</v>
      </c>
    </row>
    <row r="13536" spans="1:7" x14ac:dyDescent="0.3">
      <c r="A13536">
        <v>3</v>
      </c>
      <c r="B13536" s="18">
        <v>45383</v>
      </c>
      <c r="C13536" t="s">
        <v>329</v>
      </c>
      <c r="D13536" t="s">
        <v>302</v>
      </c>
      <c r="E13536">
        <v>0.98506289308176098</v>
      </c>
      <c r="F13536">
        <v>1253</v>
      </c>
      <c r="G13536">
        <v>1272</v>
      </c>
    </row>
    <row r="13537" spans="1:7" x14ac:dyDescent="0.3">
      <c r="A13537">
        <v>3</v>
      </c>
      <c r="B13537" s="18">
        <v>45352</v>
      </c>
      <c r="C13537" t="s">
        <v>329</v>
      </c>
      <c r="D13537" t="s">
        <v>302</v>
      </c>
      <c r="E13537">
        <v>1.0571679859278804</v>
      </c>
      <c r="F13537">
        <v>1202</v>
      </c>
      <c r="G13537">
        <v>1137</v>
      </c>
    </row>
    <row r="13538" spans="1:7" x14ac:dyDescent="0.3">
      <c r="A13538">
        <v>3</v>
      </c>
      <c r="B13538" s="18">
        <v>45536</v>
      </c>
      <c r="C13538" t="s">
        <v>329</v>
      </c>
      <c r="D13538" t="s">
        <v>302</v>
      </c>
      <c r="E13538">
        <v>1.1146723646723646</v>
      </c>
      <c r="F13538">
        <v>1565</v>
      </c>
      <c r="G13538">
        <v>1404</v>
      </c>
    </row>
    <row r="13539" spans="1:7" x14ac:dyDescent="0.3">
      <c r="A13539">
        <v>4</v>
      </c>
      <c r="B13539" s="18">
        <v>45323</v>
      </c>
      <c r="C13539" t="s">
        <v>329</v>
      </c>
      <c r="D13539" t="s">
        <v>300</v>
      </c>
      <c r="E13539">
        <v>0.89819004524886903</v>
      </c>
      <c r="F13539">
        <v>397</v>
      </c>
      <c r="G13539">
        <v>442</v>
      </c>
    </row>
    <row r="13540" spans="1:7" x14ac:dyDescent="0.3">
      <c r="A13540">
        <v>4</v>
      </c>
      <c r="B13540" s="18">
        <v>45352</v>
      </c>
      <c r="C13540" t="s">
        <v>329</v>
      </c>
      <c r="D13540" t="s">
        <v>300</v>
      </c>
      <c r="E13540">
        <v>0.81410256410256399</v>
      </c>
      <c r="F13540">
        <v>254</v>
      </c>
      <c r="G13540">
        <v>312</v>
      </c>
    </row>
    <row r="13541" spans="1:7" x14ac:dyDescent="0.3">
      <c r="A13541">
        <v>4</v>
      </c>
      <c r="B13541" s="18">
        <v>45383</v>
      </c>
      <c r="C13541" t="s">
        <v>329</v>
      </c>
      <c r="D13541" t="s">
        <v>300</v>
      </c>
      <c r="E13541">
        <v>0.75</v>
      </c>
      <c r="F13541">
        <v>207</v>
      </c>
      <c r="G13541">
        <v>276</v>
      </c>
    </row>
    <row r="13542" spans="1:7" x14ac:dyDescent="0.3">
      <c r="A13542">
        <v>4</v>
      </c>
      <c r="B13542" s="18">
        <v>45413</v>
      </c>
      <c r="C13542" t="s">
        <v>329</v>
      </c>
      <c r="D13542" t="s">
        <v>300</v>
      </c>
      <c r="E13542">
        <v>0.77257525083612</v>
      </c>
      <c r="F13542">
        <v>231</v>
      </c>
      <c r="G13542">
        <v>299</v>
      </c>
    </row>
    <row r="13543" spans="1:7" x14ac:dyDescent="0.3">
      <c r="A13543">
        <v>4</v>
      </c>
      <c r="B13543" s="18">
        <v>45444</v>
      </c>
      <c r="C13543" t="s">
        <v>329</v>
      </c>
      <c r="D13543" t="s">
        <v>300</v>
      </c>
      <c r="E13543">
        <v>0.70106761565836295</v>
      </c>
      <c r="F13543">
        <v>197</v>
      </c>
      <c r="G13543">
        <v>281</v>
      </c>
    </row>
    <row r="13544" spans="1:7" x14ac:dyDescent="0.3">
      <c r="A13544">
        <v>4</v>
      </c>
      <c r="B13544" s="18">
        <v>45474</v>
      </c>
      <c r="C13544" t="s">
        <v>329</v>
      </c>
      <c r="D13544" t="s">
        <v>300</v>
      </c>
      <c r="E13544">
        <v>0.67253521126760596</v>
      </c>
      <c r="F13544">
        <v>191</v>
      </c>
      <c r="G13544">
        <v>284</v>
      </c>
    </row>
    <row r="13545" spans="1:7" x14ac:dyDescent="0.3">
      <c r="A13545">
        <v>4</v>
      </c>
      <c r="B13545" s="18">
        <v>45505</v>
      </c>
      <c r="C13545" t="s">
        <v>329</v>
      </c>
      <c r="D13545" t="s">
        <v>300</v>
      </c>
      <c r="E13545">
        <v>0.66269841269841301</v>
      </c>
      <c r="F13545">
        <v>167</v>
      </c>
      <c r="G13545">
        <v>252</v>
      </c>
    </row>
    <row r="13546" spans="1:7" x14ac:dyDescent="0.3">
      <c r="A13546">
        <v>4</v>
      </c>
      <c r="B13546" s="18">
        <v>45536</v>
      </c>
      <c r="C13546" t="s">
        <v>329</v>
      </c>
      <c r="D13546" t="s">
        <v>300</v>
      </c>
      <c r="E13546">
        <v>0.78735632183908</v>
      </c>
      <c r="F13546">
        <v>274</v>
      </c>
      <c r="G13546">
        <v>348</v>
      </c>
    </row>
    <row r="13547" spans="1:7" x14ac:dyDescent="0.3">
      <c r="A13547">
        <v>4</v>
      </c>
      <c r="B13547" s="18">
        <v>45566</v>
      </c>
      <c r="C13547" t="s">
        <v>329</v>
      </c>
      <c r="D13547" t="s">
        <v>300</v>
      </c>
      <c r="E13547">
        <v>0.78846153846153799</v>
      </c>
      <c r="F13547">
        <v>41</v>
      </c>
      <c r="G13547">
        <v>52</v>
      </c>
    </row>
    <row r="13548" spans="1:7" x14ac:dyDescent="0.3">
      <c r="A13548">
        <v>5</v>
      </c>
      <c r="B13548" s="18">
        <v>45352</v>
      </c>
      <c r="C13548" t="s">
        <v>329</v>
      </c>
      <c r="D13548" t="s">
        <v>301</v>
      </c>
      <c r="E13548">
        <v>22.363636363636399</v>
      </c>
      <c r="F13548">
        <v>492</v>
      </c>
      <c r="G13548">
        <v>22</v>
      </c>
    </row>
    <row r="13549" spans="1:7" x14ac:dyDescent="0.3">
      <c r="A13549">
        <v>5</v>
      </c>
      <c r="B13549" s="18">
        <v>45566</v>
      </c>
      <c r="C13549" t="s">
        <v>329</v>
      </c>
      <c r="D13549" t="s">
        <v>301</v>
      </c>
      <c r="E13549">
        <v>22.6666666666667</v>
      </c>
      <c r="F13549">
        <v>68</v>
      </c>
      <c r="G13549">
        <v>3</v>
      </c>
    </row>
    <row r="13550" spans="1:7" x14ac:dyDescent="0.3">
      <c r="A13550">
        <v>5</v>
      </c>
      <c r="B13550" s="18">
        <v>45536</v>
      </c>
      <c r="C13550" t="s">
        <v>329</v>
      </c>
      <c r="D13550" t="s">
        <v>301</v>
      </c>
      <c r="E13550">
        <v>22.863636363636399</v>
      </c>
      <c r="F13550">
        <v>503</v>
      </c>
      <c r="G13550">
        <v>22</v>
      </c>
    </row>
    <row r="13551" spans="1:7" x14ac:dyDescent="0.3">
      <c r="A13551">
        <v>5</v>
      </c>
      <c r="B13551" s="18">
        <v>45413</v>
      </c>
      <c r="C13551" t="s">
        <v>329</v>
      </c>
      <c r="D13551" t="s">
        <v>301</v>
      </c>
      <c r="E13551">
        <v>20.739130434782599</v>
      </c>
      <c r="F13551">
        <v>477</v>
      </c>
      <c r="G13551">
        <v>23</v>
      </c>
    </row>
    <row r="13552" spans="1:7" x14ac:dyDescent="0.3">
      <c r="A13552">
        <v>5</v>
      </c>
      <c r="B13552" s="18">
        <v>45444</v>
      </c>
      <c r="C13552" t="s">
        <v>329</v>
      </c>
      <c r="D13552" t="s">
        <v>301</v>
      </c>
      <c r="E13552">
        <v>20.086956521739101</v>
      </c>
      <c r="F13552">
        <v>462</v>
      </c>
      <c r="G13552">
        <v>23</v>
      </c>
    </row>
    <row r="13553" spans="1:7" x14ac:dyDescent="0.3">
      <c r="A13553">
        <v>5</v>
      </c>
      <c r="B13553" s="18">
        <v>45474</v>
      </c>
      <c r="C13553" t="s">
        <v>329</v>
      </c>
      <c r="D13553" t="s">
        <v>301</v>
      </c>
      <c r="E13553">
        <v>20.8095238095238</v>
      </c>
      <c r="F13553">
        <v>437</v>
      </c>
      <c r="G13553">
        <v>21</v>
      </c>
    </row>
    <row r="13554" spans="1:7" x14ac:dyDescent="0.3">
      <c r="A13554">
        <v>5</v>
      </c>
      <c r="B13554" s="18">
        <v>45383</v>
      </c>
      <c r="C13554" t="s">
        <v>329</v>
      </c>
      <c r="D13554" t="s">
        <v>301</v>
      </c>
      <c r="E13554">
        <v>22.3333333333333</v>
      </c>
      <c r="F13554">
        <v>469</v>
      </c>
      <c r="G13554">
        <v>21</v>
      </c>
    </row>
    <row r="13555" spans="1:7" x14ac:dyDescent="0.3">
      <c r="A13555">
        <v>5</v>
      </c>
      <c r="B13555" s="18">
        <v>45505</v>
      </c>
      <c r="C13555" t="s">
        <v>329</v>
      </c>
      <c r="D13555" t="s">
        <v>301</v>
      </c>
      <c r="E13555">
        <v>24.571428571428601</v>
      </c>
      <c r="F13555">
        <v>344</v>
      </c>
      <c r="G13555">
        <v>14</v>
      </c>
    </row>
    <row r="13556" spans="1:7" x14ac:dyDescent="0.3">
      <c r="A13556">
        <v>5</v>
      </c>
      <c r="B13556" s="18">
        <v>45323</v>
      </c>
      <c r="C13556" t="s">
        <v>329</v>
      </c>
      <c r="D13556" t="s">
        <v>301</v>
      </c>
      <c r="E13556">
        <v>28</v>
      </c>
      <c r="F13556">
        <v>644</v>
      </c>
      <c r="G13556">
        <v>23</v>
      </c>
    </row>
    <row r="13557" spans="1:7" x14ac:dyDescent="0.3">
      <c r="A13557">
        <v>6</v>
      </c>
      <c r="B13557" s="18">
        <v>45505</v>
      </c>
      <c r="C13557" t="s">
        <v>329</v>
      </c>
      <c r="D13557" t="s">
        <v>274</v>
      </c>
      <c r="E13557">
        <v>1</v>
      </c>
      <c r="F13557">
        <v>2</v>
      </c>
      <c r="G13557">
        <v>2</v>
      </c>
    </row>
    <row r="13558" spans="1:7" x14ac:dyDescent="0.3">
      <c r="A13558">
        <v>6</v>
      </c>
      <c r="B13558" s="18">
        <v>45352</v>
      </c>
      <c r="C13558" t="s">
        <v>329</v>
      </c>
      <c r="D13558" t="s">
        <v>274</v>
      </c>
      <c r="E13558">
        <v>0</v>
      </c>
      <c r="F13558">
        <v>0</v>
      </c>
      <c r="G13558">
        <v>2</v>
      </c>
    </row>
    <row r="13559" spans="1:7" x14ac:dyDescent="0.3">
      <c r="A13559">
        <v>6</v>
      </c>
      <c r="B13559" s="18">
        <v>45474</v>
      </c>
      <c r="C13559" t="s">
        <v>329</v>
      </c>
      <c r="D13559" t="s">
        <v>274</v>
      </c>
      <c r="E13559">
        <v>1</v>
      </c>
      <c r="F13559">
        <v>2</v>
      </c>
      <c r="G13559">
        <v>2</v>
      </c>
    </row>
    <row r="13560" spans="1:7" x14ac:dyDescent="0.3">
      <c r="A13560">
        <v>6</v>
      </c>
      <c r="B13560" s="18">
        <v>45566</v>
      </c>
      <c r="C13560" t="s">
        <v>329</v>
      </c>
      <c r="D13560" t="s">
        <v>274</v>
      </c>
      <c r="E13560">
        <v>0.66666666666666663</v>
      </c>
      <c r="F13560">
        <v>2</v>
      </c>
      <c r="G13560">
        <v>3</v>
      </c>
    </row>
    <row r="13561" spans="1:7" x14ac:dyDescent="0.3">
      <c r="A13561">
        <v>6</v>
      </c>
      <c r="B13561" s="18">
        <v>45536</v>
      </c>
      <c r="C13561" t="s">
        <v>329</v>
      </c>
      <c r="D13561" t="s">
        <v>274</v>
      </c>
      <c r="E13561">
        <v>0.5</v>
      </c>
      <c r="F13561">
        <v>2</v>
      </c>
      <c r="G13561">
        <v>4</v>
      </c>
    </row>
    <row r="13562" spans="1:7" x14ac:dyDescent="0.3">
      <c r="A13562">
        <v>6</v>
      </c>
      <c r="B13562" s="18">
        <v>45413</v>
      </c>
      <c r="C13562" t="s">
        <v>329</v>
      </c>
      <c r="D13562" t="s">
        <v>274</v>
      </c>
      <c r="E13562">
        <v>0.33333333333333331</v>
      </c>
      <c r="F13562">
        <v>1</v>
      </c>
      <c r="G13562">
        <v>3</v>
      </c>
    </row>
    <row r="13563" spans="1:7" x14ac:dyDescent="0.3">
      <c r="A13563">
        <v>6</v>
      </c>
      <c r="B13563" s="18">
        <v>45444</v>
      </c>
      <c r="C13563" t="s">
        <v>329</v>
      </c>
      <c r="D13563" t="s">
        <v>274</v>
      </c>
      <c r="E13563">
        <v>1</v>
      </c>
      <c r="F13563">
        <v>1</v>
      </c>
      <c r="G13563">
        <v>1</v>
      </c>
    </row>
    <row r="13564" spans="1:7" x14ac:dyDescent="0.3">
      <c r="A13564">
        <v>131</v>
      </c>
      <c r="B13564" s="18">
        <v>45597</v>
      </c>
      <c r="C13564" t="s">
        <v>329</v>
      </c>
      <c r="D13564" t="s">
        <v>290</v>
      </c>
      <c r="E13564">
        <v>0</v>
      </c>
    </row>
    <row r="13565" spans="1:7" x14ac:dyDescent="0.3">
      <c r="A13565">
        <v>12</v>
      </c>
      <c r="B13565" s="18">
        <v>45383</v>
      </c>
      <c r="C13565" t="s">
        <v>329</v>
      </c>
      <c r="D13565" t="s">
        <v>296</v>
      </c>
      <c r="E13565">
        <v>0.15384615384615385</v>
      </c>
      <c r="F13565">
        <v>32</v>
      </c>
      <c r="G13565">
        <v>208</v>
      </c>
    </row>
    <row r="13566" spans="1:7" x14ac:dyDescent="0.3">
      <c r="A13566">
        <v>12</v>
      </c>
      <c r="B13566" s="18">
        <v>45505</v>
      </c>
      <c r="C13566" t="s">
        <v>329</v>
      </c>
      <c r="D13566" t="s">
        <v>296</v>
      </c>
      <c r="E13566">
        <v>0.13857677902621723</v>
      </c>
      <c r="F13566">
        <v>37</v>
      </c>
      <c r="G13566">
        <v>267</v>
      </c>
    </row>
    <row r="13567" spans="1:7" x14ac:dyDescent="0.3">
      <c r="A13567">
        <v>132</v>
      </c>
      <c r="B13567" s="18">
        <v>45597</v>
      </c>
      <c r="C13567" t="s">
        <v>329</v>
      </c>
      <c r="D13567" t="s">
        <v>291</v>
      </c>
      <c r="E13567">
        <v>0</v>
      </c>
    </row>
    <row r="13568" spans="1:7" x14ac:dyDescent="0.3">
      <c r="A13568">
        <v>12</v>
      </c>
      <c r="B13568" s="18">
        <v>45536</v>
      </c>
      <c r="C13568" t="s">
        <v>329</v>
      </c>
      <c r="D13568" t="s">
        <v>296</v>
      </c>
      <c r="E13568">
        <v>0.15018315018315018</v>
      </c>
      <c r="F13568">
        <v>41</v>
      </c>
      <c r="G13568">
        <v>273</v>
      </c>
    </row>
    <row r="13569" spans="1:7" x14ac:dyDescent="0.3">
      <c r="A13569">
        <v>133</v>
      </c>
      <c r="B13569" s="18">
        <v>45597</v>
      </c>
      <c r="C13569" t="s">
        <v>329</v>
      </c>
      <c r="D13569" t="s">
        <v>259</v>
      </c>
      <c r="E13569">
        <v>0</v>
      </c>
    </row>
    <row r="13570" spans="1:7" x14ac:dyDescent="0.3">
      <c r="A13570">
        <v>12</v>
      </c>
      <c r="B13570" s="18">
        <v>45566</v>
      </c>
      <c r="C13570" t="s">
        <v>329</v>
      </c>
      <c r="D13570" t="s">
        <v>296</v>
      </c>
      <c r="E13570">
        <v>0.14963503649635038</v>
      </c>
      <c r="F13570">
        <v>41</v>
      </c>
      <c r="G13570">
        <v>274</v>
      </c>
    </row>
    <row r="13571" spans="1:7" x14ac:dyDescent="0.3">
      <c r="A13571">
        <v>134</v>
      </c>
      <c r="B13571" s="18">
        <v>45597</v>
      </c>
      <c r="C13571" t="s">
        <v>329</v>
      </c>
      <c r="D13571" t="s">
        <v>260</v>
      </c>
      <c r="E13571">
        <v>3</v>
      </c>
    </row>
    <row r="13572" spans="1:7" x14ac:dyDescent="0.3">
      <c r="A13572">
        <v>12</v>
      </c>
      <c r="B13572" s="18">
        <v>45413</v>
      </c>
      <c r="C13572" t="s">
        <v>329</v>
      </c>
      <c r="D13572" t="s">
        <v>296</v>
      </c>
      <c r="E13572">
        <v>0.14414414414414414</v>
      </c>
      <c r="F13572">
        <v>32</v>
      </c>
      <c r="G13572">
        <v>222</v>
      </c>
    </row>
    <row r="13573" spans="1:7" x14ac:dyDescent="0.3">
      <c r="A13573">
        <v>7</v>
      </c>
      <c r="B13573" s="18">
        <v>45352</v>
      </c>
      <c r="C13573" t="s">
        <v>329</v>
      </c>
      <c r="D13573" t="s">
        <v>277</v>
      </c>
      <c r="E13573">
        <v>0.33333333333333331</v>
      </c>
      <c r="F13573">
        <v>2</v>
      </c>
      <c r="G13573">
        <v>6</v>
      </c>
    </row>
    <row r="13574" spans="1:7" x14ac:dyDescent="0.3">
      <c r="A13574">
        <v>7</v>
      </c>
      <c r="B13574" s="18">
        <v>45413</v>
      </c>
      <c r="C13574" t="s">
        <v>329</v>
      </c>
      <c r="D13574" t="s">
        <v>277</v>
      </c>
      <c r="E13574">
        <v>0.2857142857142857</v>
      </c>
      <c r="F13574">
        <v>2</v>
      </c>
      <c r="G13574">
        <v>7</v>
      </c>
    </row>
    <row r="13575" spans="1:7" x14ac:dyDescent="0.3">
      <c r="A13575">
        <v>7</v>
      </c>
      <c r="B13575" s="18">
        <v>45536</v>
      </c>
      <c r="C13575" t="s">
        <v>329</v>
      </c>
      <c r="D13575" t="s">
        <v>277</v>
      </c>
      <c r="E13575">
        <v>0.27272727272727271</v>
      </c>
      <c r="F13575">
        <v>3</v>
      </c>
      <c r="G13575">
        <v>11</v>
      </c>
    </row>
    <row r="13576" spans="1:7" x14ac:dyDescent="0.3">
      <c r="A13576">
        <v>7</v>
      </c>
      <c r="B13576" s="18">
        <v>45505</v>
      </c>
      <c r="C13576" t="s">
        <v>329</v>
      </c>
      <c r="D13576" t="s">
        <v>277</v>
      </c>
      <c r="E13576">
        <v>0.375</v>
      </c>
      <c r="F13576">
        <v>3</v>
      </c>
      <c r="G13576">
        <v>8</v>
      </c>
    </row>
    <row r="13577" spans="1:7" x14ac:dyDescent="0.3">
      <c r="A13577">
        <v>7</v>
      </c>
      <c r="B13577" s="18">
        <v>45323</v>
      </c>
      <c r="C13577" t="s">
        <v>329</v>
      </c>
      <c r="D13577" t="s">
        <v>277</v>
      </c>
      <c r="E13577">
        <v>0.33333333333333331</v>
      </c>
      <c r="F13577">
        <v>2</v>
      </c>
      <c r="G13577">
        <v>6</v>
      </c>
    </row>
    <row r="13578" spans="1:7" x14ac:dyDescent="0.3">
      <c r="A13578">
        <v>7</v>
      </c>
      <c r="B13578" s="18">
        <v>45383</v>
      </c>
      <c r="C13578" t="s">
        <v>329</v>
      </c>
      <c r="D13578" t="s">
        <v>277</v>
      </c>
      <c r="E13578">
        <v>0.33333333333333331</v>
      </c>
      <c r="F13578">
        <v>2</v>
      </c>
      <c r="G13578">
        <v>6</v>
      </c>
    </row>
    <row r="13579" spans="1:7" x14ac:dyDescent="0.3">
      <c r="A13579">
        <v>7</v>
      </c>
      <c r="B13579" s="18">
        <v>45444</v>
      </c>
      <c r="C13579" t="s">
        <v>329</v>
      </c>
      <c r="D13579" t="s">
        <v>277</v>
      </c>
      <c r="E13579">
        <v>0.2</v>
      </c>
      <c r="F13579">
        <v>1</v>
      </c>
      <c r="G13579">
        <v>5</v>
      </c>
    </row>
    <row r="13580" spans="1:7" x14ac:dyDescent="0.3">
      <c r="A13580">
        <v>7</v>
      </c>
      <c r="B13580" s="18">
        <v>45474</v>
      </c>
      <c r="C13580" t="s">
        <v>329</v>
      </c>
      <c r="D13580" t="s">
        <v>277</v>
      </c>
      <c r="E13580">
        <v>0.4</v>
      </c>
      <c r="F13580">
        <v>2</v>
      </c>
      <c r="G13580">
        <v>5</v>
      </c>
    </row>
    <row r="13581" spans="1:7" x14ac:dyDescent="0.3">
      <c r="A13581">
        <v>7</v>
      </c>
      <c r="B13581" s="18">
        <v>45566</v>
      </c>
      <c r="C13581" t="s">
        <v>329</v>
      </c>
      <c r="D13581" t="s">
        <v>277</v>
      </c>
      <c r="E13581">
        <v>0.3</v>
      </c>
      <c r="F13581">
        <v>3</v>
      </c>
      <c r="G13581">
        <v>10</v>
      </c>
    </row>
    <row r="13582" spans="1:7" x14ac:dyDescent="0.3">
      <c r="A13582">
        <v>8</v>
      </c>
      <c r="B13582" s="18">
        <v>45566</v>
      </c>
      <c r="C13582" t="s">
        <v>329</v>
      </c>
      <c r="D13582" t="s">
        <v>278</v>
      </c>
      <c r="E13582">
        <v>0.13636363636363635</v>
      </c>
      <c r="F13582">
        <v>6</v>
      </c>
      <c r="G13582">
        <v>44</v>
      </c>
    </row>
    <row r="13583" spans="1:7" x14ac:dyDescent="0.3">
      <c r="A13583">
        <v>8</v>
      </c>
      <c r="B13583" s="18">
        <v>45505</v>
      </c>
      <c r="C13583" t="s">
        <v>329</v>
      </c>
      <c r="D13583" t="s">
        <v>278</v>
      </c>
      <c r="E13583">
        <v>0.21428571428571427</v>
      </c>
      <c r="F13583">
        <v>9</v>
      </c>
      <c r="G13583">
        <v>42</v>
      </c>
    </row>
    <row r="13584" spans="1:7" x14ac:dyDescent="0.3">
      <c r="A13584">
        <v>8</v>
      </c>
      <c r="B13584" s="18">
        <v>45536</v>
      </c>
      <c r="C13584" t="s">
        <v>329</v>
      </c>
      <c r="D13584" t="s">
        <v>278</v>
      </c>
      <c r="E13584">
        <v>0.15909090909090909</v>
      </c>
      <c r="F13584">
        <v>7</v>
      </c>
      <c r="G13584">
        <v>44</v>
      </c>
    </row>
    <row r="13585" spans="1:7" x14ac:dyDescent="0.3">
      <c r="A13585">
        <v>8</v>
      </c>
      <c r="B13585" s="18">
        <v>45444</v>
      </c>
      <c r="C13585" t="s">
        <v>329</v>
      </c>
      <c r="D13585" t="s">
        <v>278</v>
      </c>
      <c r="E13585">
        <v>0.17499999999999999</v>
      </c>
      <c r="F13585">
        <v>7</v>
      </c>
      <c r="G13585">
        <v>40</v>
      </c>
    </row>
    <row r="13586" spans="1:7" x14ac:dyDescent="0.3">
      <c r="A13586">
        <v>8</v>
      </c>
      <c r="B13586" s="18">
        <v>45352</v>
      </c>
      <c r="C13586" t="s">
        <v>329</v>
      </c>
      <c r="D13586" t="s">
        <v>278</v>
      </c>
      <c r="E13586">
        <v>0.22857142857142856</v>
      </c>
      <c r="F13586">
        <v>8</v>
      </c>
      <c r="G13586">
        <v>35</v>
      </c>
    </row>
    <row r="13587" spans="1:7" x14ac:dyDescent="0.3">
      <c r="A13587">
        <v>8</v>
      </c>
      <c r="B13587" s="18">
        <v>45413</v>
      </c>
      <c r="C13587" t="s">
        <v>329</v>
      </c>
      <c r="D13587" t="s">
        <v>278</v>
      </c>
      <c r="E13587">
        <v>0.20512820512820512</v>
      </c>
      <c r="F13587">
        <v>8</v>
      </c>
      <c r="G13587">
        <v>39</v>
      </c>
    </row>
    <row r="13588" spans="1:7" x14ac:dyDescent="0.3">
      <c r="A13588">
        <v>26</v>
      </c>
      <c r="B13588" s="18">
        <v>45413</v>
      </c>
      <c r="C13588" t="s">
        <v>329</v>
      </c>
      <c r="D13588" t="s">
        <v>146</v>
      </c>
      <c r="E13588">
        <v>0.25406504065040653</v>
      </c>
      <c r="F13588">
        <v>125</v>
      </c>
      <c r="G13588">
        <v>492</v>
      </c>
    </row>
    <row r="13589" spans="1:7" x14ac:dyDescent="0.3">
      <c r="A13589">
        <v>8</v>
      </c>
      <c r="B13589" s="18">
        <v>45323</v>
      </c>
      <c r="C13589" t="s">
        <v>329</v>
      </c>
      <c r="D13589" t="s">
        <v>278</v>
      </c>
      <c r="E13589">
        <v>0.24242424242424243</v>
      </c>
      <c r="F13589">
        <v>8</v>
      </c>
      <c r="G13589">
        <v>33</v>
      </c>
    </row>
    <row r="13590" spans="1:7" x14ac:dyDescent="0.3">
      <c r="A13590">
        <v>8</v>
      </c>
      <c r="B13590" s="18">
        <v>45474</v>
      </c>
      <c r="C13590" t="s">
        <v>329</v>
      </c>
      <c r="D13590" t="s">
        <v>278</v>
      </c>
      <c r="E13590">
        <v>0.20512820512820512</v>
      </c>
      <c r="F13590">
        <v>8</v>
      </c>
      <c r="G13590">
        <v>39</v>
      </c>
    </row>
    <row r="13591" spans="1:7" x14ac:dyDescent="0.3">
      <c r="A13591">
        <v>8</v>
      </c>
      <c r="B13591" s="18">
        <v>45383</v>
      </c>
      <c r="C13591" t="s">
        <v>329</v>
      </c>
      <c r="D13591" t="s">
        <v>278</v>
      </c>
      <c r="E13591">
        <v>0.15789473684210525</v>
      </c>
      <c r="F13591">
        <v>6</v>
      </c>
      <c r="G13591">
        <v>38</v>
      </c>
    </row>
    <row r="13592" spans="1:7" x14ac:dyDescent="0.3">
      <c r="A13592">
        <v>26</v>
      </c>
      <c r="B13592" s="18">
        <v>45444</v>
      </c>
      <c r="C13592" t="s">
        <v>329</v>
      </c>
      <c r="D13592" t="s">
        <v>146</v>
      </c>
      <c r="E13592">
        <v>0.25889328063241107</v>
      </c>
      <c r="F13592">
        <v>131</v>
      </c>
      <c r="G13592">
        <v>506</v>
      </c>
    </row>
    <row r="13593" spans="1:7" x14ac:dyDescent="0.3">
      <c r="A13593">
        <v>26</v>
      </c>
      <c r="B13593" s="18">
        <v>45474</v>
      </c>
      <c r="C13593" t="s">
        <v>329</v>
      </c>
      <c r="D13593" t="s">
        <v>146</v>
      </c>
      <c r="E13593">
        <v>0.24036697247706423</v>
      </c>
      <c r="F13593">
        <v>131</v>
      </c>
      <c r="G13593">
        <v>545</v>
      </c>
    </row>
    <row r="13594" spans="1:7" x14ac:dyDescent="0.3">
      <c r="A13594">
        <v>26</v>
      </c>
      <c r="B13594" s="18">
        <v>45505</v>
      </c>
      <c r="C13594" t="s">
        <v>329</v>
      </c>
      <c r="D13594" t="s">
        <v>146</v>
      </c>
      <c r="E13594">
        <v>0.23130434782608697</v>
      </c>
      <c r="F13594">
        <v>133</v>
      </c>
      <c r="G13594">
        <v>575</v>
      </c>
    </row>
    <row r="13595" spans="1:7" x14ac:dyDescent="0.3">
      <c r="A13595">
        <v>26</v>
      </c>
      <c r="B13595" s="18">
        <v>45597</v>
      </c>
      <c r="C13595" t="s">
        <v>329</v>
      </c>
      <c r="D13595" t="s">
        <v>146</v>
      </c>
      <c r="E13595">
        <v>0.44405594405594406</v>
      </c>
      <c r="F13595">
        <v>254</v>
      </c>
      <c r="G13595">
        <v>572</v>
      </c>
    </row>
    <row r="13596" spans="1:7" x14ac:dyDescent="0.3">
      <c r="A13596">
        <v>12</v>
      </c>
      <c r="B13596" s="18">
        <v>45323</v>
      </c>
      <c r="C13596" t="s">
        <v>329</v>
      </c>
      <c r="D13596" t="s">
        <v>296</v>
      </c>
      <c r="E13596">
        <v>0.16842105263157894</v>
      </c>
      <c r="F13596">
        <v>32</v>
      </c>
      <c r="G13596">
        <v>190</v>
      </c>
    </row>
    <row r="13597" spans="1:7" x14ac:dyDescent="0.3">
      <c r="A13597">
        <v>12</v>
      </c>
      <c r="B13597" s="18">
        <v>45474</v>
      </c>
      <c r="C13597" t="s">
        <v>329</v>
      </c>
      <c r="D13597" t="s">
        <v>296</v>
      </c>
      <c r="E13597">
        <v>0.13095238095238096</v>
      </c>
      <c r="F13597">
        <v>33</v>
      </c>
      <c r="G13597">
        <v>252</v>
      </c>
    </row>
    <row r="13598" spans="1:7" x14ac:dyDescent="0.3">
      <c r="A13598">
        <v>12</v>
      </c>
      <c r="B13598" s="18">
        <v>45444</v>
      </c>
      <c r="C13598" t="s">
        <v>329</v>
      </c>
      <c r="D13598" t="s">
        <v>296</v>
      </c>
      <c r="E13598">
        <v>0.14537444933920704</v>
      </c>
      <c r="F13598">
        <v>33</v>
      </c>
      <c r="G13598">
        <v>227</v>
      </c>
    </row>
    <row r="13599" spans="1:7" x14ac:dyDescent="0.3">
      <c r="A13599">
        <v>12</v>
      </c>
      <c r="B13599" s="18">
        <v>45352</v>
      </c>
      <c r="C13599" t="s">
        <v>329</v>
      </c>
      <c r="D13599" t="s">
        <v>296</v>
      </c>
      <c r="E13599">
        <v>0.16243654822335024</v>
      </c>
      <c r="F13599">
        <v>32</v>
      </c>
      <c r="G13599">
        <v>197</v>
      </c>
    </row>
    <row r="13600" spans="1:7" x14ac:dyDescent="0.3">
      <c r="A13600">
        <v>13</v>
      </c>
      <c r="B13600" s="18">
        <v>45536</v>
      </c>
      <c r="C13600" t="s">
        <v>329</v>
      </c>
      <c r="D13600" t="s">
        <v>275</v>
      </c>
      <c r="E13600">
        <v>2.4390243902439025E-2</v>
      </c>
      <c r="F13600">
        <v>1</v>
      </c>
      <c r="G13600">
        <v>41</v>
      </c>
    </row>
    <row r="13601" spans="1:7" x14ac:dyDescent="0.3">
      <c r="A13601">
        <v>13</v>
      </c>
      <c r="B13601" s="18">
        <v>45352</v>
      </c>
      <c r="C13601" t="s">
        <v>329</v>
      </c>
      <c r="D13601" t="s">
        <v>275</v>
      </c>
      <c r="E13601">
        <v>3.125E-2</v>
      </c>
      <c r="F13601">
        <v>1</v>
      </c>
      <c r="G13601">
        <v>32</v>
      </c>
    </row>
    <row r="13602" spans="1:7" x14ac:dyDescent="0.3">
      <c r="A13602">
        <v>13</v>
      </c>
      <c r="B13602" s="18">
        <v>45413</v>
      </c>
      <c r="C13602" t="s">
        <v>329</v>
      </c>
      <c r="D13602" t="s">
        <v>275</v>
      </c>
      <c r="E13602">
        <v>3.125E-2</v>
      </c>
      <c r="F13602">
        <v>1</v>
      </c>
      <c r="G13602">
        <v>32</v>
      </c>
    </row>
    <row r="13603" spans="1:7" x14ac:dyDescent="0.3">
      <c r="A13603">
        <v>13</v>
      </c>
      <c r="B13603" s="18">
        <v>45323</v>
      </c>
      <c r="C13603" t="s">
        <v>329</v>
      </c>
      <c r="D13603" t="s">
        <v>275</v>
      </c>
      <c r="E13603">
        <v>3.125E-2</v>
      </c>
      <c r="F13603">
        <v>1</v>
      </c>
      <c r="G13603">
        <v>32</v>
      </c>
    </row>
    <row r="13604" spans="1:7" x14ac:dyDescent="0.3">
      <c r="A13604">
        <v>13</v>
      </c>
      <c r="B13604" s="18">
        <v>45566</v>
      </c>
      <c r="C13604" t="s">
        <v>329</v>
      </c>
      <c r="D13604" t="s">
        <v>275</v>
      </c>
      <c r="E13604">
        <v>2.4390243902439025E-2</v>
      </c>
      <c r="F13604">
        <v>1</v>
      </c>
      <c r="G13604">
        <v>41</v>
      </c>
    </row>
    <row r="13605" spans="1:7" x14ac:dyDescent="0.3">
      <c r="A13605">
        <v>13</v>
      </c>
      <c r="B13605" s="18">
        <v>45474</v>
      </c>
      <c r="C13605" t="s">
        <v>329</v>
      </c>
      <c r="D13605" t="s">
        <v>275</v>
      </c>
      <c r="E13605">
        <v>3.0303030303030304E-2</v>
      </c>
      <c r="F13605">
        <v>1</v>
      </c>
      <c r="G13605">
        <v>33</v>
      </c>
    </row>
    <row r="13606" spans="1:7" x14ac:dyDescent="0.3">
      <c r="A13606">
        <v>13</v>
      </c>
      <c r="B13606" s="18">
        <v>45383</v>
      </c>
      <c r="C13606" t="s">
        <v>329</v>
      </c>
      <c r="D13606" t="s">
        <v>275</v>
      </c>
      <c r="E13606">
        <v>3.125E-2</v>
      </c>
      <c r="F13606">
        <v>1</v>
      </c>
      <c r="G13606">
        <v>32</v>
      </c>
    </row>
    <row r="13607" spans="1:7" x14ac:dyDescent="0.3">
      <c r="A13607">
        <v>13</v>
      </c>
      <c r="B13607" s="18">
        <v>45505</v>
      </c>
      <c r="C13607" t="s">
        <v>329</v>
      </c>
      <c r="D13607" t="s">
        <v>275</v>
      </c>
      <c r="E13607">
        <v>2.7027027027027029E-2</v>
      </c>
      <c r="F13607">
        <v>1</v>
      </c>
      <c r="G13607">
        <v>37</v>
      </c>
    </row>
    <row r="13608" spans="1:7" x14ac:dyDescent="0.3">
      <c r="A13608">
        <v>13</v>
      </c>
      <c r="B13608" s="18">
        <v>45444</v>
      </c>
      <c r="C13608" t="s">
        <v>329</v>
      </c>
      <c r="D13608" t="s">
        <v>275</v>
      </c>
      <c r="E13608">
        <v>3.0303030303030304E-2</v>
      </c>
      <c r="F13608">
        <v>1</v>
      </c>
      <c r="G13608">
        <v>33</v>
      </c>
    </row>
    <row r="13609" spans="1:7" x14ac:dyDescent="0.3">
      <c r="A13609">
        <v>26</v>
      </c>
      <c r="B13609" s="18">
        <v>45323</v>
      </c>
      <c r="C13609" t="s">
        <v>329</v>
      </c>
      <c r="D13609" t="s">
        <v>146</v>
      </c>
      <c r="E13609">
        <v>7.1428571428571426E-3</v>
      </c>
      <c r="F13609">
        <v>3</v>
      </c>
      <c r="G13609">
        <v>420</v>
      </c>
    </row>
    <row r="13610" spans="1:7" x14ac:dyDescent="0.3">
      <c r="A13610">
        <v>26</v>
      </c>
      <c r="B13610" s="18">
        <v>45352</v>
      </c>
      <c r="C13610" t="s">
        <v>329</v>
      </c>
      <c r="D13610" t="s">
        <v>146</v>
      </c>
      <c r="E13610">
        <v>0.14058956916099774</v>
      </c>
      <c r="F13610">
        <v>62</v>
      </c>
      <c r="G13610">
        <v>441</v>
      </c>
    </row>
    <row r="13611" spans="1:7" x14ac:dyDescent="0.3">
      <c r="A13611">
        <v>26</v>
      </c>
      <c r="B13611" s="18">
        <v>45566</v>
      </c>
      <c r="C13611" t="s">
        <v>329</v>
      </c>
      <c r="D13611" t="s">
        <v>146</v>
      </c>
      <c r="E13611">
        <v>0.25919439579684761</v>
      </c>
      <c r="F13611">
        <v>148</v>
      </c>
      <c r="G13611">
        <v>571</v>
      </c>
    </row>
    <row r="13612" spans="1:7" x14ac:dyDescent="0.3">
      <c r="A13612">
        <v>26</v>
      </c>
      <c r="B13612" s="18">
        <v>45383</v>
      </c>
      <c r="C13612" t="s">
        <v>329</v>
      </c>
      <c r="D13612" t="s">
        <v>146</v>
      </c>
      <c r="E13612">
        <v>0.23491379310344829</v>
      </c>
      <c r="F13612">
        <v>109</v>
      </c>
      <c r="G13612">
        <v>464</v>
      </c>
    </row>
    <row r="13613" spans="1:7" x14ac:dyDescent="0.3">
      <c r="A13613">
        <v>26</v>
      </c>
      <c r="B13613" s="18">
        <v>45536</v>
      </c>
      <c r="C13613" t="s">
        <v>329</v>
      </c>
      <c r="D13613" t="s">
        <v>146</v>
      </c>
      <c r="E13613">
        <v>0.24914089347079038</v>
      </c>
      <c r="F13613">
        <v>145</v>
      </c>
      <c r="G13613">
        <v>582</v>
      </c>
    </row>
    <row r="13614" spans="1:7" x14ac:dyDescent="0.3">
      <c r="A13614">
        <v>27</v>
      </c>
      <c r="B13614" s="18">
        <v>45352</v>
      </c>
      <c r="C13614" t="s">
        <v>329</v>
      </c>
      <c r="D13614" t="s">
        <v>147</v>
      </c>
      <c r="E13614">
        <v>0.23699421965317918</v>
      </c>
      <c r="F13614">
        <v>41</v>
      </c>
      <c r="G13614">
        <v>173</v>
      </c>
    </row>
    <row r="13615" spans="1:7" x14ac:dyDescent="0.3">
      <c r="A13615">
        <v>16</v>
      </c>
      <c r="B13615" s="18">
        <v>45536</v>
      </c>
      <c r="C13615" t="s">
        <v>329</v>
      </c>
      <c r="D13615" t="s">
        <v>297</v>
      </c>
      <c r="E13615">
        <v>0.14285714285714285</v>
      </c>
      <c r="F13615">
        <v>41</v>
      </c>
      <c r="G13615">
        <v>287</v>
      </c>
    </row>
    <row r="13616" spans="1:7" x14ac:dyDescent="0.3">
      <c r="A13616">
        <v>16</v>
      </c>
      <c r="B13616" s="18">
        <v>45474</v>
      </c>
      <c r="C13616" t="s">
        <v>329</v>
      </c>
      <c r="D13616" t="s">
        <v>297</v>
      </c>
      <c r="E13616">
        <v>0.14828897338403041</v>
      </c>
      <c r="F13616">
        <v>39</v>
      </c>
      <c r="G13616">
        <v>263</v>
      </c>
    </row>
    <row r="13617" spans="1:7" x14ac:dyDescent="0.3">
      <c r="A13617">
        <v>16</v>
      </c>
      <c r="B13617" s="18">
        <v>45566</v>
      </c>
      <c r="C13617" t="s">
        <v>329</v>
      </c>
      <c r="D13617" t="s">
        <v>297</v>
      </c>
      <c r="E13617">
        <v>0.14137931034482759</v>
      </c>
      <c r="F13617">
        <v>41</v>
      </c>
      <c r="G13617">
        <v>290</v>
      </c>
    </row>
    <row r="13618" spans="1:7" x14ac:dyDescent="0.3">
      <c r="A13618">
        <v>27</v>
      </c>
      <c r="B13618" s="18">
        <v>45597</v>
      </c>
      <c r="C13618" t="s">
        <v>329</v>
      </c>
      <c r="D13618" t="s">
        <v>147</v>
      </c>
      <c r="E13618">
        <v>0.48535564853556484</v>
      </c>
      <c r="F13618">
        <v>116</v>
      </c>
      <c r="G13618">
        <v>239</v>
      </c>
    </row>
    <row r="13619" spans="1:7" x14ac:dyDescent="0.3">
      <c r="A13619">
        <v>16</v>
      </c>
      <c r="B13619" s="18">
        <v>45444</v>
      </c>
      <c r="C13619" t="s">
        <v>329</v>
      </c>
      <c r="D13619" t="s">
        <v>297</v>
      </c>
      <c r="E13619">
        <v>0.1638655462184874</v>
      </c>
      <c r="F13619">
        <v>39</v>
      </c>
      <c r="G13619">
        <v>238</v>
      </c>
    </row>
    <row r="13620" spans="1:7" x14ac:dyDescent="0.3">
      <c r="A13620">
        <v>27</v>
      </c>
      <c r="B13620" s="18">
        <v>45444</v>
      </c>
      <c r="C13620" t="s">
        <v>329</v>
      </c>
      <c r="D13620" t="s">
        <v>147</v>
      </c>
      <c r="E13620">
        <v>0.38918918918918921</v>
      </c>
      <c r="F13620">
        <v>72</v>
      </c>
      <c r="G13620">
        <v>185</v>
      </c>
    </row>
    <row r="13621" spans="1:7" x14ac:dyDescent="0.3">
      <c r="A13621">
        <v>23</v>
      </c>
      <c r="B13621" s="18">
        <v>45352</v>
      </c>
      <c r="C13621" t="s">
        <v>329</v>
      </c>
      <c r="D13621" t="s">
        <v>298</v>
      </c>
      <c r="E13621">
        <v>0.10822510822510822</v>
      </c>
      <c r="F13621">
        <v>125</v>
      </c>
      <c r="G13621">
        <v>1155</v>
      </c>
    </row>
    <row r="13622" spans="1:7" x14ac:dyDescent="0.3">
      <c r="A13622">
        <v>23</v>
      </c>
      <c r="B13622" s="18">
        <v>45505</v>
      </c>
      <c r="C13622" t="s">
        <v>329</v>
      </c>
      <c r="D13622" t="s">
        <v>298</v>
      </c>
      <c r="E13622">
        <v>7.8102189781021902E-2</v>
      </c>
      <c r="F13622">
        <v>107</v>
      </c>
      <c r="G13622">
        <v>1370</v>
      </c>
    </row>
    <row r="13623" spans="1:7" x14ac:dyDescent="0.3">
      <c r="A13623">
        <v>27</v>
      </c>
      <c r="B13623" s="18">
        <v>45566</v>
      </c>
      <c r="C13623" t="s">
        <v>329</v>
      </c>
      <c r="D13623" t="s">
        <v>147</v>
      </c>
      <c r="E13623">
        <v>0.34199134199134201</v>
      </c>
      <c r="F13623">
        <v>79</v>
      </c>
      <c r="G13623">
        <v>231</v>
      </c>
    </row>
    <row r="13624" spans="1:7" x14ac:dyDescent="0.3">
      <c r="A13624">
        <v>23</v>
      </c>
      <c r="B13624" s="18">
        <v>45413</v>
      </c>
      <c r="C13624" t="s">
        <v>329</v>
      </c>
      <c r="D13624" t="s">
        <v>298</v>
      </c>
      <c r="E13624">
        <v>9.4240837696335081E-2</v>
      </c>
      <c r="F13624">
        <v>126</v>
      </c>
      <c r="G13624">
        <v>1337</v>
      </c>
    </row>
    <row r="13625" spans="1:7" x14ac:dyDescent="0.3">
      <c r="A13625">
        <v>23</v>
      </c>
      <c r="B13625" s="18">
        <v>45566</v>
      </c>
      <c r="C13625" t="s">
        <v>329</v>
      </c>
      <c r="D13625" t="s">
        <v>298</v>
      </c>
      <c r="E13625">
        <v>5.3710247349823319E-2</v>
      </c>
      <c r="F13625">
        <v>76</v>
      </c>
      <c r="G13625">
        <v>1415</v>
      </c>
    </row>
    <row r="13626" spans="1:7" x14ac:dyDescent="0.3">
      <c r="A13626">
        <v>23</v>
      </c>
      <c r="B13626" s="18">
        <v>45383</v>
      </c>
      <c r="C13626" t="s">
        <v>329</v>
      </c>
      <c r="D13626" t="s">
        <v>298</v>
      </c>
      <c r="E13626">
        <v>9.8841698841698841E-2</v>
      </c>
      <c r="F13626">
        <v>128</v>
      </c>
      <c r="G13626">
        <v>1295</v>
      </c>
    </row>
    <row r="13627" spans="1:7" x14ac:dyDescent="0.3">
      <c r="A13627">
        <v>23</v>
      </c>
      <c r="B13627" s="18">
        <v>45474</v>
      </c>
      <c r="C13627" t="s">
        <v>329</v>
      </c>
      <c r="D13627" t="s">
        <v>298</v>
      </c>
      <c r="E13627">
        <v>9.2250922509225092E-2</v>
      </c>
      <c r="F13627">
        <v>125</v>
      </c>
      <c r="G13627">
        <v>1355</v>
      </c>
    </row>
    <row r="13628" spans="1:7" x14ac:dyDescent="0.3">
      <c r="A13628">
        <v>23</v>
      </c>
      <c r="B13628" s="18">
        <v>45444</v>
      </c>
      <c r="C13628" t="s">
        <v>329</v>
      </c>
      <c r="D13628" t="s">
        <v>298</v>
      </c>
      <c r="E13628">
        <v>8.7537091988130561E-2</v>
      </c>
      <c r="F13628">
        <v>118</v>
      </c>
      <c r="G13628">
        <v>1348</v>
      </c>
    </row>
    <row r="13629" spans="1:7" x14ac:dyDescent="0.3">
      <c r="A13629">
        <v>23</v>
      </c>
      <c r="B13629" s="18">
        <v>45536</v>
      </c>
      <c r="C13629" t="s">
        <v>329</v>
      </c>
      <c r="D13629" t="s">
        <v>298</v>
      </c>
      <c r="E13629">
        <v>7.2135785007072142E-2</v>
      </c>
      <c r="F13629">
        <v>102</v>
      </c>
      <c r="G13629">
        <v>1414</v>
      </c>
    </row>
    <row r="13630" spans="1:7" x14ac:dyDescent="0.3">
      <c r="A13630">
        <v>23</v>
      </c>
      <c r="B13630" s="18">
        <v>45323</v>
      </c>
      <c r="C13630" t="s">
        <v>329</v>
      </c>
      <c r="D13630" t="s">
        <v>298</v>
      </c>
      <c r="E13630">
        <v>0.13484486873508353</v>
      </c>
      <c r="F13630">
        <v>113</v>
      </c>
      <c r="G13630">
        <v>838</v>
      </c>
    </row>
    <row r="13631" spans="1:7" x14ac:dyDescent="0.3">
      <c r="A13631">
        <v>27</v>
      </c>
      <c r="B13631" s="18">
        <v>45474</v>
      </c>
      <c r="C13631" t="s">
        <v>329</v>
      </c>
      <c r="D13631" t="s">
        <v>147</v>
      </c>
      <c r="E13631">
        <v>0.34449760765550241</v>
      </c>
      <c r="F13631">
        <v>72</v>
      </c>
      <c r="G13631">
        <v>209</v>
      </c>
    </row>
    <row r="13632" spans="1:7" x14ac:dyDescent="0.3">
      <c r="A13632">
        <v>27</v>
      </c>
      <c r="B13632" s="18">
        <v>45323</v>
      </c>
      <c r="C13632" t="s">
        <v>329</v>
      </c>
      <c r="D13632" t="s">
        <v>147</v>
      </c>
      <c r="E13632">
        <v>2.4390243902439025E-2</v>
      </c>
      <c r="F13632">
        <v>4</v>
      </c>
      <c r="G13632">
        <v>164</v>
      </c>
    </row>
    <row r="13633" spans="1:7" x14ac:dyDescent="0.3">
      <c r="A13633">
        <v>24</v>
      </c>
      <c r="B13633" s="18">
        <v>45352</v>
      </c>
      <c r="C13633" t="s">
        <v>329</v>
      </c>
      <c r="D13633" t="s">
        <v>299</v>
      </c>
      <c r="E13633">
        <v>0.84</v>
      </c>
      <c r="F13633">
        <v>105</v>
      </c>
      <c r="G13633">
        <v>125</v>
      </c>
    </row>
    <row r="13634" spans="1:7" x14ac:dyDescent="0.3">
      <c r="A13634">
        <v>24</v>
      </c>
      <c r="B13634" s="18">
        <v>45566</v>
      </c>
      <c r="C13634" t="s">
        <v>329</v>
      </c>
      <c r="D13634" t="s">
        <v>299</v>
      </c>
      <c r="E13634">
        <v>0.98684210526315785</v>
      </c>
      <c r="F13634">
        <v>75</v>
      </c>
      <c r="G13634">
        <v>76</v>
      </c>
    </row>
    <row r="13635" spans="1:7" x14ac:dyDescent="0.3">
      <c r="A13635">
        <v>24</v>
      </c>
      <c r="B13635" s="18">
        <v>45474</v>
      </c>
      <c r="C13635" t="s">
        <v>329</v>
      </c>
      <c r="D13635" t="s">
        <v>299</v>
      </c>
      <c r="E13635">
        <v>0.90400000000000003</v>
      </c>
      <c r="F13635">
        <v>113</v>
      </c>
      <c r="G13635">
        <v>125</v>
      </c>
    </row>
    <row r="13636" spans="1:7" x14ac:dyDescent="0.3">
      <c r="A13636">
        <v>24</v>
      </c>
      <c r="B13636" s="18">
        <v>45323</v>
      </c>
      <c r="C13636" t="s">
        <v>329</v>
      </c>
      <c r="D13636" t="s">
        <v>299</v>
      </c>
      <c r="E13636">
        <v>0.81415929203539827</v>
      </c>
      <c r="F13636">
        <v>92</v>
      </c>
      <c r="G13636">
        <v>113</v>
      </c>
    </row>
    <row r="13637" spans="1:7" x14ac:dyDescent="0.3">
      <c r="A13637">
        <v>24</v>
      </c>
      <c r="B13637" s="18">
        <v>45444</v>
      </c>
      <c r="C13637" t="s">
        <v>329</v>
      </c>
      <c r="D13637" t="s">
        <v>299</v>
      </c>
      <c r="E13637">
        <v>0.90677966101694918</v>
      </c>
      <c r="F13637">
        <v>107</v>
      </c>
      <c r="G13637">
        <v>118</v>
      </c>
    </row>
    <row r="13638" spans="1:7" x14ac:dyDescent="0.3">
      <c r="A13638">
        <v>24</v>
      </c>
      <c r="B13638" s="18">
        <v>45413</v>
      </c>
      <c r="C13638" t="s">
        <v>329</v>
      </c>
      <c r="D13638" t="s">
        <v>299</v>
      </c>
      <c r="E13638">
        <v>0.90476190476190477</v>
      </c>
      <c r="F13638">
        <v>114</v>
      </c>
      <c r="G13638">
        <v>126</v>
      </c>
    </row>
    <row r="13639" spans="1:7" x14ac:dyDescent="0.3">
      <c r="A13639">
        <v>24</v>
      </c>
      <c r="B13639" s="18">
        <v>45536</v>
      </c>
      <c r="C13639" t="s">
        <v>329</v>
      </c>
      <c r="D13639" t="s">
        <v>299</v>
      </c>
      <c r="E13639">
        <v>0.96078431372549022</v>
      </c>
      <c r="F13639">
        <v>98</v>
      </c>
      <c r="G13639">
        <v>102</v>
      </c>
    </row>
    <row r="13640" spans="1:7" x14ac:dyDescent="0.3">
      <c r="A13640">
        <v>24</v>
      </c>
      <c r="B13640" s="18">
        <v>45383</v>
      </c>
      <c r="C13640" t="s">
        <v>329</v>
      </c>
      <c r="D13640" t="s">
        <v>299</v>
      </c>
      <c r="E13640">
        <v>0.84375</v>
      </c>
      <c r="F13640">
        <v>108</v>
      </c>
      <c r="G13640">
        <v>128</v>
      </c>
    </row>
    <row r="13641" spans="1:7" x14ac:dyDescent="0.3">
      <c r="A13641">
        <v>24</v>
      </c>
      <c r="B13641" s="18">
        <v>45505</v>
      </c>
      <c r="C13641" t="s">
        <v>329</v>
      </c>
      <c r="D13641" t="s">
        <v>299</v>
      </c>
      <c r="E13641">
        <v>0.92523364485981308</v>
      </c>
      <c r="F13641">
        <v>99</v>
      </c>
      <c r="G13641">
        <v>107</v>
      </c>
    </row>
    <row r="13642" spans="1:7" x14ac:dyDescent="0.3">
      <c r="A13642">
        <v>27</v>
      </c>
      <c r="B13642" s="18">
        <v>45413</v>
      </c>
      <c r="C13642" t="s">
        <v>329</v>
      </c>
      <c r="D13642" t="s">
        <v>147</v>
      </c>
      <c r="E13642">
        <v>0.39010989010989011</v>
      </c>
      <c r="F13642">
        <v>71</v>
      </c>
      <c r="G13642">
        <v>182</v>
      </c>
    </row>
    <row r="13643" spans="1:7" x14ac:dyDescent="0.3">
      <c r="A13643">
        <v>2</v>
      </c>
      <c r="B13643" s="18">
        <v>45627</v>
      </c>
      <c r="C13643" t="s">
        <v>329</v>
      </c>
      <c r="D13643" t="s">
        <v>303</v>
      </c>
      <c r="E13643">
        <v>0.78888888888888886</v>
      </c>
      <c r="F13643">
        <v>1420</v>
      </c>
      <c r="G13643">
        <v>1800</v>
      </c>
    </row>
    <row r="13644" spans="1:7" x14ac:dyDescent="0.3">
      <c r="A13644">
        <v>27</v>
      </c>
      <c r="B13644" s="18">
        <v>45505</v>
      </c>
      <c r="C13644" t="s">
        <v>329</v>
      </c>
      <c r="D13644" t="s">
        <v>147</v>
      </c>
      <c r="E13644">
        <v>0.34649122807017546</v>
      </c>
      <c r="F13644">
        <v>79</v>
      </c>
      <c r="G13644">
        <v>228</v>
      </c>
    </row>
    <row r="13645" spans="1:7" x14ac:dyDescent="0.3">
      <c r="A13645">
        <v>27</v>
      </c>
      <c r="B13645" s="18">
        <v>45536</v>
      </c>
      <c r="C13645" t="s">
        <v>329</v>
      </c>
      <c r="D13645" t="s">
        <v>147</v>
      </c>
      <c r="E13645">
        <v>0.33760683760683763</v>
      </c>
      <c r="F13645">
        <v>79</v>
      </c>
      <c r="G13645">
        <v>234</v>
      </c>
    </row>
    <row r="13646" spans="1:7" x14ac:dyDescent="0.3">
      <c r="A13646">
        <v>27</v>
      </c>
      <c r="B13646" s="18">
        <v>45383</v>
      </c>
      <c r="C13646" t="s">
        <v>329</v>
      </c>
      <c r="D13646" t="s">
        <v>147</v>
      </c>
      <c r="E13646">
        <v>0.3611111111111111</v>
      </c>
      <c r="F13646">
        <v>65</v>
      </c>
      <c r="G13646">
        <v>180</v>
      </c>
    </row>
    <row r="13647" spans="1:7" x14ac:dyDescent="0.3">
      <c r="A13647">
        <v>9</v>
      </c>
      <c r="B13647" s="18">
        <v>45505</v>
      </c>
      <c r="C13647" t="s">
        <v>329</v>
      </c>
      <c r="D13647" t="s">
        <v>280</v>
      </c>
      <c r="E13647">
        <v>0.16400911161731208</v>
      </c>
      <c r="F13647">
        <v>72</v>
      </c>
      <c r="G13647">
        <v>439</v>
      </c>
    </row>
    <row r="13648" spans="1:7" x14ac:dyDescent="0.3">
      <c r="A13648">
        <v>9</v>
      </c>
      <c r="B13648" s="18">
        <v>45352</v>
      </c>
      <c r="C13648" t="s">
        <v>329</v>
      </c>
      <c r="D13648" t="s">
        <v>280</v>
      </c>
      <c r="E13648">
        <v>8.9743589743589744E-2</v>
      </c>
      <c r="F13648">
        <v>28</v>
      </c>
      <c r="G13648">
        <v>312</v>
      </c>
    </row>
    <row r="13649" spans="1:7" x14ac:dyDescent="0.3">
      <c r="A13649">
        <v>9</v>
      </c>
      <c r="B13649" s="18">
        <v>45566</v>
      </c>
      <c r="C13649" t="s">
        <v>329</v>
      </c>
      <c r="D13649" t="s">
        <v>280</v>
      </c>
      <c r="E13649">
        <v>0.17802197802197803</v>
      </c>
      <c r="F13649">
        <v>81</v>
      </c>
      <c r="G13649">
        <v>455</v>
      </c>
    </row>
    <row r="13650" spans="1:7" x14ac:dyDescent="0.3">
      <c r="A13650">
        <v>111</v>
      </c>
      <c r="B13650" s="18">
        <v>45627</v>
      </c>
      <c r="C13650" t="s">
        <v>329</v>
      </c>
      <c r="D13650" t="s">
        <v>262</v>
      </c>
      <c r="E13650">
        <v>170</v>
      </c>
    </row>
    <row r="13651" spans="1:7" x14ac:dyDescent="0.3">
      <c r="A13651">
        <v>112</v>
      </c>
      <c r="B13651" s="18">
        <v>45627</v>
      </c>
      <c r="C13651" t="s">
        <v>329</v>
      </c>
      <c r="D13651" t="s">
        <v>263</v>
      </c>
      <c r="E13651">
        <v>323</v>
      </c>
    </row>
    <row r="13652" spans="1:7" x14ac:dyDescent="0.3">
      <c r="A13652">
        <v>9</v>
      </c>
      <c r="B13652" s="18">
        <v>45474</v>
      </c>
      <c r="C13652" t="s">
        <v>329</v>
      </c>
      <c r="D13652" t="s">
        <v>280</v>
      </c>
      <c r="E13652">
        <v>0.16176470588235295</v>
      </c>
      <c r="F13652">
        <v>66</v>
      </c>
      <c r="G13652">
        <v>408</v>
      </c>
    </row>
    <row r="13653" spans="1:7" x14ac:dyDescent="0.3">
      <c r="A13653">
        <v>9</v>
      </c>
      <c r="B13653" s="18">
        <v>45444</v>
      </c>
      <c r="C13653" t="s">
        <v>329</v>
      </c>
      <c r="D13653" t="s">
        <v>280</v>
      </c>
      <c r="E13653">
        <v>0.17837837837837839</v>
      </c>
      <c r="F13653">
        <v>66</v>
      </c>
      <c r="G13653">
        <v>370</v>
      </c>
    </row>
    <row r="13654" spans="1:7" x14ac:dyDescent="0.3">
      <c r="A13654">
        <v>9</v>
      </c>
      <c r="B13654" s="18">
        <v>45413</v>
      </c>
      <c r="C13654" t="s">
        <v>329</v>
      </c>
      <c r="D13654" t="s">
        <v>280</v>
      </c>
      <c r="E13654">
        <v>0.18696883852691218</v>
      </c>
      <c r="F13654">
        <v>66</v>
      </c>
      <c r="G13654">
        <v>353</v>
      </c>
    </row>
    <row r="13655" spans="1:7" x14ac:dyDescent="0.3">
      <c r="A13655">
        <v>110</v>
      </c>
      <c r="B13655" s="18">
        <v>45627</v>
      </c>
      <c r="C13655" t="s">
        <v>329</v>
      </c>
      <c r="D13655" t="s">
        <v>264</v>
      </c>
      <c r="E13655">
        <v>99</v>
      </c>
    </row>
    <row r="13656" spans="1:7" x14ac:dyDescent="0.3">
      <c r="A13656">
        <v>9</v>
      </c>
      <c r="B13656" s="18">
        <v>45383</v>
      </c>
      <c r="C13656" t="s">
        <v>329</v>
      </c>
      <c r="D13656" t="s">
        <v>280</v>
      </c>
      <c r="E13656">
        <v>0.17575757575757575</v>
      </c>
      <c r="F13656">
        <v>58</v>
      </c>
      <c r="G13656">
        <v>330</v>
      </c>
    </row>
    <row r="13657" spans="1:7" x14ac:dyDescent="0.3">
      <c r="A13657">
        <v>113</v>
      </c>
      <c r="B13657" s="18">
        <v>45627</v>
      </c>
      <c r="C13657" t="s">
        <v>329</v>
      </c>
      <c r="D13657" t="s">
        <v>265</v>
      </c>
      <c r="E13657">
        <v>196</v>
      </c>
    </row>
    <row r="13658" spans="1:7" x14ac:dyDescent="0.3">
      <c r="A13658">
        <v>9</v>
      </c>
      <c r="B13658" s="18">
        <v>45536</v>
      </c>
      <c r="C13658" t="s">
        <v>329</v>
      </c>
      <c r="D13658" t="s">
        <v>280</v>
      </c>
      <c r="E13658">
        <v>0.17294900221729489</v>
      </c>
      <c r="F13658">
        <v>78</v>
      </c>
      <c r="G13658">
        <v>451</v>
      </c>
    </row>
    <row r="13659" spans="1:7" x14ac:dyDescent="0.3">
      <c r="A13659">
        <v>104</v>
      </c>
      <c r="B13659" s="18">
        <v>45627</v>
      </c>
      <c r="C13659" t="s">
        <v>329</v>
      </c>
      <c r="D13659" t="s">
        <v>266</v>
      </c>
      <c r="E13659">
        <v>19</v>
      </c>
    </row>
    <row r="13660" spans="1:7" x14ac:dyDescent="0.3">
      <c r="A13660">
        <v>11</v>
      </c>
      <c r="B13660" s="18">
        <v>45444</v>
      </c>
      <c r="C13660" t="s">
        <v>329</v>
      </c>
      <c r="D13660" t="s">
        <v>281</v>
      </c>
      <c r="E13660">
        <v>0.26935483870967741</v>
      </c>
      <c r="F13660">
        <v>167</v>
      </c>
      <c r="G13660">
        <v>620</v>
      </c>
    </row>
    <row r="13661" spans="1:7" x14ac:dyDescent="0.3">
      <c r="A13661">
        <v>106</v>
      </c>
      <c r="B13661" s="18">
        <v>45627</v>
      </c>
      <c r="C13661" t="s">
        <v>329</v>
      </c>
      <c r="D13661" t="s">
        <v>267</v>
      </c>
      <c r="E13661">
        <v>163</v>
      </c>
    </row>
    <row r="13662" spans="1:7" x14ac:dyDescent="0.3">
      <c r="A13662">
        <v>11</v>
      </c>
      <c r="B13662" s="18">
        <v>45413</v>
      </c>
      <c r="C13662" t="s">
        <v>329</v>
      </c>
      <c r="D13662" t="s">
        <v>281</v>
      </c>
      <c r="E13662">
        <v>0.27787021630615638</v>
      </c>
      <c r="F13662">
        <v>167</v>
      </c>
      <c r="G13662">
        <v>601</v>
      </c>
    </row>
    <row r="13663" spans="1:7" x14ac:dyDescent="0.3">
      <c r="A13663">
        <v>109</v>
      </c>
      <c r="B13663" s="18">
        <v>45627</v>
      </c>
      <c r="C13663" t="s">
        <v>329</v>
      </c>
      <c r="D13663" t="s">
        <v>261</v>
      </c>
      <c r="E13663">
        <v>16</v>
      </c>
    </row>
    <row r="13664" spans="1:7" x14ac:dyDescent="0.3">
      <c r="A13664">
        <v>11</v>
      </c>
      <c r="B13664" s="18">
        <v>45536</v>
      </c>
      <c r="C13664" t="s">
        <v>329</v>
      </c>
      <c r="D13664" t="s">
        <v>281</v>
      </c>
      <c r="E13664">
        <v>0.25810810810810808</v>
      </c>
      <c r="F13664">
        <v>191</v>
      </c>
      <c r="G13664">
        <v>740</v>
      </c>
    </row>
    <row r="13665" spans="1:7" x14ac:dyDescent="0.3">
      <c r="A13665">
        <v>105</v>
      </c>
      <c r="B13665" s="18">
        <v>45627</v>
      </c>
      <c r="C13665" t="s">
        <v>329</v>
      </c>
      <c r="D13665" t="s">
        <v>269</v>
      </c>
      <c r="E13665">
        <v>81</v>
      </c>
    </row>
    <row r="13666" spans="1:7" x14ac:dyDescent="0.3">
      <c r="A13666">
        <v>11</v>
      </c>
      <c r="B13666" s="18">
        <v>45505</v>
      </c>
      <c r="C13666" t="s">
        <v>329</v>
      </c>
      <c r="D13666" t="s">
        <v>281</v>
      </c>
      <c r="E13666">
        <v>0.24487004103967169</v>
      </c>
      <c r="F13666">
        <v>179</v>
      </c>
      <c r="G13666">
        <v>731</v>
      </c>
    </row>
    <row r="13667" spans="1:7" x14ac:dyDescent="0.3">
      <c r="A13667">
        <v>11</v>
      </c>
      <c r="B13667" s="18">
        <v>45383</v>
      </c>
      <c r="C13667" t="s">
        <v>329</v>
      </c>
      <c r="D13667" t="s">
        <v>281</v>
      </c>
      <c r="E13667">
        <v>0.26516464471403811</v>
      </c>
      <c r="F13667">
        <v>153</v>
      </c>
      <c r="G13667">
        <v>577</v>
      </c>
    </row>
    <row r="13668" spans="1:7" x14ac:dyDescent="0.3">
      <c r="A13668">
        <v>108</v>
      </c>
      <c r="B13668" s="18">
        <v>45627</v>
      </c>
      <c r="C13668" t="s">
        <v>329</v>
      </c>
      <c r="D13668" t="s">
        <v>270</v>
      </c>
      <c r="E13668">
        <v>102</v>
      </c>
    </row>
    <row r="13669" spans="1:7" x14ac:dyDescent="0.3">
      <c r="A13669">
        <v>11</v>
      </c>
      <c r="B13669" s="18">
        <v>45474</v>
      </c>
      <c r="C13669" t="s">
        <v>329</v>
      </c>
      <c r="D13669" t="s">
        <v>281</v>
      </c>
      <c r="E13669">
        <v>0.24450951683748171</v>
      </c>
      <c r="F13669">
        <v>167</v>
      </c>
      <c r="G13669">
        <v>683</v>
      </c>
    </row>
    <row r="13670" spans="1:7" x14ac:dyDescent="0.3">
      <c r="A13670">
        <v>11</v>
      </c>
      <c r="B13670" s="18">
        <v>45566</v>
      </c>
      <c r="C13670" t="s">
        <v>329</v>
      </c>
      <c r="D13670" t="s">
        <v>281</v>
      </c>
      <c r="E13670">
        <v>0.26896551724137929</v>
      </c>
      <c r="F13670">
        <v>195</v>
      </c>
      <c r="G13670">
        <v>725</v>
      </c>
    </row>
    <row r="13671" spans="1:7" x14ac:dyDescent="0.3">
      <c r="A13671">
        <v>3</v>
      </c>
      <c r="B13671" s="18">
        <v>45627</v>
      </c>
      <c r="C13671" t="s">
        <v>329</v>
      </c>
      <c r="D13671" t="s">
        <v>302</v>
      </c>
      <c r="E13671">
        <v>1.0387323943661972</v>
      </c>
      <c r="F13671">
        <v>1475</v>
      </c>
      <c r="G13671">
        <v>1420</v>
      </c>
    </row>
    <row r="13672" spans="1:7" x14ac:dyDescent="0.3">
      <c r="A13672">
        <v>4</v>
      </c>
      <c r="B13672" s="18">
        <v>45627</v>
      </c>
      <c r="C13672" t="s">
        <v>329</v>
      </c>
      <c r="D13672" t="s">
        <v>300</v>
      </c>
      <c r="E13672">
        <v>0.8472622478386167</v>
      </c>
      <c r="F13672">
        <v>294</v>
      </c>
      <c r="G13672">
        <v>347</v>
      </c>
    </row>
    <row r="13673" spans="1:7" x14ac:dyDescent="0.3">
      <c r="A13673">
        <v>11</v>
      </c>
      <c r="B13673" s="18">
        <v>45352</v>
      </c>
      <c r="C13673" t="s">
        <v>329</v>
      </c>
      <c r="D13673" t="s">
        <v>281</v>
      </c>
      <c r="E13673">
        <v>0.15818181818181817</v>
      </c>
      <c r="F13673">
        <v>87</v>
      </c>
      <c r="G13673">
        <v>550</v>
      </c>
    </row>
    <row r="13674" spans="1:7" x14ac:dyDescent="0.3">
      <c r="A13674">
        <v>5</v>
      </c>
      <c r="B13674" s="18">
        <v>45627</v>
      </c>
      <c r="C13674" t="s">
        <v>329</v>
      </c>
      <c r="D13674" t="s">
        <v>301</v>
      </c>
      <c r="E13674">
        <v>26.904761904761905</v>
      </c>
      <c r="F13674">
        <v>565</v>
      </c>
      <c r="G13674">
        <v>21</v>
      </c>
    </row>
    <row r="13675" spans="1:7" x14ac:dyDescent="0.3">
      <c r="A13675">
        <v>107</v>
      </c>
      <c r="B13675" s="18">
        <v>45627</v>
      </c>
      <c r="C13675" t="s">
        <v>329</v>
      </c>
      <c r="D13675" t="s">
        <v>268</v>
      </c>
      <c r="E13675">
        <v>251</v>
      </c>
    </row>
    <row r="13676" spans="1:7" x14ac:dyDescent="0.3">
      <c r="A13676">
        <v>10</v>
      </c>
      <c r="B13676" s="18">
        <v>45444</v>
      </c>
      <c r="C13676" t="s">
        <v>329</v>
      </c>
      <c r="D13676" t="s">
        <v>295</v>
      </c>
      <c r="E13676">
        <v>0.24352331606217617</v>
      </c>
      <c r="F13676">
        <v>47</v>
      </c>
      <c r="G13676">
        <v>193</v>
      </c>
    </row>
    <row r="13677" spans="1:7" x14ac:dyDescent="0.3">
      <c r="A13677">
        <v>6</v>
      </c>
      <c r="B13677" s="18">
        <v>45627</v>
      </c>
      <c r="C13677" t="s">
        <v>329</v>
      </c>
      <c r="D13677" t="s">
        <v>274</v>
      </c>
      <c r="E13677">
        <v>0.75</v>
      </c>
      <c r="F13677">
        <v>3</v>
      </c>
      <c r="G13677">
        <v>4</v>
      </c>
    </row>
    <row r="13678" spans="1:7" x14ac:dyDescent="0.3">
      <c r="A13678">
        <v>10</v>
      </c>
      <c r="B13678" s="18">
        <v>45352</v>
      </c>
      <c r="C13678" t="s">
        <v>329</v>
      </c>
      <c r="D13678" t="s">
        <v>295</v>
      </c>
      <c r="E13678">
        <v>0.27391304347826084</v>
      </c>
      <c r="F13678">
        <v>63</v>
      </c>
      <c r="G13678">
        <v>230</v>
      </c>
    </row>
    <row r="13679" spans="1:7" x14ac:dyDescent="0.3">
      <c r="A13679">
        <v>10</v>
      </c>
      <c r="B13679" s="18">
        <v>45383</v>
      </c>
      <c r="C13679" t="s">
        <v>329</v>
      </c>
      <c r="D13679" t="s">
        <v>295</v>
      </c>
      <c r="E13679">
        <v>0.30869565217391304</v>
      </c>
      <c r="F13679">
        <v>71</v>
      </c>
      <c r="G13679">
        <v>230</v>
      </c>
    </row>
    <row r="13680" spans="1:7" x14ac:dyDescent="0.3">
      <c r="A13680">
        <v>7</v>
      </c>
      <c r="B13680" s="18">
        <v>45627</v>
      </c>
      <c r="C13680" t="s">
        <v>329</v>
      </c>
      <c r="D13680" t="s">
        <v>277</v>
      </c>
      <c r="E13680">
        <v>0.58333333333333337</v>
      </c>
      <c r="F13680">
        <v>7</v>
      </c>
      <c r="G13680">
        <v>12</v>
      </c>
    </row>
    <row r="13681" spans="1:7" x14ac:dyDescent="0.3">
      <c r="A13681">
        <v>10</v>
      </c>
      <c r="B13681" s="18">
        <v>45566</v>
      </c>
      <c r="C13681" t="s">
        <v>329</v>
      </c>
      <c r="D13681" t="s">
        <v>295</v>
      </c>
      <c r="E13681">
        <v>0.32121212121212123</v>
      </c>
      <c r="F13681">
        <v>53</v>
      </c>
      <c r="G13681">
        <v>165</v>
      </c>
    </row>
    <row r="13682" spans="1:7" x14ac:dyDescent="0.3">
      <c r="A13682">
        <v>10</v>
      </c>
      <c r="B13682" s="18">
        <v>45323</v>
      </c>
      <c r="C13682" t="s">
        <v>329</v>
      </c>
      <c r="D13682" t="s">
        <v>295</v>
      </c>
      <c r="E13682">
        <v>8.3333333333333329E-2</v>
      </c>
      <c r="F13682">
        <v>20</v>
      </c>
      <c r="G13682">
        <v>240</v>
      </c>
    </row>
    <row r="13683" spans="1:7" x14ac:dyDescent="0.3">
      <c r="A13683">
        <v>10</v>
      </c>
      <c r="B13683" s="18">
        <v>45505</v>
      </c>
      <c r="C13683" t="s">
        <v>329</v>
      </c>
      <c r="D13683" t="s">
        <v>295</v>
      </c>
      <c r="E13683">
        <v>0.26960784313725489</v>
      </c>
      <c r="F13683">
        <v>55</v>
      </c>
      <c r="G13683">
        <v>204</v>
      </c>
    </row>
    <row r="13684" spans="1:7" x14ac:dyDescent="0.3">
      <c r="A13684">
        <v>10</v>
      </c>
      <c r="B13684" s="18">
        <v>45474</v>
      </c>
      <c r="C13684" t="s">
        <v>329</v>
      </c>
      <c r="D13684" t="s">
        <v>295</v>
      </c>
      <c r="E13684">
        <v>0.33796296296296297</v>
      </c>
      <c r="F13684">
        <v>73</v>
      </c>
      <c r="G13684">
        <v>216</v>
      </c>
    </row>
    <row r="13685" spans="1:7" x14ac:dyDescent="0.3">
      <c r="A13685">
        <v>10</v>
      </c>
      <c r="B13685" s="18">
        <v>45413</v>
      </c>
      <c r="C13685" t="s">
        <v>329</v>
      </c>
      <c r="D13685" t="s">
        <v>295</v>
      </c>
      <c r="E13685">
        <v>0.30373831775700932</v>
      </c>
      <c r="F13685">
        <v>65</v>
      </c>
      <c r="G13685">
        <v>214</v>
      </c>
    </row>
    <row r="13686" spans="1:7" x14ac:dyDescent="0.3">
      <c r="A13686">
        <v>10</v>
      </c>
      <c r="B13686" s="18">
        <v>45536</v>
      </c>
      <c r="C13686" t="s">
        <v>329</v>
      </c>
      <c r="D13686" t="s">
        <v>295</v>
      </c>
      <c r="E13686">
        <v>0.37735849056603776</v>
      </c>
      <c r="F13686">
        <v>80</v>
      </c>
      <c r="G13686">
        <v>212</v>
      </c>
    </row>
    <row r="13687" spans="1:7" x14ac:dyDescent="0.3">
      <c r="A13687">
        <v>100</v>
      </c>
      <c r="B13687" s="18">
        <v>45627</v>
      </c>
      <c r="C13687" t="s">
        <v>329</v>
      </c>
      <c r="D13687" t="s">
        <v>271</v>
      </c>
      <c r="E13687">
        <v>2</v>
      </c>
    </row>
    <row r="13688" spans="1:7" x14ac:dyDescent="0.3">
      <c r="A13688">
        <v>101</v>
      </c>
      <c r="B13688" s="18">
        <v>45627</v>
      </c>
      <c r="C13688" t="s">
        <v>329</v>
      </c>
      <c r="D13688" t="s">
        <v>272</v>
      </c>
      <c r="E13688">
        <v>1</v>
      </c>
    </row>
    <row r="13689" spans="1:7" x14ac:dyDescent="0.3">
      <c r="A13689">
        <v>102</v>
      </c>
      <c r="B13689" s="18">
        <v>45627</v>
      </c>
      <c r="C13689" t="s">
        <v>329</v>
      </c>
      <c r="D13689" t="s">
        <v>273</v>
      </c>
      <c r="E13689">
        <v>0</v>
      </c>
    </row>
    <row r="13690" spans="1:7" x14ac:dyDescent="0.3">
      <c r="A13690">
        <v>103</v>
      </c>
      <c r="B13690" s="18">
        <v>45627</v>
      </c>
      <c r="C13690" t="s">
        <v>329</v>
      </c>
      <c r="D13690" t="s">
        <v>285</v>
      </c>
      <c r="E13690">
        <v>0</v>
      </c>
    </row>
    <row r="13691" spans="1:7" x14ac:dyDescent="0.3">
      <c r="A13691">
        <v>114</v>
      </c>
      <c r="B13691" s="18">
        <v>45627</v>
      </c>
      <c r="C13691" t="s">
        <v>329</v>
      </c>
      <c r="D13691" t="s">
        <v>292</v>
      </c>
      <c r="E13691">
        <v>644</v>
      </c>
    </row>
    <row r="13692" spans="1:7" x14ac:dyDescent="0.3">
      <c r="A13692">
        <v>115</v>
      </c>
      <c r="B13692" s="18">
        <v>45627</v>
      </c>
      <c r="C13692" t="s">
        <v>329</v>
      </c>
      <c r="D13692" t="s">
        <v>293</v>
      </c>
      <c r="E13692">
        <v>92</v>
      </c>
    </row>
    <row r="13693" spans="1:7" x14ac:dyDescent="0.3">
      <c r="A13693">
        <v>16</v>
      </c>
      <c r="B13693" s="18">
        <v>45505</v>
      </c>
      <c r="C13693" t="s">
        <v>329</v>
      </c>
      <c r="D13693" t="s">
        <v>297</v>
      </c>
      <c r="E13693">
        <v>0.14801444043321299</v>
      </c>
      <c r="F13693">
        <v>41</v>
      </c>
      <c r="G13693">
        <v>277</v>
      </c>
    </row>
    <row r="13694" spans="1:7" x14ac:dyDescent="0.3">
      <c r="A13694">
        <v>16</v>
      </c>
      <c r="B13694" s="18">
        <v>45413</v>
      </c>
      <c r="C13694" t="s">
        <v>329</v>
      </c>
      <c r="D13694" t="s">
        <v>297</v>
      </c>
      <c r="E13694">
        <v>0.17256637168141592</v>
      </c>
      <c r="F13694">
        <v>39</v>
      </c>
      <c r="G13694">
        <v>226</v>
      </c>
    </row>
    <row r="13695" spans="1:7" x14ac:dyDescent="0.3">
      <c r="A13695">
        <v>16</v>
      </c>
      <c r="B13695" s="18">
        <v>45383</v>
      </c>
      <c r="C13695" t="s">
        <v>329</v>
      </c>
      <c r="D13695" t="s">
        <v>297</v>
      </c>
      <c r="E13695">
        <v>0.1743119266055046</v>
      </c>
      <c r="F13695">
        <v>38</v>
      </c>
      <c r="G13695">
        <v>218</v>
      </c>
    </row>
    <row r="13696" spans="1:7" x14ac:dyDescent="0.3">
      <c r="A13696">
        <v>16</v>
      </c>
      <c r="B13696" s="18">
        <v>45323</v>
      </c>
      <c r="C13696" t="s">
        <v>329</v>
      </c>
      <c r="D13696" t="s">
        <v>297</v>
      </c>
      <c r="E13696">
        <v>0.16666666666666666</v>
      </c>
      <c r="F13696">
        <v>33</v>
      </c>
      <c r="G13696">
        <v>198</v>
      </c>
    </row>
    <row r="13697" spans="1:7" x14ac:dyDescent="0.3">
      <c r="A13697">
        <v>116</v>
      </c>
      <c r="B13697" s="18">
        <v>45627</v>
      </c>
      <c r="C13697" t="s">
        <v>329</v>
      </c>
      <c r="D13697" t="s">
        <v>294</v>
      </c>
      <c r="E13697">
        <v>34</v>
      </c>
    </row>
    <row r="13698" spans="1:7" x14ac:dyDescent="0.3">
      <c r="A13698">
        <v>16</v>
      </c>
      <c r="B13698" s="18">
        <v>45352</v>
      </c>
      <c r="C13698" t="s">
        <v>329</v>
      </c>
      <c r="D13698" t="s">
        <v>297</v>
      </c>
      <c r="E13698">
        <v>0.17874396135265699</v>
      </c>
      <c r="F13698">
        <v>37</v>
      </c>
      <c r="G13698">
        <v>207</v>
      </c>
    </row>
    <row r="13699" spans="1:7" x14ac:dyDescent="0.3">
      <c r="A13699">
        <v>17</v>
      </c>
      <c r="B13699" s="18">
        <v>45474</v>
      </c>
      <c r="C13699" t="s">
        <v>329</v>
      </c>
      <c r="D13699" t="s">
        <v>276</v>
      </c>
      <c r="E13699">
        <v>5.128205128205128E-2</v>
      </c>
      <c r="F13699">
        <v>2</v>
      </c>
      <c r="G13699">
        <v>39</v>
      </c>
    </row>
    <row r="13700" spans="1:7" x14ac:dyDescent="0.3">
      <c r="A13700">
        <v>17</v>
      </c>
      <c r="B13700" s="18">
        <v>45505</v>
      </c>
      <c r="C13700" t="s">
        <v>329</v>
      </c>
      <c r="D13700" t="s">
        <v>276</v>
      </c>
      <c r="E13700">
        <v>4.878048780487805E-2</v>
      </c>
      <c r="F13700">
        <v>2</v>
      </c>
      <c r="G13700">
        <v>41</v>
      </c>
    </row>
    <row r="13701" spans="1:7" x14ac:dyDescent="0.3">
      <c r="A13701">
        <v>17</v>
      </c>
      <c r="B13701" s="18">
        <v>45536</v>
      </c>
      <c r="C13701" t="s">
        <v>329</v>
      </c>
      <c r="D13701" t="s">
        <v>276</v>
      </c>
      <c r="E13701">
        <v>4.878048780487805E-2</v>
      </c>
      <c r="F13701">
        <v>2</v>
      </c>
      <c r="G13701">
        <v>41</v>
      </c>
    </row>
    <row r="13702" spans="1:7" x14ac:dyDescent="0.3">
      <c r="A13702">
        <v>17</v>
      </c>
      <c r="B13702" s="18">
        <v>45352</v>
      </c>
      <c r="C13702" t="s">
        <v>329</v>
      </c>
      <c r="D13702" t="s">
        <v>276</v>
      </c>
      <c r="E13702">
        <v>2.7027027027027029E-2</v>
      </c>
      <c r="F13702">
        <v>1</v>
      </c>
      <c r="G13702">
        <v>37</v>
      </c>
    </row>
    <row r="13703" spans="1:7" x14ac:dyDescent="0.3">
      <c r="A13703">
        <v>17</v>
      </c>
      <c r="B13703" s="18">
        <v>45383</v>
      </c>
      <c r="C13703" t="s">
        <v>329</v>
      </c>
      <c r="D13703" t="s">
        <v>276</v>
      </c>
      <c r="E13703">
        <v>5.2631578947368418E-2</v>
      </c>
      <c r="F13703">
        <v>2</v>
      </c>
      <c r="G13703">
        <v>38</v>
      </c>
    </row>
    <row r="13704" spans="1:7" x14ac:dyDescent="0.3">
      <c r="A13704">
        <v>17</v>
      </c>
      <c r="B13704" s="18">
        <v>45323</v>
      </c>
      <c r="C13704" t="s">
        <v>329</v>
      </c>
      <c r="D13704" t="s">
        <v>276</v>
      </c>
      <c r="E13704">
        <v>3.0303030303030304E-2</v>
      </c>
      <c r="F13704">
        <v>1</v>
      </c>
      <c r="G13704">
        <v>33</v>
      </c>
    </row>
    <row r="13705" spans="1:7" x14ac:dyDescent="0.3">
      <c r="A13705">
        <v>17</v>
      </c>
      <c r="B13705" s="18">
        <v>45413</v>
      </c>
      <c r="C13705" t="s">
        <v>329</v>
      </c>
      <c r="D13705" t="s">
        <v>276</v>
      </c>
      <c r="E13705">
        <v>5.128205128205128E-2</v>
      </c>
      <c r="F13705">
        <v>2</v>
      </c>
      <c r="G13705">
        <v>39</v>
      </c>
    </row>
    <row r="13706" spans="1:7" x14ac:dyDescent="0.3">
      <c r="A13706">
        <v>17</v>
      </c>
      <c r="B13706" s="18">
        <v>45566</v>
      </c>
      <c r="C13706" t="s">
        <v>329</v>
      </c>
      <c r="D13706" t="s">
        <v>276</v>
      </c>
      <c r="E13706">
        <v>4.878048780487805E-2</v>
      </c>
      <c r="F13706">
        <v>2</v>
      </c>
      <c r="G13706">
        <v>41</v>
      </c>
    </row>
    <row r="13707" spans="1:7" x14ac:dyDescent="0.3">
      <c r="A13707">
        <v>17</v>
      </c>
      <c r="B13707" s="18">
        <v>45444</v>
      </c>
      <c r="C13707" t="s">
        <v>329</v>
      </c>
      <c r="D13707" t="s">
        <v>276</v>
      </c>
      <c r="E13707">
        <v>5.128205128205128E-2</v>
      </c>
      <c r="F13707">
        <v>2</v>
      </c>
      <c r="G13707">
        <v>39</v>
      </c>
    </row>
    <row r="13708" spans="1:7" x14ac:dyDescent="0.3">
      <c r="A13708">
        <v>120</v>
      </c>
      <c r="B13708" s="18">
        <v>45627</v>
      </c>
      <c r="C13708" t="s">
        <v>329</v>
      </c>
      <c r="D13708" t="s">
        <v>20</v>
      </c>
      <c r="E13708">
        <v>566</v>
      </c>
    </row>
    <row r="13709" spans="1:7" x14ac:dyDescent="0.3">
      <c r="A13709">
        <v>127</v>
      </c>
      <c r="B13709" s="18">
        <v>45323</v>
      </c>
      <c r="C13709" t="s">
        <v>329</v>
      </c>
      <c r="D13709" t="s">
        <v>286</v>
      </c>
      <c r="E13709">
        <v>257</v>
      </c>
    </row>
    <row r="13710" spans="1:7" x14ac:dyDescent="0.3">
      <c r="A13710">
        <v>127</v>
      </c>
      <c r="B13710" s="18">
        <v>45352</v>
      </c>
      <c r="C13710" t="s">
        <v>329</v>
      </c>
      <c r="D13710" t="s">
        <v>286</v>
      </c>
      <c r="E13710">
        <v>196</v>
      </c>
    </row>
    <row r="13711" spans="1:7" x14ac:dyDescent="0.3">
      <c r="A13711">
        <v>127</v>
      </c>
      <c r="B13711" s="18">
        <v>45383</v>
      </c>
      <c r="C13711" t="s">
        <v>329</v>
      </c>
      <c r="D13711" t="s">
        <v>286</v>
      </c>
      <c r="E13711">
        <v>195</v>
      </c>
    </row>
    <row r="13712" spans="1:7" x14ac:dyDescent="0.3">
      <c r="A13712">
        <v>127</v>
      </c>
      <c r="B13712" s="18">
        <v>45413</v>
      </c>
      <c r="C13712" t="s">
        <v>329</v>
      </c>
      <c r="D13712" t="s">
        <v>286</v>
      </c>
      <c r="E13712">
        <v>183</v>
      </c>
    </row>
    <row r="13713" spans="1:5" x14ac:dyDescent="0.3">
      <c r="A13713">
        <v>127</v>
      </c>
      <c r="B13713" s="18">
        <v>45444</v>
      </c>
      <c r="C13713" t="s">
        <v>329</v>
      </c>
      <c r="D13713" t="s">
        <v>286</v>
      </c>
      <c r="E13713">
        <v>204</v>
      </c>
    </row>
    <row r="13714" spans="1:5" x14ac:dyDescent="0.3">
      <c r="A13714">
        <v>127</v>
      </c>
      <c r="B13714" s="18">
        <v>45474</v>
      </c>
      <c r="C13714" t="s">
        <v>329</v>
      </c>
      <c r="D13714" t="s">
        <v>286</v>
      </c>
      <c r="E13714">
        <v>252</v>
      </c>
    </row>
    <row r="13715" spans="1:5" x14ac:dyDescent="0.3">
      <c r="A13715">
        <v>127</v>
      </c>
      <c r="B13715" s="18">
        <v>45505</v>
      </c>
      <c r="C13715" t="s">
        <v>329</v>
      </c>
      <c r="D13715" t="s">
        <v>286</v>
      </c>
      <c r="E13715">
        <v>200</v>
      </c>
    </row>
    <row r="13716" spans="1:5" x14ac:dyDescent="0.3">
      <c r="A13716">
        <v>127</v>
      </c>
      <c r="B13716" s="18">
        <v>45536</v>
      </c>
      <c r="C13716" t="s">
        <v>329</v>
      </c>
      <c r="D13716" t="s">
        <v>286</v>
      </c>
      <c r="E13716">
        <v>332</v>
      </c>
    </row>
    <row r="13717" spans="1:5" x14ac:dyDescent="0.3">
      <c r="A13717">
        <v>127</v>
      </c>
      <c r="B13717" s="18">
        <v>45566</v>
      </c>
      <c r="C13717" t="s">
        <v>329</v>
      </c>
      <c r="D13717" t="s">
        <v>286</v>
      </c>
      <c r="E13717">
        <v>36</v>
      </c>
    </row>
    <row r="13718" spans="1:5" x14ac:dyDescent="0.3">
      <c r="A13718">
        <v>128</v>
      </c>
      <c r="B13718" s="18">
        <v>45323</v>
      </c>
      <c r="C13718" t="s">
        <v>329</v>
      </c>
      <c r="D13718" t="s">
        <v>287</v>
      </c>
      <c r="E13718">
        <v>60</v>
      </c>
    </row>
    <row r="13719" spans="1:5" x14ac:dyDescent="0.3">
      <c r="A13719">
        <v>128</v>
      </c>
      <c r="B13719" s="18">
        <v>45352</v>
      </c>
      <c r="C13719" t="s">
        <v>329</v>
      </c>
      <c r="D13719" t="s">
        <v>287</v>
      </c>
      <c r="E13719">
        <v>28</v>
      </c>
    </row>
    <row r="13720" spans="1:5" x14ac:dyDescent="0.3">
      <c r="A13720">
        <v>128</v>
      </c>
      <c r="B13720" s="18">
        <v>45383</v>
      </c>
      <c r="C13720" t="s">
        <v>329</v>
      </c>
      <c r="D13720" t="s">
        <v>287</v>
      </c>
      <c r="E13720">
        <v>12</v>
      </c>
    </row>
    <row r="13721" spans="1:5" x14ac:dyDescent="0.3">
      <c r="A13721">
        <v>128</v>
      </c>
      <c r="B13721" s="18">
        <v>45413</v>
      </c>
      <c r="C13721" t="s">
        <v>329</v>
      </c>
      <c r="D13721" t="s">
        <v>287</v>
      </c>
      <c r="E13721">
        <v>18</v>
      </c>
    </row>
    <row r="13722" spans="1:5" x14ac:dyDescent="0.3">
      <c r="A13722">
        <v>128</v>
      </c>
      <c r="B13722" s="18">
        <v>45444</v>
      </c>
      <c r="C13722" t="s">
        <v>329</v>
      </c>
      <c r="D13722" t="s">
        <v>287</v>
      </c>
      <c r="E13722">
        <v>16</v>
      </c>
    </row>
    <row r="13723" spans="1:5" x14ac:dyDescent="0.3">
      <c r="A13723">
        <v>128</v>
      </c>
      <c r="B13723" s="18">
        <v>45474</v>
      </c>
      <c r="C13723" t="s">
        <v>329</v>
      </c>
      <c r="D13723" t="s">
        <v>287</v>
      </c>
      <c r="E13723">
        <v>26</v>
      </c>
    </row>
    <row r="13724" spans="1:5" x14ac:dyDescent="0.3">
      <c r="A13724">
        <v>128</v>
      </c>
      <c r="B13724" s="18">
        <v>45505</v>
      </c>
      <c r="C13724" t="s">
        <v>329</v>
      </c>
      <c r="D13724" t="s">
        <v>287</v>
      </c>
      <c r="E13724">
        <v>28</v>
      </c>
    </row>
    <row r="13725" spans="1:5" x14ac:dyDescent="0.3">
      <c r="A13725">
        <v>128</v>
      </c>
      <c r="B13725" s="18">
        <v>45536</v>
      </c>
      <c r="C13725" t="s">
        <v>329</v>
      </c>
      <c r="D13725" t="s">
        <v>287</v>
      </c>
      <c r="E13725">
        <v>49</v>
      </c>
    </row>
    <row r="13726" spans="1:5" x14ac:dyDescent="0.3">
      <c r="A13726">
        <v>129</v>
      </c>
      <c r="B13726" s="18">
        <v>45323</v>
      </c>
      <c r="C13726" t="s">
        <v>329</v>
      </c>
      <c r="D13726" t="s">
        <v>288</v>
      </c>
      <c r="E13726">
        <v>150</v>
      </c>
    </row>
    <row r="13727" spans="1:5" x14ac:dyDescent="0.3">
      <c r="A13727">
        <v>129</v>
      </c>
      <c r="B13727" s="18">
        <v>45352</v>
      </c>
      <c r="C13727" t="s">
        <v>329</v>
      </c>
      <c r="D13727" t="s">
        <v>288</v>
      </c>
      <c r="E13727">
        <v>149</v>
      </c>
    </row>
    <row r="13728" spans="1:5" x14ac:dyDescent="0.3">
      <c r="A13728">
        <v>129</v>
      </c>
      <c r="B13728" s="18">
        <v>45383</v>
      </c>
      <c r="C13728" t="s">
        <v>329</v>
      </c>
      <c r="D13728" t="s">
        <v>288</v>
      </c>
      <c r="E13728">
        <v>176</v>
      </c>
    </row>
    <row r="13729" spans="1:5" x14ac:dyDescent="0.3">
      <c r="A13729">
        <v>129</v>
      </c>
      <c r="B13729" s="18">
        <v>45413</v>
      </c>
      <c r="C13729" t="s">
        <v>329</v>
      </c>
      <c r="D13729" t="s">
        <v>288</v>
      </c>
      <c r="E13729">
        <v>151</v>
      </c>
    </row>
    <row r="13730" spans="1:5" x14ac:dyDescent="0.3">
      <c r="A13730">
        <v>129</v>
      </c>
      <c r="B13730" s="18">
        <v>45444</v>
      </c>
      <c r="C13730" t="s">
        <v>329</v>
      </c>
      <c r="D13730" t="s">
        <v>288</v>
      </c>
      <c r="E13730">
        <v>179</v>
      </c>
    </row>
    <row r="13731" spans="1:5" x14ac:dyDescent="0.3">
      <c r="A13731">
        <v>129</v>
      </c>
      <c r="B13731" s="18">
        <v>45474</v>
      </c>
      <c r="C13731" t="s">
        <v>329</v>
      </c>
      <c r="D13731" t="s">
        <v>288</v>
      </c>
      <c r="E13731">
        <v>194</v>
      </c>
    </row>
    <row r="13732" spans="1:5" x14ac:dyDescent="0.3">
      <c r="A13732">
        <v>129</v>
      </c>
      <c r="B13732" s="18">
        <v>45505</v>
      </c>
      <c r="C13732" t="s">
        <v>329</v>
      </c>
      <c r="D13732" t="s">
        <v>288</v>
      </c>
      <c r="E13732">
        <v>146</v>
      </c>
    </row>
    <row r="13733" spans="1:5" x14ac:dyDescent="0.3">
      <c r="A13733">
        <v>129</v>
      </c>
      <c r="B13733" s="18">
        <v>45536</v>
      </c>
      <c r="C13733" t="s">
        <v>329</v>
      </c>
      <c r="D13733" t="s">
        <v>288</v>
      </c>
      <c r="E13733">
        <v>237</v>
      </c>
    </row>
    <row r="13734" spans="1:5" x14ac:dyDescent="0.3">
      <c r="A13734">
        <v>129</v>
      </c>
      <c r="B13734" s="18">
        <v>45566</v>
      </c>
      <c r="C13734" t="s">
        <v>329</v>
      </c>
      <c r="D13734" t="s">
        <v>288</v>
      </c>
      <c r="E13734">
        <v>28</v>
      </c>
    </row>
    <row r="13735" spans="1:5" x14ac:dyDescent="0.3">
      <c r="A13735">
        <v>130</v>
      </c>
      <c r="B13735" s="18">
        <v>45323</v>
      </c>
      <c r="C13735" t="s">
        <v>329</v>
      </c>
      <c r="D13735" t="s">
        <v>289</v>
      </c>
      <c r="E13735">
        <v>35</v>
      </c>
    </row>
    <row r="13736" spans="1:5" x14ac:dyDescent="0.3">
      <c r="A13736">
        <v>130</v>
      </c>
      <c r="B13736" s="18">
        <v>45352</v>
      </c>
      <c r="C13736" t="s">
        <v>329</v>
      </c>
      <c r="D13736" t="s">
        <v>289</v>
      </c>
      <c r="E13736">
        <v>19</v>
      </c>
    </row>
    <row r="13737" spans="1:5" x14ac:dyDescent="0.3">
      <c r="A13737">
        <v>130</v>
      </c>
      <c r="B13737" s="18">
        <v>45383</v>
      </c>
      <c r="C13737" t="s">
        <v>329</v>
      </c>
      <c r="D13737" t="s">
        <v>289</v>
      </c>
      <c r="E13737">
        <v>7</v>
      </c>
    </row>
    <row r="13738" spans="1:5" x14ac:dyDescent="0.3">
      <c r="A13738">
        <v>130</v>
      </c>
      <c r="B13738" s="18">
        <v>45413</v>
      </c>
      <c r="C13738" t="s">
        <v>329</v>
      </c>
      <c r="D13738" t="s">
        <v>289</v>
      </c>
      <c r="E13738">
        <v>13</v>
      </c>
    </row>
    <row r="13739" spans="1:5" x14ac:dyDescent="0.3">
      <c r="A13739">
        <v>130</v>
      </c>
      <c r="B13739" s="18">
        <v>45444</v>
      </c>
      <c r="C13739" t="s">
        <v>329</v>
      </c>
      <c r="D13739" t="s">
        <v>289</v>
      </c>
      <c r="E13739">
        <v>8</v>
      </c>
    </row>
    <row r="13740" spans="1:5" x14ac:dyDescent="0.3">
      <c r="A13740">
        <v>130</v>
      </c>
      <c r="B13740" s="18">
        <v>45474</v>
      </c>
      <c r="C13740" t="s">
        <v>329</v>
      </c>
      <c r="D13740" t="s">
        <v>289</v>
      </c>
      <c r="E13740">
        <v>32</v>
      </c>
    </row>
    <row r="13741" spans="1:5" x14ac:dyDescent="0.3">
      <c r="A13741">
        <v>130</v>
      </c>
      <c r="B13741" s="18">
        <v>45505</v>
      </c>
      <c r="C13741" t="s">
        <v>329</v>
      </c>
      <c r="D13741" t="s">
        <v>289</v>
      </c>
      <c r="E13741">
        <v>26</v>
      </c>
    </row>
    <row r="13742" spans="1:5" x14ac:dyDescent="0.3">
      <c r="A13742">
        <v>130</v>
      </c>
      <c r="B13742" s="18">
        <v>45536</v>
      </c>
      <c r="C13742" t="s">
        <v>329</v>
      </c>
      <c r="D13742" t="s">
        <v>289</v>
      </c>
      <c r="E13742">
        <v>41</v>
      </c>
    </row>
    <row r="13743" spans="1:5" x14ac:dyDescent="0.3">
      <c r="A13743">
        <v>130</v>
      </c>
      <c r="B13743" s="18">
        <v>45566</v>
      </c>
      <c r="C13743" t="s">
        <v>329</v>
      </c>
      <c r="D13743" t="s">
        <v>289</v>
      </c>
      <c r="E13743">
        <v>8</v>
      </c>
    </row>
    <row r="13744" spans="1:5" x14ac:dyDescent="0.3">
      <c r="A13744">
        <v>131</v>
      </c>
      <c r="B13744" s="18">
        <v>45323</v>
      </c>
      <c r="C13744" t="s">
        <v>329</v>
      </c>
      <c r="D13744" t="s">
        <v>290</v>
      </c>
      <c r="E13744">
        <v>3</v>
      </c>
    </row>
    <row r="13745" spans="1:5" x14ac:dyDescent="0.3">
      <c r="A13745">
        <v>131</v>
      </c>
      <c r="B13745" s="18">
        <v>45536</v>
      </c>
      <c r="C13745" t="s">
        <v>329</v>
      </c>
      <c r="D13745" t="s">
        <v>290</v>
      </c>
      <c r="E13745">
        <v>1</v>
      </c>
    </row>
    <row r="13746" spans="1:5" x14ac:dyDescent="0.3">
      <c r="A13746">
        <v>134</v>
      </c>
      <c r="B13746" s="18">
        <v>45323</v>
      </c>
      <c r="C13746" t="s">
        <v>329</v>
      </c>
      <c r="D13746" t="s">
        <v>260</v>
      </c>
      <c r="E13746">
        <v>1</v>
      </c>
    </row>
    <row r="13747" spans="1:5" x14ac:dyDescent="0.3">
      <c r="A13747">
        <v>134</v>
      </c>
      <c r="B13747" s="18">
        <v>45413</v>
      </c>
      <c r="C13747" t="s">
        <v>329</v>
      </c>
      <c r="D13747" t="s">
        <v>260</v>
      </c>
      <c r="E13747">
        <v>1</v>
      </c>
    </row>
    <row r="13748" spans="1:5" x14ac:dyDescent="0.3">
      <c r="A13748">
        <v>134</v>
      </c>
      <c r="B13748" s="18">
        <v>45536</v>
      </c>
      <c r="C13748" t="s">
        <v>329</v>
      </c>
      <c r="D13748" t="s">
        <v>260</v>
      </c>
      <c r="E13748">
        <v>2</v>
      </c>
    </row>
    <row r="13749" spans="1:5" x14ac:dyDescent="0.3">
      <c r="A13749">
        <v>114</v>
      </c>
      <c r="B13749" s="18">
        <v>45323</v>
      </c>
      <c r="C13749" t="s">
        <v>329</v>
      </c>
      <c r="D13749" t="s">
        <v>292</v>
      </c>
      <c r="E13749">
        <v>744</v>
      </c>
    </row>
    <row r="13750" spans="1:5" x14ac:dyDescent="0.3">
      <c r="A13750">
        <v>114</v>
      </c>
      <c r="B13750" s="18">
        <v>45352</v>
      </c>
      <c r="C13750" t="s">
        <v>329</v>
      </c>
      <c r="D13750" t="s">
        <v>292</v>
      </c>
      <c r="E13750">
        <v>628</v>
      </c>
    </row>
    <row r="13751" spans="1:5" x14ac:dyDescent="0.3">
      <c r="A13751">
        <v>114</v>
      </c>
      <c r="B13751" s="18">
        <v>45383</v>
      </c>
      <c r="C13751" t="s">
        <v>329</v>
      </c>
      <c r="D13751" t="s">
        <v>292</v>
      </c>
      <c r="E13751">
        <v>593</v>
      </c>
    </row>
    <row r="13752" spans="1:5" x14ac:dyDescent="0.3">
      <c r="A13752">
        <v>114</v>
      </c>
      <c r="B13752" s="18">
        <v>45413</v>
      </c>
      <c r="C13752" t="s">
        <v>329</v>
      </c>
      <c r="D13752" t="s">
        <v>292</v>
      </c>
      <c r="E13752">
        <v>567</v>
      </c>
    </row>
    <row r="13753" spans="1:5" x14ac:dyDescent="0.3">
      <c r="A13753">
        <v>114</v>
      </c>
      <c r="B13753" s="18">
        <v>45444</v>
      </c>
      <c r="C13753" t="s">
        <v>329</v>
      </c>
      <c r="D13753" t="s">
        <v>292</v>
      </c>
      <c r="E13753">
        <v>525</v>
      </c>
    </row>
    <row r="13754" spans="1:5" x14ac:dyDescent="0.3">
      <c r="A13754">
        <v>114</v>
      </c>
      <c r="B13754" s="18">
        <v>45474</v>
      </c>
      <c r="C13754" t="s">
        <v>329</v>
      </c>
      <c r="D13754" t="s">
        <v>292</v>
      </c>
      <c r="E13754">
        <v>502</v>
      </c>
    </row>
    <row r="13755" spans="1:5" x14ac:dyDescent="0.3">
      <c r="A13755">
        <v>114</v>
      </c>
      <c r="B13755" s="18">
        <v>45505</v>
      </c>
      <c r="C13755" t="s">
        <v>329</v>
      </c>
      <c r="D13755" t="s">
        <v>292</v>
      </c>
      <c r="E13755">
        <v>396</v>
      </c>
    </row>
    <row r="13756" spans="1:5" x14ac:dyDescent="0.3">
      <c r="A13756">
        <v>114</v>
      </c>
      <c r="B13756" s="18">
        <v>45536</v>
      </c>
      <c r="C13756" t="s">
        <v>329</v>
      </c>
      <c r="D13756" t="s">
        <v>292</v>
      </c>
      <c r="E13756">
        <v>583</v>
      </c>
    </row>
    <row r="13757" spans="1:5" x14ac:dyDescent="0.3">
      <c r="A13757">
        <v>114</v>
      </c>
      <c r="B13757" s="18">
        <v>45566</v>
      </c>
      <c r="C13757" t="s">
        <v>329</v>
      </c>
      <c r="D13757" t="s">
        <v>292</v>
      </c>
      <c r="E13757">
        <v>86</v>
      </c>
    </row>
    <row r="13758" spans="1:5" x14ac:dyDescent="0.3">
      <c r="A13758">
        <v>115</v>
      </c>
      <c r="B13758" s="18">
        <v>45323</v>
      </c>
      <c r="C13758" t="s">
        <v>329</v>
      </c>
      <c r="D13758" t="s">
        <v>293</v>
      </c>
      <c r="E13758">
        <v>178</v>
      </c>
    </row>
    <row r="13759" spans="1:5" x14ac:dyDescent="0.3">
      <c r="A13759">
        <v>115</v>
      </c>
      <c r="B13759" s="18">
        <v>45352</v>
      </c>
      <c r="C13759" t="s">
        <v>329</v>
      </c>
      <c r="D13759" t="s">
        <v>293</v>
      </c>
      <c r="E13759">
        <v>81</v>
      </c>
    </row>
    <row r="13760" spans="1:5" x14ac:dyDescent="0.3">
      <c r="A13760">
        <v>115</v>
      </c>
      <c r="B13760" s="18">
        <v>45383</v>
      </c>
      <c r="C13760" t="s">
        <v>329</v>
      </c>
      <c r="D13760" t="s">
        <v>293</v>
      </c>
      <c r="E13760">
        <v>86</v>
      </c>
    </row>
    <row r="13761" spans="1:5" x14ac:dyDescent="0.3">
      <c r="A13761">
        <v>115</v>
      </c>
      <c r="B13761" s="18">
        <v>45413</v>
      </c>
      <c r="C13761" t="s">
        <v>329</v>
      </c>
      <c r="D13761" t="s">
        <v>293</v>
      </c>
      <c r="E13761">
        <v>98</v>
      </c>
    </row>
    <row r="13762" spans="1:5" x14ac:dyDescent="0.3">
      <c r="A13762">
        <v>115</v>
      </c>
      <c r="B13762" s="18">
        <v>45444</v>
      </c>
      <c r="C13762" t="s">
        <v>329</v>
      </c>
      <c r="D13762" t="s">
        <v>293</v>
      </c>
      <c r="E13762">
        <v>93</v>
      </c>
    </row>
    <row r="13763" spans="1:5" x14ac:dyDescent="0.3">
      <c r="A13763">
        <v>115</v>
      </c>
      <c r="B13763" s="18">
        <v>45474</v>
      </c>
      <c r="C13763" t="s">
        <v>329</v>
      </c>
      <c r="D13763" t="s">
        <v>293</v>
      </c>
      <c r="E13763">
        <v>99</v>
      </c>
    </row>
    <row r="13764" spans="1:5" x14ac:dyDescent="0.3">
      <c r="A13764">
        <v>115</v>
      </c>
      <c r="B13764" s="18">
        <v>45505</v>
      </c>
      <c r="C13764" t="s">
        <v>329</v>
      </c>
      <c r="D13764" t="s">
        <v>293</v>
      </c>
      <c r="E13764">
        <v>67</v>
      </c>
    </row>
    <row r="13765" spans="1:5" x14ac:dyDescent="0.3">
      <c r="A13765">
        <v>115</v>
      </c>
      <c r="B13765" s="18">
        <v>45536</v>
      </c>
      <c r="C13765" t="s">
        <v>329</v>
      </c>
      <c r="D13765" t="s">
        <v>293</v>
      </c>
      <c r="E13765">
        <v>83</v>
      </c>
    </row>
    <row r="13766" spans="1:5" x14ac:dyDescent="0.3">
      <c r="A13766">
        <v>115</v>
      </c>
      <c r="B13766" s="18">
        <v>45566</v>
      </c>
      <c r="C13766" t="s">
        <v>329</v>
      </c>
      <c r="D13766" t="s">
        <v>293</v>
      </c>
      <c r="E13766">
        <v>15</v>
      </c>
    </row>
    <row r="13767" spans="1:5" x14ac:dyDescent="0.3">
      <c r="A13767">
        <v>116</v>
      </c>
      <c r="B13767" s="18">
        <v>45323</v>
      </c>
      <c r="C13767" t="s">
        <v>329</v>
      </c>
      <c r="D13767" t="s">
        <v>294</v>
      </c>
      <c r="E13767">
        <v>51</v>
      </c>
    </row>
    <row r="13768" spans="1:5" x14ac:dyDescent="0.3">
      <c r="A13768">
        <v>116</v>
      </c>
      <c r="B13768" s="18">
        <v>45352</v>
      </c>
      <c r="C13768" t="s">
        <v>329</v>
      </c>
      <c r="D13768" t="s">
        <v>294</v>
      </c>
      <c r="E13768">
        <v>45</v>
      </c>
    </row>
    <row r="13769" spans="1:5" x14ac:dyDescent="0.3">
      <c r="A13769">
        <v>116</v>
      </c>
      <c r="B13769" s="18">
        <v>45383</v>
      </c>
      <c r="C13769" t="s">
        <v>329</v>
      </c>
      <c r="D13769" t="s">
        <v>294</v>
      </c>
      <c r="E13769">
        <v>46</v>
      </c>
    </row>
    <row r="13770" spans="1:5" x14ac:dyDescent="0.3">
      <c r="A13770">
        <v>116</v>
      </c>
      <c r="B13770" s="18">
        <v>45413</v>
      </c>
      <c r="C13770" t="s">
        <v>329</v>
      </c>
      <c r="D13770" t="s">
        <v>294</v>
      </c>
      <c r="E13770">
        <v>57</v>
      </c>
    </row>
    <row r="13771" spans="1:5" x14ac:dyDescent="0.3">
      <c r="A13771">
        <v>116</v>
      </c>
      <c r="B13771" s="18">
        <v>45444</v>
      </c>
      <c r="C13771" t="s">
        <v>329</v>
      </c>
      <c r="D13771" t="s">
        <v>294</v>
      </c>
      <c r="E13771">
        <v>51</v>
      </c>
    </row>
    <row r="13772" spans="1:5" x14ac:dyDescent="0.3">
      <c r="A13772">
        <v>116</v>
      </c>
      <c r="B13772" s="18">
        <v>45474</v>
      </c>
      <c r="C13772" t="s">
        <v>329</v>
      </c>
      <c r="D13772" t="s">
        <v>294</v>
      </c>
      <c r="E13772">
        <v>46</v>
      </c>
    </row>
    <row r="13773" spans="1:5" x14ac:dyDescent="0.3">
      <c r="A13773">
        <v>116</v>
      </c>
      <c r="B13773" s="18">
        <v>45505</v>
      </c>
      <c r="C13773" t="s">
        <v>329</v>
      </c>
      <c r="D13773" t="s">
        <v>294</v>
      </c>
      <c r="E13773">
        <v>38</v>
      </c>
    </row>
    <row r="13774" spans="1:5" x14ac:dyDescent="0.3">
      <c r="A13774">
        <v>116</v>
      </c>
      <c r="B13774" s="18">
        <v>45536</v>
      </c>
      <c r="C13774" t="s">
        <v>329</v>
      </c>
      <c r="D13774" t="s">
        <v>294</v>
      </c>
      <c r="E13774">
        <v>42</v>
      </c>
    </row>
    <row r="13775" spans="1:5" x14ac:dyDescent="0.3">
      <c r="A13775">
        <v>116</v>
      </c>
      <c r="B13775" s="18">
        <v>45566</v>
      </c>
      <c r="C13775" t="s">
        <v>329</v>
      </c>
      <c r="D13775" t="s">
        <v>294</v>
      </c>
      <c r="E13775">
        <v>8</v>
      </c>
    </row>
    <row r="13776" spans="1:5" x14ac:dyDescent="0.3">
      <c r="A13776">
        <v>120</v>
      </c>
      <c r="B13776" s="18">
        <v>45323</v>
      </c>
      <c r="C13776" t="s">
        <v>329</v>
      </c>
      <c r="D13776" t="s">
        <v>20</v>
      </c>
      <c r="E13776">
        <v>648</v>
      </c>
    </row>
    <row r="13777" spans="1:5" x14ac:dyDescent="0.3">
      <c r="A13777">
        <v>120</v>
      </c>
      <c r="B13777" s="18">
        <v>45352</v>
      </c>
      <c r="C13777" t="s">
        <v>329</v>
      </c>
      <c r="D13777" t="s">
        <v>20</v>
      </c>
      <c r="E13777">
        <v>542</v>
      </c>
    </row>
    <row r="13778" spans="1:5" x14ac:dyDescent="0.3">
      <c r="A13778">
        <v>120</v>
      </c>
      <c r="B13778" s="18">
        <v>45383</v>
      </c>
      <c r="C13778" t="s">
        <v>329</v>
      </c>
      <c r="D13778" t="s">
        <v>20</v>
      </c>
      <c r="E13778">
        <v>494</v>
      </c>
    </row>
    <row r="13779" spans="1:5" x14ac:dyDescent="0.3">
      <c r="A13779">
        <v>120</v>
      </c>
      <c r="B13779" s="18">
        <v>45413</v>
      </c>
      <c r="C13779" t="s">
        <v>329</v>
      </c>
      <c r="D13779" t="s">
        <v>20</v>
      </c>
      <c r="E13779">
        <v>494</v>
      </c>
    </row>
    <row r="13780" spans="1:5" x14ac:dyDescent="0.3">
      <c r="A13780">
        <v>120</v>
      </c>
      <c r="B13780" s="18">
        <v>45444</v>
      </c>
      <c r="C13780" t="s">
        <v>329</v>
      </c>
      <c r="D13780" t="s">
        <v>20</v>
      </c>
      <c r="E13780">
        <v>477</v>
      </c>
    </row>
    <row r="13781" spans="1:5" x14ac:dyDescent="0.3">
      <c r="A13781">
        <v>120</v>
      </c>
      <c r="B13781" s="18">
        <v>45474</v>
      </c>
      <c r="C13781" t="s">
        <v>329</v>
      </c>
      <c r="D13781" t="s">
        <v>20</v>
      </c>
      <c r="E13781">
        <v>407</v>
      </c>
    </row>
    <row r="13782" spans="1:5" x14ac:dyDescent="0.3">
      <c r="A13782">
        <v>120</v>
      </c>
      <c r="B13782" s="18">
        <v>45505</v>
      </c>
      <c r="C13782" t="s">
        <v>329</v>
      </c>
      <c r="D13782" t="s">
        <v>20</v>
      </c>
      <c r="E13782">
        <v>316</v>
      </c>
    </row>
    <row r="13783" spans="1:5" x14ac:dyDescent="0.3">
      <c r="A13783">
        <v>120</v>
      </c>
      <c r="B13783" s="18">
        <v>45536</v>
      </c>
      <c r="C13783" t="s">
        <v>329</v>
      </c>
      <c r="D13783" t="s">
        <v>20</v>
      </c>
      <c r="E13783">
        <v>497</v>
      </c>
    </row>
    <row r="13784" spans="1:5" x14ac:dyDescent="0.3">
      <c r="A13784">
        <v>120</v>
      </c>
      <c r="B13784" s="18">
        <v>45566</v>
      </c>
      <c r="C13784" t="s">
        <v>329</v>
      </c>
      <c r="D13784" t="s">
        <v>20</v>
      </c>
      <c r="E13784">
        <v>59</v>
      </c>
    </row>
    <row r="13785" spans="1:5" x14ac:dyDescent="0.3">
      <c r="A13785">
        <v>121</v>
      </c>
      <c r="B13785" s="18">
        <v>45474</v>
      </c>
      <c r="C13785" t="s">
        <v>329</v>
      </c>
      <c r="D13785" t="s">
        <v>21</v>
      </c>
      <c r="E13785">
        <v>4</v>
      </c>
    </row>
    <row r="13786" spans="1:5" x14ac:dyDescent="0.3">
      <c r="A13786">
        <v>122</v>
      </c>
      <c r="B13786" s="18">
        <v>45383</v>
      </c>
      <c r="C13786" t="s">
        <v>329</v>
      </c>
      <c r="D13786" t="s">
        <v>22</v>
      </c>
      <c r="E13786">
        <v>18</v>
      </c>
    </row>
    <row r="13787" spans="1:5" x14ac:dyDescent="0.3">
      <c r="A13787">
        <v>122</v>
      </c>
      <c r="B13787" s="18">
        <v>45413</v>
      </c>
      <c r="C13787" t="s">
        <v>329</v>
      </c>
      <c r="D13787" t="s">
        <v>22</v>
      </c>
      <c r="E13787">
        <v>18</v>
      </c>
    </row>
    <row r="13788" spans="1:5" x14ac:dyDescent="0.3">
      <c r="A13788">
        <v>122</v>
      </c>
      <c r="B13788" s="18">
        <v>45444</v>
      </c>
      <c r="C13788" t="s">
        <v>329</v>
      </c>
      <c r="D13788" t="s">
        <v>22</v>
      </c>
      <c r="E13788">
        <v>16</v>
      </c>
    </row>
    <row r="13789" spans="1:5" x14ac:dyDescent="0.3">
      <c r="A13789">
        <v>122</v>
      </c>
      <c r="B13789" s="18">
        <v>45474</v>
      </c>
      <c r="C13789" t="s">
        <v>329</v>
      </c>
      <c r="D13789" t="s">
        <v>22</v>
      </c>
      <c r="E13789">
        <v>19</v>
      </c>
    </row>
    <row r="13790" spans="1:5" x14ac:dyDescent="0.3">
      <c r="A13790">
        <v>122</v>
      </c>
      <c r="B13790" s="18">
        <v>45505</v>
      </c>
      <c r="C13790" t="s">
        <v>329</v>
      </c>
      <c r="D13790" t="s">
        <v>22</v>
      </c>
      <c r="E13790">
        <v>18</v>
      </c>
    </row>
    <row r="13791" spans="1:5" x14ac:dyDescent="0.3">
      <c r="A13791">
        <v>122</v>
      </c>
      <c r="B13791" s="18">
        <v>45536</v>
      </c>
      <c r="C13791" t="s">
        <v>329</v>
      </c>
      <c r="D13791" t="s">
        <v>22</v>
      </c>
      <c r="E13791">
        <v>17</v>
      </c>
    </row>
    <row r="13792" spans="1:5" x14ac:dyDescent="0.3">
      <c r="A13792">
        <v>122</v>
      </c>
      <c r="B13792" s="18">
        <v>45566</v>
      </c>
      <c r="C13792" t="s">
        <v>329</v>
      </c>
      <c r="D13792" t="s">
        <v>22</v>
      </c>
      <c r="E13792">
        <v>11</v>
      </c>
    </row>
    <row r="13793" spans="1:5" x14ac:dyDescent="0.3">
      <c r="A13793">
        <v>125</v>
      </c>
      <c r="B13793" s="18">
        <v>45323</v>
      </c>
      <c r="C13793" t="s">
        <v>329</v>
      </c>
      <c r="D13793" t="s">
        <v>25</v>
      </c>
      <c r="E13793">
        <v>96</v>
      </c>
    </row>
    <row r="13794" spans="1:5" x14ac:dyDescent="0.3">
      <c r="A13794">
        <v>125</v>
      </c>
      <c r="B13794" s="18">
        <v>45352</v>
      </c>
      <c r="C13794" t="s">
        <v>329</v>
      </c>
      <c r="D13794" t="s">
        <v>25</v>
      </c>
      <c r="E13794">
        <v>86</v>
      </c>
    </row>
    <row r="13795" spans="1:5" x14ac:dyDescent="0.3">
      <c r="A13795">
        <v>125</v>
      </c>
      <c r="B13795" s="18">
        <v>45383</v>
      </c>
      <c r="C13795" t="s">
        <v>329</v>
      </c>
      <c r="D13795" t="s">
        <v>25</v>
      </c>
      <c r="E13795">
        <v>81</v>
      </c>
    </row>
    <row r="13796" spans="1:5" x14ac:dyDescent="0.3">
      <c r="A13796">
        <v>125</v>
      </c>
      <c r="B13796" s="18">
        <v>45413</v>
      </c>
      <c r="C13796" t="s">
        <v>329</v>
      </c>
      <c r="D13796" t="s">
        <v>25</v>
      </c>
      <c r="E13796">
        <v>55</v>
      </c>
    </row>
    <row r="13797" spans="1:5" x14ac:dyDescent="0.3">
      <c r="A13797">
        <v>125</v>
      </c>
      <c r="B13797" s="18">
        <v>45444</v>
      </c>
      <c r="C13797" t="s">
        <v>329</v>
      </c>
      <c r="D13797" t="s">
        <v>25</v>
      </c>
      <c r="E13797">
        <v>32</v>
      </c>
    </row>
    <row r="13798" spans="1:5" x14ac:dyDescent="0.3">
      <c r="A13798">
        <v>125</v>
      </c>
      <c r="B13798" s="18">
        <v>45474</v>
      </c>
      <c r="C13798" t="s">
        <v>329</v>
      </c>
      <c r="D13798" t="s">
        <v>25</v>
      </c>
      <c r="E13798">
        <v>72</v>
      </c>
    </row>
    <row r="13799" spans="1:5" x14ac:dyDescent="0.3">
      <c r="A13799">
        <v>125</v>
      </c>
      <c r="B13799" s="18">
        <v>45505</v>
      </c>
      <c r="C13799" t="s">
        <v>329</v>
      </c>
      <c r="D13799" t="s">
        <v>25</v>
      </c>
      <c r="E13799">
        <v>62</v>
      </c>
    </row>
    <row r="13800" spans="1:5" x14ac:dyDescent="0.3">
      <c r="A13800">
        <v>125</v>
      </c>
      <c r="B13800" s="18">
        <v>45536</v>
      </c>
      <c r="C13800" t="s">
        <v>329</v>
      </c>
      <c r="D13800" t="s">
        <v>25</v>
      </c>
      <c r="E13800">
        <v>69</v>
      </c>
    </row>
    <row r="13801" spans="1:5" x14ac:dyDescent="0.3">
      <c r="A13801">
        <v>125</v>
      </c>
      <c r="B13801" s="18">
        <v>45566</v>
      </c>
      <c r="C13801" t="s">
        <v>329</v>
      </c>
      <c r="D13801" t="s">
        <v>25</v>
      </c>
      <c r="E13801">
        <v>16</v>
      </c>
    </row>
    <row r="13802" spans="1:5" x14ac:dyDescent="0.3">
      <c r="A13802">
        <v>126</v>
      </c>
      <c r="B13802" s="18">
        <v>45323</v>
      </c>
      <c r="C13802" t="s">
        <v>329</v>
      </c>
      <c r="D13802" t="s">
        <v>26</v>
      </c>
      <c r="E13802">
        <v>10</v>
      </c>
    </row>
    <row r="13803" spans="1:5" x14ac:dyDescent="0.3">
      <c r="A13803">
        <v>126</v>
      </c>
      <c r="B13803" s="18">
        <v>45352</v>
      </c>
      <c r="C13803" t="s">
        <v>329</v>
      </c>
      <c r="D13803" t="s">
        <v>26</v>
      </c>
      <c r="E13803">
        <v>7</v>
      </c>
    </row>
    <row r="13804" spans="1:5" x14ac:dyDescent="0.3">
      <c r="A13804">
        <v>126</v>
      </c>
      <c r="B13804" s="18">
        <v>45383</v>
      </c>
      <c r="C13804" t="s">
        <v>329</v>
      </c>
      <c r="D13804" t="s">
        <v>26</v>
      </c>
      <c r="E13804">
        <v>9</v>
      </c>
    </row>
    <row r="13805" spans="1:5" x14ac:dyDescent="0.3">
      <c r="A13805">
        <v>126</v>
      </c>
      <c r="B13805" s="18">
        <v>45413</v>
      </c>
      <c r="C13805" t="s">
        <v>329</v>
      </c>
      <c r="D13805" t="s">
        <v>26</v>
      </c>
      <c r="E13805">
        <v>11</v>
      </c>
    </row>
    <row r="13806" spans="1:5" x14ac:dyDescent="0.3">
      <c r="A13806">
        <v>126</v>
      </c>
      <c r="B13806" s="18">
        <v>45444</v>
      </c>
      <c r="C13806" t="s">
        <v>329</v>
      </c>
      <c r="D13806" t="s">
        <v>26</v>
      </c>
      <c r="E13806">
        <v>51</v>
      </c>
    </row>
    <row r="13807" spans="1:5" x14ac:dyDescent="0.3">
      <c r="A13807">
        <v>126</v>
      </c>
      <c r="B13807" s="18">
        <v>45474</v>
      </c>
      <c r="C13807" t="s">
        <v>329</v>
      </c>
      <c r="D13807" t="s">
        <v>26</v>
      </c>
      <c r="E13807">
        <v>28</v>
      </c>
    </row>
    <row r="13808" spans="1:5" x14ac:dyDescent="0.3">
      <c r="A13808">
        <v>126</v>
      </c>
      <c r="B13808" s="18">
        <v>45505</v>
      </c>
      <c r="C13808" t="s">
        <v>329</v>
      </c>
      <c r="D13808" t="s">
        <v>26</v>
      </c>
      <c r="E13808">
        <v>24</v>
      </c>
    </row>
    <row r="13809" spans="1:5" x14ac:dyDescent="0.3">
      <c r="A13809">
        <v>126</v>
      </c>
      <c r="B13809" s="18">
        <v>45536</v>
      </c>
      <c r="C13809" t="s">
        <v>329</v>
      </c>
      <c r="D13809" t="s">
        <v>26</v>
      </c>
      <c r="E13809">
        <v>17</v>
      </c>
    </row>
    <row r="13810" spans="1:5" x14ac:dyDescent="0.3">
      <c r="A13810">
        <v>126</v>
      </c>
      <c r="B13810" s="18">
        <v>45566</v>
      </c>
      <c r="C13810" t="s">
        <v>329</v>
      </c>
      <c r="D13810" t="s">
        <v>26</v>
      </c>
      <c r="E13810">
        <v>2</v>
      </c>
    </row>
    <row r="13811" spans="1:5" x14ac:dyDescent="0.3">
      <c r="A13811">
        <v>121</v>
      </c>
      <c r="B13811" s="18">
        <v>45627</v>
      </c>
      <c r="C13811" t="s">
        <v>329</v>
      </c>
      <c r="D13811" t="s">
        <v>21</v>
      </c>
      <c r="E13811">
        <v>0</v>
      </c>
    </row>
    <row r="13812" spans="1:5" x14ac:dyDescent="0.3">
      <c r="A13812">
        <v>122</v>
      </c>
      <c r="B13812" s="18">
        <v>45627</v>
      </c>
      <c r="C13812" t="s">
        <v>329</v>
      </c>
      <c r="D13812" t="s">
        <v>22</v>
      </c>
      <c r="E13812">
        <v>17</v>
      </c>
    </row>
    <row r="13813" spans="1:5" x14ac:dyDescent="0.3">
      <c r="A13813">
        <v>123</v>
      </c>
      <c r="B13813" s="18">
        <v>45627</v>
      </c>
      <c r="C13813" t="s">
        <v>329</v>
      </c>
      <c r="D13813" t="s">
        <v>23</v>
      </c>
      <c r="E13813">
        <v>0</v>
      </c>
    </row>
    <row r="13814" spans="1:5" x14ac:dyDescent="0.3">
      <c r="A13814">
        <v>124</v>
      </c>
      <c r="B13814" s="18">
        <v>45627</v>
      </c>
      <c r="C13814" t="s">
        <v>329</v>
      </c>
      <c r="D13814" t="s">
        <v>24</v>
      </c>
      <c r="E13814">
        <v>0</v>
      </c>
    </row>
    <row r="13815" spans="1:5" x14ac:dyDescent="0.3">
      <c r="A13815">
        <v>125</v>
      </c>
      <c r="B13815" s="18">
        <v>45627</v>
      </c>
      <c r="C13815" t="s">
        <v>329</v>
      </c>
      <c r="D13815" t="s">
        <v>25</v>
      </c>
      <c r="E13815">
        <v>61</v>
      </c>
    </row>
    <row r="13816" spans="1:5" x14ac:dyDescent="0.3">
      <c r="A13816">
        <v>126</v>
      </c>
      <c r="B13816" s="18">
        <v>45627</v>
      </c>
      <c r="C13816" t="s">
        <v>329</v>
      </c>
      <c r="D13816" t="s">
        <v>26</v>
      </c>
      <c r="E13816">
        <v>7</v>
      </c>
    </row>
    <row r="13817" spans="1:5" x14ac:dyDescent="0.3">
      <c r="A13817">
        <v>127</v>
      </c>
      <c r="B13817" s="18">
        <v>45627</v>
      </c>
      <c r="C13817" t="s">
        <v>329</v>
      </c>
      <c r="D13817" t="s">
        <v>286</v>
      </c>
      <c r="E13817">
        <v>190</v>
      </c>
    </row>
    <row r="13818" spans="1:5" x14ac:dyDescent="0.3">
      <c r="A13818">
        <v>128</v>
      </c>
      <c r="B13818" s="18">
        <v>45627</v>
      </c>
      <c r="C13818" t="s">
        <v>329</v>
      </c>
      <c r="D13818" t="s">
        <v>287</v>
      </c>
      <c r="E13818">
        <v>38</v>
      </c>
    </row>
    <row r="13819" spans="1:5" x14ac:dyDescent="0.3">
      <c r="A13819">
        <v>129</v>
      </c>
      <c r="B13819" s="18">
        <v>45627</v>
      </c>
      <c r="C13819" t="s">
        <v>329</v>
      </c>
      <c r="D13819" t="s">
        <v>288</v>
      </c>
      <c r="E13819">
        <v>128</v>
      </c>
    </row>
    <row r="13820" spans="1:5" x14ac:dyDescent="0.3">
      <c r="A13820">
        <v>130</v>
      </c>
      <c r="B13820" s="18">
        <v>45627</v>
      </c>
      <c r="C13820" t="s">
        <v>329</v>
      </c>
      <c r="D13820" t="s">
        <v>289</v>
      </c>
      <c r="E13820">
        <v>22</v>
      </c>
    </row>
    <row r="13821" spans="1:5" x14ac:dyDescent="0.3">
      <c r="A13821">
        <v>131</v>
      </c>
      <c r="B13821" s="18">
        <v>45627</v>
      </c>
      <c r="C13821" t="s">
        <v>329</v>
      </c>
      <c r="D13821" t="s">
        <v>290</v>
      </c>
      <c r="E13821">
        <v>0</v>
      </c>
    </row>
    <row r="13822" spans="1:5" x14ac:dyDescent="0.3">
      <c r="A13822">
        <v>132</v>
      </c>
      <c r="B13822" s="18">
        <v>45627</v>
      </c>
      <c r="C13822" t="s">
        <v>329</v>
      </c>
      <c r="D13822" t="s">
        <v>291</v>
      </c>
      <c r="E13822">
        <v>0</v>
      </c>
    </row>
    <row r="13823" spans="1:5" x14ac:dyDescent="0.3">
      <c r="A13823">
        <v>133</v>
      </c>
      <c r="B13823" s="18">
        <v>45627</v>
      </c>
      <c r="C13823" t="s">
        <v>329</v>
      </c>
      <c r="D13823" t="s">
        <v>259</v>
      </c>
      <c r="E13823">
        <v>0</v>
      </c>
    </row>
    <row r="13824" spans="1:5" x14ac:dyDescent="0.3">
      <c r="A13824">
        <v>134</v>
      </c>
      <c r="B13824" s="18">
        <v>45627</v>
      </c>
      <c r="C13824" t="s">
        <v>329</v>
      </c>
      <c r="D13824" t="s">
        <v>260</v>
      </c>
      <c r="E13824">
        <v>2</v>
      </c>
    </row>
    <row r="13825" spans="1:7" x14ac:dyDescent="0.3">
      <c r="A13825">
        <v>8</v>
      </c>
      <c r="B13825" s="18">
        <v>45627</v>
      </c>
      <c r="C13825" t="s">
        <v>329</v>
      </c>
      <c r="D13825" t="s">
        <v>278</v>
      </c>
      <c r="E13825">
        <v>0.20454545454545456</v>
      </c>
      <c r="F13825">
        <v>9</v>
      </c>
      <c r="G13825">
        <v>44</v>
      </c>
    </row>
    <row r="13826" spans="1:7" x14ac:dyDescent="0.3">
      <c r="A13826">
        <v>9</v>
      </c>
      <c r="B13826" s="18">
        <v>45627</v>
      </c>
      <c r="C13826" t="s">
        <v>329</v>
      </c>
      <c r="D13826" t="s">
        <v>280</v>
      </c>
      <c r="E13826">
        <v>0.37945492662473795</v>
      </c>
      <c r="F13826">
        <v>181</v>
      </c>
      <c r="G13826">
        <v>477</v>
      </c>
    </row>
    <row r="13827" spans="1:7" x14ac:dyDescent="0.3">
      <c r="A13827">
        <v>10</v>
      </c>
      <c r="B13827" s="18">
        <v>45627</v>
      </c>
      <c r="C13827" t="s">
        <v>329</v>
      </c>
      <c r="D13827" t="s">
        <v>295</v>
      </c>
      <c r="E13827">
        <v>0.5625</v>
      </c>
      <c r="F13827">
        <v>117</v>
      </c>
      <c r="G13827">
        <v>208</v>
      </c>
    </row>
    <row r="13828" spans="1:7" x14ac:dyDescent="0.3">
      <c r="A13828">
        <v>11</v>
      </c>
      <c r="B13828" s="18">
        <v>45627</v>
      </c>
      <c r="C13828" t="s">
        <v>329</v>
      </c>
      <c r="D13828" t="s">
        <v>281</v>
      </c>
      <c r="E13828">
        <v>0.5254957507082153</v>
      </c>
      <c r="F13828">
        <v>371</v>
      </c>
      <c r="G13828">
        <v>706</v>
      </c>
    </row>
    <row r="13829" spans="1:7" x14ac:dyDescent="0.3">
      <c r="A13829">
        <v>12</v>
      </c>
      <c r="B13829" s="18">
        <v>45627</v>
      </c>
      <c r="C13829" t="s">
        <v>329</v>
      </c>
      <c r="D13829" t="s">
        <v>296</v>
      </c>
      <c r="E13829">
        <v>0.18402777777777779</v>
      </c>
      <c r="F13829">
        <v>53</v>
      </c>
      <c r="G13829">
        <v>288</v>
      </c>
    </row>
    <row r="13830" spans="1:7" x14ac:dyDescent="0.3">
      <c r="A13830">
        <v>13</v>
      </c>
      <c r="B13830" s="18">
        <v>45627</v>
      </c>
      <c r="C13830" t="s">
        <v>329</v>
      </c>
      <c r="D13830" t="s">
        <v>275</v>
      </c>
      <c r="E13830">
        <v>1.8867924528301886E-2</v>
      </c>
      <c r="F13830">
        <v>1</v>
      </c>
      <c r="G13830">
        <v>53</v>
      </c>
    </row>
    <row r="13831" spans="1:7" x14ac:dyDescent="0.3">
      <c r="A13831">
        <v>14</v>
      </c>
      <c r="B13831" s="18">
        <v>45627</v>
      </c>
      <c r="C13831" t="s">
        <v>329</v>
      </c>
      <c r="D13831" t="s">
        <v>279</v>
      </c>
      <c r="E13831">
        <v>0</v>
      </c>
      <c r="F13831">
        <v>0</v>
      </c>
      <c r="G13831">
        <v>620</v>
      </c>
    </row>
    <row r="13832" spans="1:7" x14ac:dyDescent="0.3">
      <c r="A13832">
        <v>16</v>
      </c>
      <c r="B13832" s="18">
        <v>45627</v>
      </c>
      <c r="C13832" t="s">
        <v>329</v>
      </c>
      <c r="D13832" t="s">
        <v>297</v>
      </c>
      <c r="E13832">
        <v>0.17419354838709677</v>
      </c>
      <c r="F13832">
        <v>54</v>
      </c>
      <c r="G13832">
        <v>310</v>
      </c>
    </row>
    <row r="13833" spans="1:7" x14ac:dyDescent="0.3">
      <c r="A13833">
        <v>17</v>
      </c>
      <c r="B13833" s="18">
        <v>45627</v>
      </c>
      <c r="C13833" t="s">
        <v>329</v>
      </c>
      <c r="D13833" t="s">
        <v>276</v>
      </c>
      <c r="E13833">
        <v>3.7037037037037035E-2</v>
      </c>
      <c r="F13833">
        <v>2</v>
      </c>
      <c r="G13833">
        <v>54</v>
      </c>
    </row>
    <row r="13834" spans="1:7" x14ac:dyDescent="0.3">
      <c r="A13834">
        <v>18</v>
      </c>
      <c r="B13834" s="18">
        <v>45627</v>
      </c>
      <c r="C13834" t="s">
        <v>329</v>
      </c>
      <c r="D13834" t="s">
        <v>282</v>
      </c>
      <c r="E13834">
        <v>0</v>
      </c>
      <c r="F13834">
        <v>0</v>
      </c>
      <c r="G13834">
        <v>4</v>
      </c>
    </row>
    <row r="13835" spans="1:7" x14ac:dyDescent="0.3">
      <c r="A13835">
        <v>20</v>
      </c>
      <c r="B13835" s="18">
        <v>45627</v>
      </c>
      <c r="C13835" t="s">
        <v>329</v>
      </c>
      <c r="D13835" t="s">
        <v>283</v>
      </c>
      <c r="E13835">
        <v>0</v>
      </c>
      <c r="F13835">
        <v>0</v>
      </c>
      <c r="G13835">
        <v>3</v>
      </c>
    </row>
    <row r="13836" spans="1:7" x14ac:dyDescent="0.3">
      <c r="A13836">
        <v>23</v>
      </c>
      <c r="B13836" s="18">
        <v>45627</v>
      </c>
      <c r="C13836" t="s">
        <v>329</v>
      </c>
      <c r="D13836" t="s">
        <v>298</v>
      </c>
      <c r="E13836">
        <v>6.6896551724137929E-2</v>
      </c>
      <c r="F13836">
        <v>97</v>
      </c>
      <c r="G13836">
        <v>1450</v>
      </c>
    </row>
    <row r="13837" spans="1:7" x14ac:dyDescent="0.3">
      <c r="A13837">
        <v>24</v>
      </c>
      <c r="B13837" s="18">
        <v>45627</v>
      </c>
      <c r="C13837" t="s">
        <v>329</v>
      </c>
      <c r="D13837" t="s">
        <v>299</v>
      </c>
      <c r="E13837">
        <v>0.91752577319587625</v>
      </c>
      <c r="F13837">
        <v>89</v>
      </c>
      <c r="G13837">
        <v>97</v>
      </c>
    </row>
    <row r="13838" spans="1:7" x14ac:dyDescent="0.3">
      <c r="A13838">
        <v>25</v>
      </c>
      <c r="B13838" s="18">
        <v>45627</v>
      </c>
      <c r="C13838" t="s">
        <v>329</v>
      </c>
      <c r="D13838" t="s">
        <v>284</v>
      </c>
      <c r="E13838">
        <v>0.6</v>
      </c>
      <c r="F13838">
        <v>6</v>
      </c>
      <c r="G13838">
        <v>10</v>
      </c>
    </row>
    <row r="13839" spans="1:7" x14ac:dyDescent="0.3">
      <c r="A13839">
        <v>26</v>
      </c>
      <c r="B13839" s="18">
        <v>45627</v>
      </c>
      <c r="C13839" t="s">
        <v>329</v>
      </c>
      <c r="D13839" t="s">
        <v>146</v>
      </c>
      <c r="E13839">
        <v>0.5714285714285714</v>
      </c>
      <c r="F13839">
        <v>312</v>
      </c>
      <c r="G13839">
        <v>546</v>
      </c>
    </row>
    <row r="13840" spans="1:7" x14ac:dyDescent="0.3">
      <c r="A13840">
        <v>27</v>
      </c>
      <c r="B13840" s="18">
        <v>45627</v>
      </c>
      <c r="C13840" t="s">
        <v>329</v>
      </c>
      <c r="D13840" t="s">
        <v>147</v>
      </c>
      <c r="E13840">
        <v>0.54112554112554112</v>
      </c>
      <c r="F13840">
        <v>125</v>
      </c>
      <c r="G13840">
        <v>231</v>
      </c>
    </row>
    <row r="13841" spans="1:7" x14ac:dyDescent="0.3">
      <c r="A13841">
        <v>4</v>
      </c>
      <c r="B13841" s="18">
        <v>45658</v>
      </c>
      <c r="C13841" t="s">
        <v>329</v>
      </c>
      <c r="D13841" t="s">
        <v>300</v>
      </c>
      <c r="E13841">
        <v>0.87872340425531914</v>
      </c>
      <c r="F13841">
        <v>413</v>
      </c>
      <c r="G13841">
        <v>470</v>
      </c>
    </row>
    <row r="13842" spans="1:7" x14ac:dyDescent="0.3">
      <c r="A13842">
        <v>5</v>
      </c>
      <c r="B13842" s="18">
        <v>45658</v>
      </c>
      <c r="C13842" t="s">
        <v>329</v>
      </c>
      <c r="D13842" t="s">
        <v>301</v>
      </c>
      <c r="E13842">
        <v>27.695652173913043</v>
      </c>
      <c r="F13842">
        <v>637</v>
      </c>
      <c r="G13842">
        <v>23</v>
      </c>
    </row>
    <row r="13843" spans="1:7" x14ac:dyDescent="0.3">
      <c r="A13843">
        <v>6</v>
      </c>
      <c r="B13843" s="18">
        <v>45658</v>
      </c>
      <c r="C13843" t="s">
        <v>329</v>
      </c>
      <c r="D13843" t="s">
        <v>274</v>
      </c>
      <c r="E13843">
        <v>0.8</v>
      </c>
      <c r="F13843">
        <v>4</v>
      </c>
      <c r="G13843">
        <v>5</v>
      </c>
    </row>
    <row r="13844" spans="1:7" x14ac:dyDescent="0.3">
      <c r="A13844">
        <v>7</v>
      </c>
      <c r="B13844" s="18">
        <v>45658</v>
      </c>
      <c r="C13844" t="s">
        <v>329</v>
      </c>
      <c r="D13844" t="s">
        <v>277</v>
      </c>
      <c r="E13844">
        <v>0.6428571428571429</v>
      </c>
      <c r="F13844">
        <v>9</v>
      </c>
      <c r="G13844">
        <v>14</v>
      </c>
    </row>
    <row r="13845" spans="1:7" x14ac:dyDescent="0.3">
      <c r="A13845">
        <v>8</v>
      </c>
      <c r="B13845" s="18">
        <v>45658</v>
      </c>
      <c r="C13845" t="s">
        <v>329</v>
      </c>
      <c r="D13845" t="s">
        <v>278</v>
      </c>
      <c r="E13845">
        <v>0.25531914893617019</v>
      </c>
      <c r="F13845">
        <v>12</v>
      </c>
      <c r="G13845">
        <v>47</v>
      </c>
    </row>
    <row r="13846" spans="1:7" x14ac:dyDescent="0.3">
      <c r="A13846">
        <v>9</v>
      </c>
      <c r="B13846" s="18">
        <v>45658</v>
      </c>
      <c r="C13846" t="s">
        <v>329</v>
      </c>
      <c r="D13846" t="s">
        <v>280</v>
      </c>
      <c r="E13846">
        <v>0.40215439856373431</v>
      </c>
      <c r="F13846">
        <v>224</v>
      </c>
      <c r="G13846">
        <v>557</v>
      </c>
    </row>
    <row r="13847" spans="1:7" x14ac:dyDescent="0.3">
      <c r="A13847">
        <v>10</v>
      </c>
      <c r="B13847" s="18">
        <v>45658</v>
      </c>
      <c r="C13847" t="s">
        <v>329</v>
      </c>
      <c r="D13847" t="s">
        <v>295</v>
      </c>
      <c r="E13847">
        <v>0.56870229007633588</v>
      </c>
      <c r="F13847">
        <v>149</v>
      </c>
      <c r="G13847">
        <v>262</v>
      </c>
    </row>
    <row r="13848" spans="1:7" x14ac:dyDescent="0.3">
      <c r="A13848">
        <v>11</v>
      </c>
      <c r="B13848" s="18">
        <v>45658</v>
      </c>
      <c r="C13848" t="s">
        <v>329</v>
      </c>
      <c r="D13848" t="s">
        <v>281</v>
      </c>
      <c r="E13848">
        <v>0.55319148936170215</v>
      </c>
      <c r="F13848">
        <v>442</v>
      </c>
      <c r="G13848">
        <v>799</v>
      </c>
    </row>
    <row r="13849" spans="1:7" x14ac:dyDescent="0.3">
      <c r="A13849">
        <v>12</v>
      </c>
      <c r="B13849" s="18">
        <v>45658</v>
      </c>
      <c r="C13849" t="s">
        <v>329</v>
      </c>
      <c r="D13849" t="s">
        <v>296</v>
      </c>
      <c r="E13849">
        <v>0.16513761467889909</v>
      </c>
      <c r="F13849">
        <v>54</v>
      </c>
      <c r="G13849">
        <v>327</v>
      </c>
    </row>
    <row r="13850" spans="1:7" x14ac:dyDescent="0.3">
      <c r="A13850">
        <v>13</v>
      </c>
      <c r="B13850" s="18">
        <v>45658</v>
      </c>
      <c r="C13850" t="s">
        <v>329</v>
      </c>
      <c r="D13850" t="s">
        <v>275</v>
      </c>
      <c r="E13850">
        <v>1.8518518518518517E-2</v>
      </c>
      <c r="F13850">
        <v>1</v>
      </c>
      <c r="G13850">
        <v>54</v>
      </c>
    </row>
    <row r="13851" spans="1:7" x14ac:dyDescent="0.3">
      <c r="A13851">
        <v>14</v>
      </c>
      <c r="B13851" s="18">
        <v>45658</v>
      </c>
      <c r="C13851" t="s">
        <v>329</v>
      </c>
      <c r="D13851" t="s">
        <v>279</v>
      </c>
      <c r="E13851">
        <v>0</v>
      </c>
      <c r="F13851">
        <v>0</v>
      </c>
      <c r="G13851">
        <v>696</v>
      </c>
    </row>
    <row r="13852" spans="1:7" x14ac:dyDescent="0.3">
      <c r="A13852">
        <v>16</v>
      </c>
      <c r="B13852" s="18">
        <v>45658</v>
      </c>
      <c r="C13852" t="s">
        <v>329</v>
      </c>
      <c r="D13852" t="s">
        <v>297</v>
      </c>
      <c r="E13852">
        <v>0.17101449275362318</v>
      </c>
      <c r="F13852">
        <v>59</v>
      </c>
      <c r="G13852">
        <v>345</v>
      </c>
    </row>
    <row r="13853" spans="1:7" x14ac:dyDescent="0.3">
      <c r="A13853">
        <v>17</v>
      </c>
      <c r="B13853" s="18">
        <v>45658</v>
      </c>
      <c r="C13853" t="s">
        <v>329</v>
      </c>
      <c r="D13853" t="s">
        <v>276</v>
      </c>
      <c r="E13853">
        <v>3.3898305084745763E-2</v>
      </c>
      <c r="F13853">
        <v>2</v>
      </c>
      <c r="G13853">
        <v>59</v>
      </c>
    </row>
    <row r="13854" spans="1:7" x14ac:dyDescent="0.3">
      <c r="A13854">
        <v>18</v>
      </c>
      <c r="B13854" s="18">
        <v>45658</v>
      </c>
      <c r="C13854" t="s">
        <v>329</v>
      </c>
      <c r="D13854" t="s">
        <v>282</v>
      </c>
      <c r="E13854">
        <v>0</v>
      </c>
      <c r="F13854">
        <v>0</v>
      </c>
      <c r="G13854">
        <v>7</v>
      </c>
    </row>
    <row r="13855" spans="1:7" x14ac:dyDescent="0.3">
      <c r="A13855">
        <v>20</v>
      </c>
      <c r="B13855" s="18">
        <v>45658</v>
      </c>
      <c r="C13855" t="s">
        <v>329</v>
      </c>
      <c r="D13855" t="s">
        <v>283</v>
      </c>
      <c r="E13855">
        <v>0</v>
      </c>
      <c r="F13855">
        <v>0</v>
      </c>
      <c r="G13855">
        <v>4</v>
      </c>
    </row>
    <row r="13856" spans="1:7" x14ac:dyDescent="0.3">
      <c r="A13856">
        <v>23</v>
      </c>
      <c r="B13856" s="18">
        <v>45658</v>
      </c>
      <c r="C13856" t="s">
        <v>329</v>
      </c>
      <c r="D13856" t="s">
        <v>298</v>
      </c>
      <c r="E13856">
        <v>8.0766598220396987E-2</v>
      </c>
      <c r="F13856">
        <v>118</v>
      </c>
      <c r="G13856">
        <v>1461</v>
      </c>
    </row>
    <row r="13857" spans="1:7" x14ac:dyDescent="0.3">
      <c r="A13857">
        <v>24</v>
      </c>
      <c r="B13857" s="18">
        <v>45658</v>
      </c>
      <c r="C13857" t="s">
        <v>329</v>
      </c>
      <c r="D13857" t="s">
        <v>299</v>
      </c>
      <c r="E13857">
        <v>0.88135593220338981</v>
      </c>
      <c r="F13857">
        <v>104</v>
      </c>
      <c r="G13857">
        <v>118</v>
      </c>
    </row>
    <row r="13858" spans="1:7" x14ac:dyDescent="0.3">
      <c r="A13858">
        <v>25</v>
      </c>
      <c r="B13858" s="18">
        <v>45658</v>
      </c>
      <c r="C13858" t="s">
        <v>329</v>
      </c>
      <c r="D13858" t="s">
        <v>284</v>
      </c>
      <c r="E13858">
        <v>0.53846153846153844</v>
      </c>
      <c r="F13858">
        <v>7</v>
      </c>
      <c r="G13858">
        <v>13</v>
      </c>
    </row>
    <row r="13859" spans="1:7" x14ac:dyDescent="0.3">
      <c r="A13859">
        <v>3</v>
      </c>
      <c r="B13859" s="18">
        <v>45658</v>
      </c>
      <c r="C13859" t="s">
        <v>329</v>
      </c>
      <c r="D13859" t="s">
        <v>302</v>
      </c>
      <c r="E13859">
        <v>1.1331010452961672</v>
      </c>
      <c r="F13859">
        <v>1626</v>
      </c>
      <c r="G13859">
        <v>1435</v>
      </c>
    </row>
    <row r="13860" spans="1:7" x14ac:dyDescent="0.3">
      <c r="A13860">
        <v>2</v>
      </c>
      <c r="B13860" s="18">
        <v>45658</v>
      </c>
      <c r="C13860" t="s">
        <v>329</v>
      </c>
      <c r="D13860" t="s">
        <v>303</v>
      </c>
      <c r="E13860">
        <v>0.79722222222222228</v>
      </c>
      <c r="F13860">
        <v>1435</v>
      </c>
      <c r="G13860">
        <v>1800</v>
      </c>
    </row>
    <row r="13861" spans="1:7" x14ac:dyDescent="0.3">
      <c r="A13861">
        <v>109</v>
      </c>
      <c r="B13861" s="18">
        <v>45658</v>
      </c>
      <c r="C13861" t="s">
        <v>329</v>
      </c>
      <c r="D13861" t="s">
        <v>261</v>
      </c>
      <c r="E13861">
        <v>16</v>
      </c>
    </row>
    <row r="13862" spans="1:7" x14ac:dyDescent="0.3">
      <c r="A13862">
        <v>111</v>
      </c>
      <c r="B13862" s="18">
        <v>45658</v>
      </c>
      <c r="C13862" t="s">
        <v>329</v>
      </c>
      <c r="D13862" t="s">
        <v>262</v>
      </c>
      <c r="E13862">
        <v>176</v>
      </c>
    </row>
    <row r="13863" spans="1:7" x14ac:dyDescent="0.3">
      <c r="A13863">
        <v>112</v>
      </c>
      <c r="B13863" s="18">
        <v>45658</v>
      </c>
      <c r="C13863" t="s">
        <v>329</v>
      </c>
      <c r="D13863" t="s">
        <v>263</v>
      </c>
      <c r="E13863">
        <v>326</v>
      </c>
    </row>
    <row r="13864" spans="1:7" x14ac:dyDescent="0.3">
      <c r="A13864">
        <v>110</v>
      </c>
      <c r="B13864" s="18">
        <v>45658</v>
      </c>
      <c r="C13864" t="s">
        <v>329</v>
      </c>
      <c r="D13864" t="s">
        <v>264</v>
      </c>
      <c r="E13864">
        <v>96</v>
      </c>
    </row>
    <row r="13865" spans="1:7" x14ac:dyDescent="0.3">
      <c r="A13865">
        <v>113</v>
      </c>
      <c r="B13865" s="18">
        <v>45658</v>
      </c>
      <c r="C13865" t="s">
        <v>329</v>
      </c>
      <c r="D13865" t="s">
        <v>265</v>
      </c>
      <c r="E13865">
        <v>198</v>
      </c>
    </row>
    <row r="13866" spans="1:7" x14ac:dyDescent="0.3">
      <c r="A13866">
        <v>104</v>
      </c>
      <c r="B13866" s="18">
        <v>45658</v>
      </c>
      <c r="C13866" t="s">
        <v>329</v>
      </c>
      <c r="D13866" t="s">
        <v>266</v>
      </c>
      <c r="E13866">
        <v>20</v>
      </c>
    </row>
    <row r="13867" spans="1:7" x14ac:dyDescent="0.3">
      <c r="A13867">
        <v>106</v>
      </c>
      <c r="B13867" s="18">
        <v>45658</v>
      </c>
      <c r="C13867" t="s">
        <v>329</v>
      </c>
      <c r="D13867" t="s">
        <v>267</v>
      </c>
      <c r="E13867">
        <v>162</v>
      </c>
    </row>
    <row r="13868" spans="1:7" x14ac:dyDescent="0.3">
      <c r="A13868">
        <v>107</v>
      </c>
      <c r="B13868" s="18">
        <v>45658</v>
      </c>
      <c r="C13868" t="s">
        <v>329</v>
      </c>
      <c r="D13868" t="s">
        <v>268</v>
      </c>
      <c r="E13868">
        <v>257</v>
      </c>
    </row>
    <row r="13869" spans="1:7" x14ac:dyDescent="0.3">
      <c r="A13869">
        <v>105</v>
      </c>
      <c r="B13869" s="18">
        <v>45658</v>
      </c>
      <c r="C13869" t="s">
        <v>329</v>
      </c>
      <c r="D13869" t="s">
        <v>269</v>
      </c>
      <c r="E13869">
        <v>83</v>
      </c>
    </row>
    <row r="13870" spans="1:7" x14ac:dyDescent="0.3">
      <c r="A13870">
        <v>108</v>
      </c>
      <c r="B13870" s="18">
        <v>45658</v>
      </c>
      <c r="C13870" t="s">
        <v>329</v>
      </c>
      <c r="D13870" t="s">
        <v>270</v>
      </c>
      <c r="E13870">
        <v>101</v>
      </c>
    </row>
    <row r="13871" spans="1:7" x14ac:dyDescent="0.3">
      <c r="A13871">
        <v>100</v>
      </c>
      <c r="B13871" s="18">
        <v>45658</v>
      </c>
      <c r="C13871" t="s">
        <v>329</v>
      </c>
      <c r="D13871" t="s">
        <v>271</v>
      </c>
      <c r="E13871">
        <v>2</v>
      </c>
    </row>
    <row r="13872" spans="1:7" x14ac:dyDescent="0.3">
      <c r="A13872">
        <v>101</v>
      </c>
      <c r="B13872" s="18">
        <v>45658</v>
      </c>
      <c r="C13872" t="s">
        <v>329</v>
      </c>
      <c r="D13872" t="s">
        <v>272</v>
      </c>
      <c r="E13872">
        <v>1</v>
      </c>
    </row>
    <row r="13873" spans="1:7" x14ac:dyDescent="0.3">
      <c r="A13873">
        <v>6</v>
      </c>
      <c r="B13873" s="18">
        <v>45323</v>
      </c>
      <c r="C13873" t="s">
        <v>329</v>
      </c>
      <c r="D13873" t="s">
        <v>274</v>
      </c>
      <c r="E13873">
        <v>0</v>
      </c>
      <c r="F13873">
        <v>0</v>
      </c>
      <c r="G13873">
        <v>2</v>
      </c>
    </row>
    <row r="13874" spans="1:7" x14ac:dyDescent="0.3">
      <c r="A13874">
        <v>6</v>
      </c>
      <c r="B13874" s="18">
        <v>45383</v>
      </c>
      <c r="C13874" t="s">
        <v>329</v>
      </c>
      <c r="D13874" t="s">
        <v>274</v>
      </c>
      <c r="E13874">
        <v>0</v>
      </c>
      <c r="F13874">
        <v>0</v>
      </c>
      <c r="G13874">
        <v>2</v>
      </c>
    </row>
    <row r="13875" spans="1:7" x14ac:dyDescent="0.3">
      <c r="A13875">
        <v>14</v>
      </c>
      <c r="B13875" s="18">
        <v>45474</v>
      </c>
      <c r="C13875" t="s">
        <v>329</v>
      </c>
      <c r="D13875" t="s">
        <v>279</v>
      </c>
      <c r="E13875">
        <v>0</v>
      </c>
      <c r="F13875">
        <v>0</v>
      </c>
      <c r="G13875">
        <v>534</v>
      </c>
    </row>
    <row r="13876" spans="1:7" x14ac:dyDescent="0.3">
      <c r="A13876">
        <v>14</v>
      </c>
      <c r="B13876" s="18">
        <v>45444</v>
      </c>
      <c r="C13876" t="s">
        <v>329</v>
      </c>
      <c r="D13876" t="s">
        <v>279</v>
      </c>
      <c r="E13876">
        <v>0</v>
      </c>
      <c r="F13876">
        <v>0</v>
      </c>
      <c r="G13876">
        <v>482</v>
      </c>
    </row>
    <row r="13877" spans="1:7" x14ac:dyDescent="0.3">
      <c r="A13877">
        <v>14</v>
      </c>
      <c r="B13877" s="18">
        <v>45352</v>
      </c>
      <c r="C13877" t="s">
        <v>329</v>
      </c>
      <c r="D13877" t="s">
        <v>279</v>
      </c>
      <c r="E13877">
        <v>0</v>
      </c>
      <c r="F13877">
        <v>0</v>
      </c>
      <c r="G13877">
        <v>419</v>
      </c>
    </row>
    <row r="13878" spans="1:7" x14ac:dyDescent="0.3">
      <c r="A13878">
        <v>14</v>
      </c>
      <c r="B13878" s="18">
        <v>45323</v>
      </c>
      <c r="C13878" t="s">
        <v>329</v>
      </c>
      <c r="D13878" t="s">
        <v>279</v>
      </c>
      <c r="E13878">
        <v>0</v>
      </c>
      <c r="F13878">
        <v>0</v>
      </c>
      <c r="G13878">
        <v>401</v>
      </c>
    </row>
    <row r="13879" spans="1:7" x14ac:dyDescent="0.3">
      <c r="A13879">
        <v>14</v>
      </c>
      <c r="B13879" s="18">
        <v>45536</v>
      </c>
      <c r="C13879" t="s">
        <v>329</v>
      </c>
      <c r="D13879" t="s">
        <v>279</v>
      </c>
      <c r="E13879">
        <v>0</v>
      </c>
      <c r="F13879">
        <v>0</v>
      </c>
      <c r="G13879">
        <v>581</v>
      </c>
    </row>
    <row r="13880" spans="1:7" x14ac:dyDescent="0.3">
      <c r="A13880">
        <v>14</v>
      </c>
      <c r="B13880" s="18">
        <v>45505</v>
      </c>
      <c r="C13880" t="s">
        <v>329</v>
      </c>
      <c r="D13880" t="s">
        <v>279</v>
      </c>
      <c r="E13880">
        <v>0</v>
      </c>
      <c r="F13880">
        <v>0</v>
      </c>
      <c r="G13880">
        <v>564</v>
      </c>
    </row>
    <row r="13881" spans="1:7" x14ac:dyDescent="0.3">
      <c r="A13881">
        <v>14</v>
      </c>
      <c r="B13881" s="18">
        <v>45413</v>
      </c>
      <c r="C13881" t="s">
        <v>329</v>
      </c>
      <c r="D13881" t="s">
        <v>279</v>
      </c>
      <c r="E13881">
        <v>0</v>
      </c>
      <c r="F13881">
        <v>0</v>
      </c>
      <c r="G13881">
        <v>465</v>
      </c>
    </row>
    <row r="13882" spans="1:7" x14ac:dyDescent="0.3">
      <c r="A13882">
        <v>14</v>
      </c>
      <c r="B13882" s="18">
        <v>45566</v>
      </c>
      <c r="C13882" t="s">
        <v>329</v>
      </c>
      <c r="D13882" t="s">
        <v>279</v>
      </c>
      <c r="E13882">
        <v>0</v>
      </c>
      <c r="F13882">
        <v>0</v>
      </c>
      <c r="G13882">
        <v>586</v>
      </c>
    </row>
    <row r="13883" spans="1:7" x14ac:dyDescent="0.3">
      <c r="A13883">
        <v>14</v>
      </c>
      <c r="B13883" s="18">
        <v>45383</v>
      </c>
      <c r="C13883" t="s">
        <v>329</v>
      </c>
      <c r="D13883" t="s">
        <v>279</v>
      </c>
      <c r="E13883">
        <v>0</v>
      </c>
      <c r="F13883">
        <v>0</v>
      </c>
      <c r="G13883">
        <v>443</v>
      </c>
    </row>
    <row r="13884" spans="1:7" x14ac:dyDescent="0.3">
      <c r="A13884">
        <v>9</v>
      </c>
      <c r="B13884" s="18">
        <v>45323</v>
      </c>
      <c r="C13884" t="s">
        <v>329</v>
      </c>
      <c r="D13884" t="s">
        <v>280</v>
      </c>
      <c r="E13884">
        <v>0</v>
      </c>
      <c r="F13884">
        <v>0</v>
      </c>
      <c r="G13884">
        <v>299</v>
      </c>
    </row>
    <row r="13885" spans="1:7" x14ac:dyDescent="0.3">
      <c r="A13885">
        <v>11</v>
      </c>
      <c r="B13885" s="18">
        <v>45323</v>
      </c>
      <c r="C13885" t="s">
        <v>329</v>
      </c>
      <c r="D13885" t="s">
        <v>281</v>
      </c>
      <c r="E13885">
        <v>0</v>
      </c>
      <c r="F13885">
        <v>0</v>
      </c>
      <c r="G13885">
        <v>522</v>
      </c>
    </row>
    <row r="13886" spans="1:7" x14ac:dyDescent="0.3">
      <c r="A13886">
        <v>18</v>
      </c>
      <c r="B13886" s="18">
        <v>45536</v>
      </c>
      <c r="C13886" t="s">
        <v>329</v>
      </c>
      <c r="D13886" t="s">
        <v>282</v>
      </c>
      <c r="E13886">
        <v>0</v>
      </c>
      <c r="F13886">
        <v>0</v>
      </c>
      <c r="G13886">
        <v>5</v>
      </c>
    </row>
    <row r="13887" spans="1:7" x14ac:dyDescent="0.3">
      <c r="A13887">
        <v>18</v>
      </c>
      <c r="B13887" s="18">
        <v>45413</v>
      </c>
      <c r="C13887" t="s">
        <v>329</v>
      </c>
      <c r="D13887" t="s">
        <v>282</v>
      </c>
      <c r="E13887">
        <v>0</v>
      </c>
      <c r="F13887">
        <v>0</v>
      </c>
      <c r="G13887">
        <v>4</v>
      </c>
    </row>
    <row r="13888" spans="1:7" x14ac:dyDescent="0.3">
      <c r="A13888">
        <v>18</v>
      </c>
      <c r="B13888" s="18">
        <v>45474</v>
      </c>
      <c r="C13888" t="s">
        <v>329</v>
      </c>
      <c r="D13888" t="s">
        <v>282</v>
      </c>
      <c r="E13888">
        <v>0</v>
      </c>
      <c r="F13888">
        <v>0</v>
      </c>
      <c r="G13888">
        <v>7</v>
      </c>
    </row>
    <row r="13889" spans="1:7" x14ac:dyDescent="0.3">
      <c r="A13889">
        <v>18</v>
      </c>
      <c r="B13889" s="18">
        <v>45323</v>
      </c>
      <c r="C13889" t="s">
        <v>329</v>
      </c>
      <c r="D13889" t="s">
        <v>282</v>
      </c>
      <c r="E13889">
        <v>0</v>
      </c>
      <c r="F13889">
        <v>0</v>
      </c>
      <c r="G13889">
        <v>8</v>
      </c>
    </row>
    <row r="13890" spans="1:7" x14ac:dyDescent="0.3">
      <c r="A13890">
        <v>18</v>
      </c>
      <c r="B13890" s="18">
        <v>45505</v>
      </c>
      <c r="C13890" t="s">
        <v>329</v>
      </c>
      <c r="D13890" t="s">
        <v>282</v>
      </c>
      <c r="E13890">
        <v>0</v>
      </c>
      <c r="F13890">
        <v>0</v>
      </c>
      <c r="G13890">
        <v>6</v>
      </c>
    </row>
    <row r="13891" spans="1:7" x14ac:dyDescent="0.3">
      <c r="A13891">
        <v>18</v>
      </c>
      <c r="B13891" s="18">
        <v>45383</v>
      </c>
      <c r="C13891" t="s">
        <v>329</v>
      </c>
      <c r="D13891" t="s">
        <v>282</v>
      </c>
      <c r="E13891">
        <v>0</v>
      </c>
      <c r="F13891">
        <v>0</v>
      </c>
      <c r="G13891">
        <v>6</v>
      </c>
    </row>
    <row r="13892" spans="1:7" x14ac:dyDescent="0.3">
      <c r="A13892">
        <v>18</v>
      </c>
      <c r="B13892" s="18">
        <v>45566</v>
      </c>
      <c r="C13892" t="s">
        <v>329</v>
      </c>
      <c r="D13892" t="s">
        <v>282</v>
      </c>
      <c r="E13892">
        <v>0</v>
      </c>
      <c r="F13892">
        <v>0</v>
      </c>
      <c r="G13892">
        <v>3</v>
      </c>
    </row>
    <row r="13893" spans="1:7" x14ac:dyDescent="0.3">
      <c r="A13893">
        <v>18</v>
      </c>
      <c r="B13893" s="18">
        <v>45352</v>
      </c>
      <c r="C13893" t="s">
        <v>329</v>
      </c>
      <c r="D13893" t="s">
        <v>282</v>
      </c>
      <c r="E13893">
        <v>0</v>
      </c>
      <c r="F13893">
        <v>0</v>
      </c>
      <c r="G13893">
        <v>8</v>
      </c>
    </row>
    <row r="13894" spans="1:7" x14ac:dyDescent="0.3">
      <c r="A13894">
        <v>18</v>
      </c>
      <c r="B13894" s="18">
        <v>45444</v>
      </c>
      <c r="C13894" t="s">
        <v>329</v>
      </c>
      <c r="D13894" t="s">
        <v>282</v>
      </c>
      <c r="E13894">
        <v>0</v>
      </c>
      <c r="F13894">
        <v>0</v>
      </c>
      <c r="G13894">
        <v>1</v>
      </c>
    </row>
    <row r="13895" spans="1:7" x14ac:dyDescent="0.3">
      <c r="A13895">
        <v>20</v>
      </c>
      <c r="B13895" s="18">
        <v>45444</v>
      </c>
      <c r="C13895" t="s">
        <v>329</v>
      </c>
      <c r="D13895" t="s">
        <v>283</v>
      </c>
      <c r="E13895">
        <v>0</v>
      </c>
      <c r="F13895">
        <v>0</v>
      </c>
      <c r="G13895">
        <v>1</v>
      </c>
    </row>
    <row r="13896" spans="1:7" x14ac:dyDescent="0.3">
      <c r="A13896">
        <v>20</v>
      </c>
      <c r="B13896" s="18">
        <v>45352</v>
      </c>
      <c r="C13896" t="s">
        <v>329</v>
      </c>
      <c r="D13896" t="s">
        <v>283</v>
      </c>
      <c r="E13896">
        <v>0</v>
      </c>
      <c r="F13896">
        <v>0</v>
      </c>
      <c r="G13896">
        <v>2</v>
      </c>
    </row>
    <row r="13897" spans="1:7" x14ac:dyDescent="0.3">
      <c r="A13897">
        <v>20</v>
      </c>
      <c r="B13897" s="18">
        <v>45536</v>
      </c>
      <c r="C13897" t="s">
        <v>329</v>
      </c>
      <c r="D13897" t="s">
        <v>283</v>
      </c>
      <c r="E13897">
        <v>0</v>
      </c>
      <c r="F13897">
        <v>0</v>
      </c>
      <c r="G13897">
        <v>4</v>
      </c>
    </row>
    <row r="13898" spans="1:7" x14ac:dyDescent="0.3">
      <c r="A13898">
        <v>20</v>
      </c>
      <c r="B13898" s="18">
        <v>45323</v>
      </c>
      <c r="C13898" t="s">
        <v>329</v>
      </c>
      <c r="D13898" t="s">
        <v>283</v>
      </c>
      <c r="E13898">
        <v>0</v>
      </c>
      <c r="F13898">
        <v>0</v>
      </c>
      <c r="G13898">
        <v>2</v>
      </c>
    </row>
    <row r="13899" spans="1:7" x14ac:dyDescent="0.3">
      <c r="A13899">
        <v>20</v>
      </c>
      <c r="B13899" s="18">
        <v>45505</v>
      </c>
      <c r="C13899" t="s">
        <v>329</v>
      </c>
      <c r="D13899" t="s">
        <v>283</v>
      </c>
      <c r="E13899">
        <v>0</v>
      </c>
      <c r="F13899">
        <v>0</v>
      </c>
      <c r="G13899">
        <v>4</v>
      </c>
    </row>
    <row r="13900" spans="1:7" x14ac:dyDescent="0.3">
      <c r="A13900">
        <v>20</v>
      </c>
      <c r="B13900" s="18">
        <v>45413</v>
      </c>
      <c r="C13900" t="s">
        <v>329</v>
      </c>
      <c r="D13900" t="s">
        <v>283</v>
      </c>
      <c r="E13900">
        <v>0</v>
      </c>
      <c r="F13900">
        <v>0</v>
      </c>
      <c r="G13900">
        <v>4</v>
      </c>
    </row>
    <row r="13901" spans="1:7" x14ac:dyDescent="0.3">
      <c r="A13901">
        <v>20</v>
      </c>
      <c r="B13901" s="18">
        <v>45566</v>
      </c>
      <c r="C13901" t="s">
        <v>329</v>
      </c>
      <c r="D13901" t="s">
        <v>283</v>
      </c>
      <c r="E13901">
        <v>0</v>
      </c>
      <c r="F13901">
        <v>0</v>
      </c>
      <c r="G13901">
        <v>5</v>
      </c>
    </row>
    <row r="13902" spans="1:7" x14ac:dyDescent="0.3">
      <c r="A13902">
        <v>20</v>
      </c>
      <c r="B13902" s="18">
        <v>45383</v>
      </c>
      <c r="C13902" t="s">
        <v>329</v>
      </c>
      <c r="D13902" t="s">
        <v>283</v>
      </c>
      <c r="E13902">
        <v>0</v>
      </c>
      <c r="F13902">
        <v>0</v>
      </c>
      <c r="G13902">
        <v>4</v>
      </c>
    </row>
    <row r="13903" spans="1:7" x14ac:dyDescent="0.3">
      <c r="A13903">
        <v>20</v>
      </c>
      <c r="B13903" s="18">
        <v>45474</v>
      </c>
      <c r="C13903" t="s">
        <v>329</v>
      </c>
      <c r="D13903" t="s">
        <v>283</v>
      </c>
      <c r="E13903">
        <v>0</v>
      </c>
      <c r="F13903">
        <v>0</v>
      </c>
      <c r="G13903">
        <v>4</v>
      </c>
    </row>
    <row r="13904" spans="1:7" x14ac:dyDescent="0.3">
      <c r="A13904">
        <v>25</v>
      </c>
      <c r="B13904" s="18">
        <v>45474</v>
      </c>
      <c r="C13904" t="s">
        <v>329</v>
      </c>
      <c r="D13904" t="s">
        <v>284</v>
      </c>
      <c r="E13904">
        <v>0.77777777777777779</v>
      </c>
      <c r="F13904">
        <v>7</v>
      </c>
      <c r="G13904">
        <v>9</v>
      </c>
    </row>
    <row r="13905" spans="1:7" x14ac:dyDescent="0.3">
      <c r="A13905">
        <v>102</v>
      </c>
      <c r="B13905" s="18">
        <v>45658</v>
      </c>
      <c r="C13905" t="s">
        <v>329</v>
      </c>
      <c r="D13905" t="s">
        <v>273</v>
      </c>
      <c r="E13905">
        <v>0</v>
      </c>
    </row>
    <row r="13906" spans="1:7" x14ac:dyDescent="0.3">
      <c r="A13906">
        <v>103</v>
      </c>
      <c r="B13906" s="18">
        <v>45658</v>
      </c>
      <c r="C13906" t="s">
        <v>329</v>
      </c>
      <c r="D13906" t="s">
        <v>285</v>
      </c>
      <c r="E13906">
        <v>0</v>
      </c>
    </row>
    <row r="13907" spans="1:7" x14ac:dyDescent="0.3">
      <c r="A13907">
        <v>25</v>
      </c>
      <c r="B13907" s="18">
        <v>45383</v>
      </c>
      <c r="C13907" t="s">
        <v>329</v>
      </c>
      <c r="D13907" t="s">
        <v>284</v>
      </c>
      <c r="E13907">
        <v>0.44444444444444442</v>
      </c>
      <c r="F13907">
        <v>4</v>
      </c>
      <c r="G13907">
        <v>9</v>
      </c>
    </row>
    <row r="13908" spans="1:7" x14ac:dyDescent="0.3">
      <c r="A13908">
        <v>25</v>
      </c>
      <c r="B13908" s="18">
        <v>45352</v>
      </c>
      <c r="C13908" t="s">
        <v>329</v>
      </c>
      <c r="D13908" t="s">
        <v>284</v>
      </c>
      <c r="E13908">
        <v>0.66666666666666663</v>
      </c>
      <c r="F13908">
        <v>6</v>
      </c>
      <c r="G13908">
        <v>9</v>
      </c>
    </row>
    <row r="13909" spans="1:7" x14ac:dyDescent="0.3">
      <c r="A13909">
        <v>25</v>
      </c>
      <c r="B13909" s="18">
        <v>45413</v>
      </c>
      <c r="C13909" t="s">
        <v>329</v>
      </c>
      <c r="D13909" t="s">
        <v>284</v>
      </c>
      <c r="E13909">
        <v>0.5</v>
      </c>
      <c r="F13909">
        <v>5</v>
      </c>
      <c r="G13909">
        <v>10</v>
      </c>
    </row>
    <row r="13910" spans="1:7" x14ac:dyDescent="0.3">
      <c r="A13910">
        <v>25</v>
      </c>
      <c r="B13910" s="18">
        <v>45444</v>
      </c>
      <c r="C13910" t="s">
        <v>329</v>
      </c>
      <c r="D13910" t="s">
        <v>284</v>
      </c>
      <c r="E13910">
        <v>0.77777777777777779</v>
      </c>
      <c r="F13910">
        <v>7</v>
      </c>
      <c r="G13910">
        <v>9</v>
      </c>
    </row>
    <row r="13911" spans="1:7" x14ac:dyDescent="0.3">
      <c r="A13911">
        <v>25</v>
      </c>
      <c r="B13911" s="18">
        <v>45536</v>
      </c>
      <c r="C13911" t="s">
        <v>329</v>
      </c>
      <c r="D13911" t="s">
        <v>284</v>
      </c>
      <c r="E13911">
        <v>0.4</v>
      </c>
      <c r="F13911">
        <v>2</v>
      </c>
      <c r="G13911">
        <v>5</v>
      </c>
    </row>
    <row r="13912" spans="1:7" x14ac:dyDescent="0.3">
      <c r="A13912">
        <v>25</v>
      </c>
      <c r="B13912" s="18">
        <v>45323</v>
      </c>
      <c r="C13912" t="s">
        <v>329</v>
      </c>
      <c r="D13912" t="s">
        <v>284</v>
      </c>
      <c r="E13912">
        <v>0.7142857142857143</v>
      </c>
      <c r="F13912">
        <v>5</v>
      </c>
      <c r="G13912">
        <v>7</v>
      </c>
    </row>
    <row r="13913" spans="1:7" x14ac:dyDescent="0.3">
      <c r="A13913">
        <v>25</v>
      </c>
      <c r="B13913" s="18">
        <v>45566</v>
      </c>
      <c r="C13913" t="s">
        <v>329</v>
      </c>
      <c r="D13913" t="s">
        <v>284</v>
      </c>
      <c r="E13913">
        <v>0.66666666666666663</v>
      </c>
      <c r="F13913">
        <v>2</v>
      </c>
      <c r="G13913">
        <v>3</v>
      </c>
    </row>
    <row r="13914" spans="1:7" x14ac:dyDescent="0.3">
      <c r="A13914">
        <v>25</v>
      </c>
      <c r="B13914" s="18">
        <v>45505</v>
      </c>
      <c r="C13914" t="s">
        <v>329</v>
      </c>
      <c r="D13914" t="s">
        <v>284</v>
      </c>
      <c r="E13914">
        <v>0.77777777777777779</v>
      </c>
      <c r="F13914">
        <v>7</v>
      </c>
      <c r="G13914">
        <v>9</v>
      </c>
    </row>
    <row r="13915" spans="1:7" x14ac:dyDescent="0.3">
      <c r="A13915">
        <v>127</v>
      </c>
      <c r="B13915" s="18">
        <v>45658</v>
      </c>
      <c r="C13915" t="s">
        <v>329</v>
      </c>
      <c r="D13915" t="s">
        <v>286</v>
      </c>
      <c r="E13915">
        <v>191</v>
      </c>
    </row>
    <row r="13916" spans="1:7" x14ac:dyDescent="0.3">
      <c r="A13916">
        <v>128</v>
      </c>
      <c r="B13916" s="18">
        <v>45658</v>
      </c>
      <c r="C13916" t="s">
        <v>329</v>
      </c>
      <c r="D13916" t="s">
        <v>287</v>
      </c>
      <c r="E13916">
        <v>45</v>
      </c>
    </row>
    <row r="13917" spans="1:7" x14ac:dyDescent="0.3">
      <c r="A13917">
        <v>129</v>
      </c>
      <c r="B13917" s="18">
        <v>45658</v>
      </c>
      <c r="C13917" t="s">
        <v>329</v>
      </c>
      <c r="D13917" t="s">
        <v>288</v>
      </c>
      <c r="E13917">
        <v>129</v>
      </c>
    </row>
    <row r="13918" spans="1:7" x14ac:dyDescent="0.3">
      <c r="A13918">
        <v>130</v>
      </c>
      <c r="B13918" s="18">
        <v>45658</v>
      </c>
      <c r="C13918" t="s">
        <v>329</v>
      </c>
      <c r="D13918" t="s">
        <v>289</v>
      </c>
      <c r="E13918">
        <v>15</v>
      </c>
    </row>
    <row r="13919" spans="1:7" x14ac:dyDescent="0.3">
      <c r="A13919">
        <v>131</v>
      </c>
      <c r="B13919" s="18">
        <v>45658</v>
      </c>
      <c r="C13919" t="s">
        <v>329</v>
      </c>
      <c r="D13919" t="s">
        <v>290</v>
      </c>
      <c r="E13919">
        <v>0</v>
      </c>
    </row>
    <row r="13920" spans="1:7" x14ac:dyDescent="0.3">
      <c r="A13920">
        <v>132</v>
      </c>
      <c r="B13920" s="18">
        <v>45658</v>
      </c>
      <c r="C13920" t="s">
        <v>329</v>
      </c>
      <c r="D13920" t="s">
        <v>291</v>
      </c>
      <c r="E13920">
        <v>0</v>
      </c>
    </row>
    <row r="13921" spans="1:7" x14ac:dyDescent="0.3">
      <c r="A13921">
        <v>133</v>
      </c>
      <c r="B13921" s="18">
        <v>45658</v>
      </c>
      <c r="C13921" t="s">
        <v>329</v>
      </c>
      <c r="D13921" t="s">
        <v>259</v>
      </c>
      <c r="E13921">
        <v>0</v>
      </c>
    </row>
    <row r="13922" spans="1:7" x14ac:dyDescent="0.3">
      <c r="A13922">
        <v>134</v>
      </c>
      <c r="B13922" s="18">
        <v>45658</v>
      </c>
      <c r="C13922" t="s">
        <v>329</v>
      </c>
      <c r="D13922" t="s">
        <v>260</v>
      </c>
      <c r="E13922">
        <v>2</v>
      </c>
    </row>
    <row r="13923" spans="1:7" x14ac:dyDescent="0.3">
      <c r="A13923">
        <v>26</v>
      </c>
      <c r="B13923" s="18">
        <v>45658</v>
      </c>
      <c r="C13923" t="s">
        <v>329</v>
      </c>
      <c r="D13923" t="s">
        <v>146</v>
      </c>
      <c r="E13923">
        <v>0.60093896713615025</v>
      </c>
      <c r="F13923">
        <v>384</v>
      </c>
      <c r="G13923">
        <v>639</v>
      </c>
    </row>
    <row r="13924" spans="1:7" x14ac:dyDescent="0.3">
      <c r="A13924">
        <v>27</v>
      </c>
      <c r="B13924" s="18">
        <v>45658</v>
      </c>
      <c r="C13924" t="s">
        <v>330</v>
      </c>
      <c r="D13924" t="s">
        <v>147</v>
      </c>
      <c r="E13924">
        <v>0</v>
      </c>
      <c r="F13924">
        <v>0</v>
      </c>
      <c r="G13924">
        <v>2</v>
      </c>
    </row>
    <row r="13925" spans="1:7" x14ac:dyDescent="0.3">
      <c r="A13925">
        <v>9</v>
      </c>
      <c r="B13925" s="18">
        <v>45597</v>
      </c>
      <c r="C13925" t="s">
        <v>330</v>
      </c>
      <c r="D13925" t="s">
        <v>280</v>
      </c>
      <c r="E13925">
        <v>0</v>
      </c>
      <c r="F13925">
        <v>0</v>
      </c>
      <c r="G13925">
        <v>14</v>
      </c>
    </row>
    <row r="13926" spans="1:7" x14ac:dyDescent="0.3">
      <c r="A13926">
        <v>100</v>
      </c>
      <c r="B13926" s="18">
        <v>45323</v>
      </c>
      <c r="C13926" t="s">
        <v>330</v>
      </c>
      <c r="D13926" t="s">
        <v>271</v>
      </c>
      <c r="E13926">
        <v>1</v>
      </c>
    </row>
    <row r="13927" spans="1:7" x14ac:dyDescent="0.3">
      <c r="A13927">
        <v>100</v>
      </c>
      <c r="B13927" s="18">
        <v>45352</v>
      </c>
      <c r="C13927" t="s">
        <v>330</v>
      </c>
      <c r="D13927" t="s">
        <v>271</v>
      </c>
      <c r="E13927">
        <v>1</v>
      </c>
    </row>
    <row r="13928" spans="1:7" x14ac:dyDescent="0.3">
      <c r="A13928">
        <v>100</v>
      </c>
      <c r="B13928" s="18">
        <v>45383</v>
      </c>
      <c r="C13928" t="s">
        <v>330</v>
      </c>
      <c r="D13928" t="s">
        <v>271</v>
      </c>
      <c r="E13928">
        <v>1</v>
      </c>
    </row>
    <row r="13929" spans="1:7" x14ac:dyDescent="0.3">
      <c r="A13929">
        <v>100</v>
      </c>
      <c r="B13929" s="18">
        <v>45413</v>
      </c>
      <c r="C13929" t="s">
        <v>330</v>
      </c>
      <c r="D13929" t="s">
        <v>271</v>
      </c>
      <c r="E13929">
        <v>1</v>
      </c>
    </row>
    <row r="13930" spans="1:7" x14ac:dyDescent="0.3">
      <c r="A13930">
        <v>100</v>
      </c>
      <c r="B13930" s="18">
        <v>45444</v>
      </c>
      <c r="C13930" t="s">
        <v>330</v>
      </c>
      <c r="D13930" t="s">
        <v>271</v>
      </c>
      <c r="E13930">
        <v>1</v>
      </c>
    </row>
    <row r="13931" spans="1:7" x14ac:dyDescent="0.3">
      <c r="A13931">
        <v>100</v>
      </c>
      <c r="B13931" s="18">
        <v>45474</v>
      </c>
      <c r="C13931" t="s">
        <v>330</v>
      </c>
      <c r="D13931" t="s">
        <v>271</v>
      </c>
      <c r="E13931">
        <v>1</v>
      </c>
    </row>
    <row r="13932" spans="1:7" x14ac:dyDescent="0.3">
      <c r="A13932">
        <v>100</v>
      </c>
      <c r="B13932" s="18">
        <v>45505</v>
      </c>
      <c r="C13932" t="s">
        <v>330</v>
      </c>
      <c r="D13932" t="s">
        <v>271</v>
      </c>
      <c r="E13932">
        <v>1</v>
      </c>
    </row>
    <row r="13933" spans="1:7" x14ac:dyDescent="0.3">
      <c r="A13933">
        <v>100</v>
      </c>
      <c r="B13933" s="18">
        <v>45536</v>
      </c>
      <c r="C13933" t="s">
        <v>330</v>
      </c>
      <c r="D13933" t="s">
        <v>271</v>
      </c>
      <c r="E13933">
        <v>1</v>
      </c>
    </row>
    <row r="13934" spans="1:7" x14ac:dyDescent="0.3">
      <c r="A13934">
        <v>100</v>
      </c>
      <c r="B13934" s="18">
        <v>45566</v>
      </c>
      <c r="C13934" t="s">
        <v>330</v>
      </c>
      <c r="D13934" t="s">
        <v>271</v>
      </c>
      <c r="E13934">
        <v>1</v>
      </c>
    </row>
    <row r="13935" spans="1:7" x14ac:dyDescent="0.3">
      <c r="A13935">
        <v>101</v>
      </c>
      <c r="B13935" s="18">
        <v>45323</v>
      </c>
      <c r="C13935" t="s">
        <v>330</v>
      </c>
      <c r="D13935" t="s">
        <v>272</v>
      </c>
      <c r="E13935">
        <v>1</v>
      </c>
    </row>
    <row r="13936" spans="1:7" x14ac:dyDescent="0.3">
      <c r="A13936">
        <v>101</v>
      </c>
      <c r="B13936" s="18">
        <v>45352</v>
      </c>
      <c r="C13936" t="s">
        <v>330</v>
      </c>
      <c r="D13936" t="s">
        <v>272</v>
      </c>
      <c r="E13936">
        <v>1</v>
      </c>
    </row>
    <row r="13937" spans="1:5" x14ac:dyDescent="0.3">
      <c r="A13937">
        <v>101</v>
      </c>
      <c r="B13937" s="18">
        <v>45383</v>
      </c>
      <c r="C13937" t="s">
        <v>330</v>
      </c>
      <c r="D13937" t="s">
        <v>272</v>
      </c>
      <c r="E13937">
        <v>1</v>
      </c>
    </row>
    <row r="13938" spans="1:5" x14ac:dyDescent="0.3">
      <c r="A13938">
        <v>101</v>
      </c>
      <c r="B13938" s="18">
        <v>45413</v>
      </c>
      <c r="C13938" t="s">
        <v>330</v>
      </c>
      <c r="D13938" t="s">
        <v>272</v>
      </c>
      <c r="E13938">
        <v>1</v>
      </c>
    </row>
    <row r="13939" spans="1:5" x14ac:dyDescent="0.3">
      <c r="A13939">
        <v>101</v>
      </c>
      <c r="B13939" s="18">
        <v>45444</v>
      </c>
      <c r="C13939" t="s">
        <v>330</v>
      </c>
      <c r="D13939" t="s">
        <v>272</v>
      </c>
      <c r="E13939">
        <v>1</v>
      </c>
    </row>
    <row r="13940" spans="1:5" x14ac:dyDescent="0.3">
      <c r="A13940">
        <v>101</v>
      </c>
      <c r="B13940" s="18">
        <v>45474</v>
      </c>
      <c r="C13940" t="s">
        <v>330</v>
      </c>
      <c r="D13940" t="s">
        <v>272</v>
      </c>
      <c r="E13940">
        <v>1</v>
      </c>
    </row>
    <row r="13941" spans="1:5" x14ac:dyDescent="0.3">
      <c r="A13941">
        <v>101</v>
      </c>
      <c r="B13941" s="18">
        <v>45505</v>
      </c>
      <c r="C13941" t="s">
        <v>330</v>
      </c>
      <c r="D13941" t="s">
        <v>272</v>
      </c>
      <c r="E13941">
        <v>1</v>
      </c>
    </row>
    <row r="13942" spans="1:5" x14ac:dyDescent="0.3">
      <c r="A13942">
        <v>101</v>
      </c>
      <c r="B13942" s="18">
        <v>45536</v>
      </c>
      <c r="C13942" t="s">
        <v>330</v>
      </c>
      <c r="D13942" t="s">
        <v>272</v>
      </c>
      <c r="E13942">
        <v>1</v>
      </c>
    </row>
    <row r="13943" spans="1:5" x14ac:dyDescent="0.3">
      <c r="A13943">
        <v>101</v>
      </c>
      <c r="B13943" s="18">
        <v>45566</v>
      </c>
      <c r="C13943" t="s">
        <v>330</v>
      </c>
      <c r="D13943" t="s">
        <v>272</v>
      </c>
      <c r="E13943">
        <v>1</v>
      </c>
    </row>
    <row r="13944" spans="1:5" x14ac:dyDescent="0.3">
      <c r="A13944">
        <v>102</v>
      </c>
      <c r="B13944" s="18">
        <v>45323</v>
      </c>
      <c r="C13944" t="s">
        <v>330</v>
      </c>
      <c r="D13944" t="s">
        <v>273</v>
      </c>
      <c r="E13944">
        <v>0</v>
      </c>
    </row>
    <row r="13945" spans="1:5" x14ac:dyDescent="0.3">
      <c r="A13945">
        <v>102</v>
      </c>
      <c r="B13945" s="18">
        <v>45352</v>
      </c>
      <c r="C13945" t="s">
        <v>330</v>
      </c>
      <c r="D13945" t="s">
        <v>273</v>
      </c>
      <c r="E13945">
        <v>0</v>
      </c>
    </row>
    <row r="13946" spans="1:5" x14ac:dyDescent="0.3">
      <c r="A13946">
        <v>102</v>
      </c>
      <c r="B13946" s="18">
        <v>45383</v>
      </c>
      <c r="C13946" t="s">
        <v>330</v>
      </c>
      <c r="D13946" t="s">
        <v>273</v>
      </c>
      <c r="E13946">
        <v>0</v>
      </c>
    </row>
    <row r="13947" spans="1:5" x14ac:dyDescent="0.3">
      <c r="A13947">
        <v>102</v>
      </c>
      <c r="B13947" s="18">
        <v>45413</v>
      </c>
      <c r="C13947" t="s">
        <v>330</v>
      </c>
      <c r="D13947" t="s">
        <v>273</v>
      </c>
      <c r="E13947">
        <v>0</v>
      </c>
    </row>
    <row r="13948" spans="1:5" x14ac:dyDescent="0.3">
      <c r="A13948">
        <v>102</v>
      </c>
      <c r="B13948" s="18">
        <v>45444</v>
      </c>
      <c r="C13948" t="s">
        <v>330</v>
      </c>
      <c r="D13948" t="s">
        <v>273</v>
      </c>
      <c r="E13948">
        <v>0</v>
      </c>
    </row>
    <row r="13949" spans="1:5" x14ac:dyDescent="0.3">
      <c r="A13949">
        <v>102</v>
      </c>
      <c r="B13949" s="18">
        <v>45474</v>
      </c>
      <c r="C13949" t="s">
        <v>330</v>
      </c>
      <c r="D13949" t="s">
        <v>273</v>
      </c>
      <c r="E13949">
        <v>0</v>
      </c>
    </row>
    <row r="13950" spans="1:5" x14ac:dyDescent="0.3">
      <c r="A13950">
        <v>102</v>
      </c>
      <c r="B13950" s="18">
        <v>45505</v>
      </c>
      <c r="C13950" t="s">
        <v>330</v>
      </c>
      <c r="D13950" t="s">
        <v>273</v>
      </c>
      <c r="E13950">
        <v>0</v>
      </c>
    </row>
    <row r="13951" spans="1:5" x14ac:dyDescent="0.3">
      <c r="A13951">
        <v>102</v>
      </c>
      <c r="B13951" s="18">
        <v>45536</v>
      </c>
      <c r="C13951" t="s">
        <v>330</v>
      </c>
      <c r="D13951" t="s">
        <v>273</v>
      </c>
      <c r="E13951">
        <v>0</v>
      </c>
    </row>
    <row r="13952" spans="1:5" x14ac:dyDescent="0.3">
      <c r="A13952">
        <v>102</v>
      </c>
      <c r="B13952" s="18">
        <v>45566</v>
      </c>
      <c r="C13952" t="s">
        <v>330</v>
      </c>
      <c r="D13952" t="s">
        <v>273</v>
      </c>
      <c r="E13952">
        <v>0</v>
      </c>
    </row>
    <row r="13953" spans="1:7" x14ac:dyDescent="0.3">
      <c r="A13953">
        <v>103</v>
      </c>
      <c r="B13953" s="18">
        <v>45323</v>
      </c>
      <c r="C13953" t="s">
        <v>330</v>
      </c>
      <c r="D13953" t="s">
        <v>285</v>
      </c>
      <c r="E13953">
        <v>0</v>
      </c>
    </row>
    <row r="13954" spans="1:7" x14ac:dyDescent="0.3">
      <c r="A13954">
        <v>103</v>
      </c>
      <c r="B13954" s="18">
        <v>45352</v>
      </c>
      <c r="C13954" t="s">
        <v>330</v>
      </c>
      <c r="D13954" t="s">
        <v>285</v>
      </c>
      <c r="E13954">
        <v>0</v>
      </c>
    </row>
    <row r="13955" spans="1:7" x14ac:dyDescent="0.3">
      <c r="A13955">
        <v>103</v>
      </c>
      <c r="B13955" s="18">
        <v>45383</v>
      </c>
      <c r="C13955" t="s">
        <v>330</v>
      </c>
      <c r="D13955" t="s">
        <v>285</v>
      </c>
      <c r="E13955">
        <v>0</v>
      </c>
    </row>
    <row r="13956" spans="1:7" x14ac:dyDescent="0.3">
      <c r="A13956">
        <v>103</v>
      </c>
      <c r="B13956" s="18">
        <v>45413</v>
      </c>
      <c r="C13956" t="s">
        <v>330</v>
      </c>
      <c r="D13956" t="s">
        <v>285</v>
      </c>
      <c r="E13956">
        <v>0</v>
      </c>
    </row>
    <row r="13957" spans="1:7" x14ac:dyDescent="0.3">
      <c r="A13957">
        <v>103</v>
      </c>
      <c r="B13957" s="18">
        <v>45444</v>
      </c>
      <c r="C13957" t="s">
        <v>330</v>
      </c>
      <c r="D13957" t="s">
        <v>285</v>
      </c>
      <c r="E13957">
        <v>0</v>
      </c>
    </row>
    <row r="13958" spans="1:7" x14ac:dyDescent="0.3">
      <c r="A13958">
        <v>103</v>
      </c>
      <c r="B13958" s="18">
        <v>45474</v>
      </c>
      <c r="C13958" t="s">
        <v>330</v>
      </c>
      <c r="D13958" t="s">
        <v>285</v>
      </c>
      <c r="E13958">
        <v>0</v>
      </c>
    </row>
    <row r="13959" spans="1:7" x14ac:dyDescent="0.3">
      <c r="A13959">
        <v>103</v>
      </c>
      <c r="B13959" s="18">
        <v>45505</v>
      </c>
      <c r="C13959" t="s">
        <v>330</v>
      </c>
      <c r="D13959" t="s">
        <v>285</v>
      </c>
      <c r="E13959">
        <v>0</v>
      </c>
    </row>
    <row r="13960" spans="1:7" x14ac:dyDescent="0.3">
      <c r="A13960">
        <v>103</v>
      </c>
      <c r="B13960" s="18">
        <v>45536</v>
      </c>
      <c r="C13960" t="s">
        <v>330</v>
      </c>
      <c r="D13960" t="s">
        <v>285</v>
      </c>
      <c r="E13960">
        <v>0</v>
      </c>
    </row>
    <row r="13961" spans="1:7" x14ac:dyDescent="0.3">
      <c r="A13961">
        <v>103</v>
      </c>
      <c r="B13961" s="18">
        <v>45566</v>
      </c>
      <c r="C13961" t="s">
        <v>330</v>
      </c>
      <c r="D13961" t="s">
        <v>285</v>
      </c>
      <c r="E13961">
        <v>0</v>
      </c>
    </row>
    <row r="13962" spans="1:7" x14ac:dyDescent="0.3">
      <c r="A13962">
        <v>2</v>
      </c>
      <c r="B13962" s="18">
        <v>45323</v>
      </c>
      <c r="C13962" t="s">
        <v>330</v>
      </c>
      <c r="D13962" t="s">
        <v>303</v>
      </c>
      <c r="E13962">
        <v>2.8333333333333332E-2</v>
      </c>
      <c r="F13962">
        <v>51</v>
      </c>
      <c r="G13962">
        <v>1800</v>
      </c>
    </row>
    <row r="13963" spans="1:7" x14ac:dyDescent="0.3">
      <c r="A13963">
        <v>2</v>
      </c>
      <c r="B13963" s="18">
        <v>45352</v>
      </c>
      <c r="C13963" t="s">
        <v>330</v>
      </c>
      <c r="D13963" t="s">
        <v>303</v>
      </c>
      <c r="E13963">
        <v>2.8333333333333332E-2</v>
      </c>
      <c r="F13963">
        <v>51</v>
      </c>
      <c r="G13963">
        <v>1800</v>
      </c>
    </row>
    <row r="13964" spans="1:7" x14ac:dyDescent="0.3">
      <c r="A13964">
        <v>2</v>
      </c>
      <c r="B13964" s="18">
        <v>45383</v>
      </c>
      <c r="C13964" t="s">
        <v>330</v>
      </c>
      <c r="D13964" t="s">
        <v>303</v>
      </c>
      <c r="E13964">
        <v>2.7777777777777776E-2</v>
      </c>
      <c r="F13964">
        <v>50</v>
      </c>
      <c r="G13964">
        <v>1800</v>
      </c>
    </row>
    <row r="13965" spans="1:7" x14ac:dyDescent="0.3">
      <c r="A13965">
        <v>2</v>
      </c>
      <c r="B13965" s="18">
        <v>45413</v>
      </c>
      <c r="C13965" t="s">
        <v>330</v>
      </c>
      <c r="D13965" t="s">
        <v>303</v>
      </c>
      <c r="E13965">
        <v>2.7777777777777776E-2</v>
      </c>
      <c r="F13965">
        <v>50</v>
      </c>
      <c r="G13965">
        <v>1800</v>
      </c>
    </row>
    <row r="13966" spans="1:7" x14ac:dyDescent="0.3">
      <c r="A13966">
        <v>2</v>
      </c>
      <c r="B13966" s="18">
        <v>45444</v>
      </c>
      <c r="C13966" t="s">
        <v>330</v>
      </c>
      <c r="D13966" t="s">
        <v>303</v>
      </c>
      <c r="E13966">
        <v>2.7777777777777776E-2</v>
      </c>
      <c r="F13966">
        <v>50</v>
      </c>
      <c r="G13966">
        <v>1800</v>
      </c>
    </row>
    <row r="13967" spans="1:7" x14ac:dyDescent="0.3">
      <c r="A13967">
        <v>2</v>
      </c>
      <c r="B13967" s="18">
        <v>45474</v>
      </c>
      <c r="C13967" t="s">
        <v>330</v>
      </c>
      <c r="D13967" t="s">
        <v>303</v>
      </c>
      <c r="E13967">
        <v>2.7777777777777776E-2</v>
      </c>
      <c r="F13967">
        <v>50</v>
      </c>
      <c r="G13967">
        <v>1800</v>
      </c>
    </row>
    <row r="13968" spans="1:7" x14ac:dyDescent="0.3">
      <c r="A13968">
        <v>2</v>
      </c>
      <c r="B13968" s="18">
        <v>45505</v>
      </c>
      <c r="C13968" t="s">
        <v>330</v>
      </c>
      <c r="D13968" t="s">
        <v>303</v>
      </c>
      <c r="E13968">
        <v>2.7777777777777776E-2</v>
      </c>
      <c r="F13968">
        <v>50</v>
      </c>
      <c r="G13968">
        <v>1800</v>
      </c>
    </row>
    <row r="13969" spans="1:7" x14ac:dyDescent="0.3">
      <c r="A13969">
        <v>2</v>
      </c>
      <c r="B13969" s="18">
        <v>45536</v>
      </c>
      <c r="C13969" t="s">
        <v>330</v>
      </c>
      <c r="D13969" t="s">
        <v>303</v>
      </c>
      <c r="E13969">
        <v>2.7777777777777776E-2</v>
      </c>
      <c r="F13969">
        <v>50</v>
      </c>
      <c r="G13969">
        <v>1800</v>
      </c>
    </row>
    <row r="13970" spans="1:7" x14ac:dyDescent="0.3">
      <c r="A13970">
        <v>2</v>
      </c>
      <c r="B13970" s="18">
        <v>45566</v>
      </c>
      <c r="C13970" t="s">
        <v>330</v>
      </c>
      <c r="D13970" t="s">
        <v>303</v>
      </c>
      <c r="E13970">
        <v>2.6111111111111113E-2</v>
      </c>
      <c r="F13970">
        <v>47</v>
      </c>
      <c r="G13970">
        <v>1800</v>
      </c>
    </row>
    <row r="13971" spans="1:7" x14ac:dyDescent="0.3">
      <c r="A13971">
        <v>111</v>
      </c>
      <c r="B13971" s="18">
        <v>45323</v>
      </c>
      <c r="C13971" t="s">
        <v>330</v>
      </c>
      <c r="D13971" t="s">
        <v>262</v>
      </c>
      <c r="E13971">
        <v>5</v>
      </c>
    </row>
    <row r="13972" spans="1:7" x14ac:dyDescent="0.3">
      <c r="A13972">
        <v>111</v>
      </c>
      <c r="B13972" s="18">
        <v>45352</v>
      </c>
      <c r="C13972" t="s">
        <v>330</v>
      </c>
      <c r="D13972" t="s">
        <v>262</v>
      </c>
      <c r="E13972">
        <v>5</v>
      </c>
    </row>
    <row r="13973" spans="1:7" x14ac:dyDescent="0.3">
      <c r="A13973">
        <v>111</v>
      </c>
      <c r="B13973" s="18">
        <v>45383</v>
      </c>
      <c r="C13973" t="s">
        <v>330</v>
      </c>
      <c r="D13973" t="s">
        <v>262</v>
      </c>
      <c r="E13973">
        <v>5</v>
      </c>
    </row>
    <row r="13974" spans="1:7" x14ac:dyDescent="0.3">
      <c r="A13974">
        <v>111</v>
      </c>
      <c r="B13974" s="18">
        <v>45413</v>
      </c>
      <c r="C13974" t="s">
        <v>330</v>
      </c>
      <c r="D13974" t="s">
        <v>262</v>
      </c>
      <c r="E13974">
        <v>5</v>
      </c>
    </row>
    <row r="13975" spans="1:7" x14ac:dyDescent="0.3">
      <c r="A13975">
        <v>111</v>
      </c>
      <c r="B13975" s="18">
        <v>45444</v>
      </c>
      <c r="C13975" t="s">
        <v>330</v>
      </c>
      <c r="D13975" t="s">
        <v>262</v>
      </c>
      <c r="E13975">
        <v>5</v>
      </c>
    </row>
    <row r="13976" spans="1:7" x14ac:dyDescent="0.3">
      <c r="A13976">
        <v>111</v>
      </c>
      <c r="B13976" s="18">
        <v>45474</v>
      </c>
      <c r="C13976" t="s">
        <v>330</v>
      </c>
      <c r="D13976" t="s">
        <v>262</v>
      </c>
      <c r="E13976">
        <v>5</v>
      </c>
    </row>
    <row r="13977" spans="1:7" x14ac:dyDescent="0.3">
      <c r="A13977">
        <v>111</v>
      </c>
      <c r="B13977" s="18">
        <v>45505</v>
      </c>
      <c r="C13977" t="s">
        <v>330</v>
      </c>
      <c r="D13977" t="s">
        <v>262</v>
      </c>
      <c r="E13977">
        <v>5</v>
      </c>
    </row>
    <row r="13978" spans="1:7" x14ac:dyDescent="0.3">
      <c r="A13978">
        <v>111</v>
      </c>
      <c r="B13978" s="18">
        <v>45536</v>
      </c>
      <c r="C13978" t="s">
        <v>330</v>
      </c>
      <c r="D13978" t="s">
        <v>262</v>
      </c>
      <c r="E13978">
        <v>5</v>
      </c>
    </row>
    <row r="13979" spans="1:7" x14ac:dyDescent="0.3">
      <c r="A13979">
        <v>111</v>
      </c>
      <c r="B13979" s="18">
        <v>45566</v>
      </c>
      <c r="C13979" t="s">
        <v>330</v>
      </c>
      <c r="D13979" t="s">
        <v>262</v>
      </c>
      <c r="E13979">
        <v>5</v>
      </c>
    </row>
    <row r="13980" spans="1:7" x14ac:dyDescent="0.3">
      <c r="A13980">
        <v>112</v>
      </c>
      <c r="B13980" s="18">
        <v>45323</v>
      </c>
      <c r="C13980" t="s">
        <v>330</v>
      </c>
      <c r="D13980" t="s">
        <v>263</v>
      </c>
      <c r="E13980">
        <v>9</v>
      </c>
    </row>
    <row r="13981" spans="1:7" x14ac:dyDescent="0.3">
      <c r="A13981">
        <v>112</v>
      </c>
      <c r="B13981" s="18">
        <v>45352</v>
      </c>
      <c r="C13981" t="s">
        <v>330</v>
      </c>
      <c r="D13981" t="s">
        <v>263</v>
      </c>
      <c r="E13981">
        <v>9</v>
      </c>
    </row>
    <row r="13982" spans="1:7" x14ac:dyDescent="0.3">
      <c r="A13982">
        <v>112</v>
      </c>
      <c r="B13982" s="18">
        <v>45383</v>
      </c>
      <c r="C13982" t="s">
        <v>330</v>
      </c>
      <c r="D13982" t="s">
        <v>263</v>
      </c>
      <c r="E13982">
        <v>9</v>
      </c>
    </row>
    <row r="13983" spans="1:7" x14ac:dyDescent="0.3">
      <c r="A13983">
        <v>112</v>
      </c>
      <c r="B13983" s="18">
        <v>45413</v>
      </c>
      <c r="C13983" t="s">
        <v>330</v>
      </c>
      <c r="D13983" t="s">
        <v>263</v>
      </c>
      <c r="E13983">
        <v>9</v>
      </c>
    </row>
    <row r="13984" spans="1:7" x14ac:dyDescent="0.3">
      <c r="A13984">
        <v>112</v>
      </c>
      <c r="B13984" s="18">
        <v>45444</v>
      </c>
      <c r="C13984" t="s">
        <v>330</v>
      </c>
      <c r="D13984" t="s">
        <v>263</v>
      </c>
      <c r="E13984">
        <v>9</v>
      </c>
    </row>
    <row r="13985" spans="1:5" x14ac:dyDescent="0.3">
      <c r="A13985">
        <v>112</v>
      </c>
      <c r="B13985" s="18">
        <v>45474</v>
      </c>
      <c r="C13985" t="s">
        <v>330</v>
      </c>
      <c r="D13985" t="s">
        <v>263</v>
      </c>
      <c r="E13985">
        <v>9</v>
      </c>
    </row>
    <row r="13986" spans="1:5" x14ac:dyDescent="0.3">
      <c r="A13986">
        <v>112</v>
      </c>
      <c r="B13986" s="18">
        <v>45505</v>
      </c>
      <c r="C13986" t="s">
        <v>330</v>
      </c>
      <c r="D13986" t="s">
        <v>263</v>
      </c>
      <c r="E13986">
        <v>9</v>
      </c>
    </row>
    <row r="13987" spans="1:5" x14ac:dyDescent="0.3">
      <c r="A13987">
        <v>112</v>
      </c>
      <c r="B13987" s="18">
        <v>45536</v>
      </c>
      <c r="C13987" t="s">
        <v>330</v>
      </c>
      <c r="D13987" t="s">
        <v>263</v>
      </c>
      <c r="E13987">
        <v>9</v>
      </c>
    </row>
    <row r="13988" spans="1:5" x14ac:dyDescent="0.3">
      <c r="A13988">
        <v>112</v>
      </c>
      <c r="B13988" s="18">
        <v>45566</v>
      </c>
      <c r="C13988" t="s">
        <v>330</v>
      </c>
      <c r="D13988" t="s">
        <v>263</v>
      </c>
      <c r="E13988">
        <v>9</v>
      </c>
    </row>
    <row r="13989" spans="1:5" x14ac:dyDescent="0.3">
      <c r="A13989">
        <v>110</v>
      </c>
      <c r="B13989" s="18">
        <v>45323</v>
      </c>
      <c r="C13989" t="s">
        <v>330</v>
      </c>
      <c r="D13989" t="s">
        <v>264</v>
      </c>
      <c r="E13989">
        <v>2</v>
      </c>
    </row>
    <row r="13990" spans="1:5" x14ac:dyDescent="0.3">
      <c r="A13990">
        <v>110</v>
      </c>
      <c r="B13990" s="18">
        <v>45352</v>
      </c>
      <c r="C13990" t="s">
        <v>330</v>
      </c>
      <c r="D13990" t="s">
        <v>264</v>
      </c>
      <c r="E13990">
        <v>2</v>
      </c>
    </row>
    <row r="13991" spans="1:5" x14ac:dyDescent="0.3">
      <c r="A13991">
        <v>110</v>
      </c>
      <c r="B13991" s="18">
        <v>45383</v>
      </c>
      <c r="C13991" t="s">
        <v>330</v>
      </c>
      <c r="D13991" t="s">
        <v>264</v>
      </c>
      <c r="E13991">
        <v>2</v>
      </c>
    </row>
    <row r="13992" spans="1:5" x14ac:dyDescent="0.3">
      <c r="A13992">
        <v>110</v>
      </c>
      <c r="B13992" s="18">
        <v>45413</v>
      </c>
      <c r="C13992" t="s">
        <v>330</v>
      </c>
      <c r="D13992" t="s">
        <v>264</v>
      </c>
      <c r="E13992">
        <v>2</v>
      </c>
    </row>
    <row r="13993" spans="1:5" x14ac:dyDescent="0.3">
      <c r="A13993">
        <v>110</v>
      </c>
      <c r="B13993" s="18">
        <v>45444</v>
      </c>
      <c r="C13993" t="s">
        <v>330</v>
      </c>
      <c r="D13993" t="s">
        <v>264</v>
      </c>
      <c r="E13993">
        <v>2</v>
      </c>
    </row>
    <row r="13994" spans="1:5" x14ac:dyDescent="0.3">
      <c r="A13994">
        <v>110</v>
      </c>
      <c r="B13994" s="18">
        <v>45474</v>
      </c>
      <c r="C13994" t="s">
        <v>330</v>
      </c>
      <c r="D13994" t="s">
        <v>264</v>
      </c>
      <c r="E13994">
        <v>2</v>
      </c>
    </row>
    <row r="13995" spans="1:5" x14ac:dyDescent="0.3">
      <c r="A13995">
        <v>110</v>
      </c>
      <c r="B13995" s="18">
        <v>45505</v>
      </c>
      <c r="C13995" t="s">
        <v>330</v>
      </c>
      <c r="D13995" t="s">
        <v>264</v>
      </c>
      <c r="E13995">
        <v>2</v>
      </c>
    </row>
    <row r="13996" spans="1:5" x14ac:dyDescent="0.3">
      <c r="A13996">
        <v>110</v>
      </c>
      <c r="B13996" s="18">
        <v>45536</v>
      </c>
      <c r="C13996" t="s">
        <v>330</v>
      </c>
      <c r="D13996" t="s">
        <v>264</v>
      </c>
      <c r="E13996">
        <v>2</v>
      </c>
    </row>
    <row r="13997" spans="1:5" x14ac:dyDescent="0.3">
      <c r="A13997">
        <v>110</v>
      </c>
      <c r="B13997" s="18">
        <v>45566</v>
      </c>
      <c r="C13997" t="s">
        <v>330</v>
      </c>
      <c r="D13997" t="s">
        <v>264</v>
      </c>
      <c r="E13997">
        <v>2</v>
      </c>
    </row>
    <row r="13998" spans="1:5" x14ac:dyDescent="0.3">
      <c r="A13998">
        <v>113</v>
      </c>
      <c r="B13998" s="18">
        <v>45323</v>
      </c>
      <c r="C13998" t="s">
        <v>330</v>
      </c>
      <c r="D13998" t="s">
        <v>265</v>
      </c>
      <c r="E13998">
        <v>5</v>
      </c>
    </row>
    <row r="13999" spans="1:5" x14ac:dyDescent="0.3">
      <c r="A13999">
        <v>113</v>
      </c>
      <c r="B13999" s="18">
        <v>45352</v>
      </c>
      <c r="C13999" t="s">
        <v>330</v>
      </c>
      <c r="D13999" t="s">
        <v>265</v>
      </c>
      <c r="E13999">
        <v>5</v>
      </c>
    </row>
    <row r="14000" spans="1:5" x14ac:dyDescent="0.3">
      <c r="A14000">
        <v>113</v>
      </c>
      <c r="B14000" s="18">
        <v>45383</v>
      </c>
      <c r="C14000" t="s">
        <v>330</v>
      </c>
      <c r="D14000" t="s">
        <v>265</v>
      </c>
      <c r="E14000">
        <v>5</v>
      </c>
    </row>
    <row r="14001" spans="1:5" x14ac:dyDescent="0.3">
      <c r="A14001">
        <v>113</v>
      </c>
      <c r="B14001" s="18">
        <v>45413</v>
      </c>
      <c r="C14001" t="s">
        <v>330</v>
      </c>
      <c r="D14001" t="s">
        <v>265</v>
      </c>
      <c r="E14001">
        <v>5</v>
      </c>
    </row>
    <row r="14002" spans="1:5" x14ac:dyDescent="0.3">
      <c r="A14002">
        <v>113</v>
      </c>
      <c r="B14002" s="18">
        <v>45444</v>
      </c>
      <c r="C14002" t="s">
        <v>330</v>
      </c>
      <c r="D14002" t="s">
        <v>265</v>
      </c>
      <c r="E14002">
        <v>5</v>
      </c>
    </row>
    <row r="14003" spans="1:5" x14ac:dyDescent="0.3">
      <c r="A14003">
        <v>113</v>
      </c>
      <c r="B14003" s="18">
        <v>45474</v>
      </c>
      <c r="C14003" t="s">
        <v>330</v>
      </c>
      <c r="D14003" t="s">
        <v>265</v>
      </c>
      <c r="E14003">
        <v>5</v>
      </c>
    </row>
    <row r="14004" spans="1:5" x14ac:dyDescent="0.3">
      <c r="A14004">
        <v>113</v>
      </c>
      <c r="B14004" s="18">
        <v>45505</v>
      </c>
      <c r="C14004" t="s">
        <v>330</v>
      </c>
      <c r="D14004" t="s">
        <v>265</v>
      </c>
      <c r="E14004">
        <v>5</v>
      </c>
    </row>
    <row r="14005" spans="1:5" x14ac:dyDescent="0.3">
      <c r="A14005">
        <v>113</v>
      </c>
      <c r="B14005" s="18">
        <v>45536</v>
      </c>
      <c r="C14005" t="s">
        <v>330</v>
      </c>
      <c r="D14005" t="s">
        <v>265</v>
      </c>
      <c r="E14005">
        <v>5</v>
      </c>
    </row>
    <row r="14006" spans="1:5" x14ac:dyDescent="0.3">
      <c r="A14006">
        <v>113</v>
      </c>
      <c r="B14006" s="18">
        <v>45566</v>
      </c>
      <c r="C14006" t="s">
        <v>330</v>
      </c>
      <c r="D14006" t="s">
        <v>265</v>
      </c>
      <c r="E14006">
        <v>4</v>
      </c>
    </row>
    <row r="14007" spans="1:5" x14ac:dyDescent="0.3">
      <c r="A14007">
        <v>106</v>
      </c>
      <c r="B14007" s="18">
        <v>45323</v>
      </c>
      <c r="C14007" t="s">
        <v>330</v>
      </c>
      <c r="D14007" t="s">
        <v>267</v>
      </c>
      <c r="E14007">
        <v>8</v>
      </c>
    </row>
    <row r="14008" spans="1:5" x14ac:dyDescent="0.3">
      <c r="A14008">
        <v>106</v>
      </c>
      <c r="B14008" s="18">
        <v>45352</v>
      </c>
      <c r="C14008" t="s">
        <v>330</v>
      </c>
      <c r="D14008" t="s">
        <v>267</v>
      </c>
      <c r="E14008">
        <v>8</v>
      </c>
    </row>
    <row r="14009" spans="1:5" x14ac:dyDescent="0.3">
      <c r="A14009">
        <v>106</v>
      </c>
      <c r="B14009" s="18">
        <v>45383</v>
      </c>
      <c r="C14009" t="s">
        <v>330</v>
      </c>
      <c r="D14009" t="s">
        <v>267</v>
      </c>
      <c r="E14009">
        <v>7</v>
      </c>
    </row>
    <row r="14010" spans="1:5" x14ac:dyDescent="0.3">
      <c r="A14010">
        <v>106</v>
      </c>
      <c r="B14010" s="18">
        <v>45413</v>
      </c>
      <c r="C14010" t="s">
        <v>330</v>
      </c>
      <c r="D14010" t="s">
        <v>267</v>
      </c>
      <c r="E14010">
        <v>7</v>
      </c>
    </row>
    <row r="14011" spans="1:5" x14ac:dyDescent="0.3">
      <c r="A14011">
        <v>106</v>
      </c>
      <c r="B14011" s="18">
        <v>45444</v>
      </c>
      <c r="C14011" t="s">
        <v>330</v>
      </c>
      <c r="D14011" t="s">
        <v>267</v>
      </c>
      <c r="E14011">
        <v>7</v>
      </c>
    </row>
    <row r="14012" spans="1:5" x14ac:dyDescent="0.3">
      <c r="A14012">
        <v>106</v>
      </c>
      <c r="B14012" s="18">
        <v>45474</v>
      </c>
      <c r="C14012" t="s">
        <v>330</v>
      </c>
      <c r="D14012" t="s">
        <v>267</v>
      </c>
      <c r="E14012">
        <v>7</v>
      </c>
    </row>
    <row r="14013" spans="1:5" x14ac:dyDescent="0.3">
      <c r="A14013">
        <v>106</v>
      </c>
      <c r="B14013" s="18">
        <v>45505</v>
      </c>
      <c r="C14013" t="s">
        <v>330</v>
      </c>
      <c r="D14013" t="s">
        <v>267</v>
      </c>
      <c r="E14013">
        <v>7</v>
      </c>
    </row>
    <row r="14014" spans="1:5" x14ac:dyDescent="0.3">
      <c r="A14014">
        <v>106</v>
      </c>
      <c r="B14014" s="18">
        <v>45536</v>
      </c>
      <c r="C14014" t="s">
        <v>330</v>
      </c>
      <c r="D14014" t="s">
        <v>267</v>
      </c>
      <c r="E14014">
        <v>7</v>
      </c>
    </row>
    <row r="14015" spans="1:5" x14ac:dyDescent="0.3">
      <c r="A14015">
        <v>106</v>
      </c>
      <c r="B14015" s="18">
        <v>45566</v>
      </c>
      <c r="C14015" t="s">
        <v>330</v>
      </c>
      <c r="D14015" t="s">
        <v>267</v>
      </c>
      <c r="E14015">
        <v>7</v>
      </c>
    </row>
    <row r="14016" spans="1:5" x14ac:dyDescent="0.3">
      <c r="A14016">
        <v>107</v>
      </c>
      <c r="B14016" s="18">
        <v>45323</v>
      </c>
      <c r="C14016" t="s">
        <v>330</v>
      </c>
      <c r="D14016" t="s">
        <v>268</v>
      </c>
      <c r="E14016">
        <v>16</v>
      </c>
    </row>
    <row r="14017" spans="1:5" x14ac:dyDescent="0.3">
      <c r="A14017">
        <v>107</v>
      </c>
      <c r="B14017" s="18">
        <v>45352</v>
      </c>
      <c r="C14017" t="s">
        <v>330</v>
      </c>
      <c r="D14017" t="s">
        <v>268</v>
      </c>
      <c r="E14017">
        <v>15</v>
      </c>
    </row>
    <row r="14018" spans="1:5" x14ac:dyDescent="0.3">
      <c r="A14018">
        <v>107</v>
      </c>
      <c r="B14018" s="18">
        <v>45383</v>
      </c>
      <c r="C14018" t="s">
        <v>330</v>
      </c>
      <c r="D14018" t="s">
        <v>268</v>
      </c>
      <c r="E14018">
        <v>16</v>
      </c>
    </row>
    <row r="14019" spans="1:5" x14ac:dyDescent="0.3">
      <c r="A14019">
        <v>107</v>
      </c>
      <c r="B14019" s="18">
        <v>45413</v>
      </c>
      <c r="C14019" t="s">
        <v>330</v>
      </c>
      <c r="D14019" t="s">
        <v>268</v>
      </c>
      <c r="E14019">
        <v>16</v>
      </c>
    </row>
    <row r="14020" spans="1:5" x14ac:dyDescent="0.3">
      <c r="A14020">
        <v>107</v>
      </c>
      <c r="B14020" s="18">
        <v>45444</v>
      </c>
      <c r="C14020" t="s">
        <v>330</v>
      </c>
      <c r="D14020" t="s">
        <v>268</v>
      </c>
      <c r="E14020">
        <v>16</v>
      </c>
    </row>
    <row r="14021" spans="1:5" x14ac:dyDescent="0.3">
      <c r="A14021">
        <v>107</v>
      </c>
      <c r="B14021" s="18">
        <v>45474</v>
      </c>
      <c r="C14021" t="s">
        <v>330</v>
      </c>
      <c r="D14021" t="s">
        <v>268</v>
      </c>
      <c r="E14021">
        <v>16</v>
      </c>
    </row>
    <row r="14022" spans="1:5" x14ac:dyDescent="0.3">
      <c r="A14022">
        <v>107</v>
      </c>
      <c r="B14022" s="18">
        <v>45505</v>
      </c>
      <c r="C14022" t="s">
        <v>330</v>
      </c>
      <c r="D14022" t="s">
        <v>268</v>
      </c>
      <c r="E14022">
        <v>16</v>
      </c>
    </row>
    <row r="14023" spans="1:5" x14ac:dyDescent="0.3">
      <c r="A14023">
        <v>107</v>
      </c>
      <c r="B14023" s="18">
        <v>45536</v>
      </c>
      <c r="C14023" t="s">
        <v>330</v>
      </c>
      <c r="D14023" t="s">
        <v>268</v>
      </c>
      <c r="E14023">
        <v>15</v>
      </c>
    </row>
    <row r="14024" spans="1:5" x14ac:dyDescent="0.3">
      <c r="A14024">
        <v>107</v>
      </c>
      <c r="B14024" s="18">
        <v>45566</v>
      </c>
      <c r="C14024" t="s">
        <v>330</v>
      </c>
      <c r="D14024" t="s">
        <v>268</v>
      </c>
      <c r="E14024">
        <v>14</v>
      </c>
    </row>
    <row r="14025" spans="1:5" x14ac:dyDescent="0.3">
      <c r="A14025">
        <v>105</v>
      </c>
      <c r="B14025" s="18">
        <v>45323</v>
      </c>
      <c r="C14025" t="s">
        <v>330</v>
      </c>
      <c r="D14025" t="s">
        <v>269</v>
      </c>
      <c r="E14025">
        <v>3</v>
      </c>
    </row>
    <row r="14026" spans="1:5" x14ac:dyDescent="0.3">
      <c r="A14026">
        <v>105</v>
      </c>
      <c r="B14026" s="18">
        <v>45352</v>
      </c>
      <c r="C14026" t="s">
        <v>330</v>
      </c>
      <c r="D14026" t="s">
        <v>269</v>
      </c>
      <c r="E14026">
        <v>3</v>
      </c>
    </row>
    <row r="14027" spans="1:5" x14ac:dyDescent="0.3">
      <c r="A14027">
        <v>105</v>
      </c>
      <c r="B14027" s="18">
        <v>45383</v>
      </c>
      <c r="C14027" t="s">
        <v>330</v>
      </c>
      <c r="D14027" t="s">
        <v>269</v>
      </c>
      <c r="E14027">
        <v>3</v>
      </c>
    </row>
    <row r="14028" spans="1:5" x14ac:dyDescent="0.3">
      <c r="A14028">
        <v>105</v>
      </c>
      <c r="B14028" s="18">
        <v>45413</v>
      </c>
      <c r="C14028" t="s">
        <v>330</v>
      </c>
      <c r="D14028" t="s">
        <v>269</v>
      </c>
      <c r="E14028">
        <v>3</v>
      </c>
    </row>
    <row r="14029" spans="1:5" x14ac:dyDescent="0.3">
      <c r="A14029">
        <v>105</v>
      </c>
      <c r="B14029" s="18">
        <v>45444</v>
      </c>
      <c r="C14029" t="s">
        <v>330</v>
      </c>
      <c r="D14029" t="s">
        <v>269</v>
      </c>
      <c r="E14029">
        <v>3</v>
      </c>
    </row>
    <row r="14030" spans="1:5" x14ac:dyDescent="0.3">
      <c r="A14030">
        <v>105</v>
      </c>
      <c r="B14030" s="18">
        <v>45474</v>
      </c>
      <c r="C14030" t="s">
        <v>330</v>
      </c>
      <c r="D14030" t="s">
        <v>269</v>
      </c>
      <c r="E14030">
        <v>3</v>
      </c>
    </row>
    <row r="14031" spans="1:5" x14ac:dyDescent="0.3">
      <c r="A14031">
        <v>105</v>
      </c>
      <c r="B14031" s="18">
        <v>45505</v>
      </c>
      <c r="C14031" t="s">
        <v>330</v>
      </c>
      <c r="D14031" t="s">
        <v>269</v>
      </c>
      <c r="E14031">
        <v>3</v>
      </c>
    </row>
    <row r="14032" spans="1:5" x14ac:dyDescent="0.3">
      <c r="A14032">
        <v>105</v>
      </c>
      <c r="B14032" s="18">
        <v>45536</v>
      </c>
      <c r="C14032" t="s">
        <v>330</v>
      </c>
      <c r="D14032" t="s">
        <v>269</v>
      </c>
      <c r="E14032">
        <v>3</v>
      </c>
    </row>
    <row r="14033" spans="1:7" x14ac:dyDescent="0.3">
      <c r="A14033">
        <v>105</v>
      </c>
      <c r="B14033" s="18">
        <v>45566</v>
      </c>
      <c r="C14033" t="s">
        <v>330</v>
      </c>
      <c r="D14033" t="s">
        <v>269</v>
      </c>
      <c r="E14033">
        <v>3</v>
      </c>
    </row>
    <row r="14034" spans="1:7" x14ac:dyDescent="0.3">
      <c r="A14034">
        <v>108</v>
      </c>
      <c r="B14034" s="18">
        <v>45323</v>
      </c>
      <c r="C14034" t="s">
        <v>330</v>
      </c>
      <c r="D14034" t="s">
        <v>270</v>
      </c>
      <c r="E14034">
        <v>3</v>
      </c>
    </row>
    <row r="14035" spans="1:7" x14ac:dyDescent="0.3">
      <c r="A14035">
        <v>108</v>
      </c>
      <c r="B14035" s="18">
        <v>45352</v>
      </c>
      <c r="C14035" t="s">
        <v>330</v>
      </c>
      <c r="D14035" t="s">
        <v>270</v>
      </c>
      <c r="E14035">
        <v>4</v>
      </c>
    </row>
    <row r="14036" spans="1:7" x14ac:dyDescent="0.3">
      <c r="A14036">
        <v>108</v>
      </c>
      <c r="B14036" s="18">
        <v>45383</v>
      </c>
      <c r="C14036" t="s">
        <v>330</v>
      </c>
      <c r="D14036" t="s">
        <v>270</v>
      </c>
      <c r="E14036">
        <v>3</v>
      </c>
    </row>
    <row r="14037" spans="1:7" x14ac:dyDescent="0.3">
      <c r="A14037">
        <v>108</v>
      </c>
      <c r="B14037" s="18">
        <v>45413</v>
      </c>
      <c r="C14037" t="s">
        <v>330</v>
      </c>
      <c r="D14037" t="s">
        <v>270</v>
      </c>
      <c r="E14037">
        <v>3</v>
      </c>
    </row>
    <row r="14038" spans="1:7" x14ac:dyDescent="0.3">
      <c r="A14038">
        <v>108</v>
      </c>
      <c r="B14038" s="18">
        <v>45444</v>
      </c>
      <c r="C14038" t="s">
        <v>330</v>
      </c>
      <c r="D14038" t="s">
        <v>270</v>
      </c>
      <c r="E14038">
        <v>3</v>
      </c>
    </row>
    <row r="14039" spans="1:7" x14ac:dyDescent="0.3">
      <c r="A14039">
        <v>108</v>
      </c>
      <c r="B14039" s="18">
        <v>45474</v>
      </c>
      <c r="C14039" t="s">
        <v>330</v>
      </c>
      <c r="D14039" t="s">
        <v>270</v>
      </c>
      <c r="E14039">
        <v>3</v>
      </c>
    </row>
    <row r="14040" spans="1:7" x14ac:dyDescent="0.3">
      <c r="A14040">
        <v>108</v>
      </c>
      <c r="B14040" s="18">
        <v>45505</v>
      </c>
      <c r="C14040" t="s">
        <v>330</v>
      </c>
      <c r="D14040" t="s">
        <v>270</v>
      </c>
      <c r="E14040">
        <v>3</v>
      </c>
    </row>
    <row r="14041" spans="1:7" x14ac:dyDescent="0.3">
      <c r="A14041">
        <v>108</v>
      </c>
      <c r="B14041" s="18">
        <v>45536</v>
      </c>
      <c r="C14041" t="s">
        <v>330</v>
      </c>
      <c r="D14041" t="s">
        <v>270</v>
      </c>
      <c r="E14041">
        <v>4</v>
      </c>
    </row>
    <row r="14042" spans="1:7" x14ac:dyDescent="0.3">
      <c r="A14042">
        <v>108</v>
      </c>
      <c r="B14042" s="18">
        <v>45566</v>
      </c>
      <c r="C14042" t="s">
        <v>330</v>
      </c>
      <c r="D14042" t="s">
        <v>270</v>
      </c>
      <c r="E14042">
        <v>3</v>
      </c>
    </row>
    <row r="14043" spans="1:7" x14ac:dyDescent="0.3">
      <c r="A14043">
        <v>12</v>
      </c>
      <c r="B14043" s="18">
        <v>45597</v>
      </c>
      <c r="C14043" t="s">
        <v>330</v>
      </c>
      <c r="D14043" t="s">
        <v>296</v>
      </c>
      <c r="E14043">
        <v>0</v>
      </c>
      <c r="F14043">
        <v>0</v>
      </c>
      <c r="G14043">
        <v>12</v>
      </c>
    </row>
    <row r="14044" spans="1:7" x14ac:dyDescent="0.3">
      <c r="A14044">
        <v>14</v>
      </c>
      <c r="B14044" s="18">
        <v>45597</v>
      </c>
      <c r="C14044" t="s">
        <v>330</v>
      </c>
      <c r="D14044" t="s">
        <v>279</v>
      </c>
      <c r="E14044">
        <v>0</v>
      </c>
      <c r="F14044">
        <v>0</v>
      </c>
      <c r="G14044">
        <v>14</v>
      </c>
    </row>
    <row r="14045" spans="1:7" x14ac:dyDescent="0.3">
      <c r="A14045">
        <v>16</v>
      </c>
      <c r="B14045" s="18">
        <v>45597</v>
      </c>
      <c r="C14045" t="s">
        <v>330</v>
      </c>
      <c r="D14045" t="s">
        <v>297</v>
      </c>
      <c r="E14045">
        <v>0</v>
      </c>
      <c r="F14045">
        <v>0</v>
      </c>
      <c r="G14045">
        <v>2</v>
      </c>
    </row>
    <row r="14046" spans="1:7" x14ac:dyDescent="0.3">
      <c r="A14046">
        <v>11</v>
      </c>
      <c r="B14046" s="18">
        <v>45597</v>
      </c>
      <c r="C14046" t="s">
        <v>330</v>
      </c>
      <c r="D14046" t="s">
        <v>281</v>
      </c>
      <c r="E14046">
        <v>0</v>
      </c>
      <c r="F14046">
        <v>0</v>
      </c>
      <c r="G14046">
        <v>11</v>
      </c>
    </row>
    <row r="14047" spans="1:7" x14ac:dyDescent="0.3">
      <c r="A14047">
        <v>23</v>
      </c>
      <c r="B14047" s="18">
        <v>45597</v>
      </c>
      <c r="C14047" t="s">
        <v>330</v>
      </c>
      <c r="D14047" t="s">
        <v>298</v>
      </c>
      <c r="E14047">
        <v>0</v>
      </c>
      <c r="F14047">
        <v>0</v>
      </c>
      <c r="G14047">
        <v>50</v>
      </c>
    </row>
    <row r="14048" spans="1:7" x14ac:dyDescent="0.3">
      <c r="A14048">
        <v>3</v>
      </c>
      <c r="B14048" s="18">
        <v>45597</v>
      </c>
      <c r="C14048" t="s">
        <v>330</v>
      </c>
      <c r="D14048" t="s">
        <v>302</v>
      </c>
      <c r="E14048">
        <v>0.5</v>
      </c>
      <c r="F14048">
        <v>23</v>
      </c>
      <c r="G14048">
        <v>46</v>
      </c>
    </row>
    <row r="14049" spans="1:7" x14ac:dyDescent="0.3">
      <c r="A14049">
        <v>100</v>
      </c>
      <c r="B14049" s="18">
        <v>45597</v>
      </c>
      <c r="C14049" t="s">
        <v>330</v>
      </c>
      <c r="D14049" t="s">
        <v>271</v>
      </c>
      <c r="E14049">
        <v>1</v>
      </c>
    </row>
    <row r="14050" spans="1:7" x14ac:dyDescent="0.3">
      <c r="A14050">
        <v>101</v>
      </c>
      <c r="B14050" s="18">
        <v>45597</v>
      </c>
      <c r="C14050" t="s">
        <v>330</v>
      </c>
      <c r="D14050" t="s">
        <v>272</v>
      </c>
      <c r="E14050">
        <v>1</v>
      </c>
    </row>
    <row r="14051" spans="1:7" x14ac:dyDescent="0.3">
      <c r="A14051">
        <v>102</v>
      </c>
      <c r="B14051" s="18">
        <v>45597</v>
      </c>
      <c r="C14051" t="s">
        <v>330</v>
      </c>
      <c r="D14051" t="s">
        <v>273</v>
      </c>
      <c r="E14051">
        <v>0</v>
      </c>
    </row>
    <row r="14052" spans="1:7" x14ac:dyDescent="0.3">
      <c r="A14052">
        <v>103</v>
      </c>
      <c r="B14052" s="18">
        <v>45597</v>
      </c>
      <c r="C14052" t="s">
        <v>330</v>
      </c>
      <c r="D14052" t="s">
        <v>285</v>
      </c>
      <c r="E14052">
        <v>0</v>
      </c>
    </row>
    <row r="14053" spans="1:7" x14ac:dyDescent="0.3">
      <c r="A14053">
        <v>2</v>
      </c>
      <c r="B14053" s="18">
        <v>45597</v>
      </c>
      <c r="C14053" t="s">
        <v>330</v>
      </c>
      <c r="D14053" t="s">
        <v>303</v>
      </c>
      <c r="E14053">
        <v>2.5555555555555557E-2</v>
      </c>
      <c r="F14053">
        <v>46</v>
      </c>
      <c r="G14053">
        <v>1800</v>
      </c>
    </row>
    <row r="14054" spans="1:7" x14ac:dyDescent="0.3">
      <c r="A14054">
        <v>111</v>
      </c>
      <c r="B14054" s="18">
        <v>45597</v>
      </c>
      <c r="C14054" t="s">
        <v>330</v>
      </c>
      <c r="D14054" t="s">
        <v>262</v>
      </c>
      <c r="E14054">
        <v>5</v>
      </c>
    </row>
    <row r="14055" spans="1:7" x14ac:dyDescent="0.3">
      <c r="A14055">
        <v>112</v>
      </c>
      <c r="B14055" s="18">
        <v>45597</v>
      </c>
      <c r="C14055" t="s">
        <v>330</v>
      </c>
      <c r="D14055" t="s">
        <v>263</v>
      </c>
      <c r="E14055">
        <v>7</v>
      </c>
    </row>
    <row r="14056" spans="1:7" x14ac:dyDescent="0.3">
      <c r="A14056">
        <v>110</v>
      </c>
      <c r="B14056" s="18">
        <v>45597</v>
      </c>
      <c r="C14056" t="s">
        <v>330</v>
      </c>
      <c r="D14056" t="s">
        <v>264</v>
      </c>
      <c r="E14056">
        <v>2</v>
      </c>
    </row>
    <row r="14057" spans="1:7" x14ac:dyDescent="0.3">
      <c r="A14057">
        <v>113</v>
      </c>
      <c r="B14057" s="18">
        <v>45597</v>
      </c>
      <c r="C14057" t="s">
        <v>330</v>
      </c>
      <c r="D14057" t="s">
        <v>265</v>
      </c>
      <c r="E14057">
        <v>5</v>
      </c>
    </row>
    <row r="14058" spans="1:7" x14ac:dyDescent="0.3">
      <c r="A14058">
        <v>106</v>
      </c>
      <c r="B14058" s="18">
        <v>45597</v>
      </c>
      <c r="C14058" t="s">
        <v>330</v>
      </c>
      <c r="D14058" t="s">
        <v>267</v>
      </c>
      <c r="E14058">
        <v>7</v>
      </c>
    </row>
    <row r="14059" spans="1:7" x14ac:dyDescent="0.3">
      <c r="A14059">
        <v>107</v>
      </c>
      <c r="B14059" s="18">
        <v>45597</v>
      </c>
      <c r="C14059" t="s">
        <v>330</v>
      </c>
      <c r="D14059" t="s">
        <v>268</v>
      </c>
      <c r="E14059">
        <v>14</v>
      </c>
    </row>
    <row r="14060" spans="1:7" x14ac:dyDescent="0.3">
      <c r="A14060">
        <v>105</v>
      </c>
      <c r="B14060" s="18">
        <v>45597</v>
      </c>
      <c r="C14060" t="s">
        <v>330</v>
      </c>
      <c r="D14060" t="s">
        <v>269</v>
      </c>
      <c r="E14060">
        <v>3</v>
      </c>
    </row>
    <row r="14061" spans="1:7" x14ac:dyDescent="0.3">
      <c r="A14061">
        <v>108</v>
      </c>
      <c r="B14061" s="18">
        <v>45597</v>
      </c>
      <c r="C14061" t="s">
        <v>330</v>
      </c>
      <c r="D14061" t="s">
        <v>270</v>
      </c>
      <c r="E14061">
        <v>3</v>
      </c>
    </row>
    <row r="14062" spans="1:7" x14ac:dyDescent="0.3">
      <c r="A14062">
        <v>3</v>
      </c>
      <c r="B14062" s="18">
        <v>45566</v>
      </c>
      <c r="C14062" t="s">
        <v>330</v>
      </c>
      <c r="D14062" t="s">
        <v>302</v>
      </c>
      <c r="E14062">
        <v>0.68085106382978722</v>
      </c>
      <c r="F14062">
        <v>32</v>
      </c>
      <c r="G14062">
        <v>47</v>
      </c>
    </row>
    <row r="14063" spans="1:7" x14ac:dyDescent="0.3">
      <c r="A14063">
        <v>3</v>
      </c>
      <c r="B14063" s="18">
        <v>45413</v>
      </c>
      <c r="C14063" t="s">
        <v>330</v>
      </c>
      <c r="D14063" t="s">
        <v>302</v>
      </c>
      <c r="E14063">
        <v>9.84</v>
      </c>
      <c r="F14063">
        <v>492</v>
      </c>
      <c r="G14063">
        <v>50</v>
      </c>
    </row>
    <row r="14064" spans="1:7" x14ac:dyDescent="0.3">
      <c r="A14064">
        <v>3</v>
      </c>
      <c r="B14064" s="18">
        <v>45323</v>
      </c>
      <c r="C14064" t="s">
        <v>330</v>
      </c>
      <c r="D14064" t="s">
        <v>302</v>
      </c>
      <c r="E14064">
        <v>9.6078431372549016</v>
      </c>
      <c r="F14064">
        <v>490</v>
      </c>
      <c r="G14064">
        <v>51</v>
      </c>
    </row>
    <row r="14065" spans="1:7" x14ac:dyDescent="0.3">
      <c r="A14065">
        <v>3</v>
      </c>
      <c r="B14065" s="18">
        <v>45383</v>
      </c>
      <c r="C14065" t="s">
        <v>330</v>
      </c>
      <c r="D14065" t="s">
        <v>302</v>
      </c>
      <c r="E14065">
        <v>9.7799999999999994</v>
      </c>
      <c r="F14065">
        <v>489</v>
      </c>
      <c r="G14065">
        <v>50</v>
      </c>
    </row>
    <row r="14066" spans="1:7" x14ac:dyDescent="0.3">
      <c r="A14066">
        <v>3</v>
      </c>
      <c r="B14066" s="18">
        <v>45505</v>
      </c>
      <c r="C14066" t="s">
        <v>330</v>
      </c>
      <c r="D14066" t="s">
        <v>302</v>
      </c>
      <c r="E14066">
        <v>8.4</v>
      </c>
      <c r="F14066">
        <v>420</v>
      </c>
      <c r="G14066">
        <v>50</v>
      </c>
    </row>
    <row r="14067" spans="1:7" x14ac:dyDescent="0.3">
      <c r="A14067">
        <v>3</v>
      </c>
      <c r="B14067" s="18">
        <v>45352</v>
      </c>
      <c r="C14067" t="s">
        <v>330</v>
      </c>
      <c r="D14067" t="s">
        <v>302</v>
      </c>
      <c r="E14067">
        <v>9.6274509803921564</v>
      </c>
      <c r="F14067">
        <v>491</v>
      </c>
      <c r="G14067">
        <v>51</v>
      </c>
    </row>
    <row r="14068" spans="1:7" x14ac:dyDescent="0.3">
      <c r="A14068">
        <v>3</v>
      </c>
      <c r="B14068" s="18">
        <v>45536</v>
      </c>
      <c r="C14068" t="s">
        <v>330</v>
      </c>
      <c r="D14068" t="s">
        <v>302</v>
      </c>
      <c r="E14068">
        <v>5.04</v>
      </c>
      <c r="F14068">
        <v>252</v>
      </c>
      <c r="G14068">
        <v>50</v>
      </c>
    </row>
    <row r="14069" spans="1:7" x14ac:dyDescent="0.3">
      <c r="A14069">
        <v>3</v>
      </c>
      <c r="B14069" s="18">
        <v>45444</v>
      </c>
      <c r="C14069" t="s">
        <v>330</v>
      </c>
      <c r="D14069" t="s">
        <v>302</v>
      </c>
      <c r="E14069">
        <v>9.8000000000000007</v>
      </c>
      <c r="F14069">
        <v>490</v>
      </c>
      <c r="G14069">
        <v>50</v>
      </c>
    </row>
    <row r="14070" spans="1:7" x14ac:dyDescent="0.3">
      <c r="A14070">
        <v>3</v>
      </c>
      <c r="B14070" s="18">
        <v>45474</v>
      </c>
      <c r="C14070" t="s">
        <v>330</v>
      </c>
      <c r="D14070" t="s">
        <v>302</v>
      </c>
      <c r="E14070">
        <v>9.8000000000000007</v>
      </c>
      <c r="F14070">
        <v>490</v>
      </c>
      <c r="G14070">
        <v>50</v>
      </c>
    </row>
    <row r="14071" spans="1:7" x14ac:dyDescent="0.3">
      <c r="A14071">
        <v>4</v>
      </c>
      <c r="B14071" s="18">
        <v>45323</v>
      </c>
      <c r="C14071" t="s">
        <v>330</v>
      </c>
      <c r="D14071" t="s">
        <v>300</v>
      </c>
      <c r="E14071">
        <v>1</v>
      </c>
      <c r="F14071">
        <v>2</v>
      </c>
      <c r="G14071">
        <v>2</v>
      </c>
    </row>
    <row r="14072" spans="1:7" x14ac:dyDescent="0.3">
      <c r="A14072">
        <v>4</v>
      </c>
      <c r="B14072" s="18">
        <v>45352</v>
      </c>
      <c r="C14072" t="s">
        <v>330</v>
      </c>
      <c r="D14072" t="s">
        <v>300</v>
      </c>
      <c r="E14072">
        <v>1</v>
      </c>
      <c r="F14072">
        <v>1</v>
      </c>
      <c r="G14072">
        <v>1</v>
      </c>
    </row>
    <row r="14073" spans="1:7" x14ac:dyDescent="0.3">
      <c r="A14073">
        <v>4</v>
      </c>
      <c r="B14073" s="18">
        <v>45383</v>
      </c>
      <c r="C14073" t="s">
        <v>330</v>
      </c>
      <c r="D14073" t="s">
        <v>300</v>
      </c>
      <c r="E14073">
        <v>0.5</v>
      </c>
      <c r="F14073">
        <v>1</v>
      </c>
      <c r="G14073">
        <v>2</v>
      </c>
    </row>
    <row r="14074" spans="1:7" x14ac:dyDescent="0.3">
      <c r="A14074">
        <v>4</v>
      </c>
      <c r="B14074" s="18">
        <v>45413</v>
      </c>
      <c r="C14074" t="s">
        <v>330</v>
      </c>
      <c r="D14074" t="s">
        <v>300</v>
      </c>
      <c r="E14074">
        <v>0.6</v>
      </c>
      <c r="F14074">
        <v>3</v>
      </c>
      <c r="G14074">
        <v>5</v>
      </c>
    </row>
    <row r="14075" spans="1:7" x14ac:dyDescent="0.3">
      <c r="A14075">
        <v>5</v>
      </c>
      <c r="B14075" s="18">
        <v>45323</v>
      </c>
      <c r="C14075" t="s">
        <v>330</v>
      </c>
      <c r="D14075" t="s">
        <v>301</v>
      </c>
      <c r="E14075">
        <v>1</v>
      </c>
      <c r="F14075">
        <v>2</v>
      </c>
      <c r="G14075">
        <v>2</v>
      </c>
    </row>
    <row r="14076" spans="1:7" x14ac:dyDescent="0.3">
      <c r="A14076">
        <v>5</v>
      </c>
      <c r="B14076" s="18">
        <v>45352</v>
      </c>
      <c r="C14076" t="s">
        <v>330</v>
      </c>
      <c r="D14076" t="s">
        <v>301</v>
      </c>
      <c r="E14076">
        <v>1</v>
      </c>
      <c r="F14076">
        <v>1</v>
      </c>
      <c r="G14076">
        <v>1</v>
      </c>
    </row>
    <row r="14077" spans="1:7" x14ac:dyDescent="0.3">
      <c r="A14077">
        <v>5</v>
      </c>
      <c r="B14077" s="18">
        <v>45505</v>
      </c>
      <c r="C14077" t="s">
        <v>330</v>
      </c>
      <c r="D14077" t="s">
        <v>301</v>
      </c>
      <c r="E14077">
        <v>1</v>
      </c>
      <c r="F14077">
        <v>1</v>
      </c>
      <c r="G14077">
        <v>1</v>
      </c>
    </row>
    <row r="14078" spans="1:7" x14ac:dyDescent="0.3">
      <c r="A14078">
        <v>5</v>
      </c>
      <c r="B14078" s="18">
        <v>45536</v>
      </c>
      <c r="C14078" t="s">
        <v>330</v>
      </c>
      <c r="D14078" t="s">
        <v>301</v>
      </c>
      <c r="E14078">
        <v>1</v>
      </c>
      <c r="F14078">
        <v>1</v>
      </c>
      <c r="G14078">
        <v>1</v>
      </c>
    </row>
    <row r="14079" spans="1:7" x14ac:dyDescent="0.3">
      <c r="A14079">
        <v>5</v>
      </c>
      <c r="B14079" s="18">
        <v>45444</v>
      </c>
      <c r="C14079" t="s">
        <v>330</v>
      </c>
      <c r="D14079" t="s">
        <v>301</v>
      </c>
      <c r="E14079">
        <v>1</v>
      </c>
      <c r="F14079">
        <v>3</v>
      </c>
      <c r="G14079">
        <v>3</v>
      </c>
    </row>
    <row r="14080" spans="1:7" x14ac:dyDescent="0.3">
      <c r="A14080">
        <v>5</v>
      </c>
      <c r="B14080" s="18">
        <v>45413</v>
      </c>
      <c r="C14080" t="s">
        <v>330</v>
      </c>
      <c r="D14080" t="s">
        <v>301</v>
      </c>
      <c r="E14080">
        <v>1</v>
      </c>
      <c r="F14080">
        <v>5</v>
      </c>
      <c r="G14080">
        <v>5</v>
      </c>
    </row>
    <row r="14081" spans="1:7" x14ac:dyDescent="0.3">
      <c r="A14081">
        <v>5</v>
      </c>
      <c r="B14081" s="18">
        <v>45383</v>
      </c>
      <c r="C14081" t="s">
        <v>330</v>
      </c>
      <c r="D14081" t="s">
        <v>301</v>
      </c>
      <c r="E14081">
        <v>1</v>
      </c>
      <c r="F14081">
        <v>2</v>
      </c>
      <c r="G14081">
        <v>2</v>
      </c>
    </row>
    <row r="14082" spans="1:7" x14ac:dyDescent="0.3">
      <c r="A14082">
        <v>8</v>
      </c>
      <c r="B14082" s="18">
        <v>45323</v>
      </c>
      <c r="C14082" t="s">
        <v>330</v>
      </c>
      <c r="D14082" t="s">
        <v>278</v>
      </c>
      <c r="E14082">
        <v>182</v>
      </c>
      <c r="F14082">
        <v>182</v>
      </c>
      <c r="G14082">
        <v>1</v>
      </c>
    </row>
    <row r="14083" spans="1:7" x14ac:dyDescent="0.3">
      <c r="A14083">
        <v>26</v>
      </c>
      <c r="B14083" s="18">
        <v>45352</v>
      </c>
      <c r="C14083" t="s">
        <v>330</v>
      </c>
      <c r="D14083" t="s">
        <v>146</v>
      </c>
      <c r="E14083">
        <v>0</v>
      </c>
      <c r="F14083">
        <v>0</v>
      </c>
      <c r="G14083">
        <v>14</v>
      </c>
    </row>
    <row r="14084" spans="1:7" x14ac:dyDescent="0.3">
      <c r="A14084">
        <v>8</v>
      </c>
      <c r="B14084" s="18">
        <v>45413</v>
      </c>
      <c r="C14084" t="s">
        <v>330</v>
      </c>
      <c r="D14084" t="s">
        <v>278</v>
      </c>
      <c r="E14084">
        <v>160</v>
      </c>
      <c r="F14084">
        <v>160</v>
      </c>
      <c r="G14084">
        <v>1</v>
      </c>
    </row>
    <row r="14085" spans="1:7" x14ac:dyDescent="0.3">
      <c r="A14085">
        <v>26</v>
      </c>
      <c r="B14085" s="18">
        <v>45597</v>
      </c>
      <c r="C14085" t="s">
        <v>330</v>
      </c>
      <c r="D14085" t="s">
        <v>146</v>
      </c>
      <c r="E14085">
        <v>9.0909090909090912E-2</v>
      </c>
      <c r="F14085">
        <v>1</v>
      </c>
      <c r="G14085">
        <v>11</v>
      </c>
    </row>
    <row r="14086" spans="1:7" x14ac:dyDescent="0.3">
      <c r="A14086">
        <v>8</v>
      </c>
      <c r="B14086" s="18">
        <v>45352</v>
      </c>
      <c r="C14086" t="s">
        <v>330</v>
      </c>
      <c r="D14086" t="s">
        <v>278</v>
      </c>
      <c r="E14086">
        <v>175</v>
      </c>
      <c r="F14086">
        <v>175</v>
      </c>
      <c r="G14086">
        <v>1</v>
      </c>
    </row>
    <row r="14087" spans="1:7" x14ac:dyDescent="0.3">
      <c r="A14087">
        <v>8</v>
      </c>
      <c r="B14087" s="18">
        <v>45383</v>
      </c>
      <c r="C14087" t="s">
        <v>330</v>
      </c>
      <c r="D14087" t="s">
        <v>278</v>
      </c>
      <c r="E14087">
        <v>167</v>
      </c>
      <c r="F14087">
        <v>167</v>
      </c>
      <c r="G14087">
        <v>1</v>
      </c>
    </row>
    <row r="14088" spans="1:7" x14ac:dyDescent="0.3">
      <c r="A14088">
        <v>26</v>
      </c>
      <c r="B14088" s="18">
        <v>45323</v>
      </c>
      <c r="C14088" t="s">
        <v>330</v>
      </c>
      <c r="D14088" t="s">
        <v>146</v>
      </c>
      <c r="E14088">
        <v>0</v>
      </c>
      <c r="F14088">
        <v>0</v>
      </c>
      <c r="G14088">
        <v>14</v>
      </c>
    </row>
    <row r="14089" spans="1:7" x14ac:dyDescent="0.3">
      <c r="A14089">
        <v>26</v>
      </c>
      <c r="B14089" s="18">
        <v>45383</v>
      </c>
      <c r="C14089" t="s">
        <v>330</v>
      </c>
      <c r="D14089" t="s">
        <v>146</v>
      </c>
      <c r="E14089">
        <v>0</v>
      </c>
      <c r="F14089">
        <v>0</v>
      </c>
      <c r="G14089">
        <v>12</v>
      </c>
    </row>
    <row r="14090" spans="1:7" x14ac:dyDescent="0.3">
      <c r="A14090">
        <v>26</v>
      </c>
      <c r="B14090" s="18">
        <v>45444</v>
      </c>
      <c r="C14090" t="s">
        <v>330</v>
      </c>
      <c r="D14090" t="s">
        <v>146</v>
      </c>
      <c r="E14090">
        <v>9.0909090909090912E-2</v>
      </c>
      <c r="F14090">
        <v>1</v>
      </c>
      <c r="G14090">
        <v>11</v>
      </c>
    </row>
    <row r="14091" spans="1:7" x14ac:dyDescent="0.3">
      <c r="A14091">
        <v>26</v>
      </c>
      <c r="B14091" s="18">
        <v>45413</v>
      </c>
      <c r="C14091" t="s">
        <v>330</v>
      </c>
      <c r="D14091" t="s">
        <v>146</v>
      </c>
      <c r="E14091">
        <v>8.3333333333333329E-2</v>
      </c>
      <c r="F14091">
        <v>1</v>
      </c>
      <c r="G14091">
        <v>12</v>
      </c>
    </row>
    <row r="14092" spans="1:7" x14ac:dyDescent="0.3">
      <c r="A14092">
        <v>26</v>
      </c>
      <c r="B14092" s="18">
        <v>45505</v>
      </c>
      <c r="C14092" t="s">
        <v>330</v>
      </c>
      <c r="D14092" t="s">
        <v>146</v>
      </c>
      <c r="E14092">
        <v>8.3333333333333329E-2</v>
      </c>
      <c r="F14092">
        <v>1</v>
      </c>
      <c r="G14092">
        <v>12</v>
      </c>
    </row>
    <row r="14093" spans="1:7" x14ac:dyDescent="0.3">
      <c r="A14093">
        <v>26</v>
      </c>
      <c r="B14093" s="18">
        <v>45536</v>
      </c>
      <c r="C14093" t="s">
        <v>330</v>
      </c>
      <c r="D14093" t="s">
        <v>146</v>
      </c>
      <c r="E14093">
        <v>8.3333333333333329E-2</v>
      </c>
      <c r="F14093">
        <v>1</v>
      </c>
      <c r="G14093">
        <v>12</v>
      </c>
    </row>
    <row r="14094" spans="1:7" x14ac:dyDescent="0.3">
      <c r="A14094">
        <v>26</v>
      </c>
      <c r="B14094" s="18">
        <v>45566</v>
      </c>
      <c r="C14094" t="s">
        <v>330</v>
      </c>
      <c r="D14094" t="s">
        <v>146</v>
      </c>
      <c r="E14094">
        <v>9.0909090909090912E-2</v>
      </c>
      <c r="F14094">
        <v>1</v>
      </c>
      <c r="G14094">
        <v>11</v>
      </c>
    </row>
    <row r="14095" spans="1:7" x14ac:dyDescent="0.3">
      <c r="A14095">
        <v>26</v>
      </c>
      <c r="B14095" s="18">
        <v>45474</v>
      </c>
      <c r="C14095" t="s">
        <v>330</v>
      </c>
      <c r="D14095" t="s">
        <v>146</v>
      </c>
      <c r="E14095">
        <v>9.0909090909090912E-2</v>
      </c>
      <c r="F14095">
        <v>1</v>
      </c>
      <c r="G14095">
        <v>11</v>
      </c>
    </row>
    <row r="14096" spans="1:7" x14ac:dyDescent="0.3">
      <c r="A14096">
        <v>27</v>
      </c>
      <c r="B14096" s="18">
        <v>45597</v>
      </c>
      <c r="C14096" t="s">
        <v>330</v>
      </c>
      <c r="D14096" t="s">
        <v>147</v>
      </c>
      <c r="E14096">
        <v>0</v>
      </c>
      <c r="F14096">
        <v>0</v>
      </c>
      <c r="G14096">
        <v>2</v>
      </c>
    </row>
    <row r="14097" spans="1:7" x14ac:dyDescent="0.3">
      <c r="A14097">
        <v>27</v>
      </c>
      <c r="B14097" s="18">
        <v>45505</v>
      </c>
      <c r="C14097" t="s">
        <v>330</v>
      </c>
      <c r="D14097" t="s">
        <v>147</v>
      </c>
      <c r="E14097">
        <v>0</v>
      </c>
      <c r="F14097">
        <v>0</v>
      </c>
      <c r="G14097">
        <v>2</v>
      </c>
    </row>
    <row r="14098" spans="1:7" x14ac:dyDescent="0.3">
      <c r="A14098">
        <v>27</v>
      </c>
      <c r="B14098" s="18">
        <v>45444</v>
      </c>
      <c r="C14098" t="s">
        <v>330</v>
      </c>
      <c r="D14098" t="s">
        <v>147</v>
      </c>
      <c r="E14098">
        <v>0</v>
      </c>
      <c r="F14098">
        <v>0</v>
      </c>
      <c r="G14098">
        <v>2</v>
      </c>
    </row>
    <row r="14099" spans="1:7" x14ac:dyDescent="0.3">
      <c r="A14099">
        <v>27</v>
      </c>
      <c r="B14099" s="18">
        <v>45323</v>
      </c>
      <c r="C14099" t="s">
        <v>330</v>
      </c>
      <c r="D14099" t="s">
        <v>147</v>
      </c>
      <c r="E14099">
        <v>0</v>
      </c>
      <c r="F14099">
        <v>0</v>
      </c>
      <c r="G14099">
        <v>1</v>
      </c>
    </row>
    <row r="14100" spans="1:7" x14ac:dyDescent="0.3">
      <c r="A14100">
        <v>23</v>
      </c>
      <c r="B14100" s="18">
        <v>45505</v>
      </c>
      <c r="C14100" t="s">
        <v>330</v>
      </c>
      <c r="D14100" t="s">
        <v>298</v>
      </c>
      <c r="E14100">
        <v>0.02</v>
      </c>
      <c r="F14100">
        <v>1</v>
      </c>
      <c r="G14100">
        <v>50</v>
      </c>
    </row>
    <row r="14101" spans="1:7" x14ac:dyDescent="0.3">
      <c r="A14101">
        <v>27</v>
      </c>
      <c r="B14101" s="18">
        <v>45536</v>
      </c>
      <c r="C14101" t="s">
        <v>330</v>
      </c>
      <c r="D14101" t="s">
        <v>147</v>
      </c>
      <c r="E14101">
        <v>0</v>
      </c>
      <c r="F14101">
        <v>0</v>
      </c>
      <c r="G14101">
        <v>2</v>
      </c>
    </row>
    <row r="14102" spans="1:7" x14ac:dyDescent="0.3">
      <c r="A14102">
        <v>27</v>
      </c>
      <c r="B14102" s="18">
        <v>45383</v>
      </c>
      <c r="C14102" t="s">
        <v>330</v>
      </c>
      <c r="D14102" t="s">
        <v>147</v>
      </c>
      <c r="E14102">
        <v>0</v>
      </c>
      <c r="F14102">
        <v>0</v>
      </c>
      <c r="G14102">
        <v>1</v>
      </c>
    </row>
    <row r="14103" spans="1:7" x14ac:dyDescent="0.3">
      <c r="A14103">
        <v>23</v>
      </c>
      <c r="B14103" s="18">
        <v>45413</v>
      </c>
      <c r="C14103" t="s">
        <v>330</v>
      </c>
      <c r="D14103" t="s">
        <v>298</v>
      </c>
      <c r="E14103">
        <v>1.9607843137254902E-2</v>
      </c>
      <c r="F14103">
        <v>1</v>
      </c>
      <c r="G14103">
        <v>51</v>
      </c>
    </row>
    <row r="14104" spans="1:7" x14ac:dyDescent="0.3">
      <c r="A14104">
        <v>23</v>
      </c>
      <c r="B14104" s="18">
        <v>45352</v>
      </c>
      <c r="C14104" t="s">
        <v>330</v>
      </c>
      <c r="D14104" t="s">
        <v>298</v>
      </c>
      <c r="E14104">
        <v>3.7735849056603772E-2</v>
      </c>
      <c r="F14104">
        <v>2</v>
      </c>
      <c r="G14104">
        <v>53</v>
      </c>
    </row>
    <row r="14105" spans="1:7" x14ac:dyDescent="0.3">
      <c r="A14105">
        <v>23</v>
      </c>
      <c r="B14105" s="18">
        <v>45383</v>
      </c>
      <c r="C14105" t="s">
        <v>330</v>
      </c>
      <c r="D14105" t="s">
        <v>298</v>
      </c>
      <c r="E14105">
        <v>1.9230769230769232E-2</v>
      </c>
      <c r="F14105">
        <v>1</v>
      </c>
      <c r="G14105">
        <v>52</v>
      </c>
    </row>
    <row r="14106" spans="1:7" x14ac:dyDescent="0.3">
      <c r="A14106">
        <v>23</v>
      </c>
      <c r="B14106" s="18">
        <v>45444</v>
      </c>
      <c r="C14106" t="s">
        <v>330</v>
      </c>
      <c r="D14106" t="s">
        <v>298</v>
      </c>
      <c r="E14106">
        <v>1.9607843137254902E-2</v>
      </c>
      <c r="F14106">
        <v>1</v>
      </c>
      <c r="G14106">
        <v>51</v>
      </c>
    </row>
    <row r="14107" spans="1:7" x14ac:dyDescent="0.3">
      <c r="A14107">
        <v>23</v>
      </c>
      <c r="B14107" s="18">
        <v>45474</v>
      </c>
      <c r="C14107" t="s">
        <v>330</v>
      </c>
      <c r="D14107" t="s">
        <v>298</v>
      </c>
      <c r="E14107">
        <v>0.04</v>
      </c>
      <c r="F14107">
        <v>2</v>
      </c>
      <c r="G14107">
        <v>50</v>
      </c>
    </row>
    <row r="14108" spans="1:7" x14ac:dyDescent="0.3">
      <c r="A14108">
        <v>27</v>
      </c>
      <c r="B14108" s="18">
        <v>45413</v>
      </c>
      <c r="C14108" t="s">
        <v>330</v>
      </c>
      <c r="D14108" t="s">
        <v>147</v>
      </c>
      <c r="E14108">
        <v>0</v>
      </c>
      <c r="F14108">
        <v>0</v>
      </c>
      <c r="G14108">
        <v>2</v>
      </c>
    </row>
    <row r="14109" spans="1:7" x14ac:dyDescent="0.3">
      <c r="A14109">
        <v>23</v>
      </c>
      <c r="B14109" s="18">
        <v>45536</v>
      </c>
      <c r="C14109" t="s">
        <v>330</v>
      </c>
      <c r="D14109" t="s">
        <v>298</v>
      </c>
      <c r="E14109">
        <v>0.02</v>
      </c>
      <c r="F14109">
        <v>1</v>
      </c>
      <c r="G14109">
        <v>50</v>
      </c>
    </row>
    <row r="14110" spans="1:7" x14ac:dyDescent="0.3">
      <c r="A14110">
        <v>23</v>
      </c>
      <c r="B14110" s="18">
        <v>45323</v>
      </c>
      <c r="C14110" t="s">
        <v>330</v>
      </c>
      <c r="D14110" t="s">
        <v>298</v>
      </c>
      <c r="E14110">
        <v>3.7735849056603772E-2</v>
      </c>
      <c r="F14110">
        <v>2</v>
      </c>
      <c r="G14110">
        <v>53</v>
      </c>
    </row>
    <row r="14111" spans="1:7" x14ac:dyDescent="0.3">
      <c r="A14111">
        <v>24</v>
      </c>
      <c r="B14111" s="18">
        <v>45474</v>
      </c>
      <c r="C14111" t="s">
        <v>330</v>
      </c>
      <c r="D14111" t="s">
        <v>299</v>
      </c>
      <c r="E14111">
        <v>0.5</v>
      </c>
      <c r="F14111">
        <v>1</v>
      </c>
      <c r="G14111">
        <v>2</v>
      </c>
    </row>
    <row r="14112" spans="1:7" x14ac:dyDescent="0.3">
      <c r="A14112">
        <v>24</v>
      </c>
      <c r="B14112" s="18">
        <v>45383</v>
      </c>
      <c r="C14112" t="s">
        <v>330</v>
      </c>
      <c r="D14112" t="s">
        <v>299</v>
      </c>
      <c r="E14112">
        <v>1</v>
      </c>
      <c r="F14112">
        <v>1</v>
      </c>
      <c r="G14112">
        <v>1</v>
      </c>
    </row>
    <row r="14113" spans="1:7" x14ac:dyDescent="0.3">
      <c r="A14113">
        <v>24</v>
      </c>
      <c r="B14113" s="18">
        <v>45323</v>
      </c>
      <c r="C14113" t="s">
        <v>330</v>
      </c>
      <c r="D14113" t="s">
        <v>299</v>
      </c>
      <c r="E14113">
        <v>1</v>
      </c>
      <c r="F14113">
        <v>2</v>
      </c>
      <c r="G14113">
        <v>2</v>
      </c>
    </row>
    <row r="14114" spans="1:7" x14ac:dyDescent="0.3">
      <c r="A14114">
        <v>24</v>
      </c>
      <c r="B14114" s="18">
        <v>45352</v>
      </c>
      <c r="C14114" t="s">
        <v>330</v>
      </c>
      <c r="D14114" t="s">
        <v>299</v>
      </c>
      <c r="E14114">
        <v>1</v>
      </c>
      <c r="F14114">
        <v>2</v>
      </c>
      <c r="G14114">
        <v>2</v>
      </c>
    </row>
    <row r="14115" spans="1:7" x14ac:dyDescent="0.3">
      <c r="A14115">
        <v>24</v>
      </c>
      <c r="B14115" s="18">
        <v>45413</v>
      </c>
      <c r="C14115" t="s">
        <v>330</v>
      </c>
      <c r="D14115" t="s">
        <v>299</v>
      </c>
      <c r="E14115">
        <v>1</v>
      </c>
      <c r="F14115">
        <v>1</v>
      </c>
      <c r="G14115">
        <v>1</v>
      </c>
    </row>
    <row r="14116" spans="1:7" x14ac:dyDescent="0.3">
      <c r="A14116">
        <v>24</v>
      </c>
      <c r="B14116" s="18">
        <v>45444</v>
      </c>
      <c r="C14116" t="s">
        <v>330</v>
      </c>
      <c r="D14116" t="s">
        <v>299</v>
      </c>
      <c r="E14116">
        <v>1</v>
      </c>
      <c r="F14116">
        <v>1</v>
      </c>
      <c r="G14116">
        <v>1</v>
      </c>
    </row>
    <row r="14117" spans="1:7" x14ac:dyDescent="0.3">
      <c r="A14117">
        <v>2</v>
      </c>
      <c r="B14117" s="18">
        <v>45627</v>
      </c>
      <c r="C14117" t="s">
        <v>330</v>
      </c>
      <c r="D14117" t="s">
        <v>303</v>
      </c>
      <c r="E14117">
        <v>2.5555555555555557E-2</v>
      </c>
      <c r="F14117">
        <v>46</v>
      </c>
      <c r="G14117">
        <v>1800</v>
      </c>
    </row>
    <row r="14118" spans="1:7" x14ac:dyDescent="0.3">
      <c r="A14118">
        <v>27</v>
      </c>
      <c r="B14118" s="18">
        <v>45474</v>
      </c>
      <c r="C14118" t="s">
        <v>330</v>
      </c>
      <c r="D14118" t="s">
        <v>147</v>
      </c>
      <c r="E14118">
        <v>0</v>
      </c>
      <c r="F14118">
        <v>0</v>
      </c>
      <c r="G14118">
        <v>2</v>
      </c>
    </row>
    <row r="14119" spans="1:7" x14ac:dyDescent="0.3">
      <c r="A14119">
        <v>27</v>
      </c>
      <c r="B14119" s="18">
        <v>45566</v>
      </c>
      <c r="C14119" t="s">
        <v>330</v>
      </c>
      <c r="D14119" t="s">
        <v>147</v>
      </c>
      <c r="E14119">
        <v>0</v>
      </c>
      <c r="F14119">
        <v>0</v>
      </c>
      <c r="G14119">
        <v>2</v>
      </c>
    </row>
    <row r="14120" spans="1:7" x14ac:dyDescent="0.3">
      <c r="A14120">
        <v>27</v>
      </c>
      <c r="B14120" s="18">
        <v>45352</v>
      </c>
      <c r="C14120" t="s">
        <v>330</v>
      </c>
      <c r="D14120" t="s">
        <v>147</v>
      </c>
      <c r="E14120">
        <v>0</v>
      </c>
      <c r="F14120">
        <v>0</v>
      </c>
      <c r="G14120">
        <v>1</v>
      </c>
    </row>
    <row r="14121" spans="1:7" x14ac:dyDescent="0.3">
      <c r="A14121">
        <v>111</v>
      </c>
      <c r="B14121" s="18">
        <v>45627</v>
      </c>
      <c r="C14121" t="s">
        <v>330</v>
      </c>
      <c r="D14121" t="s">
        <v>262</v>
      </c>
      <c r="E14121">
        <v>4</v>
      </c>
    </row>
    <row r="14122" spans="1:7" x14ac:dyDescent="0.3">
      <c r="A14122">
        <v>112</v>
      </c>
      <c r="B14122" s="18">
        <v>45627</v>
      </c>
      <c r="C14122" t="s">
        <v>330</v>
      </c>
      <c r="D14122" t="s">
        <v>263</v>
      </c>
      <c r="E14122">
        <v>8</v>
      </c>
    </row>
    <row r="14123" spans="1:7" x14ac:dyDescent="0.3">
      <c r="A14123">
        <v>110</v>
      </c>
      <c r="B14123" s="18">
        <v>45627</v>
      </c>
      <c r="C14123" t="s">
        <v>330</v>
      </c>
      <c r="D14123" t="s">
        <v>264</v>
      </c>
      <c r="E14123">
        <v>2</v>
      </c>
    </row>
    <row r="14124" spans="1:7" x14ac:dyDescent="0.3">
      <c r="A14124">
        <v>113</v>
      </c>
      <c r="B14124" s="18">
        <v>45627</v>
      </c>
      <c r="C14124" t="s">
        <v>330</v>
      </c>
      <c r="D14124" t="s">
        <v>265</v>
      </c>
      <c r="E14124">
        <v>5</v>
      </c>
    </row>
    <row r="14125" spans="1:7" x14ac:dyDescent="0.3">
      <c r="A14125">
        <v>106</v>
      </c>
      <c r="B14125" s="18">
        <v>45627</v>
      </c>
      <c r="C14125" t="s">
        <v>330</v>
      </c>
      <c r="D14125" t="s">
        <v>267</v>
      </c>
      <c r="E14125">
        <v>7</v>
      </c>
    </row>
    <row r="14126" spans="1:7" x14ac:dyDescent="0.3">
      <c r="A14126">
        <v>105</v>
      </c>
      <c r="B14126" s="18">
        <v>45627</v>
      </c>
      <c r="C14126" t="s">
        <v>330</v>
      </c>
      <c r="D14126" t="s">
        <v>269</v>
      </c>
      <c r="E14126">
        <v>3</v>
      </c>
    </row>
    <row r="14127" spans="1:7" x14ac:dyDescent="0.3">
      <c r="A14127">
        <v>108</v>
      </c>
      <c r="B14127" s="18">
        <v>45627</v>
      </c>
      <c r="C14127" t="s">
        <v>330</v>
      </c>
      <c r="D14127" t="s">
        <v>270</v>
      </c>
      <c r="E14127">
        <v>3</v>
      </c>
    </row>
    <row r="14128" spans="1:7" x14ac:dyDescent="0.3">
      <c r="A14128">
        <v>3</v>
      </c>
      <c r="B14128" s="18">
        <v>45627</v>
      </c>
      <c r="C14128" t="s">
        <v>330</v>
      </c>
      <c r="D14128" t="s">
        <v>302</v>
      </c>
      <c r="E14128">
        <v>0.34782608695652173</v>
      </c>
      <c r="F14128">
        <v>16</v>
      </c>
      <c r="G14128">
        <v>46</v>
      </c>
    </row>
    <row r="14129" spans="1:7" x14ac:dyDescent="0.3">
      <c r="A14129">
        <v>107</v>
      </c>
      <c r="B14129" s="18">
        <v>45627</v>
      </c>
      <c r="C14129" t="s">
        <v>330</v>
      </c>
      <c r="D14129" t="s">
        <v>268</v>
      </c>
      <c r="E14129">
        <v>14</v>
      </c>
    </row>
    <row r="14130" spans="1:7" x14ac:dyDescent="0.3">
      <c r="A14130">
        <v>10</v>
      </c>
      <c r="B14130" s="18">
        <v>45474</v>
      </c>
      <c r="C14130" t="s">
        <v>330</v>
      </c>
      <c r="D14130" t="s">
        <v>295</v>
      </c>
      <c r="E14130">
        <v>1</v>
      </c>
      <c r="F14130">
        <v>1</v>
      </c>
      <c r="G14130">
        <v>1</v>
      </c>
    </row>
    <row r="14131" spans="1:7" x14ac:dyDescent="0.3">
      <c r="A14131">
        <v>10</v>
      </c>
      <c r="B14131" s="18">
        <v>45413</v>
      </c>
      <c r="C14131" t="s">
        <v>330</v>
      </c>
      <c r="D14131" t="s">
        <v>295</v>
      </c>
      <c r="E14131">
        <v>1</v>
      </c>
      <c r="F14131">
        <v>1</v>
      </c>
      <c r="G14131">
        <v>1</v>
      </c>
    </row>
    <row r="14132" spans="1:7" x14ac:dyDescent="0.3">
      <c r="A14132">
        <v>10</v>
      </c>
      <c r="B14132" s="18">
        <v>45444</v>
      </c>
      <c r="C14132" t="s">
        <v>330</v>
      </c>
      <c r="D14132" t="s">
        <v>295</v>
      </c>
      <c r="E14132">
        <v>1</v>
      </c>
      <c r="F14132">
        <v>1</v>
      </c>
      <c r="G14132">
        <v>1</v>
      </c>
    </row>
    <row r="14133" spans="1:7" x14ac:dyDescent="0.3">
      <c r="A14133">
        <v>100</v>
      </c>
      <c r="B14133" s="18">
        <v>45627</v>
      </c>
      <c r="C14133" t="s">
        <v>330</v>
      </c>
      <c r="D14133" t="s">
        <v>271</v>
      </c>
      <c r="E14133">
        <v>1</v>
      </c>
    </row>
    <row r="14134" spans="1:7" x14ac:dyDescent="0.3">
      <c r="A14134">
        <v>101</v>
      </c>
      <c r="B14134" s="18">
        <v>45627</v>
      </c>
      <c r="C14134" t="s">
        <v>330</v>
      </c>
      <c r="D14134" t="s">
        <v>272</v>
      </c>
      <c r="E14134">
        <v>1</v>
      </c>
    </row>
    <row r="14135" spans="1:7" x14ac:dyDescent="0.3">
      <c r="A14135">
        <v>102</v>
      </c>
      <c r="B14135" s="18">
        <v>45627</v>
      </c>
      <c r="C14135" t="s">
        <v>330</v>
      </c>
      <c r="D14135" t="s">
        <v>273</v>
      </c>
      <c r="E14135">
        <v>0</v>
      </c>
    </row>
    <row r="14136" spans="1:7" x14ac:dyDescent="0.3">
      <c r="A14136">
        <v>103</v>
      </c>
      <c r="B14136" s="18">
        <v>45627</v>
      </c>
      <c r="C14136" t="s">
        <v>330</v>
      </c>
      <c r="D14136" t="s">
        <v>285</v>
      </c>
      <c r="E14136">
        <v>0</v>
      </c>
    </row>
    <row r="14137" spans="1:7" x14ac:dyDescent="0.3">
      <c r="A14137">
        <v>127</v>
      </c>
      <c r="B14137" s="18">
        <v>45323</v>
      </c>
      <c r="C14137" t="s">
        <v>330</v>
      </c>
      <c r="D14137" t="s">
        <v>286</v>
      </c>
      <c r="E14137">
        <v>1</v>
      </c>
    </row>
    <row r="14138" spans="1:7" x14ac:dyDescent="0.3">
      <c r="A14138">
        <v>127</v>
      </c>
      <c r="B14138" s="18">
        <v>45383</v>
      </c>
      <c r="C14138" t="s">
        <v>330</v>
      </c>
      <c r="D14138" t="s">
        <v>286</v>
      </c>
      <c r="E14138">
        <v>1</v>
      </c>
    </row>
    <row r="14139" spans="1:7" x14ac:dyDescent="0.3">
      <c r="A14139">
        <v>127</v>
      </c>
      <c r="B14139" s="18">
        <v>45413</v>
      </c>
      <c r="C14139" t="s">
        <v>330</v>
      </c>
      <c r="D14139" t="s">
        <v>286</v>
      </c>
      <c r="E14139">
        <v>2</v>
      </c>
    </row>
    <row r="14140" spans="1:7" x14ac:dyDescent="0.3">
      <c r="A14140">
        <v>127</v>
      </c>
      <c r="B14140" s="18">
        <v>45444</v>
      </c>
      <c r="C14140" t="s">
        <v>330</v>
      </c>
      <c r="D14140" t="s">
        <v>286</v>
      </c>
      <c r="E14140">
        <v>4</v>
      </c>
    </row>
    <row r="14141" spans="1:7" x14ac:dyDescent="0.3">
      <c r="A14141">
        <v>127</v>
      </c>
      <c r="B14141" s="18">
        <v>45505</v>
      </c>
      <c r="C14141" t="s">
        <v>330</v>
      </c>
      <c r="D14141" t="s">
        <v>286</v>
      </c>
      <c r="E14141">
        <v>2</v>
      </c>
    </row>
    <row r="14142" spans="1:7" x14ac:dyDescent="0.3">
      <c r="A14142">
        <v>127</v>
      </c>
      <c r="B14142" s="18">
        <v>45536</v>
      </c>
      <c r="C14142" t="s">
        <v>330</v>
      </c>
      <c r="D14142" t="s">
        <v>286</v>
      </c>
      <c r="E14142">
        <v>1</v>
      </c>
    </row>
    <row r="14143" spans="1:7" x14ac:dyDescent="0.3">
      <c r="A14143">
        <v>129</v>
      </c>
      <c r="B14143" s="18">
        <v>45383</v>
      </c>
      <c r="C14143" t="s">
        <v>330</v>
      </c>
      <c r="D14143" t="s">
        <v>288</v>
      </c>
      <c r="E14143">
        <v>1</v>
      </c>
    </row>
    <row r="14144" spans="1:7" x14ac:dyDescent="0.3">
      <c r="A14144">
        <v>129</v>
      </c>
      <c r="B14144" s="18">
        <v>45413</v>
      </c>
      <c r="C14144" t="s">
        <v>330</v>
      </c>
      <c r="D14144" t="s">
        <v>288</v>
      </c>
      <c r="E14144">
        <v>2</v>
      </c>
    </row>
    <row r="14145" spans="1:5" x14ac:dyDescent="0.3">
      <c r="A14145">
        <v>129</v>
      </c>
      <c r="B14145" s="18">
        <v>45444</v>
      </c>
      <c r="C14145" t="s">
        <v>330</v>
      </c>
      <c r="D14145" t="s">
        <v>288</v>
      </c>
      <c r="E14145">
        <v>4</v>
      </c>
    </row>
    <row r="14146" spans="1:5" x14ac:dyDescent="0.3">
      <c r="A14146">
        <v>129</v>
      </c>
      <c r="B14146" s="18">
        <v>45505</v>
      </c>
      <c r="C14146" t="s">
        <v>330</v>
      </c>
      <c r="D14146" t="s">
        <v>288</v>
      </c>
      <c r="E14146">
        <v>2</v>
      </c>
    </row>
    <row r="14147" spans="1:5" x14ac:dyDescent="0.3">
      <c r="A14147">
        <v>129</v>
      </c>
      <c r="B14147" s="18">
        <v>45536</v>
      </c>
      <c r="C14147" t="s">
        <v>330</v>
      </c>
      <c r="D14147" t="s">
        <v>288</v>
      </c>
      <c r="E14147">
        <v>1</v>
      </c>
    </row>
    <row r="14148" spans="1:5" x14ac:dyDescent="0.3">
      <c r="A14148">
        <v>114</v>
      </c>
      <c r="B14148" s="18">
        <v>45323</v>
      </c>
      <c r="C14148" t="s">
        <v>330</v>
      </c>
      <c r="D14148" t="s">
        <v>292</v>
      </c>
      <c r="E14148">
        <v>2</v>
      </c>
    </row>
    <row r="14149" spans="1:5" x14ac:dyDescent="0.3">
      <c r="A14149">
        <v>114</v>
      </c>
      <c r="B14149" s="18">
        <v>45352</v>
      </c>
      <c r="C14149" t="s">
        <v>330</v>
      </c>
      <c r="D14149" t="s">
        <v>292</v>
      </c>
      <c r="E14149">
        <v>1</v>
      </c>
    </row>
    <row r="14150" spans="1:5" x14ac:dyDescent="0.3">
      <c r="A14150">
        <v>114</v>
      </c>
      <c r="B14150" s="18">
        <v>45383</v>
      </c>
      <c r="C14150" t="s">
        <v>330</v>
      </c>
      <c r="D14150" t="s">
        <v>292</v>
      </c>
      <c r="E14150">
        <v>2</v>
      </c>
    </row>
    <row r="14151" spans="1:5" x14ac:dyDescent="0.3">
      <c r="A14151">
        <v>114</v>
      </c>
      <c r="B14151" s="18">
        <v>45413</v>
      </c>
      <c r="C14151" t="s">
        <v>330</v>
      </c>
      <c r="D14151" t="s">
        <v>292</v>
      </c>
      <c r="E14151">
        <v>5</v>
      </c>
    </row>
    <row r="14152" spans="1:5" x14ac:dyDescent="0.3">
      <c r="A14152">
        <v>114</v>
      </c>
      <c r="B14152" s="18">
        <v>45444</v>
      </c>
      <c r="C14152" t="s">
        <v>330</v>
      </c>
      <c r="D14152" t="s">
        <v>292</v>
      </c>
      <c r="E14152">
        <v>3</v>
      </c>
    </row>
    <row r="14153" spans="1:5" x14ac:dyDescent="0.3">
      <c r="A14153">
        <v>114</v>
      </c>
      <c r="B14153" s="18">
        <v>45505</v>
      </c>
      <c r="C14153" t="s">
        <v>330</v>
      </c>
      <c r="D14153" t="s">
        <v>292</v>
      </c>
      <c r="E14153">
        <v>1</v>
      </c>
    </row>
    <row r="14154" spans="1:5" x14ac:dyDescent="0.3">
      <c r="A14154">
        <v>114</v>
      </c>
      <c r="B14154" s="18">
        <v>45536</v>
      </c>
      <c r="C14154" t="s">
        <v>330</v>
      </c>
      <c r="D14154" t="s">
        <v>292</v>
      </c>
      <c r="E14154">
        <v>1</v>
      </c>
    </row>
    <row r="14155" spans="1:5" x14ac:dyDescent="0.3">
      <c r="A14155">
        <v>120</v>
      </c>
      <c r="B14155" s="18">
        <v>45323</v>
      </c>
      <c r="C14155" t="s">
        <v>330</v>
      </c>
      <c r="D14155" t="s">
        <v>20</v>
      </c>
      <c r="E14155">
        <v>2</v>
      </c>
    </row>
    <row r="14156" spans="1:5" x14ac:dyDescent="0.3">
      <c r="A14156">
        <v>120</v>
      </c>
      <c r="B14156" s="18">
        <v>45352</v>
      </c>
      <c r="C14156" t="s">
        <v>330</v>
      </c>
      <c r="D14156" t="s">
        <v>20</v>
      </c>
      <c r="E14156">
        <v>1</v>
      </c>
    </row>
    <row r="14157" spans="1:5" x14ac:dyDescent="0.3">
      <c r="A14157">
        <v>120</v>
      </c>
      <c r="B14157" s="18">
        <v>45383</v>
      </c>
      <c r="C14157" t="s">
        <v>330</v>
      </c>
      <c r="D14157" t="s">
        <v>20</v>
      </c>
      <c r="E14157">
        <v>2</v>
      </c>
    </row>
    <row r="14158" spans="1:5" x14ac:dyDescent="0.3">
      <c r="A14158">
        <v>120</v>
      </c>
      <c r="B14158" s="18">
        <v>45413</v>
      </c>
      <c r="C14158" t="s">
        <v>330</v>
      </c>
      <c r="D14158" t="s">
        <v>20</v>
      </c>
      <c r="E14158">
        <v>5</v>
      </c>
    </row>
    <row r="14159" spans="1:5" x14ac:dyDescent="0.3">
      <c r="A14159">
        <v>120</v>
      </c>
      <c r="B14159" s="18">
        <v>45444</v>
      </c>
      <c r="C14159" t="s">
        <v>330</v>
      </c>
      <c r="D14159" t="s">
        <v>20</v>
      </c>
      <c r="E14159">
        <v>3</v>
      </c>
    </row>
    <row r="14160" spans="1:5" x14ac:dyDescent="0.3">
      <c r="A14160">
        <v>120</v>
      </c>
      <c r="B14160" s="18">
        <v>45505</v>
      </c>
      <c r="C14160" t="s">
        <v>330</v>
      </c>
      <c r="D14160" t="s">
        <v>20</v>
      </c>
      <c r="E14160">
        <v>1</v>
      </c>
    </row>
    <row r="14161" spans="1:7" x14ac:dyDescent="0.3">
      <c r="A14161">
        <v>120</v>
      </c>
      <c r="B14161" s="18">
        <v>45536</v>
      </c>
      <c r="C14161" t="s">
        <v>330</v>
      </c>
      <c r="D14161" t="s">
        <v>20</v>
      </c>
      <c r="E14161">
        <v>1</v>
      </c>
    </row>
    <row r="14162" spans="1:7" x14ac:dyDescent="0.3">
      <c r="A14162">
        <v>9</v>
      </c>
      <c r="B14162" s="18">
        <v>45627</v>
      </c>
      <c r="C14162" t="s">
        <v>330</v>
      </c>
      <c r="D14162" t="s">
        <v>280</v>
      </c>
      <c r="E14162">
        <v>0</v>
      </c>
      <c r="F14162">
        <v>0</v>
      </c>
      <c r="G14162">
        <v>14</v>
      </c>
    </row>
    <row r="14163" spans="1:7" x14ac:dyDescent="0.3">
      <c r="A14163">
        <v>11</v>
      </c>
      <c r="B14163" s="18">
        <v>45627</v>
      </c>
      <c r="C14163" t="s">
        <v>330</v>
      </c>
      <c r="D14163" t="s">
        <v>281</v>
      </c>
      <c r="E14163">
        <v>0</v>
      </c>
      <c r="F14163">
        <v>0</v>
      </c>
      <c r="G14163">
        <v>9</v>
      </c>
    </row>
    <row r="14164" spans="1:7" x14ac:dyDescent="0.3">
      <c r="A14164">
        <v>12</v>
      </c>
      <c r="B14164" s="18">
        <v>45627</v>
      </c>
      <c r="C14164" t="s">
        <v>330</v>
      </c>
      <c r="D14164" t="s">
        <v>296</v>
      </c>
      <c r="E14164">
        <v>0</v>
      </c>
      <c r="F14164">
        <v>0</v>
      </c>
      <c r="G14164">
        <v>12</v>
      </c>
    </row>
    <row r="14165" spans="1:7" x14ac:dyDescent="0.3">
      <c r="A14165">
        <v>14</v>
      </c>
      <c r="B14165" s="18">
        <v>45627</v>
      </c>
      <c r="C14165" t="s">
        <v>330</v>
      </c>
      <c r="D14165" t="s">
        <v>279</v>
      </c>
      <c r="E14165">
        <v>0</v>
      </c>
      <c r="F14165">
        <v>0</v>
      </c>
      <c r="G14165">
        <v>14</v>
      </c>
    </row>
    <row r="14166" spans="1:7" x14ac:dyDescent="0.3">
      <c r="A14166">
        <v>16</v>
      </c>
      <c r="B14166" s="18">
        <v>45627</v>
      </c>
      <c r="C14166" t="s">
        <v>330</v>
      </c>
      <c r="D14166" t="s">
        <v>297</v>
      </c>
      <c r="E14166">
        <v>0</v>
      </c>
      <c r="F14166">
        <v>0</v>
      </c>
      <c r="G14166">
        <v>2</v>
      </c>
    </row>
    <row r="14167" spans="1:7" x14ac:dyDescent="0.3">
      <c r="A14167">
        <v>23</v>
      </c>
      <c r="B14167" s="18">
        <v>45627</v>
      </c>
      <c r="C14167" t="s">
        <v>330</v>
      </c>
      <c r="D14167" t="s">
        <v>298</v>
      </c>
      <c r="E14167">
        <v>0</v>
      </c>
      <c r="F14167">
        <v>0</v>
      </c>
      <c r="G14167">
        <v>50</v>
      </c>
    </row>
    <row r="14168" spans="1:7" x14ac:dyDescent="0.3">
      <c r="A14168">
        <v>26</v>
      </c>
      <c r="B14168" s="18">
        <v>45627</v>
      </c>
      <c r="C14168" t="s">
        <v>330</v>
      </c>
      <c r="D14168" t="s">
        <v>146</v>
      </c>
      <c r="E14168">
        <v>0.1111111111111111</v>
      </c>
      <c r="F14168">
        <v>1</v>
      </c>
      <c r="G14168">
        <v>9</v>
      </c>
    </row>
    <row r="14169" spans="1:7" x14ac:dyDescent="0.3">
      <c r="A14169">
        <v>27</v>
      </c>
      <c r="B14169" s="18">
        <v>45627</v>
      </c>
      <c r="C14169" t="s">
        <v>330</v>
      </c>
      <c r="D14169" t="s">
        <v>147</v>
      </c>
      <c r="E14169">
        <v>0</v>
      </c>
      <c r="F14169">
        <v>0</v>
      </c>
      <c r="G14169">
        <v>2</v>
      </c>
    </row>
    <row r="14170" spans="1:7" x14ac:dyDescent="0.3">
      <c r="A14170">
        <v>9</v>
      </c>
      <c r="B14170" s="18">
        <v>45658</v>
      </c>
      <c r="C14170" t="s">
        <v>330</v>
      </c>
      <c r="D14170" t="s">
        <v>280</v>
      </c>
      <c r="E14170">
        <v>0</v>
      </c>
      <c r="F14170">
        <v>0</v>
      </c>
      <c r="G14170">
        <v>14</v>
      </c>
    </row>
    <row r="14171" spans="1:7" x14ac:dyDescent="0.3">
      <c r="A14171">
        <v>11</v>
      </c>
      <c r="B14171" s="18">
        <v>45658</v>
      </c>
      <c r="C14171" t="s">
        <v>330</v>
      </c>
      <c r="D14171" t="s">
        <v>281</v>
      </c>
      <c r="E14171">
        <v>0</v>
      </c>
      <c r="F14171">
        <v>0</v>
      </c>
      <c r="G14171">
        <v>6</v>
      </c>
    </row>
    <row r="14172" spans="1:7" x14ac:dyDescent="0.3">
      <c r="A14172">
        <v>12</v>
      </c>
      <c r="B14172" s="18">
        <v>45658</v>
      </c>
      <c r="C14172" t="s">
        <v>330</v>
      </c>
      <c r="D14172" t="s">
        <v>296</v>
      </c>
      <c r="E14172">
        <v>0</v>
      </c>
      <c r="F14172">
        <v>0</v>
      </c>
      <c r="G14172">
        <v>12</v>
      </c>
    </row>
    <row r="14173" spans="1:7" x14ac:dyDescent="0.3">
      <c r="A14173">
        <v>14</v>
      </c>
      <c r="B14173" s="18">
        <v>45658</v>
      </c>
      <c r="C14173" t="s">
        <v>330</v>
      </c>
      <c r="D14173" t="s">
        <v>279</v>
      </c>
      <c r="E14173">
        <v>0</v>
      </c>
      <c r="F14173">
        <v>0</v>
      </c>
      <c r="G14173">
        <v>14</v>
      </c>
    </row>
    <row r="14174" spans="1:7" x14ac:dyDescent="0.3">
      <c r="A14174">
        <v>16</v>
      </c>
      <c r="B14174" s="18">
        <v>45658</v>
      </c>
      <c r="C14174" t="s">
        <v>330</v>
      </c>
      <c r="D14174" t="s">
        <v>297</v>
      </c>
      <c r="E14174">
        <v>0</v>
      </c>
      <c r="F14174">
        <v>0</v>
      </c>
      <c r="G14174">
        <v>2</v>
      </c>
    </row>
    <row r="14175" spans="1:7" x14ac:dyDescent="0.3">
      <c r="A14175">
        <v>23</v>
      </c>
      <c r="B14175" s="18">
        <v>45658</v>
      </c>
      <c r="C14175" t="s">
        <v>330</v>
      </c>
      <c r="D14175" t="s">
        <v>298</v>
      </c>
      <c r="E14175">
        <v>0</v>
      </c>
      <c r="F14175">
        <v>0</v>
      </c>
      <c r="G14175">
        <v>47</v>
      </c>
    </row>
    <row r="14176" spans="1:7" x14ac:dyDescent="0.3">
      <c r="A14176">
        <v>3</v>
      </c>
      <c r="B14176" s="18">
        <v>45658</v>
      </c>
      <c r="C14176" t="s">
        <v>330</v>
      </c>
      <c r="D14176" t="s">
        <v>302</v>
      </c>
      <c r="E14176">
        <v>0.2608695652173913</v>
      </c>
      <c r="F14176">
        <v>12</v>
      </c>
      <c r="G14176">
        <v>46</v>
      </c>
    </row>
    <row r="14177" spans="1:7" x14ac:dyDescent="0.3">
      <c r="A14177">
        <v>2</v>
      </c>
      <c r="B14177" s="18">
        <v>45658</v>
      </c>
      <c r="C14177" t="s">
        <v>330</v>
      </c>
      <c r="D14177" t="s">
        <v>303</v>
      </c>
      <c r="E14177">
        <v>2.5555555555555557E-2</v>
      </c>
      <c r="F14177">
        <v>46</v>
      </c>
      <c r="G14177">
        <v>1800</v>
      </c>
    </row>
    <row r="14178" spans="1:7" x14ac:dyDescent="0.3">
      <c r="A14178">
        <v>111</v>
      </c>
      <c r="B14178" s="18">
        <v>45658</v>
      </c>
      <c r="C14178" t="s">
        <v>330</v>
      </c>
      <c r="D14178" t="s">
        <v>262</v>
      </c>
      <c r="E14178">
        <v>4</v>
      </c>
    </row>
    <row r="14179" spans="1:7" x14ac:dyDescent="0.3">
      <c r="A14179">
        <v>112</v>
      </c>
      <c r="B14179" s="18">
        <v>45658</v>
      </c>
      <c r="C14179" t="s">
        <v>330</v>
      </c>
      <c r="D14179" t="s">
        <v>263</v>
      </c>
      <c r="E14179">
        <v>8</v>
      </c>
    </row>
    <row r="14180" spans="1:7" x14ac:dyDescent="0.3">
      <c r="A14180">
        <v>110</v>
      </c>
      <c r="B14180" s="18">
        <v>45658</v>
      </c>
      <c r="C14180" t="s">
        <v>330</v>
      </c>
      <c r="D14180" t="s">
        <v>264</v>
      </c>
      <c r="E14180">
        <v>2</v>
      </c>
    </row>
    <row r="14181" spans="1:7" x14ac:dyDescent="0.3">
      <c r="A14181">
        <v>113</v>
      </c>
      <c r="B14181" s="18">
        <v>45658</v>
      </c>
      <c r="C14181" t="s">
        <v>330</v>
      </c>
      <c r="D14181" t="s">
        <v>265</v>
      </c>
      <c r="E14181">
        <v>5</v>
      </c>
    </row>
    <row r="14182" spans="1:7" x14ac:dyDescent="0.3">
      <c r="A14182">
        <v>106</v>
      </c>
      <c r="B14182" s="18">
        <v>45658</v>
      </c>
      <c r="C14182" t="s">
        <v>330</v>
      </c>
      <c r="D14182" t="s">
        <v>267</v>
      </c>
      <c r="E14182">
        <v>7</v>
      </c>
    </row>
    <row r="14183" spans="1:7" x14ac:dyDescent="0.3">
      <c r="A14183">
        <v>107</v>
      </c>
      <c r="B14183" s="18">
        <v>45658</v>
      </c>
      <c r="C14183" t="s">
        <v>330</v>
      </c>
      <c r="D14183" t="s">
        <v>268</v>
      </c>
      <c r="E14183">
        <v>14</v>
      </c>
    </row>
    <row r="14184" spans="1:7" x14ac:dyDescent="0.3">
      <c r="A14184">
        <v>105</v>
      </c>
      <c r="B14184" s="18">
        <v>45658</v>
      </c>
      <c r="C14184" t="s">
        <v>330</v>
      </c>
      <c r="D14184" t="s">
        <v>269</v>
      </c>
      <c r="E14184">
        <v>3</v>
      </c>
    </row>
    <row r="14185" spans="1:7" x14ac:dyDescent="0.3">
      <c r="A14185">
        <v>108</v>
      </c>
      <c r="B14185" s="18">
        <v>45658</v>
      </c>
      <c r="C14185" t="s">
        <v>330</v>
      </c>
      <c r="D14185" t="s">
        <v>270</v>
      </c>
      <c r="E14185">
        <v>3</v>
      </c>
    </row>
    <row r="14186" spans="1:7" x14ac:dyDescent="0.3">
      <c r="A14186">
        <v>100</v>
      </c>
      <c r="B14186" s="18">
        <v>45658</v>
      </c>
      <c r="C14186" t="s">
        <v>330</v>
      </c>
      <c r="D14186" t="s">
        <v>271</v>
      </c>
      <c r="E14186">
        <v>1</v>
      </c>
    </row>
    <row r="14187" spans="1:7" x14ac:dyDescent="0.3">
      <c r="A14187">
        <v>101</v>
      </c>
      <c r="B14187" s="18">
        <v>45658</v>
      </c>
      <c r="C14187" t="s">
        <v>330</v>
      </c>
      <c r="D14187" t="s">
        <v>272</v>
      </c>
      <c r="E14187">
        <v>1</v>
      </c>
    </row>
    <row r="14188" spans="1:7" x14ac:dyDescent="0.3">
      <c r="A14188">
        <v>12</v>
      </c>
      <c r="B14188" s="18">
        <v>45536</v>
      </c>
      <c r="C14188" t="s">
        <v>330</v>
      </c>
      <c r="D14188" t="s">
        <v>296</v>
      </c>
      <c r="E14188">
        <v>0</v>
      </c>
      <c r="F14188">
        <v>0</v>
      </c>
      <c r="G14188">
        <v>13</v>
      </c>
    </row>
    <row r="14189" spans="1:7" x14ac:dyDescent="0.3">
      <c r="A14189">
        <v>12</v>
      </c>
      <c r="B14189" s="18">
        <v>45323</v>
      </c>
      <c r="C14189" t="s">
        <v>330</v>
      </c>
      <c r="D14189" t="s">
        <v>296</v>
      </c>
      <c r="E14189">
        <v>0</v>
      </c>
      <c r="F14189">
        <v>0</v>
      </c>
      <c r="G14189">
        <v>37</v>
      </c>
    </row>
    <row r="14190" spans="1:7" x14ac:dyDescent="0.3">
      <c r="A14190">
        <v>12</v>
      </c>
      <c r="B14190" s="18">
        <v>45413</v>
      </c>
      <c r="C14190" t="s">
        <v>330</v>
      </c>
      <c r="D14190" t="s">
        <v>296</v>
      </c>
      <c r="E14190">
        <v>0</v>
      </c>
      <c r="F14190">
        <v>0</v>
      </c>
      <c r="G14190">
        <v>14</v>
      </c>
    </row>
    <row r="14191" spans="1:7" x14ac:dyDescent="0.3">
      <c r="A14191">
        <v>12</v>
      </c>
      <c r="B14191" s="18">
        <v>45505</v>
      </c>
      <c r="C14191" t="s">
        <v>330</v>
      </c>
      <c r="D14191" t="s">
        <v>296</v>
      </c>
      <c r="E14191">
        <v>0</v>
      </c>
      <c r="F14191">
        <v>0</v>
      </c>
      <c r="G14191">
        <v>13</v>
      </c>
    </row>
    <row r="14192" spans="1:7" x14ac:dyDescent="0.3">
      <c r="A14192">
        <v>12</v>
      </c>
      <c r="B14192" s="18">
        <v>45444</v>
      </c>
      <c r="C14192" t="s">
        <v>330</v>
      </c>
      <c r="D14192" t="s">
        <v>296</v>
      </c>
      <c r="E14192">
        <v>0</v>
      </c>
      <c r="F14192">
        <v>0</v>
      </c>
      <c r="G14192">
        <v>14</v>
      </c>
    </row>
    <row r="14193" spans="1:7" x14ac:dyDescent="0.3">
      <c r="A14193">
        <v>12</v>
      </c>
      <c r="B14193" s="18">
        <v>45474</v>
      </c>
      <c r="C14193" t="s">
        <v>330</v>
      </c>
      <c r="D14193" t="s">
        <v>296</v>
      </c>
      <c r="E14193">
        <v>0</v>
      </c>
      <c r="F14193">
        <v>0</v>
      </c>
      <c r="G14193">
        <v>14</v>
      </c>
    </row>
    <row r="14194" spans="1:7" x14ac:dyDescent="0.3">
      <c r="A14194">
        <v>12</v>
      </c>
      <c r="B14194" s="18">
        <v>45566</v>
      </c>
      <c r="C14194" t="s">
        <v>330</v>
      </c>
      <c r="D14194" t="s">
        <v>296</v>
      </c>
      <c r="E14194">
        <v>0</v>
      </c>
      <c r="F14194">
        <v>0</v>
      </c>
      <c r="G14194">
        <v>13</v>
      </c>
    </row>
    <row r="14195" spans="1:7" x14ac:dyDescent="0.3">
      <c r="A14195">
        <v>12</v>
      </c>
      <c r="B14195" s="18">
        <v>45383</v>
      </c>
      <c r="C14195" t="s">
        <v>330</v>
      </c>
      <c r="D14195" t="s">
        <v>296</v>
      </c>
      <c r="E14195">
        <v>0</v>
      </c>
      <c r="F14195">
        <v>0</v>
      </c>
      <c r="G14195">
        <v>14</v>
      </c>
    </row>
    <row r="14196" spans="1:7" x14ac:dyDescent="0.3">
      <c r="A14196">
        <v>16</v>
      </c>
      <c r="B14196" s="18">
        <v>45566</v>
      </c>
      <c r="C14196" t="s">
        <v>330</v>
      </c>
      <c r="D14196" t="s">
        <v>297</v>
      </c>
      <c r="E14196">
        <v>0</v>
      </c>
      <c r="F14196">
        <v>0</v>
      </c>
      <c r="G14196">
        <v>2</v>
      </c>
    </row>
    <row r="14197" spans="1:7" x14ac:dyDescent="0.3">
      <c r="A14197">
        <v>12</v>
      </c>
      <c r="B14197" s="18">
        <v>45352</v>
      </c>
      <c r="C14197" t="s">
        <v>330</v>
      </c>
      <c r="D14197" t="s">
        <v>296</v>
      </c>
      <c r="E14197">
        <v>0</v>
      </c>
      <c r="F14197">
        <v>0</v>
      </c>
      <c r="G14197">
        <v>14</v>
      </c>
    </row>
    <row r="14198" spans="1:7" x14ac:dyDescent="0.3">
      <c r="A14198">
        <v>14</v>
      </c>
      <c r="B14198" s="18">
        <v>45383</v>
      </c>
      <c r="C14198" t="s">
        <v>330</v>
      </c>
      <c r="D14198" t="s">
        <v>279</v>
      </c>
      <c r="E14198">
        <v>0</v>
      </c>
      <c r="F14198">
        <v>0</v>
      </c>
      <c r="G14198">
        <v>18</v>
      </c>
    </row>
    <row r="14199" spans="1:7" x14ac:dyDescent="0.3">
      <c r="A14199">
        <v>14</v>
      </c>
      <c r="B14199" s="18">
        <v>45323</v>
      </c>
      <c r="C14199" t="s">
        <v>330</v>
      </c>
      <c r="D14199" t="s">
        <v>279</v>
      </c>
      <c r="E14199">
        <v>0</v>
      </c>
      <c r="F14199">
        <v>0</v>
      </c>
      <c r="G14199">
        <v>58</v>
      </c>
    </row>
    <row r="14200" spans="1:7" x14ac:dyDescent="0.3">
      <c r="A14200">
        <v>14</v>
      </c>
      <c r="B14200" s="18">
        <v>45505</v>
      </c>
      <c r="C14200" t="s">
        <v>330</v>
      </c>
      <c r="D14200" t="s">
        <v>279</v>
      </c>
      <c r="E14200">
        <v>0</v>
      </c>
      <c r="F14200">
        <v>0</v>
      </c>
      <c r="G14200">
        <v>16</v>
      </c>
    </row>
    <row r="14201" spans="1:7" x14ac:dyDescent="0.3">
      <c r="A14201">
        <v>14</v>
      </c>
      <c r="B14201" s="18">
        <v>45444</v>
      </c>
      <c r="C14201" t="s">
        <v>330</v>
      </c>
      <c r="D14201" t="s">
        <v>279</v>
      </c>
      <c r="E14201">
        <v>0</v>
      </c>
      <c r="F14201">
        <v>0</v>
      </c>
      <c r="G14201">
        <v>17</v>
      </c>
    </row>
    <row r="14202" spans="1:7" x14ac:dyDescent="0.3">
      <c r="A14202">
        <v>14</v>
      </c>
      <c r="B14202" s="18">
        <v>45413</v>
      </c>
      <c r="C14202" t="s">
        <v>330</v>
      </c>
      <c r="D14202" t="s">
        <v>279</v>
      </c>
      <c r="E14202">
        <v>0</v>
      </c>
      <c r="F14202">
        <v>0</v>
      </c>
      <c r="G14202">
        <v>17</v>
      </c>
    </row>
    <row r="14203" spans="1:7" x14ac:dyDescent="0.3">
      <c r="A14203">
        <v>14</v>
      </c>
      <c r="B14203" s="18">
        <v>45352</v>
      </c>
      <c r="C14203" t="s">
        <v>330</v>
      </c>
      <c r="D14203" t="s">
        <v>279</v>
      </c>
      <c r="E14203">
        <v>0</v>
      </c>
      <c r="F14203">
        <v>0</v>
      </c>
      <c r="G14203">
        <v>17</v>
      </c>
    </row>
    <row r="14204" spans="1:7" x14ac:dyDescent="0.3">
      <c r="A14204">
        <v>14</v>
      </c>
      <c r="B14204" s="18">
        <v>45474</v>
      </c>
      <c r="C14204" t="s">
        <v>330</v>
      </c>
      <c r="D14204" t="s">
        <v>279</v>
      </c>
      <c r="E14204">
        <v>0</v>
      </c>
      <c r="F14204">
        <v>0</v>
      </c>
      <c r="G14204">
        <v>17</v>
      </c>
    </row>
    <row r="14205" spans="1:7" x14ac:dyDescent="0.3">
      <c r="A14205">
        <v>14</v>
      </c>
      <c r="B14205" s="18">
        <v>45536</v>
      </c>
      <c r="C14205" t="s">
        <v>330</v>
      </c>
      <c r="D14205" t="s">
        <v>279</v>
      </c>
      <c r="E14205">
        <v>0</v>
      </c>
      <c r="F14205">
        <v>0</v>
      </c>
      <c r="G14205">
        <v>15</v>
      </c>
    </row>
    <row r="14206" spans="1:7" x14ac:dyDescent="0.3">
      <c r="A14206">
        <v>14</v>
      </c>
      <c r="B14206" s="18">
        <v>45566</v>
      </c>
      <c r="C14206" t="s">
        <v>330</v>
      </c>
      <c r="D14206" t="s">
        <v>279</v>
      </c>
      <c r="E14206">
        <v>0</v>
      </c>
      <c r="F14206">
        <v>0</v>
      </c>
      <c r="G14206">
        <v>15</v>
      </c>
    </row>
    <row r="14207" spans="1:7" x14ac:dyDescent="0.3">
      <c r="A14207">
        <v>16</v>
      </c>
      <c r="B14207" s="18">
        <v>45474</v>
      </c>
      <c r="C14207" t="s">
        <v>330</v>
      </c>
      <c r="D14207" t="s">
        <v>297</v>
      </c>
      <c r="E14207">
        <v>0</v>
      </c>
      <c r="F14207">
        <v>0</v>
      </c>
      <c r="G14207">
        <v>3</v>
      </c>
    </row>
    <row r="14208" spans="1:7" x14ac:dyDescent="0.3">
      <c r="A14208">
        <v>16</v>
      </c>
      <c r="B14208" s="18">
        <v>45536</v>
      </c>
      <c r="C14208" t="s">
        <v>330</v>
      </c>
      <c r="D14208" t="s">
        <v>297</v>
      </c>
      <c r="E14208">
        <v>0</v>
      </c>
      <c r="F14208">
        <v>0</v>
      </c>
      <c r="G14208">
        <v>2</v>
      </c>
    </row>
    <row r="14209" spans="1:7" x14ac:dyDescent="0.3">
      <c r="A14209">
        <v>23</v>
      </c>
      <c r="B14209" s="18">
        <v>45566</v>
      </c>
      <c r="C14209" t="s">
        <v>330</v>
      </c>
      <c r="D14209" t="s">
        <v>298</v>
      </c>
      <c r="E14209">
        <v>0</v>
      </c>
      <c r="F14209">
        <v>0</v>
      </c>
      <c r="G14209">
        <v>50</v>
      </c>
    </row>
    <row r="14210" spans="1:7" x14ac:dyDescent="0.3">
      <c r="A14210">
        <v>24</v>
      </c>
      <c r="B14210" s="18">
        <v>45505</v>
      </c>
      <c r="C14210" t="s">
        <v>330</v>
      </c>
      <c r="D14210" t="s">
        <v>299</v>
      </c>
      <c r="E14210">
        <v>0</v>
      </c>
      <c r="F14210">
        <v>0</v>
      </c>
      <c r="G14210">
        <v>1</v>
      </c>
    </row>
    <row r="14211" spans="1:7" x14ac:dyDescent="0.3">
      <c r="A14211">
        <v>24</v>
      </c>
      <c r="B14211" s="18">
        <v>45536</v>
      </c>
      <c r="C14211" t="s">
        <v>330</v>
      </c>
      <c r="D14211" t="s">
        <v>299</v>
      </c>
      <c r="E14211">
        <v>0</v>
      </c>
      <c r="F14211">
        <v>0</v>
      </c>
      <c r="G14211">
        <v>1</v>
      </c>
    </row>
    <row r="14212" spans="1:7" x14ac:dyDescent="0.3">
      <c r="A14212">
        <v>102</v>
      </c>
      <c r="B14212" s="18">
        <v>45658</v>
      </c>
      <c r="C14212" t="s">
        <v>330</v>
      </c>
      <c r="D14212" t="s">
        <v>273</v>
      </c>
      <c r="E14212">
        <v>0</v>
      </c>
    </row>
    <row r="14213" spans="1:7" x14ac:dyDescent="0.3">
      <c r="A14213">
        <v>9</v>
      </c>
      <c r="B14213" s="18">
        <v>45566</v>
      </c>
      <c r="C14213" t="s">
        <v>330</v>
      </c>
      <c r="D14213" t="s">
        <v>280</v>
      </c>
      <c r="E14213">
        <v>0</v>
      </c>
      <c r="F14213">
        <v>0</v>
      </c>
      <c r="G14213">
        <v>15</v>
      </c>
    </row>
    <row r="14214" spans="1:7" x14ac:dyDescent="0.3">
      <c r="A14214">
        <v>9</v>
      </c>
      <c r="B14214" s="18">
        <v>45474</v>
      </c>
      <c r="C14214" t="s">
        <v>330</v>
      </c>
      <c r="D14214" t="s">
        <v>280</v>
      </c>
      <c r="E14214">
        <v>0</v>
      </c>
      <c r="F14214">
        <v>0</v>
      </c>
      <c r="G14214">
        <v>17</v>
      </c>
    </row>
    <row r="14215" spans="1:7" x14ac:dyDescent="0.3">
      <c r="A14215">
        <v>9</v>
      </c>
      <c r="B14215" s="18">
        <v>45413</v>
      </c>
      <c r="C14215" t="s">
        <v>330</v>
      </c>
      <c r="D14215" t="s">
        <v>280</v>
      </c>
      <c r="E14215">
        <v>0</v>
      </c>
      <c r="F14215">
        <v>0</v>
      </c>
      <c r="G14215">
        <v>17</v>
      </c>
    </row>
    <row r="14216" spans="1:7" x14ac:dyDescent="0.3">
      <c r="A14216">
        <v>9</v>
      </c>
      <c r="B14216" s="18">
        <v>45323</v>
      </c>
      <c r="C14216" t="s">
        <v>330</v>
      </c>
      <c r="D14216" t="s">
        <v>280</v>
      </c>
      <c r="E14216">
        <v>0</v>
      </c>
      <c r="F14216">
        <v>0</v>
      </c>
      <c r="G14216">
        <v>55</v>
      </c>
    </row>
    <row r="14217" spans="1:7" x14ac:dyDescent="0.3">
      <c r="A14217">
        <v>9</v>
      </c>
      <c r="B14217" s="18">
        <v>45352</v>
      </c>
      <c r="C14217" t="s">
        <v>330</v>
      </c>
      <c r="D14217" t="s">
        <v>280</v>
      </c>
      <c r="E14217">
        <v>0</v>
      </c>
      <c r="F14217">
        <v>0</v>
      </c>
      <c r="G14217">
        <v>17</v>
      </c>
    </row>
    <row r="14218" spans="1:7" x14ac:dyDescent="0.3">
      <c r="A14218">
        <v>9</v>
      </c>
      <c r="B14218" s="18">
        <v>45536</v>
      </c>
      <c r="C14218" t="s">
        <v>330</v>
      </c>
      <c r="D14218" t="s">
        <v>280</v>
      </c>
      <c r="E14218">
        <v>0</v>
      </c>
      <c r="F14218">
        <v>0</v>
      </c>
      <c r="G14218">
        <v>15</v>
      </c>
    </row>
    <row r="14219" spans="1:7" x14ac:dyDescent="0.3">
      <c r="A14219">
        <v>9</v>
      </c>
      <c r="B14219" s="18">
        <v>45383</v>
      </c>
      <c r="C14219" t="s">
        <v>330</v>
      </c>
      <c r="D14219" t="s">
        <v>280</v>
      </c>
      <c r="E14219">
        <v>0</v>
      </c>
      <c r="F14219">
        <v>0</v>
      </c>
      <c r="G14219">
        <v>18</v>
      </c>
    </row>
    <row r="14220" spans="1:7" x14ac:dyDescent="0.3">
      <c r="A14220">
        <v>9</v>
      </c>
      <c r="B14220" s="18">
        <v>45444</v>
      </c>
      <c r="C14220" t="s">
        <v>330</v>
      </c>
      <c r="D14220" t="s">
        <v>280</v>
      </c>
      <c r="E14220">
        <v>0</v>
      </c>
      <c r="F14220">
        <v>0</v>
      </c>
      <c r="G14220">
        <v>17</v>
      </c>
    </row>
    <row r="14221" spans="1:7" x14ac:dyDescent="0.3">
      <c r="A14221">
        <v>9</v>
      </c>
      <c r="B14221" s="18">
        <v>45505</v>
      </c>
      <c r="C14221" t="s">
        <v>330</v>
      </c>
      <c r="D14221" t="s">
        <v>280</v>
      </c>
      <c r="E14221">
        <v>0</v>
      </c>
      <c r="F14221">
        <v>0</v>
      </c>
      <c r="G14221">
        <v>16</v>
      </c>
    </row>
    <row r="14222" spans="1:7" x14ac:dyDescent="0.3">
      <c r="A14222">
        <v>11</v>
      </c>
      <c r="B14222" s="18">
        <v>45536</v>
      </c>
      <c r="C14222" t="s">
        <v>330</v>
      </c>
      <c r="D14222" t="s">
        <v>281</v>
      </c>
      <c r="E14222">
        <v>0</v>
      </c>
      <c r="F14222">
        <v>0</v>
      </c>
      <c r="G14222">
        <v>14</v>
      </c>
    </row>
    <row r="14223" spans="1:7" x14ac:dyDescent="0.3">
      <c r="A14223">
        <v>11</v>
      </c>
      <c r="B14223" s="18">
        <v>45474</v>
      </c>
      <c r="C14223" t="s">
        <v>330</v>
      </c>
      <c r="D14223" t="s">
        <v>281</v>
      </c>
      <c r="E14223">
        <v>0</v>
      </c>
      <c r="F14223">
        <v>0</v>
      </c>
      <c r="G14223">
        <v>14</v>
      </c>
    </row>
    <row r="14224" spans="1:7" x14ac:dyDescent="0.3">
      <c r="A14224">
        <v>11</v>
      </c>
      <c r="B14224" s="18">
        <v>45323</v>
      </c>
      <c r="C14224" t="s">
        <v>330</v>
      </c>
      <c r="D14224" t="s">
        <v>281</v>
      </c>
      <c r="E14224">
        <v>0</v>
      </c>
      <c r="F14224">
        <v>0</v>
      </c>
      <c r="G14224">
        <v>13</v>
      </c>
    </row>
    <row r="14225" spans="1:7" x14ac:dyDescent="0.3">
      <c r="A14225">
        <v>11</v>
      </c>
      <c r="B14225" s="18">
        <v>45566</v>
      </c>
      <c r="C14225" t="s">
        <v>330</v>
      </c>
      <c r="D14225" t="s">
        <v>281</v>
      </c>
      <c r="E14225">
        <v>0</v>
      </c>
      <c r="F14225">
        <v>0</v>
      </c>
      <c r="G14225">
        <v>11</v>
      </c>
    </row>
    <row r="14226" spans="1:7" x14ac:dyDescent="0.3">
      <c r="A14226">
        <v>11</v>
      </c>
      <c r="B14226" s="18">
        <v>45505</v>
      </c>
      <c r="C14226" t="s">
        <v>330</v>
      </c>
      <c r="D14226" t="s">
        <v>281</v>
      </c>
      <c r="E14226">
        <v>0</v>
      </c>
      <c r="F14226">
        <v>0</v>
      </c>
      <c r="G14226">
        <v>15</v>
      </c>
    </row>
    <row r="14227" spans="1:7" x14ac:dyDescent="0.3">
      <c r="A14227">
        <v>11</v>
      </c>
      <c r="B14227" s="18">
        <v>45383</v>
      </c>
      <c r="C14227" t="s">
        <v>330</v>
      </c>
      <c r="D14227" t="s">
        <v>281</v>
      </c>
      <c r="E14227">
        <v>0</v>
      </c>
      <c r="F14227">
        <v>0</v>
      </c>
      <c r="G14227">
        <v>13</v>
      </c>
    </row>
    <row r="14228" spans="1:7" x14ac:dyDescent="0.3">
      <c r="A14228">
        <v>11</v>
      </c>
      <c r="B14228" s="18">
        <v>45444</v>
      </c>
      <c r="C14228" t="s">
        <v>330</v>
      </c>
      <c r="D14228" t="s">
        <v>281</v>
      </c>
      <c r="E14228">
        <v>0</v>
      </c>
      <c r="F14228">
        <v>0</v>
      </c>
      <c r="G14228">
        <v>14</v>
      </c>
    </row>
    <row r="14229" spans="1:7" x14ac:dyDescent="0.3">
      <c r="A14229">
        <v>11</v>
      </c>
      <c r="B14229" s="18">
        <v>45413</v>
      </c>
      <c r="C14229" t="s">
        <v>330</v>
      </c>
      <c r="D14229" t="s">
        <v>281</v>
      </c>
      <c r="E14229">
        <v>0</v>
      </c>
      <c r="F14229">
        <v>0</v>
      </c>
      <c r="G14229">
        <v>14</v>
      </c>
    </row>
    <row r="14230" spans="1:7" x14ac:dyDescent="0.3">
      <c r="A14230">
        <v>11</v>
      </c>
      <c r="B14230" s="18">
        <v>45352</v>
      </c>
      <c r="C14230" t="s">
        <v>330</v>
      </c>
      <c r="D14230" t="s">
        <v>281</v>
      </c>
      <c r="E14230">
        <v>0</v>
      </c>
      <c r="F14230">
        <v>0</v>
      </c>
      <c r="G14230">
        <v>13</v>
      </c>
    </row>
    <row r="14231" spans="1:7" x14ac:dyDescent="0.3">
      <c r="A14231">
        <v>10</v>
      </c>
      <c r="B14231" s="18">
        <v>45352</v>
      </c>
      <c r="C14231" t="s">
        <v>330</v>
      </c>
      <c r="D14231" t="s">
        <v>295</v>
      </c>
      <c r="E14231">
        <v>0</v>
      </c>
      <c r="F14231">
        <v>0</v>
      </c>
      <c r="G14231">
        <v>2</v>
      </c>
    </row>
    <row r="14232" spans="1:7" x14ac:dyDescent="0.3">
      <c r="A14232">
        <v>10</v>
      </c>
      <c r="B14232" s="18">
        <v>45383</v>
      </c>
      <c r="C14232" t="s">
        <v>330</v>
      </c>
      <c r="D14232" t="s">
        <v>295</v>
      </c>
      <c r="E14232">
        <v>0</v>
      </c>
      <c r="F14232">
        <v>0</v>
      </c>
      <c r="G14232">
        <v>1</v>
      </c>
    </row>
    <row r="14233" spans="1:7" x14ac:dyDescent="0.3">
      <c r="A14233">
        <v>10</v>
      </c>
      <c r="B14233" s="18">
        <v>45323</v>
      </c>
      <c r="C14233" t="s">
        <v>330</v>
      </c>
      <c r="D14233" t="s">
        <v>295</v>
      </c>
      <c r="E14233">
        <v>0</v>
      </c>
      <c r="F14233">
        <v>0</v>
      </c>
      <c r="G14233">
        <v>2</v>
      </c>
    </row>
    <row r="14234" spans="1:7" x14ac:dyDescent="0.3">
      <c r="A14234">
        <v>16</v>
      </c>
      <c r="B14234" s="18">
        <v>45323</v>
      </c>
      <c r="C14234" t="s">
        <v>330</v>
      </c>
      <c r="D14234" t="s">
        <v>297</v>
      </c>
      <c r="E14234">
        <v>0</v>
      </c>
      <c r="F14234">
        <v>0</v>
      </c>
      <c r="G14234">
        <v>19</v>
      </c>
    </row>
    <row r="14235" spans="1:7" x14ac:dyDescent="0.3">
      <c r="A14235">
        <v>16</v>
      </c>
      <c r="B14235" s="18">
        <v>45352</v>
      </c>
      <c r="C14235" t="s">
        <v>330</v>
      </c>
      <c r="D14235" t="s">
        <v>297</v>
      </c>
      <c r="E14235">
        <v>0</v>
      </c>
      <c r="F14235">
        <v>0</v>
      </c>
      <c r="G14235">
        <v>3</v>
      </c>
    </row>
    <row r="14236" spans="1:7" x14ac:dyDescent="0.3">
      <c r="A14236">
        <v>16</v>
      </c>
      <c r="B14236" s="18">
        <v>45505</v>
      </c>
      <c r="C14236" t="s">
        <v>330</v>
      </c>
      <c r="D14236" t="s">
        <v>297</v>
      </c>
      <c r="E14236">
        <v>0</v>
      </c>
      <c r="F14236">
        <v>0</v>
      </c>
      <c r="G14236">
        <v>3</v>
      </c>
    </row>
    <row r="14237" spans="1:7" x14ac:dyDescent="0.3">
      <c r="A14237">
        <v>16</v>
      </c>
      <c r="B14237" s="18">
        <v>45383</v>
      </c>
      <c r="C14237" t="s">
        <v>330</v>
      </c>
      <c r="D14237" t="s">
        <v>297</v>
      </c>
      <c r="E14237">
        <v>0</v>
      </c>
      <c r="F14237">
        <v>0</v>
      </c>
      <c r="G14237">
        <v>4</v>
      </c>
    </row>
    <row r="14238" spans="1:7" x14ac:dyDescent="0.3">
      <c r="A14238">
        <v>16</v>
      </c>
      <c r="B14238" s="18">
        <v>45413</v>
      </c>
      <c r="C14238" t="s">
        <v>330</v>
      </c>
      <c r="D14238" t="s">
        <v>297</v>
      </c>
      <c r="E14238">
        <v>0</v>
      </c>
      <c r="F14238">
        <v>0</v>
      </c>
      <c r="G14238">
        <v>3</v>
      </c>
    </row>
    <row r="14239" spans="1:7" x14ac:dyDescent="0.3">
      <c r="A14239">
        <v>16</v>
      </c>
      <c r="B14239" s="18">
        <v>45444</v>
      </c>
      <c r="C14239" t="s">
        <v>330</v>
      </c>
      <c r="D14239" t="s">
        <v>297</v>
      </c>
      <c r="E14239">
        <v>0</v>
      </c>
      <c r="F14239">
        <v>0</v>
      </c>
      <c r="G14239">
        <v>3</v>
      </c>
    </row>
    <row r="14240" spans="1:7" x14ac:dyDescent="0.3">
      <c r="A14240">
        <v>103</v>
      </c>
      <c r="B14240" s="18">
        <v>45658</v>
      </c>
      <c r="C14240" t="s">
        <v>330</v>
      </c>
      <c r="D14240" t="s">
        <v>285</v>
      </c>
      <c r="E14240">
        <v>0</v>
      </c>
    </row>
    <row r="14241" spans="1:7" x14ac:dyDescent="0.3">
      <c r="A14241">
        <v>26</v>
      </c>
      <c r="B14241" s="18">
        <v>45658</v>
      </c>
      <c r="C14241" t="s">
        <v>330</v>
      </c>
      <c r="D14241" t="s">
        <v>146</v>
      </c>
      <c r="E14241">
        <v>0</v>
      </c>
      <c r="F14241">
        <v>0</v>
      </c>
      <c r="G14241">
        <v>4</v>
      </c>
    </row>
    <row r="14242" spans="1:7" x14ac:dyDescent="0.3">
      <c r="A14242">
        <v>27</v>
      </c>
      <c r="B14242" s="18">
        <v>45658</v>
      </c>
      <c r="C14242" t="s">
        <v>331</v>
      </c>
      <c r="D14242" t="s">
        <v>147</v>
      </c>
      <c r="E14242">
        <v>6.5384615384615388E-2</v>
      </c>
      <c r="F14242">
        <v>17</v>
      </c>
      <c r="G14242">
        <v>260</v>
      </c>
    </row>
    <row r="14243" spans="1:7" x14ac:dyDescent="0.3">
      <c r="A14243">
        <v>25</v>
      </c>
      <c r="B14243" s="18">
        <v>45444</v>
      </c>
      <c r="C14243" t="s">
        <v>331</v>
      </c>
      <c r="D14243" t="s">
        <v>284</v>
      </c>
      <c r="E14243">
        <v>0</v>
      </c>
      <c r="F14243">
        <v>0</v>
      </c>
      <c r="G14243">
        <v>5</v>
      </c>
    </row>
    <row r="14244" spans="1:7" x14ac:dyDescent="0.3">
      <c r="A14244">
        <v>114</v>
      </c>
      <c r="B14244" s="18">
        <v>45658</v>
      </c>
      <c r="C14244" t="s">
        <v>331</v>
      </c>
      <c r="D14244" t="s">
        <v>292</v>
      </c>
      <c r="E14244">
        <v>471</v>
      </c>
    </row>
    <row r="14245" spans="1:7" x14ac:dyDescent="0.3">
      <c r="A14245">
        <v>115</v>
      </c>
      <c r="B14245" s="18">
        <v>45658</v>
      </c>
      <c r="C14245" t="s">
        <v>331</v>
      </c>
      <c r="D14245" t="s">
        <v>293</v>
      </c>
      <c r="E14245">
        <v>41</v>
      </c>
    </row>
    <row r="14246" spans="1:7" x14ac:dyDescent="0.3">
      <c r="A14246">
        <v>116</v>
      </c>
      <c r="B14246" s="18">
        <v>45658</v>
      </c>
      <c r="C14246" t="s">
        <v>331</v>
      </c>
      <c r="D14246" t="s">
        <v>294</v>
      </c>
      <c r="E14246">
        <v>34</v>
      </c>
    </row>
    <row r="14247" spans="1:7" x14ac:dyDescent="0.3">
      <c r="A14247">
        <v>120</v>
      </c>
      <c r="B14247" s="18">
        <v>45658</v>
      </c>
      <c r="C14247" t="s">
        <v>331</v>
      </c>
      <c r="D14247" t="s">
        <v>20</v>
      </c>
      <c r="E14247">
        <v>415</v>
      </c>
    </row>
    <row r="14248" spans="1:7" x14ac:dyDescent="0.3">
      <c r="A14248">
        <v>121</v>
      </c>
      <c r="B14248" s="18">
        <v>45658</v>
      </c>
      <c r="C14248" t="s">
        <v>331</v>
      </c>
      <c r="D14248" t="s">
        <v>21</v>
      </c>
      <c r="E14248">
        <v>0</v>
      </c>
    </row>
    <row r="14249" spans="1:7" x14ac:dyDescent="0.3">
      <c r="A14249">
        <v>122</v>
      </c>
      <c r="B14249" s="18">
        <v>45658</v>
      </c>
      <c r="C14249" t="s">
        <v>331</v>
      </c>
      <c r="D14249" t="s">
        <v>22</v>
      </c>
      <c r="E14249">
        <v>19</v>
      </c>
    </row>
    <row r="14250" spans="1:7" x14ac:dyDescent="0.3">
      <c r="A14250">
        <v>123</v>
      </c>
      <c r="B14250" s="18">
        <v>45658</v>
      </c>
      <c r="C14250" t="s">
        <v>331</v>
      </c>
      <c r="D14250" t="s">
        <v>23</v>
      </c>
      <c r="E14250">
        <v>0</v>
      </c>
    </row>
    <row r="14251" spans="1:7" x14ac:dyDescent="0.3">
      <c r="A14251">
        <v>124</v>
      </c>
      <c r="B14251" s="18">
        <v>45658</v>
      </c>
      <c r="C14251" t="s">
        <v>331</v>
      </c>
      <c r="D14251" t="s">
        <v>24</v>
      </c>
      <c r="E14251">
        <v>0</v>
      </c>
    </row>
    <row r="14252" spans="1:7" x14ac:dyDescent="0.3">
      <c r="A14252">
        <v>125</v>
      </c>
      <c r="B14252" s="18">
        <v>45658</v>
      </c>
      <c r="C14252" t="s">
        <v>331</v>
      </c>
      <c r="D14252" t="s">
        <v>25</v>
      </c>
      <c r="E14252">
        <v>37</v>
      </c>
    </row>
    <row r="14253" spans="1:7" x14ac:dyDescent="0.3">
      <c r="A14253">
        <v>126</v>
      </c>
      <c r="B14253" s="18">
        <v>45658</v>
      </c>
      <c r="C14253" t="s">
        <v>331</v>
      </c>
      <c r="D14253" t="s">
        <v>26</v>
      </c>
      <c r="E14253">
        <v>3</v>
      </c>
    </row>
    <row r="14254" spans="1:7" x14ac:dyDescent="0.3">
      <c r="A14254">
        <v>9</v>
      </c>
      <c r="B14254" s="18">
        <v>45597</v>
      </c>
      <c r="C14254" t="s">
        <v>331</v>
      </c>
      <c r="D14254" t="s">
        <v>280</v>
      </c>
      <c r="E14254">
        <v>5.6338028169014086E-2</v>
      </c>
      <c r="F14254">
        <v>28</v>
      </c>
      <c r="G14254">
        <v>497</v>
      </c>
    </row>
    <row r="14255" spans="1:7" x14ac:dyDescent="0.3">
      <c r="A14255">
        <v>100</v>
      </c>
      <c r="B14255" s="18">
        <v>45323</v>
      </c>
      <c r="C14255" t="s">
        <v>331</v>
      </c>
      <c r="D14255" t="s">
        <v>271</v>
      </c>
      <c r="E14255">
        <v>1</v>
      </c>
    </row>
    <row r="14256" spans="1:7" x14ac:dyDescent="0.3">
      <c r="A14256">
        <v>100</v>
      </c>
      <c r="B14256" s="18">
        <v>45352</v>
      </c>
      <c r="C14256" t="s">
        <v>331</v>
      </c>
      <c r="D14256" t="s">
        <v>271</v>
      </c>
      <c r="E14256">
        <v>1</v>
      </c>
    </row>
    <row r="14257" spans="1:5" x14ac:dyDescent="0.3">
      <c r="A14257">
        <v>100</v>
      </c>
      <c r="B14257" s="18">
        <v>45383</v>
      </c>
      <c r="C14257" t="s">
        <v>331</v>
      </c>
      <c r="D14257" t="s">
        <v>271</v>
      </c>
      <c r="E14257">
        <v>1</v>
      </c>
    </row>
    <row r="14258" spans="1:5" x14ac:dyDescent="0.3">
      <c r="A14258">
        <v>100</v>
      </c>
      <c r="B14258" s="18">
        <v>45413</v>
      </c>
      <c r="C14258" t="s">
        <v>331</v>
      </c>
      <c r="D14258" t="s">
        <v>271</v>
      </c>
      <c r="E14258">
        <v>1</v>
      </c>
    </row>
    <row r="14259" spans="1:5" x14ac:dyDescent="0.3">
      <c r="A14259">
        <v>100</v>
      </c>
      <c r="B14259" s="18">
        <v>45444</v>
      </c>
      <c r="C14259" t="s">
        <v>331</v>
      </c>
      <c r="D14259" t="s">
        <v>271</v>
      </c>
      <c r="E14259">
        <v>1</v>
      </c>
    </row>
    <row r="14260" spans="1:5" x14ac:dyDescent="0.3">
      <c r="A14260">
        <v>100</v>
      </c>
      <c r="B14260" s="18">
        <v>45474</v>
      </c>
      <c r="C14260" t="s">
        <v>331</v>
      </c>
      <c r="D14260" t="s">
        <v>271</v>
      </c>
      <c r="E14260">
        <v>1</v>
      </c>
    </row>
    <row r="14261" spans="1:5" x14ac:dyDescent="0.3">
      <c r="A14261">
        <v>100</v>
      </c>
      <c r="B14261" s="18">
        <v>45505</v>
      </c>
      <c r="C14261" t="s">
        <v>331</v>
      </c>
      <c r="D14261" t="s">
        <v>271</v>
      </c>
      <c r="E14261">
        <v>1</v>
      </c>
    </row>
    <row r="14262" spans="1:5" x14ac:dyDescent="0.3">
      <c r="A14262">
        <v>100</v>
      </c>
      <c r="B14262" s="18">
        <v>45536</v>
      </c>
      <c r="C14262" t="s">
        <v>331</v>
      </c>
      <c r="D14262" t="s">
        <v>271</v>
      </c>
      <c r="E14262">
        <v>1</v>
      </c>
    </row>
    <row r="14263" spans="1:5" x14ac:dyDescent="0.3">
      <c r="A14263">
        <v>100</v>
      </c>
      <c r="B14263" s="18">
        <v>45566</v>
      </c>
      <c r="C14263" t="s">
        <v>331</v>
      </c>
      <c r="D14263" t="s">
        <v>271</v>
      </c>
      <c r="E14263">
        <v>1</v>
      </c>
    </row>
    <row r="14264" spans="1:5" x14ac:dyDescent="0.3">
      <c r="A14264">
        <v>101</v>
      </c>
      <c r="B14264" s="18">
        <v>45323</v>
      </c>
      <c r="C14264" t="s">
        <v>331</v>
      </c>
      <c r="D14264" t="s">
        <v>272</v>
      </c>
      <c r="E14264">
        <v>1</v>
      </c>
    </row>
    <row r="14265" spans="1:5" x14ac:dyDescent="0.3">
      <c r="A14265">
        <v>101</v>
      </c>
      <c r="B14265" s="18">
        <v>45352</v>
      </c>
      <c r="C14265" t="s">
        <v>331</v>
      </c>
      <c r="D14265" t="s">
        <v>272</v>
      </c>
      <c r="E14265">
        <v>1</v>
      </c>
    </row>
    <row r="14266" spans="1:5" x14ac:dyDescent="0.3">
      <c r="A14266">
        <v>101</v>
      </c>
      <c r="B14266" s="18">
        <v>45383</v>
      </c>
      <c r="C14266" t="s">
        <v>331</v>
      </c>
      <c r="D14266" t="s">
        <v>272</v>
      </c>
      <c r="E14266">
        <v>1</v>
      </c>
    </row>
    <row r="14267" spans="1:5" x14ac:dyDescent="0.3">
      <c r="A14267">
        <v>101</v>
      </c>
      <c r="B14267" s="18">
        <v>45413</v>
      </c>
      <c r="C14267" t="s">
        <v>331</v>
      </c>
      <c r="D14267" t="s">
        <v>272</v>
      </c>
      <c r="E14267">
        <v>1</v>
      </c>
    </row>
    <row r="14268" spans="1:5" x14ac:dyDescent="0.3">
      <c r="A14268">
        <v>101</v>
      </c>
      <c r="B14268" s="18">
        <v>45444</v>
      </c>
      <c r="C14268" t="s">
        <v>331</v>
      </c>
      <c r="D14268" t="s">
        <v>272</v>
      </c>
      <c r="E14268">
        <v>1</v>
      </c>
    </row>
    <row r="14269" spans="1:5" x14ac:dyDescent="0.3">
      <c r="A14269">
        <v>101</v>
      </c>
      <c r="B14269" s="18">
        <v>45474</v>
      </c>
      <c r="C14269" t="s">
        <v>331</v>
      </c>
      <c r="D14269" t="s">
        <v>272</v>
      </c>
      <c r="E14269">
        <v>1</v>
      </c>
    </row>
    <row r="14270" spans="1:5" x14ac:dyDescent="0.3">
      <c r="A14270">
        <v>101</v>
      </c>
      <c r="B14270" s="18">
        <v>45505</v>
      </c>
      <c r="C14270" t="s">
        <v>331</v>
      </c>
      <c r="D14270" t="s">
        <v>272</v>
      </c>
      <c r="E14270">
        <v>1</v>
      </c>
    </row>
    <row r="14271" spans="1:5" x14ac:dyDescent="0.3">
      <c r="A14271">
        <v>101</v>
      </c>
      <c r="B14271" s="18">
        <v>45536</v>
      </c>
      <c r="C14271" t="s">
        <v>331</v>
      </c>
      <c r="D14271" t="s">
        <v>272</v>
      </c>
      <c r="E14271">
        <v>1</v>
      </c>
    </row>
    <row r="14272" spans="1:5" x14ac:dyDescent="0.3">
      <c r="A14272">
        <v>101</v>
      </c>
      <c r="B14272" s="18">
        <v>45566</v>
      </c>
      <c r="C14272" t="s">
        <v>331</v>
      </c>
      <c r="D14272" t="s">
        <v>272</v>
      </c>
      <c r="E14272">
        <v>1</v>
      </c>
    </row>
    <row r="14273" spans="1:5" x14ac:dyDescent="0.3">
      <c r="A14273">
        <v>102</v>
      </c>
      <c r="B14273" s="18">
        <v>45323</v>
      </c>
      <c r="C14273" t="s">
        <v>331</v>
      </c>
      <c r="D14273" t="s">
        <v>273</v>
      </c>
      <c r="E14273">
        <v>0</v>
      </c>
    </row>
    <row r="14274" spans="1:5" x14ac:dyDescent="0.3">
      <c r="A14274">
        <v>102</v>
      </c>
      <c r="B14274" s="18">
        <v>45352</v>
      </c>
      <c r="C14274" t="s">
        <v>331</v>
      </c>
      <c r="D14274" t="s">
        <v>273</v>
      </c>
      <c r="E14274">
        <v>0</v>
      </c>
    </row>
    <row r="14275" spans="1:5" x14ac:dyDescent="0.3">
      <c r="A14275">
        <v>102</v>
      </c>
      <c r="B14275" s="18">
        <v>45383</v>
      </c>
      <c r="C14275" t="s">
        <v>331</v>
      </c>
      <c r="D14275" t="s">
        <v>273</v>
      </c>
      <c r="E14275">
        <v>0</v>
      </c>
    </row>
    <row r="14276" spans="1:5" x14ac:dyDescent="0.3">
      <c r="A14276">
        <v>102</v>
      </c>
      <c r="B14276" s="18">
        <v>45413</v>
      </c>
      <c r="C14276" t="s">
        <v>331</v>
      </c>
      <c r="D14276" t="s">
        <v>273</v>
      </c>
      <c r="E14276">
        <v>0</v>
      </c>
    </row>
    <row r="14277" spans="1:5" x14ac:dyDescent="0.3">
      <c r="A14277">
        <v>102</v>
      </c>
      <c r="B14277" s="18">
        <v>45444</v>
      </c>
      <c r="C14277" t="s">
        <v>331</v>
      </c>
      <c r="D14277" t="s">
        <v>273</v>
      </c>
      <c r="E14277">
        <v>0</v>
      </c>
    </row>
    <row r="14278" spans="1:5" x14ac:dyDescent="0.3">
      <c r="A14278">
        <v>102</v>
      </c>
      <c r="B14278" s="18">
        <v>45474</v>
      </c>
      <c r="C14278" t="s">
        <v>331</v>
      </c>
      <c r="D14278" t="s">
        <v>273</v>
      </c>
      <c r="E14278">
        <v>0</v>
      </c>
    </row>
    <row r="14279" spans="1:5" x14ac:dyDescent="0.3">
      <c r="A14279">
        <v>102</v>
      </c>
      <c r="B14279" s="18">
        <v>45505</v>
      </c>
      <c r="C14279" t="s">
        <v>331</v>
      </c>
      <c r="D14279" t="s">
        <v>273</v>
      </c>
      <c r="E14279">
        <v>0</v>
      </c>
    </row>
    <row r="14280" spans="1:5" x14ac:dyDescent="0.3">
      <c r="A14280">
        <v>102</v>
      </c>
      <c r="B14280" s="18">
        <v>45536</v>
      </c>
      <c r="C14280" t="s">
        <v>331</v>
      </c>
      <c r="D14280" t="s">
        <v>273</v>
      </c>
      <c r="E14280">
        <v>0</v>
      </c>
    </row>
    <row r="14281" spans="1:5" x14ac:dyDescent="0.3">
      <c r="A14281">
        <v>102</v>
      </c>
      <c r="B14281" s="18">
        <v>45566</v>
      </c>
      <c r="C14281" t="s">
        <v>331</v>
      </c>
      <c r="D14281" t="s">
        <v>273</v>
      </c>
      <c r="E14281">
        <v>0</v>
      </c>
    </row>
    <row r="14282" spans="1:5" x14ac:dyDescent="0.3">
      <c r="A14282">
        <v>103</v>
      </c>
      <c r="B14282" s="18">
        <v>45323</v>
      </c>
      <c r="C14282" t="s">
        <v>331</v>
      </c>
      <c r="D14282" t="s">
        <v>285</v>
      </c>
      <c r="E14282">
        <v>0</v>
      </c>
    </row>
    <row r="14283" spans="1:5" x14ac:dyDescent="0.3">
      <c r="A14283">
        <v>103</v>
      </c>
      <c r="B14283" s="18">
        <v>45352</v>
      </c>
      <c r="C14283" t="s">
        <v>331</v>
      </c>
      <c r="D14283" t="s">
        <v>285</v>
      </c>
      <c r="E14283">
        <v>0</v>
      </c>
    </row>
    <row r="14284" spans="1:5" x14ac:dyDescent="0.3">
      <c r="A14284">
        <v>103</v>
      </c>
      <c r="B14284" s="18">
        <v>45383</v>
      </c>
      <c r="C14284" t="s">
        <v>331</v>
      </c>
      <c r="D14284" t="s">
        <v>285</v>
      </c>
      <c r="E14284">
        <v>0</v>
      </c>
    </row>
    <row r="14285" spans="1:5" x14ac:dyDescent="0.3">
      <c r="A14285">
        <v>103</v>
      </c>
      <c r="B14285" s="18">
        <v>45413</v>
      </c>
      <c r="C14285" t="s">
        <v>331</v>
      </c>
      <c r="D14285" t="s">
        <v>285</v>
      </c>
      <c r="E14285">
        <v>0</v>
      </c>
    </row>
    <row r="14286" spans="1:5" x14ac:dyDescent="0.3">
      <c r="A14286">
        <v>103</v>
      </c>
      <c r="B14286" s="18">
        <v>45444</v>
      </c>
      <c r="C14286" t="s">
        <v>331</v>
      </c>
      <c r="D14286" t="s">
        <v>285</v>
      </c>
      <c r="E14286">
        <v>0</v>
      </c>
    </row>
    <row r="14287" spans="1:5" x14ac:dyDescent="0.3">
      <c r="A14287">
        <v>103</v>
      </c>
      <c r="B14287" s="18">
        <v>45474</v>
      </c>
      <c r="C14287" t="s">
        <v>331</v>
      </c>
      <c r="D14287" t="s">
        <v>285</v>
      </c>
      <c r="E14287">
        <v>0</v>
      </c>
    </row>
    <row r="14288" spans="1:5" x14ac:dyDescent="0.3">
      <c r="A14288">
        <v>103</v>
      </c>
      <c r="B14288" s="18">
        <v>45505</v>
      </c>
      <c r="C14288" t="s">
        <v>331</v>
      </c>
      <c r="D14288" t="s">
        <v>285</v>
      </c>
      <c r="E14288">
        <v>0</v>
      </c>
    </row>
    <row r="14289" spans="1:7" x14ac:dyDescent="0.3">
      <c r="A14289">
        <v>103</v>
      </c>
      <c r="B14289" s="18">
        <v>45536</v>
      </c>
      <c r="C14289" t="s">
        <v>331</v>
      </c>
      <c r="D14289" t="s">
        <v>285</v>
      </c>
      <c r="E14289">
        <v>0</v>
      </c>
    </row>
    <row r="14290" spans="1:7" x14ac:dyDescent="0.3">
      <c r="A14290">
        <v>103</v>
      </c>
      <c r="B14290" s="18">
        <v>45566</v>
      </c>
      <c r="C14290" t="s">
        <v>331</v>
      </c>
      <c r="D14290" t="s">
        <v>285</v>
      </c>
      <c r="E14290">
        <v>0</v>
      </c>
    </row>
    <row r="14291" spans="1:7" x14ac:dyDescent="0.3">
      <c r="A14291">
        <v>2</v>
      </c>
      <c r="B14291" s="18">
        <v>45323</v>
      </c>
      <c r="C14291" t="s">
        <v>331</v>
      </c>
      <c r="D14291" t="s">
        <v>303</v>
      </c>
      <c r="E14291">
        <v>1.0044444444444445</v>
      </c>
      <c r="F14291">
        <v>1808</v>
      </c>
      <c r="G14291">
        <v>1800</v>
      </c>
    </row>
    <row r="14292" spans="1:7" x14ac:dyDescent="0.3">
      <c r="A14292">
        <v>2</v>
      </c>
      <c r="B14292" s="18">
        <v>45352</v>
      </c>
      <c r="C14292" t="s">
        <v>331</v>
      </c>
      <c r="D14292" t="s">
        <v>303</v>
      </c>
      <c r="E14292">
        <v>1.0055555555555555</v>
      </c>
      <c r="F14292">
        <v>1810</v>
      </c>
      <c r="G14292">
        <v>1800</v>
      </c>
    </row>
    <row r="14293" spans="1:7" x14ac:dyDescent="0.3">
      <c r="A14293">
        <v>2</v>
      </c>
      <c r="B14293" s="18">
        <v>45383</v>
      </c>
      <c r="C14293" t="s">
        <v>331</v>
      </c>
      <c r="D14293" t="s">
        <v>303</v>
      </c>
      <c r="E14293">
        <v>1.0038888888888888</v>
      </c>
      <c r="F14293">
        <v>1807</v>
      </c>
      <c r="G14293">
        <v>1800</v>
      </c>
    </row>
    <row r="14294" spans="1:7" x14ac:dyDescent="0.3">
      <c r="A14294">
        <v>2</v>
      </c>
      <c r="B14294" s="18">
        <v>45413</v>
      </c>
      <c r="C14294" t="s">
        <v>331</v>
      </c>
      <c r="D14294" t="s">
        <v>303</v>
      </c>
      <c r="E14294">
        <v>1.0049999999999999</v>
      </c>
      <c r="F14294">
        <v>1809</v>
      </c>
      <c r="G14294">
        <v>1800</v>
      </c>
    </row>
    <row r="14295" spans="1:7" x14ac:dyDescent="0.3">
      <c r="A14295">
        <v>2</v>
      </c>
      <c r="B14295" s="18">
        <v>45444</v>
      </c>
      <c r="C14295" t="s">
        <v>331</v>
      </c>
      <c r="D14295" t="s">
        <v>303</v>
      </c>
      <c r="E14295">
        <v>1.0044444444444445</v>
      </c>
      <c r="F14295">
        <v>1808</v>
      </c>
      <c r="G14295">
        <v>1800</v>
      </c>
    </row>
    <row r="14296" spans="1:7" x14ac:dyDescent="0.3">
      <c r="A14296">
        <v>2</v>
      </c>
      <c r="B14296" s="18">
        <v>45474</v>
      </c>
      <c r="C14296" t="s">
        <v>331</v>
      </c>
      <c r="D14296" t="s">
        <v>303</v>
      </c>
      <c r="E14296">
        <v>1.0016666666666667</v>
      </c>
      <c r="F14296">
        <v>1803</v>
      </c>
      <c r="G14296">
        <v>1800</v>
      </c>
    </row>
    <row r="14297" spans="1:7" x14ac:dyDescent="0.3">
      <c r="A14297">
        <v>2</v>
      </c>
      <c r="B14297" s="18">
        <v>45505</v>
      </c>
      <c r="C14297" t="s">
        <v>331</v>
      </c>
      <c r="D14297" t="s">
        <v>303</v>
      </c>
      <c r="E14297">
        <v>1.0038888888888888</v>
      </c>
      <c r="F14297">
        <v>1807</v>
      </c>
      <c r="G14297">
        <v>1800</v>
      </c>
    </row>
    <row r="14298" spans="1:7" x14ac:dyDescent="0.3">
      <c r="A14298">
        <v>2</v>
      </c>
      <c r="B14298" s="18">
        <v>45536</v>
      </c>
      <c r="C14298" t="s">
        <v>331</v>
      </c>
      <c r="D14298" t="s">
        <v>303</v>
      </c>
      <c r="E14298">
        <v>1.0038888888888888</v>
      </c>
      <c r="F14298">
        <v>1807</v>
      </c>
      <c r="G14298">
        <v>1800</v>
      </c>
    </row>
    <row r="14299" spans="1:7" x14ac:dyDescent="0.3">
      <c r="A14299">
        <v>2</v>
      </c>
      <c r="B14299" s="18">
        <v>45566</v>
      </c>
      <c r="C14299" t="s">
        <v>331</v>
      </c>
      <c r="D14299" t="s">
        <v>303</v>
      </c>
      <c r="E14299">
        <v>1.0022222222222221</v>
      </c>
      <c r="F14299">
        <v>1804</v>
      </c>
      <c r="G14299">
        <v>1800</v>
      </c>
    </row>
    <row r="14300" spans="1:7" x14ac:dyDescent="0.3">
      <c r="A14300">
        <v>109</v>
      </c>
      <c r="B14300" s="18">
        <v>45323</v>
      </c>
      <c r="C14300" t="s">
        <v>331</v>
      </c>
      <c r="D14300" t="s">
        <v>261</v>
      </c>
      <c r="E14300">
        <v>23</v>
      </c>
    </row>
    <row r="14301" spans="1:7" x14ac:dyDescent="0.3">
      <c r="A14301">
        <v>109</v>
      </c>
      <c r="B14301" s="18">
        <v>45352</v>
      </c>
      <c r="C14301" t="s">
        <v>331</v>
      </c>
      <c r="D14301" t="s">
        <v>261</v>
      </c>
      <c r="E14301">
        <v>24</v>
      </c>
    </row>
    <row r="14302" spans="1:7" x14ac:dyDescent="0.3">
      <c r="A14302">
        <v>109</v>
      </c>
      <c r="B14302" s="18">
        <v>45383</v>
      </c>
      <c r="C14302" t="s">
        <v>331</v>
      </c>
      <c r="D14302" t="s">
        <v>261</v>
      </c>
      <c r="E14302">
        <v>24</v>
      </c>
    </row>
    <row r="14303" spans="1:7" x14ac:dyDescent="0.3">
      <c r="A14303">
        <v>109</v>
      </c>
      <c r="B14303" s="18">
        <v>45413</v>
      </c>
      <c r="C14303" t="s">
        <v>331</v>
      </c>
      <c r="D14303" t="s">
        <v>261</v>
      </c>
      <c r="E14303">
        <v>24</v>
      </c>
    </row>
    <row r="14304" spans="1:7" x14ac:dyDescent="0.3">
      <c r="A14304">
        <v>109</v>
      </c>
      <c r="B14304" s="18">
        <v>45444</v>
      </c>
      <c r="C14304" t="s">
        <v>331</v>
      </c>
      <c r="D14304" t="s">
        <v>261</v>
      </c>
      <c r="E14304">
        <v>24</v>
      </c>
    </row>
    <row r="14305" spans="1:5" x14ac:dyDescent="0.3">
      <c r="A14305">
        <v>109</v>
      </c>
      <c r="B14305" s="18">
        <v>45474</v>
      </c>
      <c r="C14305" t="s">
        <v>331</v>
      </c>
      <c r="D14305" t="s">
        <v>261</v>
      </c>
      <c r="E14305">
        <v>26</v>
      </c>
    </row>
    <row r="14306" spans="1:5" x14ac:dyDescent="0.3">
      <c r="A14306">
        <v>109</v>
      </c>
      <c r="B14306" s="18">
        <v>45505</v>
      </c>
      <c r="C14306" t="s">
        <v>331</v>
      </c>
      <c r="D14306" t="s">
        <v>261</v>
      </c>
      <c r="E14306">
        <v>25</v>
      </c>
    </row>
    <row r="14307" spans="1:5" x14ac:dyDescent="0.3">
      <c r="A14307">
        <v>109</v>
      </c>
      <c r="B14307" s="18">
        <v>45536</v>
      </c>
      <c r="C14307" t="s">
        <v>331</v>
      </c>
      <c r="D14307" t="s">
        <v>261</v>
      </c>
      <c r="E14307">
        <v>25</v>
      </c>
    </row>
    <row r="14308" spans="1:5" x14ac:dyDescent="0.3">
      <c r="A14308">
        <v>109</v>
      </c>
      <c r="B14308" s="18">
        <v>45566</v>
      </c>
      <c r="C14308" t="s">
        <v>331</v>
      </c>
      <c r="D14308" t="s">
        <v>261</v>
      </c>
      <c r="E14308">
        <v>24</v>
      </c>
    </row>
    <row r="14309" spans="1:5" x14ac:dyDescent="0.3">
      <c r="A14309">
        <v>111</v>
      </c>
      <c r="B14309" s="18">
        <v>45323</v>
      </c>
      <c r="C14309" t="s">
        <v>331</v>
      </c>
      <c r="D14309" t="s">
        <v>262</v>
      </c>
      <c r="E14309">
        <v>300</v>
      </c>
    </row>
    <row r="14310" spans="1:5" x14ac:dyDescent="0.3">
      <c r="A14310">
        <v>111</v>
      </c>
      <c r="B14310" s="18">
        <v>45352</v>
      </c>
      <c r="C14310" t="s">
        <v>331</v>
      </c>
      <c r="D14310" t="s">
        <v>262</v>
      </c>
      <c r="E14310">
        <v>297</v>
      </c>
    </row>
    <row r="14311" spans="1:5" x14ac:dyDescent="0.3">
      <c r="A14311">
        <v>111</v>
      </c>
      <c r="B14311" s="18">
        <v>45383</v>
      </c>
      <c r="C14311" t="s">
        <v>331</v>
      </c>
      <c r="D14311" t="s">
        <v>262</v>
      </c>
      <c r="E14311">
        <v>296</v>
      </c>
    </row>
    <row r="14312" spans="1:5" x14ac:dyDescent="0.3">
      <c r="A14312">
        <v>111</v>
      </c>
      <c r="B14312" s="18">
        <v>45413</v>
      </c>
      <c r="C14312" t="s">
        <v>331</v>
      </c>
      <c r="D14312" t="s">
        <v>262</v>
      </c>
      <c r="E14312">
        <v>296</v>
      </c>
    </row>
    <row r="14313" spans="1:5" x14ac:dyDescent="0.3">
      <c r="A14313">
        <v>111</v>
      </c>
      <c r="B14313" s="18">
        <v>45444</v>
      </c>
      <c r="C14313" t="s">
        <v>331</v>
      </c>
      <c r="D14313" t="s">
        <v>262</v>
      </c>
      <c r="E14313">
        <v>291</v>
      </c>
    </row>
    <row r="14314" spans="1:5" x14ac:dyDescent="0.3">
      <c r="A14314">
        <v>111</v>
      </c>
      <c r="B14314" s="18">
        <v>45474</v>
      </c>
      <c r="C14314" t="s">
        <v>331</v>
      </c>
      <c r="D14314" t="s">
        <v>262</v>
      </c>
      <c r="E14314">
        <v>293</v>
      </c>
    </row>
    <row r="14315" spans="1:5" x14ac:dyDescent="0.3">
      <c r="A14315">
        <v>111</v>
      </c>
      <c r="B14315" s="18">
        <v>45505</v>
      </c>
      <c r="C14315" t="s">
        <v>331</v>
      </c>
      <c r="D14315" t="s">
        <v>262</v>
      </c>
      <c r="E14315">
        <v>289</v>
      </c>
    </row>
    <row r="14316" spans="1:5" x14ac:dyDescent="0.3">
      <c r="A14316">
        <v>111</v>
      </c>
      <c r="B14316" s="18">
        <v>45536</v>
      </c>
      <c r="C14316" t="s">
        <v>331</v>
      </c>
      <c r="D14316" t="s">
        <v>262</v>
      </c>
      <c r="E14316">
        <v>286</v>
      </c>
    </row>
    <row r="14317" spans="1:5" x14ac:dyDescent="0.3">
      <c r="A14317">
        <v>111</v>
      </c>
      <c r="B14317" s="18">
        <v>45566</v>
      </c>
      <c r="C14317" t="s">
        <v>331</v>
      </c>
      <c r="D14317" t="s">
        <v>262</v>
      </c>
      <c r="E14317">
        <v>284</v>
      </c>
    </row>
    <row r="14318" spans="1:5" x14ac:dyDescent="0.3">
      <c r="A14318">
        <v>112</v>
      </c>
      <c r="B14318" s="18">
        <v>45323</v>
      </c>
      <c r="C14318" t="s">
        <v>331</v>
      </c>
      <c r="D14318" t="s">
        <v>263</v>
      </c>
      <c r="E14318">
        <v>319</v>
      </c>
    </row>
    <row r="14319" spans="1:5" x14ac:dyDescent="0.3">
      <c r="A14319">
        <v>112</v>
      </c>
      <c r="B14319" s="18">
        <v>45352</v>
      </c>
      <c r="C14319" t="s">
        <v>331</v>
      </c>
      <c r="D14319" t="s">
        <v>263</v>
      </c>
      <c r="E14319">
        <v>323</v>
      </c>
    </row>
    <row r="14320" spans="1:5" x14ac:dyDescent="0.3">
      <c r="A14320">
        <v>112</v>
      </c>
      <c r="B14320" s="18">
        <v>45383</v>
      </c>
      <c r="C14320" t="s">
        <v>331</v>
      </c>
      <c r="D14320" t="s">
        <v>263</v>
      </c>
      <c r="E14320">
        <v>325</v>
      </c>
    </row>
    <row r="14321" spans="1:5" x14ac:dyDescent="0.3">
      <c r="A14321">
        <v>112</v>
      </c>
      <c r="B14321" s="18">
        <v>45413</v>
      </c>
      <c r="C14321" t="s">
        <v>331</v>
      </c>
      <c r="D14321" t="s">
        <v>263</v>
      </c>
      <c r="E14321">
        <v>324</v>
      </c>
    </row>
    <row r="14322" spans="1:5" x14ac:dyDescent="0.3">
      <c r="A14322">
        <v>112</v>
      </c>
      <c r="B14322" s="18">
        <v>45444</v>
      </c>
      <c r="C14322" t="s">
        <v>331</v>
      </c>
      <c r="D14322" t="s">
        <v>263</v>
      </c>
      <c r="E14322">
        <v>330</v>
      </c>
    </row>
    <row r="14323" spans="1:5" x14ac:dyDescent="0.3">
      <c r="A14323">
        <v>112</v>
      </c>
      <c r="B14323" s="18">
        <v>45474</v>
      </c>
      <c r="C14323" t="s">
        <v>331</v>
      </c>
      <c r="D14323" t="s">
        <v>263</v>
      </c>
      <c r="E14323">
        <v>330</v>
      </c>
    </row>
    <row r="14324" spans="1:5" x14ac:dyDescent="0.3">
      <c r="A14324">
        <v>112</v>
      </c>
      <c r="B14324" s="18">
        <v>45505</v>
      </c>
      <c r="C14324" t="s">
        <v>331</v>
      </c>
      <c r="D14324" t="s">
        <v>263</v>
      </c>
      <c r="E14324">
        <v>333</v>
      </c>
    </row>
    <row r="14325" spans="1:5" x14ac:dyDescent="0.3">
      <c r="A14325">
        <v>112</v>
      </c>
      <c r="B14325" s="18">
        <v>45536</v>
      </c>
      <c r="C14325" t="s">
        <v>331</v>
      </c>
      <c r="D14325" t="s">
        <v>263</v>
      </c>
      <c r="E14325">
        <v>333</v>
      </c>
    </row>
    <row r="14326" spans="1:5" x14ac:dyDescent="0.3">
      <c r="A14326">
        <v>112</v>
      </c>
      <c r="B14326" s="18">
        <v>45566</v>
      </c>
      <c r="C14326" t="s">
        <v>331</v>
      </c>
      <c r="D14326" t="s">
        <v>263</v>
      </c>
      <c r="E14326">
        <v>332</v>
      </c>
    </row>
    <row r="14327" spans="1:5" x14ac:dyDescent="0.3">
      <c r="A14327">
        <v>110</v>
      </c>
      <c r="B14327" s="18">
        <v>45323</v>
      </c>
      <c r="C14327" t="s">
        <v>331</v>
      </c>
      <c r="D14327" t="s">
        <v>264</v>
      </c>
      <c r="E14327">
        <v>158</v>
      </c>
    </row>
    <row r="14328" spans="1:5" x14ac:dyDescent="0.3">
      <c r="A14328">
        <v>110</v>
      </c>
      <c r="B14328" s="18">
        <v>45352</v>
      </c>
      <c r="C14328" t="s">
        <v>331</v>
      </c>
      <c r="D14328" t="s">
        <v>264</v>
      </c>
      <c r="E14328">
        <v>158</v>
      </c>
    </row>
    <row r="14329" spans="1:5" x14ac:dyDescent="0.3">
      <c r="A14329">
        <v>110</v>
      </c>
      <c r="B14329" s="18">
        <v>45383</v>
      </c>
      <c r="C14329" t="s">
        <v>331</v>
      </c>
      <c r="D14329" t="s">
        <v>264</v>
      </c>
      <c r="E14329">
        <v>157</v>
      </c>
    </row>
    <row r="14330" spans="1:5" x14ac:dyDescent="0.3">
      <c r="A14330">
        <v>110</v>
      </c>
      <c r="B14330" s="18">
        <v>45413</v>
      </c>
      <c r="C14330" t="s">
        <v>331</v>
      </c>
      <c r="D14330" t="s">
        <v>264</v>
      </c>
      <c r="E14330">
        <v>156</v>
      </c>
    </row>
    <row r="14331" spans="1:5" x14ac:dyDescent="0.3">
      <c r="A14331">
        <v>110</v>
      </c>
      <c r="B14331" s="18">
        <v>45444</v>
      </c>
      <c r="C14331" t="s">
        <v>331</v>
      </c>
      <c r="D14331" t="s">
        <v>264</v>
      </c>
      <c r="E14331">
        <v>154</v>
      </c>
    </row>
    <row r="14332" spans="1:5" x14ac:dyDescent="0.3">
      <c r="A14332">
        <v>110</v>
      </c>
      <c r="B14332" s="18">
        <v>45474</v>
      </c>
      <c r="C14332" t="s">
        <v>331</v>
      </c>
      <c r="D14332" t="s">
        <v>264</v>
      </c>
      <c r="E14332">
        <v>151</v>
      </c>
    </row>
    <row r="14333" spans="1:5" x14ac:dyDescent="0.3">
      <c r="A14333">
        <v>110</v>
      </c>
      <c r="B14333" s="18">
        <v>45505</v>
      </c>
      <c r="C14333" t="s">
        <v>331</v>
      </c>
      <c r="D14333" t="s">
        <v>264</v>
      </c>
      <c r="E14333">
        <v>153</v>
      </c>
    </row>
    <row r="14334" spans="1:5" x14ac:dyDescent="0.3">
      <c r="A14334">
        <v>110</v>
      </c>
      <c r="B14334" s="18">
        <v>45536</v>
      </c>
      <c r="C14334" t="s">
        <v>331</v>
      </c>
      <c r="D14334" t="s">
        <v>264</v>
      </c>
      <c r="E14334">
        <v>153</v>
      </c>
    </row>
    <row r="14335" spans="1:5" x14ac:dyDescent="0.3">
      <c r="A14335">
        <v>110</v>
      </c>
      <c r="B14335" s="18">
        <v>45566</v>
      </c>
      <c r="C14335" t="s">
        <v>331</v>
      </c>
      <c r="D14335" t="s">
        <v>264</v>
      </c>
      <c r="E14335">
        <v>155</v>
      </c>
    </row>
    <row r="14336" spans="1:5" x14ac:dyDescent="0.3">
      <c r="A14336">
        <v>113</v>
      </c>
      <c r="B14336" s="18">
        <v>45323</v>
      </c>
      <c r="C14336" t="s">
        <v>331</v>
      </c>
      <c r="D14336" t="s">
        <v>265</v>
      </c>
      <c r="E14336">
        <v>206</v>
      </c>
    </row>
    <row r="14337" spans="1:5" x14ac:dyDescent="0.3">
      <c r="A14337">
        <v>113</v>
      </c>
      <c r="B14337" s="18">
        <v>45352</v>
      </c>
      <c r="C14337" t="s">
        <v>331</v>
      </c>
      <c r="D14337" t="s">
        <v>265</v>
      </c>
      <c r="E14337">
        <v>206</v>
      </c>
    </row>
    <row r="14338" spans="1:5" x14ac:dyDescent="0.3">
      <c r="A14338">
        <v>113</v>
      </c>
      <c r="B14338" s="18">
        <v>45383</v>
      </c>
      <c r="C14338" t="s">
        <v>331</v>
      </c>
      <c r="D14338" t="s">
        <v>265</v>
      </c>
      <c r="E14338">
        <v>205</v>
      </c>
    </row>
    <row r="14339" spans="1:5" x14ac:dyDescent="0.3">
      <c r="A14339">
        <v>113</v>
      </c>
      <c r="B14339" s="18">
        <v>45413</v>
      </c>
      <c r="C14339" t="s">
        <v>331</v>
      </c>
      <c r="D14339" t="s">
        <v>265</v>
      </c>
      <c r="E14339">
        <v>209</v>
      </c>
    </row>
    <row r="14340" spans="1:5" x14ac:dyDescent="0.3">
      <c r="A14340">
        <v>113</v>
      </c>
      <c r="B14340" s="18">
        <v>45444</v>
      </c>
      <c r="C14340" t="s">
        <v>331</v>
      </c>
      <c r="D14340" t="s">
        <v>265</v>
      </c>
      <c r="E14340">
        <v>209</v>
      </c>
    </row>
    <row r="14341" spans="1:5" x14ac:dyDescent="0.3">
      <c r="A14341">
        <v>113</v>
      </c>
      <c r="B14341" s="18">
        <v>45474</v>
      </c>
      <c r="C14341" t="s">
        <v>331</v>
      </c>
      <c r="D14341" t="s">
        <v>265</v>
      </c>
      <c r="E14341">
        <v>208</v>
      </c>
    </row>
    <row r="14342" spans="1:5" x14ac:dyDescent="0.3">
      <c r="A14342">
        <v>113</v>
      </c>
      <c r="B14342" s="18">
        <v>45505</v>
      </c>
      <c r="C14342" t="s">
        <v>331</v>
      </c>
      <c r="D14342" t="s">
        <v>265</v>
      </c>
      <c r="E14342">
        <v>211</v>
      </c>
    </row>
    <row r="14343" spans="1:5" x14ac:dyDescent="0.3">
      <c r="A14343">
        <v>113</v>
      </c>
      <c r="B14343" s="18">
        <v>45536</v>
      </c>
      <c r="C14343" t="s">
        <v>331</v>
      </c>
      <c r="D14343" t="s">
        <v>265</v>
      </c>
      <c r="E14343">
        <v>211</v>
      </c>
    </row>
    <row r="14344" spans="1:5" x14ac:dyDescent="0.3">
      <c r="A14344">
        <v>113</v>
      </c>
      <c r="B14344" s="18">
        <v>45566</v>
      </c>
      <c r="C14344" t="s">
        <v>331</v>
      </c>
      <c r="D14344" t="s">
        <v>265</v>
      </c>
      <c r="E14344">
        <v>212</v>
      </c>
    </row>
    <row r="14345" spans="1:5" x14ac:dyDescent="0.3">
      <c r="A14345">
        <v>104</v>
      </c>
      <c r="B14345" s="18">
        <v>45323</v>
      </c>
      <c r="C14345" t="s">
        <v>331</v>
      </c>
      <c r="D14345" t="s">
        <v>266</v>
      </c>
      <c r="E14345">
        <v>29</v>
      </c>
    </row>
    <row r="14346" spans="1:5" x14ac:dyDescent="0.3">
      <c r="A14346">
        <v>104</v>
      </c>
      <c r="B14346" s="18">
        <v>45352</v>
      </c>
      <c r="C14346" t="s">
        <v>331</v>
      </c>
      <c r="D14346" t="s">
        <v>266</v>
      </c>
      <c r="E14346">
        <v>29</v>
      </c>
    </row>
    <row r="14347" spans="1:5" x14ac:dyDescent="0.3">
      <c r="A14347">
        <v>104</v>
      </c>
      <c r="B14347" s="18">
        <v>45383</v>
      </c>
      <c r="C14347" t="s">
        <v>331</v>
      </c>
      <c r="D14347" t="s">
        <v>266</v>
      </c>
      <c r="E14347">
        <v>28</v>
      </c>
    </row>
    <row r="14348" spans="1:5" x14ac:dyDescent="0.3">
      <c r="A14348">
        <v>104</v>
      </c>
      <c r="B14348" s="18">
        <v>45413</v>
      </c>
      <c r="C14348" t="s">
        <v>331</v>
      </c>
      <c r="D14348" t="s">
        <v>266</v>
      </c>
      <c r="E14348">
        <v>27</v>
      </c>
    </row>
    <row r="14349" spans="1:5" x14ac:dyDescent="0.3">
      <c r="A14349">
        <v>104</v>
      </c>
      <c r="B14349" s="18">
        <v>45444</v>
      </c>
      <c r="C14349" t="s">
        <v>331</v>
      </c>
      <c r="D14349" t="s">
        <v>266</v>
      </c>
      <c r="E14349">
        <v>27</v>
      </c>
    </row>
    <row r="14350" spans="1:5" x14ac:dyDescent="0.3">
      <c r="A14350">
        <v>104</v>
      </c>
      <c r="B14350" s="18">
        <v>45474</v>
      </c>
      <c r="C14350" t="s">
        <v>331</v>
      </c>
      <c r="D14350" t="s">
        <v>266</v>
      </c>
      <c r="E14350">
        <v>27</v>
      </c>
    </row>
    <row r="14351" spans="1:5" x14ac:dyDescent="0.3">
      <c r="A14351">
        <v>104</v>
      </c>
      <c r="B14351" s="18">
        <v>45505</v>
      </c>
      <c r="C14351" t="s">
        <v>331</v>
      </c>
      <c r="D14351" t="s">
        <v>266</v>
      </c>
      <c r="E14351">
        <v>23</v>
      </c>
    </row>
    <row r="14352" spans="1:5" x14ac:dyDescent="0.3">
      <c r="A14352">
        <v>104</v>
      </c>
      <c r="B14352" s="18">
        <v>45536</v>
      </c>
      <c r="C14352" t="s">
        <v>331</v>
      </c>
      <c r="D14352" t="s">
        <v>266</v>
      </c>
      <c r="E14352">
        <v>24</v>
      </c>
    </row>
    <row r="14353" spans="1:5" x14ac:dyDescent="0.3">
      <c r="A14353">
        <v>104</v>
      </c>
      <c r="B14353" s="18">
        <v>45566</v>
      </c>
      <c r="C14353" t="s">
        <v>331</v>
      </c>
      <c r="D14353" t="s">
        <v>266</v>
      </c>
      <c r="E14353">
        <v>23</v>
      </c>
    </row>
    <row r="14354" spans="1:5" x14ac:dyDescent="0.3">
      <c r="A14354">
        <v>106</v>
      </c>
      <c r="B14354" s="18">
        <v>45323</v>
      </c>
      <c r="C14354" t="s">
        <v>331</v>
      </c>
      <c r="D14354" t="s">
        <v>267</v>
      </c>
      <c r="E14354">
        <v>226</v>
      </c>
    </row>
    <row r="14355" spans="1:5" x14ac:dyDescent="0.3">
      <c r="A14355">
        <v>106</v>
      </c>
      <c r="B14355" s="18">
        <v>45352</v>
      </c>
      <c r="C14355" t="s">
        <v>331</v>
      </c>
      <c r="D14355" t="s">
        <v>267</v>
      </c>
      <c r="E14355">
        <v>225</v>
      </c>
    </row>
    <row r="14356" spans="1:5" x14ac:dyDescent="0.3">
      <c r="A14356">
        <v>106</v>
      </c>
      <c r="B14356" s="18">
        <v>45383</v>
      </c>
      <c r="C14356" t="s">
        <v>331</v>
      </c>
      <c r="D14356" t="s">
        <v>267</v>
      </c>
      <c r="E14356">
        <v>226</v>
      </c>
    </row>
    <row r="14357" spans="1:5" x14ac:dyDescent="0.3">
      <c r="A14357">
        <v>106</v>
      </c>
      <c r="B14357" s="18">
        <v>45413</v>
      </c>
      <c r="C14357" t="s">
        <v>331</v>
      </c>
      <c r="D14357" t="s">
        <v>267</v>
      </c>
      <c r="E14357">
        <v>225</v>
      </c>
    </row>
    <row r="14358" spans="1:5" x14ac:dyDescent="0.3">
      <c r="A14358">
        <v>106</v>
      </c>
      <c r="B14358" s="18">
        <v>45444</v>
      </c>
      <c r="C14358" t="s">
        <v>331</v>
      </c>
      <c r="D14358" t="s">
        <v>267</v>
      </c>
      <c r="E14358">
        <v>227</v>
      </c>
    </row>
    <row r="14359" spans="1:5" x14ac:dyDescent="0.3">
      <c r="A14359">
        <v>106</v>
      </c>
      <c r="B14359" s="18">
        <v>45474</v>
      </c>
      <c r="C14359" t="s">
        <v>331</v>
      </c>
      <c r="D14359" t="s">
        <v>267</v>
      </c>
      <c r="E14359">
        <v>226</v>
      </c>
    </row>
    <row r="14360" spans="1:5" x14ac:dyDescent="0.3">
      <c r="A14360">
        <v>106</v>
      </c>
      <c r="B14360" s="18">
        <v>45505</v>
      </c>
      <c r="C14360" t="s">
        <v>331</v>
      </c>
      <c r="D14360" t="s">
        <v>267</v>
      </c>
      <c r="E14360">
        <v>224</v>
      </c>
    </row>
    <row r="14361" spans="1:5" x14ac:dyDescent="0.3">
      <c r="A14361">
        <v>106</v>
      </c>
      <c r="B14361" s="18">
        <v>45536</v>
      </c>
      <c r="C14361" t="s">
        <v>331</v>
      </c>
      <c r="D14361" t="s">
        <v>267</v>
      </c>
      <c r="E14361">
        <v>226</v>
      </c>
    </row>
    <row r="14362" spans="1:5" x14ac:dyDescent="0.3">
      <c r="A14362">
        <v>106</v>
      </c>
      <c r="B14362" s="18">
        <v>45566</v>
      </c>
      <c r="C14362" t="s">
        <v>331</v>
      </c>
      <c r="D14362" t="s">
        <v>267</v>
      </c>
      <c r="E14362">
        <v>226</v>
      </c>
    </row>
    <row r="14363" spans="1:5" x14ac:dyDescent="0.3">
      <c r="A14363">
        <v>107</v>
      </c>
      <c r="B14363" s="18">
        <v>45323</v>
      </c>
      <c r="C14363" t="s">
        <v>331</v>
      </c>
      <c r="D14363" t="s">
        <v>268</v>
      </c>
      <c r="E14363">
        <v>266</v>
      </c>
    </row>
    <row r="14364" spans="1:5" x14ac:dyDescent="0.3">
      <c r="A14364">
        <v>107</v>
      </c>
      <c r="B14364" s="18">
        <v>45352</v>
      </c>
      <c r="C14364" t="s">
        <v>331</v>
      </c>
      <c r="D14364" t="s">
        <v>268</v>
      </c>
      <c r="E14364">
        <v>266</v>
      </c>
    </row>
    <row r="14365" spans="1:5" x14ac:dyDescent="0.3">
      <c r="A14365">
        <v>107</v>
      </c>
      <c r="B14365" s="18">
        <v>45383</v>
      </c>
      <c r="C14365" t="s">
        <v>331</v>
      </c>
      <c r="D14365" t="s">
        <v>268</v>
      </c>
      <c r="E14365">
        <v>265</v>
      </c>
    </row>
    <row r="14366" spans="1:5" x14ac:dyDescent="0.3">
      <c r="A14366">
        <v>107</v>
      </c>
      <c r="B14366" s="18">
        <v>45413</v>
      </c>
      <c r="C14366" t="s">
        <v>331</v>
      </c>
      <c r="D14366" t="s">
        <v>268</v>
      </c>
      <c r="E14366">
        <v>264</v>
      </c>
    </row>
    <row r="14367" spans="1:5" x14ac:dyDescent="0.3">
      <c r="A14367">
        <v>107</v>
      </c>
      <c r="B14367" s="18">
        <v>45444</v>
      </c>
      <c r="C14367" t="s">
        <v>331</v>
      </c>
      <c r="D14367" t="s">
        <v>268</v>
      </c>
      <c r="E14367">
        <v>265</v>
      </c>
    </row>
    <row r="14368" spans="1:5" x14ac:dyDescent="0.3">
      <c r="A14368">
        <v>107</v>
      </c>
      <c r="B14368" s="18">
        <v>45474</v>
      </c>
      <c r="C14368" t="s">
        <v>331</v>
      </c>
      <c r="D14368" t="s">
        <v>268</v>
      </c>
      <c r="E14368">
        <v>263</v>
      </c>
    </row>
    <row r="14369" spans="1:5" x14ac:dyDescent="0.3">
      <c r="A14369">
        <v>107</v>
      </c>
      <c r="B14369" s="18">
        <v>45505</v>
      </c>
      <c r="C14369" t="s">
        <v>331</v>
      </c>
      <c r="D14369" t="s">
        <v>268</v>
      </c>
      <c r="E14369">
        <v>265</v>
      </c>
    </row>
    <row r="14370" spans="1:5" x14ac:dyDescent="0.3">
      <c r="A14370">
        <v>107</v>
      </c>
      <c r="B14370" s="18">
        <v>45536</v>
      </c>
      <c r="C14370" t="s">
        <v>331</v>
      </c>
      <c r="D14370" t="s">
        <v>268</v>
      </c>
      <c r="E14370">
        <v>263</v>
      </c>
    </row>
    <row r="14371" spans="1:5" x14ac:dyDescent="0.3">
      <c r="A14371">
        <v>107</v>
      </c>
      <c r="B14371" s="18">
        <v>45566</v>
      </c>
      <c r="C14371" t="s">
        <v>331</v>
      </c>
      <c r="D14371" t="s">
        <v>268</v>
      </c>
      <c r="E14371">
        <v>260</v>
      </c>
    </row>
    <row r="14372" spans="1:5" x14ac:dyDescent="0.3">
      <c r="A14372">
        <v>105</v>
      </c>
      <c r="B14372" s="18">
        <v>45323</v>
      </c>
      <c r="C14372" t="s">
        <v>331</v>
      </c>
      <c r="D14372" t="s">
        <v>269</v>
      </c>
      <c r="E14372">
        <v>175</v>
      </c>
    </row>
    <row r="14373" spans="1:5" x14ac:dyDescent="0.3">
      <c r="A14373">
        <v>105</v>
      </c>
      <c r="B14373" s="18">
        <v>45352</v>
      </c>
      <c r="C14373" t="s">
        <v>331</v>
      </c>
      <c r="D14373" t="s">
        <v>269</v>
      </c>
      <c r="E14373">
        <v>175</v>
      </c>
    </row>
    <row r="14374" spans="1:5" x14ac:dyDescent="0.3">
      <c r="A14374">
        <v>105</v>
      </c>
      <c r="B14374" s="18">
        <v>45383</v>
      </c>
      <c r="C14374" t="s">
        <v>331</v>
      </c>
      <c r="D14374" t="s">
        <v>269</v>
      </c>
      <c r="E14374">
        <v>174</v>
      </c>
    </row>
    <row r="14375" spans="1:5" x14ac:dyDescent="0.3">
      <c r="A14375">
        <v>105</v>
      </c>
      <c r="B14375" s="18">
        <v>45413</v>
      </c>
      <c r="C14375" t="s">
        <v>331</v>
      </c>
      <c r="D14375" t="s">
        <v>269</v>
      </c>
      <c r="E14375">
        <v>175</v>
      </c>
    </row>
    <row r="14376" spans="1:5" x14ac:dyDescent="0.3">
      <c r="A14376">
        <v>105</v>
      </c>
      <c r="B14376" s="18">
        <v>45444</v>
      </c>
      <c r="C14376" t="s">
        <v>331</v>
      </c>
      <c r="D14376" t="s">
        <v>269</v>
      </c>
      <c r="E14376">
        <v>172</v>
      </c>
    </row>
    <row r="14377" spans="1:5" x14ac:dyDescent="0.3">
      <c r="A14377">
        <v>105</v>
      </c>
      <c r="B14377" s="18">
        <v>45474</v>
      </c>
      <c r="C14377" t="s">
        <v>331</v>
      </c>
      <c r="D14377" t="s">
        <v>269</v>
      </c>
      <c r="E14377">
        <v>173</v>
      </c>
    </row>
    <row r="14378" spans="1:5" x14ac:dyDescent="0.3">
      <c r="A14378">
        <v>105</v>
      </c>
      <c r="B14378" s="18">
        <v>45505</v>
      </c>
      <c r="C14378" t="s">
        <v>331</v>
      </c>
      <c r="D14378" t="s">
        <v>269</v>
      </c>
      <c r="E14378">
        <v>177</v>
      </c>
    </row>
    <row r="14379" spans="1:5" x14ac:dyDescent="0.3">
      <c r="A14379">
        <v>105</v>
      </c>
      <c r="B14379" s="18">
        <v>45536</v>
      </c>
      <c r="C14379" t="s">
        <v>331</v>
      </c>
      <c r="D14379" t="s">
        <v>269</v>
      </c>
      <c r="E14379">
        <v>178</v>
      </c>
    </row>
    <row r="14380" spans="1:5" x14ac:dyDescent="0.3">
      <c r="A14380">
        <v>105</v>
      </c>
      <c r="B14380" s="18">
        <v>45566</v>
      </c>
      <c r="C14380" t="s">
        <v>331</v>
      </c>
      <c r="D14380" t="s">
        <v>269</v>
      </c>
      <c r="E14380">
        <v>179</v>
      </c>
    </row>
    <row r="14381" spans="1:5" x14ac:dyDescent="0.3">
      <c r="A14381">
        <v>108</v>
      </c>
      <c r="B14381" s="18">
        <v>45323</v>
      </c>
      <c r="C14381" t="s">
        <v>331</v>
      </c>
      <c r="D14381" t="s">
        <v>270</v>
      </c>
      <c r="E14381">
        <v>106</v>
      </c>
    </row>
    <row r="14382" spans="1:5" x14ac:dyDescent="0.3">
      <c r="A14382">
        <v>108</v>
      </c>
      <c r="B14382" s="18">
        <v>45352</v>
      </c>
      <c r="C14382" t="s">
        <v>331</v>
      </c>
      <c r="D14382" t="s">
        <v>270</v>
      </c>
      <c r="E14382">
        <v>107</v>
      </c>
    </row>
    <row r="14383" spans="1:5" x14ac:dyDescent="0.3">
      <c r="A14383">
        <v>108</v>
      </c>
      <c r="B14383" s="18">
        <v>45383</v>
      </c>
      <c r="C14383" t="s">
        <v>331</v>
      </c>
      <c r="D14383" t="s">
        <v>270</v>
      </c>
      <c r="E14383">
        <v>107</v>
      </c>
    </row>
    <row r="14384" spans="1:5" x14ac:dyDescent="0.3">
      <c r="A14384">
        <v>108</v>
      </c>
      <c r="B14384" s="18">
        <v>45413</v>
      </c>
      <c r="C14384" t="s">
        <v>331</v>
      </c>
      <c r="D14384" t="s">
        <v>270</v>
      </c>
      <c r="E14384">
        <v>109</v>
      </c>
    </row>
    <row r="14385" spans="1:7" x14ac:dyDescent="0.3">
      <c r="A14385">
        <v>108</v>
      </c>
      <c r="B14385" s="18">
        <v>45444</v>
      </c>
      <c r="C14385" t="s">
        <v>331</v>
      </c>
      <c r="D14385" t="s">
        <v>270</v>
      </c>
      <c r="E14385">
        <v>109</v>
      </c>
    </row>
    <row r="14386" spans="1:7" x14ac:dyDescent="0.3">
      <c r="A14386">
        <v>108</v>
      </c>
      <c r="B14386" s="18">
        <v>45474</v>
      </c>
      <c r="C14386" t="s">
        <v>331</v>
      </c>
      <c r="D14386" t="s">
        <v>270</v>
      </c>
      <c r="E14386">
        <v>106</v>
      </c>
    </row>
    <row r="14387" spans="1:7" x14ac:dyDescent="0.3">
      <c r="A14387">
        <v>108</v>
      </c>
      <c r="B14387" s="18">
        <v>45505</v>
      </c>
      <c r="C14387" t="s">
        <v>331</v>
      </c>
      <c r="D14387" t="s">
        <v>270</v>
      </c>
      <c r="E14387">
        <v>107</v>
      </c>
    </row>
    <row r="14388" spans="1:7" x14ac:dyDescent="0.3">
      <c r="A14388">
        <v>108</v>
      </c>
      <c r="B14388" s="18">
        <v>45536</v>
      </c>
      <c r="C14388" t="s">
        <v>331</v>
      </c>
      <c r="D14388" t="s">
        <v>270</v>
      </c>
      <c r="E14388">
        <v>108</v>
      </c>
    </row>
    <row r="14389" spans="1:7" x14ac:dyDescent="0.3">
      <c r="A14389">
        <v>108</v>
      </c>
      <c r="B14389" s="18">
        <v>45566</v>
      </c>
      <c r="C14389" t="s">
        <v>331</v>
      </c>
      <c r="D14389" t="s">
        <v>270</v>
      </c>
      <c r="E14389">
        <v>109</v>
      </c>
    </row>
    <row r="14390" spans="1:7" x14ac:dyDescent="0.3">
      <c r="A14390">
        <v>12</v>
      </c>
      <c r="B14390" s="18">
        <v>45597</v>
      </c>
      <c r="C14390" t="s">
        <v>331</v>
      </c>
      <c r="D14390" t="s">
        <v>296</v>
      </c>
      <c r="E14390">
        <v>0.13636363636363635</v>
      </c>
      <c r="F14390">
        <v>42</v>
      </c>
      <c r="G14390">
        <v>308</v>
      </c>
    </row>
    <row r="14391" spans="1:7" x14ac:dyDescent="0.3">
      <c r="A14391">
        <v>13</v>
      </c>
      <c r="B14391" s="18">
        <v>45597</v>
      </c>
      <c r="C14391" t="s">
        <v>331</v>
      </c>
      <c r="D14391" t="s">
        <v>275</v>
      </c>
      <c r="E14391">
        <v>9.5238095238095233E-2</v>
      </c>
      <c r="F14391">
        <v>4</v>
      </c>
      <c r="G14391">
        <v>42</v>
      </c>
    </row>
    <row r="14392" spans="1:7" x14ac:dyDescent="0.3">
      <c r="A14392">
        <v>14</v>
      </c>
      <c r="B14392" s="18">
        <v>45597</v>
      </c>
      <c r="C14392" t="s">
        <v>331</v>
      </c>
      <c r="D14392" t="s">
        <v>279</v>
      </c>
      <c r="E14392">
        <v>3.003003003003003E-3</v>
      </c>
      <c r="F14392">
        <v>2</v>
      </c>
      <c r="G14392">
        <v>666</v>
      </c>
    </row>
    <row r="14393" spans="1:7" x14ac:dyDescent="0.3">
      <c r="A14393">
        <v>15</v>
      </c>
      <c r="B14393" s="18">
        <v>45597</v>
      </c>
      <c r="C14393" t="s">
        <v>331</v>
      </c>
      <c r="D14393" t="s">
        <v>306</v>
      </c>
      <c r="E14393">
        <v>0</v>
      </c>
      <c r="F14393">
        <v>0</v>
      </c>
      <c r="G14393">
        <v>2</v>
      </c>
    </row>
    <row r="14394" spans="1:7" x14ac:dyDescent="0.3">
      <c r="A14394">
        <v>16</v>
      </c>
      <c r="B14394" s="18">
        <v>45597</v>
      </c>
      <c r="C14394" t="s">
        <v>331</v>
      </c>
      <c r="D14394" t="s">
        <v>297</v>
      </c>
      <c r="E14394">
        <v>0.19558359621451105</v>
      </c>
      <c r="F14394">
        <v>62</v>
      </c>
      <c r="G14394">
        <v>317</v>
      </c>
    </row>
    <row r="14395" spans="1:7" x14ac:dyDescent="0.3">
      <c r="A14395">
        <v>17</v>
      </c>
      <c r="B14395" s="18">
        <v>45597</v>
      </c>
      <c r="C14395" t="s">
        <v>331</v>
      </c>
      <c r="D14395" t="s">
        <v>276</v>
      </c>
      <c r="E14395">
        <v>4.8387096774193547E-2</v>
      </c>
      <c r="F14395">
        <v>3</v>
      </c>
      <c r="G14395">
        <v>62</v>
      </c>
    </row>
    <row r="14396" spans="1:7" x14ac:dyDescent="0.3">
      <c r="A14396">
        <v>18</v>
      </c>
      <c r="B14396" s="18">
        <v>45597</v>
      </c>
      <c r="C14396" t="s">
        <v>331</v>
      </c>
      <c r="D14396" t="s">
        <v>282</v>
      </c>
      <c r="E14396">
        <v>0</v>
      </c>
      <c r="F14396">
        <v>0</v>
      </c>
      <c r="G14396">
        <v>4</v>
      </c>
    </row>
    <row r="14397" spans="1:7" x14ac:dyDescent="0.3">
      <c r="A14397">
        <v>20</v>
      </c>
      <c r="B14397" s="18">
        <v>45597</v>
      </c>
      <c r="C14397" t="s">
        <v>331</v>
      </c>
      <c r="D14397" t="s">
        <v>283</v>
      </c>
      <c r="E14397">
        <v>0</v>
      </c>
      <c r="F14397">
        <v>0</v>
      </c>
      <c r="G14397">
        <v>1</v>
      </c>
    </row>
    <row r="14398" spans="1:7" x14ac:dyDescent="0.3">
      <c r="A14398">
        <v>8</v>
      </c>
      <c r="B14398" s="18">
        <v>45597</v>
      </c>
      <c r="C14398" t="s">
        <v>331</v>
      </c>
      <c r="D14398" t="s">
        <v>278</v>
      </c>
      <c r="E14398">
        <v>0.17391304347826086</v>
      </c>
      <c r="F14398">
        <v>12</v>
      </c>
      <c r="G14398">
        <v>69</v>
      </c>
    </row>
    <row r="14399" spans="1:7" x14ac:dyDescent="0.3">
      <c r="A14399">
        <v>10</v>
      </c>
      <c r="B14399" s="18">
        <v>45597</v>
      </c>
      <c r="C14399" t="s">
        <v>331</v>
      </c>
      <c r="D14399" t="s">
        <v>295</v>
      </c>
      <c r="E14399">
        <v>0.17204301075268819</v>
      </c>
      <c r="F14399">
        <v>32</v>
      </c>
      <c r="G14399">
        <v>186</v>
      </c>
    </row>
    <row r="14400" spans="1:7" x14ac:dyDescent="0.3">
      <c r="A14400">
        <v>11</v>
      </c>
      <c r="B14400" s="18">
        <v>45597</v>
      </c>
      <c r="C14400" t="s">
        <v>331</v>
      </c>
      <c r="D14400" t="s">
        <v>281</v>
      </c>
      <c r="E14400">
        <v>8.520179372197309E-2</v>
      </c>
      <c r="F14400">
        <v>57</v>
      </c>
      <c r="G14400">
        <v>669</v>
      </c>
    </row>
    <row r="14401" spans="1:7" x14ac:dyDescent="0.3">
      <c r="A14401">
        <v>23</v>
      </c>
      <c r="B14401" s="18">
        <v>45597</v>
      </c>
      <c r="C14401" t="s">
        <v>331</v>
      </c>
      <c r="D14401" t="s">
        <v>298</v>
      </c>
      <c r="E14401">
        <v>4.8351648351648353E-2</v>
      </c>
      <c r="F14401">
        <v>88</v>
      </c>
      <c r="G14401">
        <v>1820</v>
      </c>
    </row>
    <row r="14402" spans="1:7" x14ac:dyDescent="0.3">
      <c r="A14402">
        <v>24</v>
      </c>
      <c r="B14402" s="18">
        <v>45597</v>
      </c>
      <c r="C14402" t="s">
        <v>331</v>
      </c>
      <c r="D14402" t="s">
        <v>299</v>
      </c>
      <c r="E14402">
        <v>0.84090909090909094</v>
      </c>
      <c r="F14402">
        <v>74</v>
      </c>
      <c r="G14402">
        <v>88</v>
      </c>
    </row>
    <row r="14403" spans="1:7" x14ac:dyDescent="0.3">
      <c r="A14403">
        <v>25</v>
      </c>
      <c r="B14403" s="18">
        <v>45597</v>
      </c>
      <c r="C14403" t="s">
        <v>331</v>
      </c>
      <c r="D14403" t="s">
        <v>284</v>
      </c>
      <c r="E14403">
        <v>0</v>
      </c>
      <c r="F14403">
        <v>0</v>
      </c>
      <c r="G14403">
        <v>1</v>
      </c>
    </row>
    <row r="14404" spans="1:7" x14ac:dyDescent="0.3">
      <c r="A14404">
        <v>7</v>
      </c>
      <c r="B14404" s="18">
        <v>45597</v>
      </c>
      <c r="C14404" t="s">
        <v>331</v>
      </c>
      <c r="D14404" t="s">
        <v>277</v>
      </c>
      <c r="E14404">
        <v>0.47368421052631576</v>
      </c>
      <c r="F14404">
        <v>9</v>
      </c>
      <c r="G14404">
        <v>19</v>
      </c>
    </row>
    <row r="14405" spans="1:7" x14ac:dyDescent="0.3">
      <c r="A14405">
        <v>6</v>
      </c>
      <c r="B14405" s="18">
        <v>45597</v>
      </c>
      <c r="C14405" t="s">
        <v>331</v>
      </c>
      <c r="D14405" t="s">
        <v>274</v>
      </c>
      <c r="E14405">
        <v>1</v>
      </c>
      <c r="F14405">
        <v>11</v>
      </c>
      <c r="G14405">
        <v>11</v>
      </c>
    </row>
    <row r="14406" spans="1:7" x14ac:dyDescent="0.3">
      <c r="A14406">
        <v>3</v>
      </c>
      <c r="B14406" s="18">
        <v>45597</v>
      </c>
      <c r="C14406" t="s">
        <v>331</v>
      </c>
      <c r="D14406" t="s">
        <v>302</v>
      </c>
      <c r="E14406">
        <v>0.84508606329816771</v>
      </c>
      <c r="F14406">
        <v>1522</v>
      </c>
      <c r="G14406">
        <v>1801</v>
      </c>
    </row>
    <row r="14407" spans="1:7" x14ac:dyDescent="0.3">
      <c r="A14407">
        <v>5</v>
      </c>
      <c r="B14407" s="18">
        <v>45597</v>
      </c>
      <c r="C14407" t="s">
        <v>331</v>
      </c>
      <c r="D14407" t="s">
        <v>301</v>
      </c>
      <c r="E14407">
        <v>22.842105263157894</v>
      </c>
      <c r="F14407">
        <v>434</v>
      </c>
      <c r="G14407">
        <v>19</v>
      </c>
    </row>
    <row r="14408" spans="1:7" x14ac:dyDescent="0.3">
      <c r="A14408">
        <v>114</v>
      </c>
      <c r="B14408" s="18">
        <v>45597</v>
      </c>
      <c r="C14408" t="s">
        <v>331</v>
      </c>
      <c r="D14408" t="s">
        <v>292</v>
      </c>
      <c r="E14408">
        <v>474</v>
      </c>
    </row>
    <row r="14409" spans="1:7" x14ac:dyDescent="0.3">
      <c r="A14409">
        <v>4</v>
      </c>
      <c r="B14409" s="18">
        <v>45597</v>
      </c>
      <c r="C14409" t="s">
        <v>331</v>
      </c>
      <c r="D14409" t="s">
        <v>300</v>
      </c>
      <c r="E14409">
        <v>0.75899280575539574</v>
      </c>
      <c r="F14409">
        <v>211</v>
      </c>
      <c r="G14409">
        <v>278</v>
      </c>
    </row>
    <row r="14410" spans="1:7" x14ac:dyDescent="0.3">
      <c r="A14410">
        <v>100</v>
      </c>
      <c r="B14410" s="18">
        <v>45597</v>
      </c>
      <c r="C14410" t="s">
        <v>331</v>
      </c>
      <c r="D14410" t="s">
        <v>271</v>
      </c>
      <c r="E14410">
        <v>1</v>
      </c>
    </row>
    <row r="14411" spans="1:7" x14ac:dyDescent="0.3">
      <c r="A14411">
        <v>101</v>
      </c>
      <c r="B14411" s="18">
        <v>45597</v>
      </c>
      <c r="C14411" t="s">
        <v>331</v>
      </c>
      <c r="D14411" t="s">
        <v>272</v>
      </c>
      <c r="E14411">
        <v>1</v>
      </c>
    </row>
    <row r="14412" spans="1:7" x14ac:dyDescent="0.3">
      <c r="A14412">
        <v>102</v>
      </c>
      <c r="B14412" s="18">
        <v>45597</v>
      </c>
      <c r="C14412" t="s">
        <v>331</v>
      </c>
      <c r="D14412" t="s">
        <v>273</v>
      </c>
      <c r="E14412">
        <v>0</v>
      </c>
    </row>
    <row r="14413" spans="1:7" x14ac:dyDescent="0.3">
      <c r="A14413">
        <v>103</v>
      </c>
      <c r="B14413" s="18">
        <v>45597</v>
      </c>
      <c r="C14413" t="s">
        <v>331</v>
      </c>
      <c r="D14413" t="s">
        <v>285</v>
      </c>
      <c r="E14413">
        <v>0</v>
      </c>
    </row>
    <row r="14414" spans="1:7" x14ac:dyDescent="0.3">
      <c r="A14414">
        <v>2</v>
      </c>
      <c r="B14414" s="18">
        <v>45597</v>
      </c>
      <c r="C14414" t="s">
        <v>331</v>
      </c>
      <c r="D14414" t="s">
        <v>303</v>
      </c>
      <c r="E14414">
        <v>1.0005555555555556</v>
      </c>
      <c r="F14414">
        <v>1801</v>
      </c>
      <c r="G14414">
        <v>1800</v>
      </c>
    </row>
    <row r="14415" spans="1:7" x14ac:dyDescent="0.3">
      <c r="A14415">
        <v>109</v>
      </c>
      <c r="B14415" s="18">
        <v>45597</v>
      </c>
      <c r="C14415" t="s">
        <v>331</v>
      </c>
      <c r="D14415" t="s">
        <v>261</v>
      </c>
      <c r="E14415">
        <v>25</v>
      </c>
    </row>
    <row r="14416" spans="1:7" x14ac:dyDescent="0.3">
      <c r="A14416">
        <v>111</v>
      </c>
      <c r="B14416" s="18">
        <v>45597</v>
      </c>
      <c r="C14416" t="s">
        <v>331</v>
      </c>
      <c r="D14416" t="s">
        <v>262</v>
      </c>
      <c r="E14416">
        <v>280</v>
      </c>
    </row>
    <row r="14417" spans="1:5" x14ac:dyDescent="0.3">
      <c r="A14417">
        <v>112</v>
      </c>
      <c r="B14417" s="18">
        <v>45597</v>
      </c>
      <c r="C14417" t="s">
        <v>331</v>
      </c>
      <c r="D14417" t="s">
        <v>263</v>
      </c>
      <c r="E14417">
        <v>328</v>
      </c>
    </row>
    <row r="14418" spans="1:5" x14ac:dyDescent="0.3">
      <c r="A14418">
        <v>110</v>
      </c>
      <c r="B14418" s="18">
        <v>45597</v>
      </c>
      <c r="C14418" t="s">
        <v>331</v>
      </c>
      <c r="D14418" t="s">
        <v>264</v>
      </c>
      <c r="E14418">
        <v>154</v>
      </c>
    </row>
    <row r="14419" spans="1:5" x14ac:dyDescent="0.3">
      <c r="A14419">
        <v>113</v>
      </c>
      <c r="B14419" s="18">
        <v>45597</v>
      </c>
      <c r="C14419" t="s">
        <v>331</v>
      </c>
      <c r="D14419" t="s">
        <v>265</v>
      </c>
      <c r="E14419">
        <v>214</v>
      </c>
    </row>
    <row r="14420" spans="1:5" x14ac:dyDescent="0.3">
      <c r="A14420">
        <v>104</v>
      </c>
      <c r="B14420" s="18">
        <v>45597</v>
      </c>
      <c r="C14420" t="s">
        <v>331</v>
      </c>
      <c r="D14420" t="s">
        <v>266</v>
      </c>
      <c r="E14420">
        <v>23</v>
      </c>
    </row>
    <row r="14421" spans="1:5" x14ac:dyDescent="0.3">
      <c r="A14421">
        <v>106</v>
      </c>
      <c r="B14421" s="18">
        <v>45597</v>
      </c>
      <c r="C14421" t="s">
        <v>331</v>
      </c>
      <c r="D14421" t="s">
        <v>267</v>
      </c>
      <c r="E14421">
        <v>228</v>
      </c>
    </row>
    <row r="14422" spans="1:5" x14ac:dyDescent="0.3">
      <c r="A14422">
        <v>107</v>
      </c>
      <c r="B14422" s="18">
        <v>45597</v>
      </c>
      <c r="C14422" t="s">
        <v>331</v>
      </c>
      <c r="D14422" t="s">
        <v>268</v>
      </c>
      <c r="E14422">
        <v>260</v>
      </c>
    </row>
    <row r="14423" spans="1:5" x14ac:dyDescent="0.3">
      <c r="A14423">
        <v>105</v>
      </c>
      <c r="B14423" s="18">
        <v>45597</v>
      </c>
      <c r="C14423" t="s">
        <v>331</v>
      </c>
      <c r="D14423" t="s">
        <v>269</v>
      </c>
      <c r="E14423">
        <v>180</v>
      </c>
    </row>
    <row r="14424" spans="1:5" x14ac:dyDescent="0.3">
      <c r="A14424">
        <v>108</v>
      </c>
      <c r="B14424" s="18">
        <v>45597</v>
      </c>
      <c r="C14424" t="s">
        <v>331</v>
      </c>
      <c r="D14424" t="s">
        <v>270</v>
      </c>
      <c r="E14424">
        <v>109</v>
      </c>
    </row>
    <row r="14425" spans="1:5" x14ac:dyDescent="0.3">
      <c r="A14425">
        <v>115</v>
      </c>
      <c r="B14425" s="18">
        <v>45597</v>
      </c>
      <c r="C14425" t="s">
        <v>331</v>
      </c>
      <c r="D14425" t="s">
        <v>293</v>
      </c>
      <c r="E14425">
        <v>58</v>
      </c>
    </row>
    <row r="14426" spans="1:5" x14ac:dyDescent="0.3">
      <c r="A14426">
        <v>116</v>
      </c>
      <c r="B14426" s="18">
        <v>45597</v>
      </c>
      <c r="C14426" t="s">
        <v>331</v>
      </c>
      <c r="D14426" t="s">
        <v>294</v>
      </c>
      <c r="E14426">
        <v>27</v>
      </c>
    </row>
    <row r="14427" spans="1:5" x14ac:dyDescent="0.3">
      <c r="A14427">
        <v>120</v>
      </c>
      <c r="B14427" s="18">
        <v>45597</v>
      </c>
      <c r="C14427" t="s">
        <v>331</v>
      </c>
      <c r="D14427" t="s">
        <v>20</v>
      </c>
      <c r="E14427">
        <v>417</v>
      </c>
    </row>
    <row r="14428" spans="1:5" x14ac:dyDescent="0.3">
      <c r="A14428">
        <v>121</v>
      </c>
      <c r="B14428" s="18">
        <v>45597</v>
      </c>
      <c r="C14428" t="s">
        <v>331</v>
      </c>
      <c r="D14428" t="s">
        <v>21</v>
      </c>
      <c r="E14428">
        <v>0</v>
      </c>
    </row>
    <row r="14429" spans="1:5" x14ac:dyDescent="0.3">
      <c r="A14429">
        <v>122</v>
      </c>
      <c r="B14429" s="18">
        <v>45597</v>
      </c>
      <c r="C14429" t="s">
        <v>331</v>
      </c>
      <c r="D14429" t="s">
        <v>22</v>
      </c>
      <c r="E14429">
        <v>18</v>
      </c>
    </row>
    <row r="14430" spans="1:5" x14ac:dyDescent="0.3">
      <c r="A14430">
        <v>123</v>
      </c>
      <c r="B14430" s="18">
        <v>45597</v>
      </c>
      <c r="C14430" t="s">
        <v>331</v>
      </c>
      <c r="D14430" t="s">
        <v>23</v>
      </c>
      <c r="E14430">
        <v>0</v>
      </c>
    </row>
    <row r="14431" spans="1:5" x14ac:dyDescent="0.3">
      <c r="A14431">
        <v>124</v>
      </c>
      <c r="B14431" s="18">
        <v>45597</v>
      </c>
      <c r="C14431" t="s">
        <v>331</v>
      </c>
      <c r="D14431" t="s">
        <v>24</v>
      </c>
      <c r="E14431">
        <v>0</v>
      </c>
    </row>
    <row r="14432" spans="1:5" x14ac:dyDescent="0.3">
      <c r="A14432">
        <v>125</v>
      </c>
      <c r="B14432" s="18">
        <v>45597</v>
      </c>
      <c r="C14432" t="s">
        <v>331</v>
      </c>
      <c r="D14432" t="s">
        <v>25</v>
      </c>
      <c r="E14432">
        <v>39</v>
      </c>
    </row>
    <row r="14433" spans="1:7" x14ac:dyDescent="0.3">
      <c r="A14433">
        <v>126</v>
      </c>
      <c r="B14433" s="18">
        <v>45597</v>
      </c>
      <c r="C14433" t="s">
        <v>331</v>
      </c>
      <c r="D14433" t="s">
        <v>26</v>
      </c>
      <c r="E14433">
        <v>3</v>
      </c>
    </row>
    <row r="14434" spans="1:7" x14ac:dyDescent="0.3">
      <c r="A14434">
        <v>127</v>
      </c>
      <c r="B14434" s="18">
        <v>45597</v>
      </c>
      <c r="C14434" t="s">
        <v>331</v>
      </c>
      <c r="D14434" t="s">
        <v>286</v>
      </c>
      <c r="E14434">
        <v>231</v>
      </c>
    </row>
    <row r="14435" spans="1:7" x14ac:dyDescent="0.3">
      <c r="A14435">
        <v>128</v>
      </c>
      <c r="B14435" s="18">
        <v>45597</v>
      </c>
      <c r="C14435" t="s">
        <v>331</v>
      </c>
      <c r="D14435" t="s">
        <v>287</v>
      </c>
      <c r="E14435">
        <v>34</v>
      </c>
    </row>
    <row r="14436" spans="1:7" x14ac:dyDescent="0.3">
      <c r="A14436">
        <v>129</v>
      </c>
      <c r="B14436" s="18">
        <v>45597</v>
      </c>
      <c r="C14436" t="s">
        <v>331</v>
      </c>
      <c r="D14436" t="s">
        <v>288</v>
      </c>
      <c r="E14436">
        <v>171</v>
      </c>
    </row>
    <row r="14437" spans="1:7" x14ac:dyDescent="0.3">
      <c r="A14437">
        <v>130</v>
      </c>
      <c r="B14437" s="18">
        <v>45597</v>
      </c>
      <c r="C14437" t="s">
        <v>331</v>
      </c>
      <c r="D14437" t="s">
        <v>289</v>
      </c>
      <c r="E14437">
        <v>22</v>
      </c>
    </row>
    <row r="14438" spans="1:7" x14ac:dyDescent="0.3">
      <c r="A14438">
        <v>3</v>
      </c>
      <c r="B14438" s="18">
        <v>45352</v>
      </c>
      <c r="C14438" t="s">
        <v>331</v>
      </c>
      <c r="D14438" t="s">
        <v>302</v>
      </c>
      <c r="E14438">
        <v>0.90220994475138117</v>
      </c>
      <c r="F14438">
        <v>1633</v>
      </c>
      <c r="G14438">
        <v>1810</v>
      </c>
    </row>
    <row r="14439" spans="1:7" x14ac:dyDescent="0.3">
      <c r="A14439">
        <v>3</v>
      </c>
      <c r="B14439" s="18">
        <v>45323</v>
      </c>
      <c r="C14439" t="s">
        <v>331</v>
      </c>
      <c r="D14439" t="s">
        <v>302</v>
      </c>
      <c r="E14439">
        <v>0.90597345132743368</v>
      </c>
      <c r="F14439">
        <v>1638</v>
      </c>
      <c r="G14439">
        <v>1808</v>
      </c>
    </row>
    <row r="14440" spans="1:7" x14ac:dyDescent="0.3">
      <c r="A14440">
        <v>3</v>
      </c>
      <c r="B14440" s="18">
        <v>45444</v>
      </c>
      <c r="C14440" t="s">
        <v>331</v>
      </c>
      <c r="D14440" t="s">
        <v>302</v>
      </c>
      <c r="E14440">
        <v>0.88440265486725667</v>
      </c>
      <c r="F14440">
        <v>1599</v>
      </c>
      <c r="G14440">
        <v>1808</v>
      </c>
    </row>
    <row r="14441" spans="1:7" x14ac:dyDescent="0.3">
      <c r="A14441">
        <v>3</v>
      </c>
      <c r="B14441" s="18">
        <v>45383</v>
      </c>
      <c r="C14441" t="s">
        <v>331</v>
      </c>
      <c r="D14441" t="s">
        <v>302</v>
      </c>
      <c r="E14441">
        <v>0.89983397897066963</v>
      </c>
      <c r="F14441">
        <v>1626</v>
      </c>
      <c r="G14441">
        <v>1807</v>
      </c>
    </row>
    <row r="14442" spans="1:7" x14ac:dyDescent="0.3">
      <c r="A14442">
        <v>3</v>
      </c>
      <c r="B14442" s="18">
        <v>45536</v>
      </c>
      <c r="C14442" t="s">
        <v>331</v>
      </c>
      <c r="D14442" t="s">
        <v>302</v>
      </c>
      <c r="E14442">
        <v>0.85888212506917538</v>
      </c>
      <c r="F14442">
        <v>1552</v>
      </c>
      <c r="G14442">
        <v>1807</v>
      </c>
    </row>
    <row r="14443" spans="1:7" x14ac:dyDescent="0.3">
      <c r="A14443">
        <v>3</v>
      </c>
      <c r="B14443" s="18">
        <v>45413</v>
      </c>
      <c r="C14443" t="s">
        <v>331</v>
      </c>
      <c r="D14443" t="s">
        <v>302</v>
      </c>
      <c r="E14443">
        <v>0.89607517965726924</v>
      </c>
      <c r="F14443">
        <v>1621</v>
      </c>
      <c r="G14443">
        <v>1809</v>
      </c>
    </row>
    <row r="14444" spans="1:7" x14ac:dyDescent="0.3">
      <c r="A14444">
        <v>3</v>
      </c>
      <c r="B14444" s="18">
        <v>45505</v>
      </c>
      <c r="C14444" t="s">
        <v>331</v>
      </c>
      <c r="D14444" t="s">
        <v>302</v>
      </c>
      <c r="E14444">
        <v>0.88655229662423907</v>
      </c>
      <c r="F14444">
        <v>1602</v>
      </c>
      <c r="G14444">
        <v>1807</v>
      </c>
    </row>
    <row r="14445" spans="1:7" x14ac:dyDescent="0.3">
      <c r="A14445">
        <v>3</v>
      </c>
      <c r="B14445" s="18">
        <v>45566</v>
      </c>
      <c r="C14445" t="s">
        <v>331</v>
      </c>
      <c r="D14445" t="s">
        <v>302</v>
      </c>
      <c r="E14445">
        <v>0.85532150776053217</v>
      </c>
      <c r="F14445">
        <v>1543</v>
      </c>
      <c r="G14445">
        <v>1804</v>
      </c>
    </row>
    <row r="14446" spans="1:7" x14ac:dyDescent="0.3">
      <c r="A14446">
        <v>3</v>
      </c>
      <c r="B14446" s="18">
        <v>45474</v>
      </c>
      <c r="C14446" t="s">
        <v>331</v>
      </c>
      <c r="D14446" t="s">
        <v>302</v>
      </c>
      <c r="E14446">
        <v>0.89073765945646144</v>
      </c>
      <c r="F14446">
        <v>1606</v>
      </c>
      <c r="G14446">
        <v>1803</v>
      </c>
    </row>
    <row r="14447" spans="1:7" x14ac:dyDescent="0.3">
      <c r="A14447">
        <v>4</v>
      </c>
      <c r="B14447" s="18">
        <v>45323</v>
      </c>
      <c r="C14447" t="s">
        <v>331</v>
      </c>
      <c r="D14447" t="s">
        <v>300</v>
      </c>
      <c r="E14447">
        <v>0.861618798955614</v>
      </c>
      <c r="F14447">
        <v>330</v>
      </c>
      <c r="G14447">
        <v>383</v>
      </c>
    </row>
    <row r="14448" spans="1:7" x14ac:dyDescent="0.3">
      <c r="A14448">
        <v>4</v>
      </c>
      <c r="B14448" s="18">
        <v>45352</v>
      </c>
      <c r="C14448" t="s">
        <v>331</v>
      </c>
      <c r="D14448" t="s">
        <v>300</v>
      </c>
      <c r="E14448">
        <v>0.86451612903225805</v>
      </c>
      <c r="F14448">
        <v>268</v>
      </c>
      <c r="G14448">
        <v>310</v>
      </c>
    </row>
    <row r="14449" spans="1:7" x14ac:dyDescent="0.3">
      <c r="A14449">
        <v>4</v>
      </c>
      <c r="B14449" s="18">
        <v>45383</v>
      </c>
      <c r="C14449" t="s">
        <v>331</v>
      </c>
      <c r="D14449" t="s">
        <v>300</v>
      </c>
      <c r="E14449">
        <v>0.84</v>
      </c>
      <c r="F14449">
        <v>273</v>
      </c>
      <c r="G14449">
        <v>325</v>
      </c>
    </row>
    <row r="14450" spans="1:7" x14ac:dyDescent="0.3">
      <c r="A14450">
        <v>4</v>
      </c>
      <c r="B14450" s="18">
        <v>45413</v>
      </c>
      <c r="C14450" t="s">
        <v>331</v>
      </c>
      <c r="D14450" t="s">
        <v>300</v>
      </c>
      <c r="E14450">
        <v>0.80528052805280503</v>
      </c>
      <c r="F14450">
        <v>244</v>
      </c>
      <c r="G14450">
        <v>303</v>
      </c>
    </row>
    <row r="14451" spans="1:7" x14ac:dyDescent="0.3">
      <c r="A14451">
        <v>4</v>
      </c>
      <c r="B14451" s="18">
        <v>45444</v>
      </c>
      <c r="C14451" t="s">
        <v>331</v>
      </c>
      <c r="D14451" t="s">
        <v>300</v>
      </c>
      <c r="E14451">
        <v>0.819148936170213</v>
      </c>
      <c r="F14451">
        <v>231</v>
      </c>
      <c r="G14451">
        <v>282</v>
      </c>
    </row>
    <row r="14452" spans="1:7" x14ac:dyDescent="0.3">
      <c r="A14452">
        <v>4</v>
      </c>
      <c r="B14452" s="18">
        <v>45474</v>
      </c>
      <c r="C14452" t="s">
        <v>331</v>
      </c>
      <c r="D14452" t="s">
        <v>300</v>
      </c>
      <c r="E14452">
        <v>0.79166666666666696</v>
      </c>
      <c r="F14452">
        <v>57</v>
      </c>
      <c r="G14452">
        <v>72</v>
      </c>
    </row>
    <row r="14453" spans="1:7" x14ac:dyDescent="0.3">
      <c r="A14453">
        <v>4</v>
      </c>
      <c r="B14453" s="18">
        <v>45505</v>
      </c>
      <c r="C14453" t="s">
        <v>331</v>
      </c>
      <c r="D14453" t="s">
        <v>300</v>
      </c>
      <c r="E14453">
        <v>0.70927318295739294</v>
      </c>
      <c r="F14453">
        <v>283</v>
      </c>
      <c r="G14453">
        <v>399</v>
      </c>
    </row>
    <row r="14454" spans="1:7" x14ac:dyDescent="0.3">
      <c r="A14454">
        <v>4</v>
      </c>
      <c r="B14454" s="18">
        <v>45536</v>
      </c>
      <c r="C14454" t="s">
        <v>331</v>
      </c>
      <c r="D14454" t="s">
        <v>300</v>
      </c>
      <c r="E14454">
        <v>0.83510638297872297</v>
      </c>
      <c r="F14454">
        <v>314</v>
      </c>
      <c r="G14454">
        <v>376</v>
      </c>
    </row>
    <row r="14455" spans="1:7" x14ac:dyDescent="0.3">
      <c r="A14455">
        <v>4</v>
      </c>
      <c r="B14455" s="18">
        <v>45566</v>
      </c>
      <c r="C14455" t="s">
        <v>331</v>
      </c>
      <c r="D14455" t="s">
        <v>300</v>
      </c>
      <c r="E14455">
        <v>0.81858407079646001</v>
      </c>
      <c r="F14455">
        <v>185</v>
      </c>
      <c r="G14455">
        <v>226</v>
      </c>
    </row>
    <row r="14456" spans="1:7" x14ac:dyDescent="0.3">
      <c r="A14456">
        <v>5</v>
      </c>
      <c r="B14456" s="18">
        <v>45413</v>
      </c>
      <c r="C14456" t="s">
        <v>331</v>
      </c>
      <c r="D14456" t="s">
        <v>301</v>
      </c>
      <c r="E14456">
        <v>22.086956521739101</v>
      </c>
      <c r="F14456">
        <v>508</v>
      </c>
      <c r="G14456">
        <v>23</v>
      </c>
    </row>
    <row r="14457" spans="1:7" x14ac:dyDescent="0.3">
      <c r="A14457">
        <v>5</v>
      </c>
      <c r="B14457" s="18">
        <v>45566</v>
      </c>
      <c r="C14457" t="s">
        <v>331</v>
      </c>
      <c r="D14457" t="s">
        <v>301</v>
      </c>
      <c r="E14457">
        <v>19.133333333333301</v>
      </c>
      <c r="F14457">
        <v>287</v>
      </c>
      <c r="G14457">
        <v>15</v>
      </c>
    </row>
    <row r="14458" spans="1:7" x14ac:dyDescent="0.3">
      <c r="A14458">
        <v>5</v>
      </c>
      <c r="B14458" s="18">
        <v>45474</v>
      </c>
      <c r="C14458" t="s">
        <v>331</v>
      </c>
      <c r="D14458" t="s">
        <v>301</v>
      </c>
      <c r="E14458">
        <v>14.8333333333333</v>
      </c>
      <c r="F14458">
        <v>89</v>
      </c>
      <c r="G14458">
        <v>6</v>
      </c>
    </row>
    <row r="14459" spans="1:7" x14ac:dyDescent="0.3">
      <c r="A14459">
        <v>5</v>
      </c>
      <c r="B14459" s="18">
        <v>45536</v>
      </c>
      <c r="C14459" t="s">
        <v>331</v>
      </c>
      <c r="D14459" t="s">
        <v>301</v>
      </c>
      <c r="E14459">
        <v>22.086956521739101</v>
      </c>
      <c r="F14459">
        <v>508</v>
      </c>
      <c r="G14459">
        <v>23</v>
      </c>
    </row>
    <row r="14460" spans="1:7" x14ac:dyDescent="0.3">
      <c r="A14460">
        <v>5</v>
      </c>
      <c r="B14460" s="18">
        <v>45383</v>
      </c>
      <c r="C14460" t="s">
        <v>331</v>
      </c>
      <c r="D14460" t="s">
        <v>301</v>
      </c>
      <c r="E14460">
        <v>24.238095238095202</v>
      </c>
      <c r="F14460">
        <v>509</v>
      </c>
      <c r="G14460">
        <v>21</v>
      </c>
    </row>
    <row r="14461" spans="1:7" x14ac:dyDescent="0.3">
      <c r="A14461">
        <v>5</v>
      </c>
      <c r="B14461" s="18">
        <v>45505</v>
      </c>
      <c r="C14461" t="s">
        <v>331</v>
      </c>
      <c r="D14461" t="s">
        <v>301</v>
      </c>
      <c r="E14461">
        <v>24.043478260869598</v>
      </c>
      <c r="F14461">
        <v>553</v>
      </c>
      <c r="G14461">
        <v>23</v>
      </c>
    </row>
    <row r="14462" spans="1:7" x14ac:dyDescent="0.3">
      <c r="A14462">
        <v>5</v>
      </c>
      <c r="B14462" s="18">
        <v>45444</v>
      </c>
      <c r="C14462" t="s">
        <v>331</v>
      </c>
      <c r="D14462" t="s">
        <v>301</v>
      </c>
      <c r="E14462">
        <v>18.625</v>
      </c>
      <c r="F14462">
        <v>447</v>
      </c>
      <c r="G14462">
        <v>24</v>
      </c>
    </row>
    <row r="14463" spans="1:7" x14ac:dyDescent="0.3">
      <c r="A14463">
        <v>5</v>
      </c>
      <c r="B14463" s="18">
        <v>45323</v>
      </c>
      <c r="C14463" t="s">
        <v>331</v>
      </c>
      <c r="D14463" t="s">
        <v>301</v>
      </c>
      <c r="E14463">
        <v>22.153846153846199</v>
      </c>
      <c r="F14463">
        <v>576</v>
      </c>
      <c r="G14463">
        <v>26</v>
      </c>
    </row>
    <row r="14464" spans="1:7" x14ac:dyDescent="0.3">
      <c r="A14464">
        <v>5</v>
      </c>
      <c r="B14464" s="18">
        <v>45352</v>
      </c>
      <c r="C14464" t="s">
        <v>331</v>
      </c>
      <c r="D14464" t="s">
        <v>301</v>
      </c>
      <c r="E14464">
        <v>23</v>
      </c>
      <c r="F14464">
        <v>506</v>
      </c>
      <c r="G14464">
        <v>22</v>
      </c>
    </row>
    <row r="14465" spans="1:7" x14ac:dyDescent="0.3">
      <c r="A14465">
        <v>6</v>
      </c>
      <c r="B14465" s="18">
        <v>45505</v>
      </c>
      <c r="C14465" t="s">
        <v>331</v>
      </c>
      <c r="D14465" t="s">
        <v>274</v>
      </c>
      <c r="E14465">
        <v>1</v>
      </c>
      <c r="F14465">
        <v>9</v>
      </c>
      <c r="G14465">
        <v>9</v>
      </c>
    </row>
    <row r="14466" spans="1:7" x14ac:dyDescent="0.3">
      <c r="A14466">
        <v>6</v>
      </c>
      <c r="B14466" s="18">
        <v>45536</v>
      </c>
      <c r="C14466" t="s">
        <v>331</v>
      </c>
      <c r="D14466" t="s">
        <v>274</v>
      </c>
      <c r="E14466">
        <v>1</v>
      </c>
      <c r="F14466">
        <v>10</v>
      </c>
      <c r="G14466">
        <v>10</v>
      </c>
    </row>
    <row r="14467" spans="1:7" x14ac:dyDescent="0.3">
      <c r="A14467">
        <v>6</v>
      </c>
      <c r="B14467" s="18">
        <v>45383</v>
      </c>
      <c r="C14467" t="s">
        <v>331</v>
      </c>
      <c r="D14467" t="s">
        <v>274</v>
      </c>
      <c r="E14467">
        <v>1</v>
      </c>
      <c r="F14467">
        <v>11</v>
      </c>
      <c r="G14467">
        <v>11</v>
      </c>
    </row>
    <row r="14468" spans="1:7" x14ac:dyDescent="0.3">
      <c r="A14468">
        <v>6</v>
      </c>
      <c r="B14468" s="18">
        <v>45474</v>
      </c>
      <c r="C14468" t="s">
        <v>331</v>
      </c>
      <c r="D14468" t="s">
        <v>274</v>
      </c>
      <c r="E14468">
        <v>1</v>
      </c>
      <c r="F14468">
        <v>8</v>
      </c>
      <c r="G14468">
        <v>8</v>
      </c>
    </row>
    <row r="14469" spans="1:7" x14ac:dyDescent="0.3">
      <c r="A14469">
        <v>6</v>
      </c>
      <c r="B14469" s="18">
        <v>45566</v>
      </c>
      <c r="C14469" t="s">
        <v>331</v>
      </c>
      <c r="D14469" t="s">
        <v>274</v>
      </c>
      <c r="E14469">
        <v>1</v>
      </c>
      <c r="F14469">
        <v>10</v>
      </c>
      <c r="G14469">
        <v>10</v>
      </c>
    </row>
    <row r="14470" spans="1:7" x14ac:dyDescent="0.3">
      <c r="A14470">
        <v>6</v>
      </c>
      <c r="B14470" s="18">
        <v>45413</v>
      </c>
      <c r="C14470" t="s">
        <v>331</v>
      </c>
      <c r="D14470" t="s">
        <v>274</v>
      </c>
      <c r="E14470">
        <v>1</v>
      </c>
      <c r="F14470">
        <v>10</v>
      </c>
      <c r="G14470">
        <v>10</v>
      </c>
    </row>
    <row r="14471" spans="1:7" x14ac:dyDescent="0.3">
      <c r="A14471">
        <v>6</v>
      </c>
      <c r="B14471" s="18">
        <v>45352</v>
      </c>
      <c r="C14471" t="s">
        <v>331</v>
      </c>
      <c r="D14471" t="s">
        <v>274</v>
      </c>
      <c r="E14471">
        <v>1</v>
      </c>
      <c r="F14471">
        <v>8</v>
      </c>
      <c r="G14471">
        <v>8</v>
      </c>
    </row>
    <row r="14472" spans="1:7" x14ac:dyDescent="0.3">
      <c r="A14472">
        <v>6</v>
      </c>
      <c r="B14472" s="18">
        <v>45444</v>
      </c>
      <c r="C14472" t="s">
        <v>331</v>
      </c>
      <c r="D14472" t="s">
        <v>274</v>
      </c>
      <c r="E14472">
        <v>1</v>
      </c>
      <c r="F14472">
        <v>10</v>
      </c>
      <c r="G14472">
        <v>10</v>
      </c>
    </row>
    <row r="14473" spans="1:7" x14ac:dyDescent="0.3">
      <c r="A14473">
        <v>6</v>
      </c>
      <c r="B14473" s="18">
        <v>45323</v>
      </c>
      <c r="C14473" t="s">
        <v>331</v>
      </c>
      <c r="D14473" t="s">
        <v>274</v>
      </c>
      <c r="E14473">
        <v>1</v>
      </c>
      <c r="F14473">
        <v>7</v>
      </c>
      <c r="G14473">
        <v>7</v>
      </c>
    </row>
    <row r="14474" spans="1:7" x14ac:dyDescent="0.3">
      <c r="A14474">
        <v>131</v>
      </c>
      <c r="B14474" s="18">
        <v>45597</v>
      </c>
      <c r="C14474" t="s">
        <v>331</v>
      </c>
      <c r="D14474" t="s">
        <v>290</v>
      </c>
      <c r="E14474">
        <v>3</v>
      </c>
    </row>
    <row r="14475" spans="1:7" x14ac:dyDescent="0.3">
      <c r="A14475">
        <v>132</v>
      </c>
      <c r="B14475" s="18">
        <v>45597</v>
      </c>
      <c r="C14475" t="s">
        <v>331</v>
      </c>
      <c r="D14475" t="s">
        <v>291</v>
      </c>
      <c r="E14475">
        <v>0</v>
      </c>
    </row>
    <row r="14476" spans="1:7" x14ac:dyDescent="0.3">
      <c r="A14476">
        <v>12</v>
      </c>
      <c r="B14476" s="18">
        <v>45566</v>
      </c>
      <c r="C14476" t="s">
        <v>331</v>
      </c>
      <c r="D14476" t="s">
        <v>296</v>
      </c>
      <c r="E14476">
        <v>0.13141025641025642</v>
      </c>
      <c r="F14476">
        <v>41</v>
      </c>
      <c r="G14476">
        <v>312</v>
      </c>
    </row>
    <row r="14477" spans="1:7" x14ac:dyDescent="0.3">
      <c r="A14477">
        <v>133</v>
      </c>
      <c r="B14477" s="18">
        <v>45597</v>
      </c>
      <c r="C14477" t="s">
        <v>331</v>
      </c>
      <c r="D14477" t="s">
        <v>259</v>
      </c>
      <c r="E14477">
        <v>0</v>
      </c>
    </row>
    <row r="14478" spans="1:7" x14ac:dyDescent="0.3">
      <c r="A14478">
        <v>12</v>
      </c>
      <c r="B14478" s="18">
        <v>45323</v>
      </c>
      <c r="C14478" t="s">
        <v>331</v>
      </c>
      <c r="D14478" t="s">
        <v>296</v>
      </c>
      <c r="E14478">
        <v>7.2847682119205295E-2</v>
      </c>
      <c r="F14478">
        <v>22</v>
      </c>
      <c r="G14478">
        <v>302</v>
      </c>
    </row>
    <row r="14479" spans="1:7" x14ac:dyDescent="0.3">
      <c r="A14479">
        <v>12</v>
      </c>
      <c r="B14479" s="18">
        <v>45383</v>
      </c>
      <c r="C14479" t="s">
        <v>331</v>
      </c>
      <c r="D14479" t="s">
        <v>296</v>
      </c>
      <c r="E14479">
        <v>0.11400651465798045</v>
      </c>
      <c r="F14479">
        <v>35</v>
      </c>
      <c r="G14479">
        <v>307</v>
      </c>
    </row>
    <row r="14480" spans="1:7" x14ac:dyDescent="0.3">
      <c r="A14480">
        <v>12</v>
      </c>
      <c r="B14480" s="18">
        <v>45444</v>
      </c>
      <c r="C14480" t="s">
        <v>331</v>
      </c>
      <c r="D14480" t="s">
        <v>296</v>
      </c>
      <c r="E14480">
        <v>0.12903225806451613</v>
      </c>
      <c r="F14480">
        <v>40</v>
      </c>
      <c r="G14480">
        <v>310</v>
      </c>
    </row>
    <row r="14481" spans="1:7" x14ac:dyDescent="0.3">
      <c r="A14481">
        <v>12</v>
      </c>
      <c r="B14481" s="18">
        <v>45505</v>
      </c>
      <c r="C14481" t="s">
        <v>331</v>
      </c>
      <c r="D14481" t="s">
        <v>296</v>
      </c>
      <c r="E14481">
        <v>0.12861736334405144</v>
      </c>
      <c r="F14481">
        <v>40</v>
      </c>
      <c r="G14481">
        <v>311</v>
      </c>
    </row>
    <row r="14482" spans="1:7" x14ac:dyDescent="0.3">
      <c r="A14482">
        <v>134</v>
      </c>
      <c r="B14482" s="18">
        <v>45597</v>
      </c>
      <c r="C14482" t="s">
        <v>331</v>
      </c>
      <c r="D14482" t="s">
        <v>260</v>
      </c>
      <c r="E14482">
        <v>1</v>
      </c>
    </row>
    <row r="14483" spans="1:7" x14ac:dyDescent="0.3">
      <c r="A14483">
        <v>7</v>
      </c>
      <c r="B14483" s="18">
        <v>45323</v>
      </c>
      <c r="C14483" t="s">
        <v>331</v>
      </c>
      <c r="D14483" t="s">
        <v>277</v>
      </c>
      <c r="E14483">
        <v>0.4</v>
      </c>
      <c r="F14483">
        <v>6</v>
      </c>
      <c r="G14483">
        <v>15</v>
      </c>
    </row>
    <row r="14484" spans="1:7" x14ac:dyDescent="0.3">
      <c r="A14484">
        <v>7</v>
      </c>
      <c r="B14484" s="18">
        <v>45413</v>
      </c>
      <c r="C14484" t="s">
        <v>331</v>
      </c>
      <c r="D14484" t="s">
        <v>277</v>
      </c>
      <c r="E14484">
        <v>0.25</v>
      </c>
      <c r="F14484">
        <v>4</v>
      </c>
      <c r="G14484">
        <v>16</v>
      </c>
    </row>
    <row r="14485" spans="1:7" x14ac:dyDescent="0.3">
      <c r="A14485">
        <v>7</v>
      </c>
      <c r="B14485" s="18">
        <v>45352</v>
      </c>
      <c r="C14485" t="s">
        <v>331</v>
      </c>
      <c r="D14485" t="s">
        <v>277</v>
      </c>
      <c r="E14485">
        <v>0.375</v>
      </c>
      <c r="F14485">
        <v>6</v>
      </c>
      <c r="G14485">
        <v>16</v>
      </c>
    </row>
    <row r="14486" spans="1:7" x14ac:dyDescent="0.3">
      <c r="A14486">
        <v>7</v>
      </c>
      <c r="B14486" s="18">
        <v>45474</v>
      </c>
      <c r="C14486" t="s">
        <v>331</v>
      </c>
      <c r="D14486" t="s">
        <v>277</v>
      </c>
      <c r="E14486">
        <v>0.26666666666666666</v>
      </c>
      <c r="F14486">
        <v>4</v>
      </c>
      <c r="G14486">
        <v>15</v>
      </c>
    </row>
    <row r="14487" spans="1:7" x14ac:dyDescent="0.3">
      <c r="A14487">
        <v>7</v>
      </c>
      <c r="B14487" s="18">
        <v>45505</v>
      </c>
      <c r="C14487" t="s">
        <v>331</v>
      </c>
      <c r="D14487" t="s">
        <v>277</v>
      </c>
      <c r="E14487">
        <v>0.3125</v>
      </c>
      <c r="F14487">
        <v>5</v>
      </c>
      <c r="G14487">
        <v>16</v>
      </c>
    </row>
    <row r="14488" spans="1:7" x14ac:dyDescent="0.3">
      <c r="A14488">
        <v>7</v>
      </c>
      <c r="B14488" s="18">
        <v>45536</v>
      </c>
      <c r="C14488" t="s">
        <v>331</v>
      </c>
      <c r="D14488" t="s">
        <v>277</v>
      </c>
      <c r="E14488">
        <v>0.41176470588235292</v>
      </c>
      <c r="F14488">
        <v>7</v>
      </c>
      <c r="G14488">
        <v>17</v>
      </c>
    </row>
    <row r="14489" spans="1:7" x14ac:dyDescent="0.3">
      <c r="A14489">
        <v>7</v>
      </c>
      <c r="B14489" s="18">
        <v>45444</v>
      </c>
      <c r="C14489" t="s">
        <v>331</v>
      </c>
      <c r="D14489" t="s">
        <v>277</v>
      </c>
      <c r="E14489">
        <v>0.26666666666666666</v>
      </c>
      <c r="F14489">
        <v>4</v>
      </c>
      <c r="G14489">
        <v>15</v>
      </c>
    </row>
    <row r="14490" spans="1:7" x14ac:dyDescent="0.3">
      <c r="A14490">
        <v>7</v>
      </c>
      <c r="B14490" s="18">
        <v>45566</v>
      </c>
      <c r="C14490" t="s">
        <v>331</v>
      </c>
      <c r="D14490" t="s">
        <v>277</v>
      </c>
      <c r="E14490">
        <v>0.44444444444444442</v>
      </c>
      <c r="F14490">
        <v>8</v>
      </c>
      <c r="G14490">
        <v>18</v>
      </c>
    </row>
    <row r="14491" spans="1:7" x14ac:dyDescent="0.3">
      <c r="A14491">
        <v>7</v>
      </c>
      <c r="B14491" s="18">
        <v>45383</v>
      </c>
      <c r="C14491" t="s">
        <v>331</v>
      </c>
      <c r="D14491" t="s">
        <v>277</v>
      </c>
      <c r="E14491">
        <v>0.375</v>
      </c>
      <c r="F14491">
        <v>6</v>
      </c>
      <c r="G14491">
        <v>16</v>
      </c>
    </row>
    <row r="14492" spans="1:7" x14ac:dyDescent="0.3">
      <c r="A14492">
        <v>8</v>
      </c>
      <c r="B14492" s="18">
        <v>45474</v>
      </c>
      <c r="C14492" t="s">
        <v>331</v>
      </c>
      <c r="D14492" t="s">
        <v>278</v>
      </c>
      <c r="E14492">
        <v>0.17808219178082191</v>
      </c>
      <c r="F14492">
        <v>13</v>
      </c>
      <c r="G14492">
        <v>73</v>
      </c>
    </row>
    <row r="14493" spans="1:7" x14ac:dyDescent="0.3">
      <c r="A14493">
        <v>8</v>
      </c>
      <c r="B14493" s="18">
        <v>45505</v>
      </c>
      <c r="C14493" t="s">
        <v>331</v>
      </c>
      <c r="D14493" t="s">
        <v>278</v>
      </c>
      <c r="E14493">
        <v>0.17808219178082191</v>
      </c>
      <c r="F14493">
        <v>13</v>
      </c>
      <c r="G14493">
        <v>73</v>
      </c>
    </row>
    <row r="14494" spans="1:7" x14ac:dyDescent="0.3">
      <c r="A14494">
        <v>8</v>
      </c>
      <c r="B14494" s="18">
        <v>45413</v>
      </c>
      <c r="C14494" t="s">
        <v>331</v>
      </c>
      <c r="D14494" t="s">
        <v>278</v>
      </c>
      <c r="E14494">
        <v>0.17333333333333334</v>
      </c>
      <c r="F14494">
        <v>13</v>
      </c>
      <c r="G14494">
        <v>75</v>
      </c>
    </row>
    <row r="14495" spans="1:7" x14ac:dyDescent="0.3">
      <c r="A14495">
        <v>8</v>
      </c>
      <c r="B14495" s="18">
        <v>45323</v>
      </c>
      <c r="C14495" t="s">
        <v>331</v>
      </c>
      <c r="D14495" t="s">
        <v>278</v>
      </c>
      <c r="E14495">
        <v>0.22500000000000001</v>
      </c>
      <c r="F14495">
        <v>18</v>
      </c>
      <c r="G14495">
        <v>80</v>
      </c>
    </row>
    <row r="14496" spans="1:7" x14ac:dyDescent="0.3">
      <c r="A14496">
        <v>8</v>
      </c>
      <c r="B14496" s="18">
        <v>45352</v>
      </c>
      <c r="C14496" t="s">
        <v>331</v>
      </c>
      <c r="D14496" t="s">
        <v>278</v>
      </c>
      <c r="E14496">
        <v>0.22784810126582278</v>
      </c>
      <c r="F14496">
        <v>18</v>
      </c>
      <c r="G14496">
        <v>79</v>
      </c>
    </row>
    <row r="14497" spans="1:7" x14ac:dyDescent="0.3">
      <c r="A14497">
        <v>8</v>
      </c>
      <c r="B14497" s="18">
        <v>45566</v>
      </c>
      <c r="C14497" t="s">
        <v>331</v>
      </c>
      <c r="D14497" t="s">
        <v>278</v>
      </c>
      <c r="E14497">
        <v>0.15714285714285714</v>
      </c>
      <c r="F14497">
        <v>11</v>
      </c>
      <c r="G14497">
        <v>70</v>
      </c>
    </row>
    <row r="14498" spans="1:7" x14ac:dyDescent="0.3">
      <c r="A14498">
        <v>8</v>
      </c>
      <c r="B14498" s="18">
        <v>45383</v>
      </c>
      <c r="C14498" t="s">
        <v>331</v>
      </c>
      <c r="D14498" t="s">
        <v>278</v>
      </c>
      <c r="E14498">
        <v>0.18181818181818182</v>
      </c>
      <c r="F14498">
        <v>14</v>
      </c>
      <c r="G14498">
        <v>77</v>
      </c>
    </row>
    <row r="14499" spans="1:7" x14ac:dyDescent="0.3">
      <c r="A14499">
        <v>8</v>
      </c>
      <c r="B14499" s="18">
        <v>45536</v>
      </c>
      <c r="C14499" t="s">
        <v>331</v>
      </c>
      <c r="D14499" t="s">
        <v>278</v>
      </c>
      <c r="E14499">
        <v>0.22535211267605634</v>
      </c>
      <c r="F14499">
        <v>16</v>
      </c>
      <c r="G14499">
        <v>71</v>
      </c>
    </row>
    <row r="14500" spans="1:7" x14ac:dyDescent="0.3">
      <c r="A14500">
        <v>26</v>
      </c>
      <c r="B14500" s="18">
        <v>45383</v>
      </c>
      <c r="C14500" t="s">
        <v>331</v>
      </c>
      <c r="D14500" t="s">
        <v>146</v>
      </c>
      <c r="E14500">
        <v>1.7973856209150325E-2</v>
      </c>
      <c r="F14500">
        <v>11</v>
      </c>
      <c r="G14500">
        <v>612</v>
      </c>
    </row>
    <row r="14501" spans="1:7" x14ac:dyDescent="0.3">
      <c r="A14501">
        <v>8</v>
      </c>
      <c r="B14501" s="18">
        <v>45444</v>
      </c>
      <c r="C14501" t="s">
        <v>331</v>
      </c>
      <c r="D14501" t="s">
        <v>278</v>
      </c>
      <c r="E14501">
        <v>0.17808219178082191</v>
      </c>
      <c r="F14501">
        <v>13</v>
      </c>
      <c r="G14501">
        <v>73</v>
      </c>
    </row>
    <row r="14502" spans="1:7" x14ac:dyDescent="0.3">
      <c r="A14502">
        <v>12</v>
      </c>
      <c r="B14502" s="18">
        <v>45413</v>
      </c>
      <c r="C14502" t="s">
        <v>331</v>
      </c>
      <c r="D14502" t="s">
        <v>296</v>
      </c>
      <c r="E14502">
        <v>0.12703583061889251</v>
      </c>
      <c r="F14502">
        <v>39</v>
      </c>
      <c r="G14502">
        <v>307</v>
      </c>
    </row>
    <row r="14503" spans="1:7" x14ac:dyDescent="0.3">
      <c r="A14503">
        <v>12</v>
      </c>
      <c r="B14503" s="18">
        <v>45474</v>
      </c>
      <c r="C14503" t="s">
        <v>331</v>
      </c>
      <c r="D14503" t="s">
        <v>296</v>
      </c>
      <c r="E14503">
        <v>0.12903225806451613</v>
      </c>
      <c r="F14503">
        <v>40</v>
      </c>
      <c r="G14503">
        <v>310</v>
      </c>
    </row>
    <row r="14504" spans="1:7" x14ac:dyDescent="0.3">
      <c r="A14504">
        <v>12</v>
      </c>
      <c r="B14504" s="18">
        <v>45536</v>
      </c>
      <c r="C14504" t="s">
        <v>331</v>
      </c>
      <c r="D14504" t="s">
        <v>296</v>
      </c>
      <c r="E14504">
        <v>0.13141025641025642</v>
      </c>
      <c r="F14504">
        <v>41</v>
      </c>
      <c r="G14504">
        <v>312</v>
      </c>
    </row>
    <row r="14505" spans="1:7" x14ac:dyDescent="0.3">
      <c r="A14505">
        <v>12</v>
      </c>
      <c r="B14505" s="18">
        <v>45352</v>
      </c>
      <c r="C14505" t="s">
        <v>331</v>
      </c>
      <c r="D14505" t="s">
        <v>296</v>
      </c>
      <c r="E14505">
        <v>0.10197368421052631</v>
      </c>
      <c r="F14505">
        <v>31</v>
      </c>
      <c r="G14505">
        <v>304</v>
      </c>
    </row>
    <row r="14506" spans="1:7" x14ac:dyDescent="0.3">
      <c r="A14506">
        <v>26</v>
      </c>
      <c r="B14506" s="18">
        <v>45536</v>
      </c>
      <c r="C14506" t="s">
        <v>331</v>
      </c>
      <c r="D14506" t="s">
        <v>146</v>
      </c>
      <c r="E14506">
        <v>5.9336823734729496E-2</v>
      </c>
      <c r="F14506">
        <v>34</v>
      </c>
      <c r="G14506">
        <v>573</v>
      </c>
    </row>
    <row r="14507" spans="1:7" x14ac:dyDescent="0.3">
      <c r="A14507">
        <v>26</v>
      </c>
      <c r="B14507" s="18">
        <v>45413</v>
      </c>
      <c r="C14507" t="s">
        <v>331</v>
      </c>
      <c r="D14507" t="s">
        <v>146</v>
      </c>
      <c r="E14507">
        <v>3.1404958677685953E-2</v>
      </c>
      <c r="F14507">
        <v>19</v>
      </c>
      <c r="G14507">
        <v>605</v>
      </c>
    </row>
    <row r="14508" spans="1:7" x14ac:dyDescent="0.3">
      <c r="A14508">
        <v>13</v>
      </c>
      <c r="B14508" s="18">
        <v>45352</v>
      </c>
      <c r="C14508" t="s">
        <v>331</v>
      </c>
      <c r="D14508" t="s">
        <v>275</v>
      </c>
      <c r="E14508">
        <v>9.6774193548387094E-2</v>
      </c>
      <c r="F14508">
        <v>3</v>
      </c>
      <c r="G14508">
        <v>31</v>
      </c>
    </row>
    <row r="14509" spans="1:7" x14ac:dyDescent="0.3">
      <c r="A14509">
        <v>13</v>
      </c>
      <c r="B14509" s="18">
        <v>45474</v>
      </c>
      <c r="C14509" t="s">
        <v>331</v>
      </c>
      <c r="D14509" t="s">
        <v>275</v>
      </c>
      <c r="E14509">
        <v>0.1</v>
      </c>
      <c r="F14509">
        <v>4</v>
      </c>
      <c r="G14509">
        <v>40</v>
      </c>
    </row>
    <row r="14510" spans="1:7" x14ac:dyDescent="0.3">
      <c r="A14510">
        <v>13</v>
      </c>
      <c r="B14510" s="18">
        <v>45566</v>
      </c>
      <c r="C14510" t="s">
        <v>331</v>
      </c>
      <c r="D14510" t="s">
        <v>275</v>
      </c>
      <c r="E14510">
        <v>9.7560975609756101E-2</v>
      </c>
      <c r="F14510">
        <v>4</v>
      </c>
      <c r="G14510">
        <v>41</v>
      </c>
    </row>
    <row r="14511" spans="1:7" x14ac:dyDescent="0.3">
      <c r="A14511">
        <v>13</v>
      </c>
      <c r="B14511" s="18">
        <v>45413</v>
      </c>
      <c r="C14511" t="s">
        <v>331</v>
      </c>
      <c r="D14511" t="s">
        <v>275</v>
      </c>
      <c r="E14511">
        <v>0.10256410256410256</v>
      </c>
      <c r="F14511">
        <v>4</v>
      </c>
      <c r="G14511">
        <v>39</v>
      </c>
    </row>
    <row r="14512" spans="1:7" x14ac:dyDescent="0.3">
      <c r="A14512">
        <v>13</v>
      </c>
      <c r="B14512" s="18">
        <v>45323</v>
      </c>
      <c r="C14512" t="s">
        <v>331</v>
      </c>
      <c r="D14512" t="s">
        <v>275</v>
      </c>
      <c r="E14512">
        <v>9.0909090909090912E-2</v>
      </c>
      <c r="F14512">
        <v>2</v>
      </c>
      <c r="G14512">
        <v>22</v>
      </c>
    </row>
    <row r="14513" spans="1:7" x14ac:dyDescent="0.3">
      <c r="A14513">
        <v>13</v>
      </c>
      <c r="B14513" s="18">
        <v>45444</v>
      </c>
      <c r="C14513" t="s">
        <v>331</v>
      </c>
      <c r="D14513" t="s">
        <v>275</v>
      </c>
      <c r="E14513">
        <v>0.1</v>
      </c>
      <c r="F14513">
        <v>4</v>
      </c>
      <c r="G14513">
        <v>40</v>
      </c>
    </row>
    <row r="14514" spans="1:7" x14ac:dyDescent="0.3">
      <c r="A14514">
        <v>13</v>
      </c>
      <c r="B14514" s="18">
        <v>45536</v>
      </c>
      <c r="C14514" t="s">
        <v>331</v>
      </c>
      <c r="D14514" t="s">
        <v>275</v>
      </c>
      <c r="E14514">
        <v>9.7560975609756101E-2</v>
      </c>
      <c r="F14514">
        <v>4</v>
      </c>
      <c r="G14514">
        <v>41</v>
      </c>
    </row>
    <row r="14515" spans="1:7" x14ac:dyDescent="0.3">
      <c r="A14515">
        <v>13</v>
      </c>
      <c r="B14515" s="18">
        <v>45505</v>
      </c>
      <c r="C14515" t="s">
        <v>331</v>
      </c>
      <c r="D14515" t="s">
        <v>275</v>
      </c>
      <c r="E14515">
        <v>0.1</v>
      </c>
      <c r="F14515">
        <v>4</v>
      </c>
      <c r="G14515">
        <v>40</v>
      </c>
    </row>
    <row r="14516" spans="1:7" x14ac:dyDescent="0.3">
      <c r="A14516">
        <v>13</v>
      </c>
      <c r="B14516" s="18">
        <v>45383</v>
      </c>
      <c r="C14516" t="s">
        <v>331</v>
      </c>
      <c r="D14516" t="s">
        <v>275</v>
      </c>
      <c r="E14516">
        <v>0.11428571428571428</v>
      </c>
      <c r="F14516">
        <v>4</v>
      </c>
      <c r="G14516">
        <v>35</v>
      </c>
    </row>
    <row r="14517" spans="1:7" x14ac:dyDescent="0.3">
      <c r="A14517">
        <v>26</v>
      </c>
      <c r="B14517" s="18">
        <v>45566</v>
      </c>
      <c r="C14517" t="s">
        <v>331</v>
      </c>
      <c r="D14517" t="s">
        <v>146</v>
      </c>
      <c r="E14517">
        <v>6.6901408450704219E-2</v>
      </c>
      <c r="F14517">
        <v>38</v>
      </c>
      <c r="G14517">
        <v>568</v>
      </c>
    </row>
    <row r="14518" spans="1:7" x14ac:dyDescent="0.3">
      <c r="A14518">
        <v>14</v>
      </c>
      <c r="B14518" s="18">
        <v>45505</v>
      </c>
      <c r="C14518" t="s">
        <v>331</v>
      </c>
      <c r="D14518" t="s">
        <v>279</v>
      </c>
      <c r="E14518">
        <v>1.4970059880239522E-3</v>
      </c>
      <c r="F14518">
        <v>1</v>
      </c>
      <c r="G14518">
        <v>668</v>
      </c>
    </row>
    <row r="14519" spans="1:7" x14ac:dyDescent="0.3">
      <c r="A14519">
        <v>14</v>
      </c>
      <c r="B14519" s="18">
        <v>45474</v>
      </c>
      <c r="C14519" t="s">
        <v>331</v>
      </c>
      <c r="D14519" t="s">
        <v>279</v>
      </c>
      <c r="E14519">
        <v>1.5082956259426848E-3</v>
      </c>
      <c r="F14519">
        <v>1</v>
      </c>
      <c r="G14519">
        <v>663</v>
      </c>
    </row>
    <row r="14520" spans="1:7" x14ac:dyDescent="0.3">
      <c r="A14520">
        <v>26</v>
      </c>
      <c r="B14520" s="18">
        <v>45352</v>
      </c>
      <c r="C14520" t="s">
        <v>331</v>
      </c>
      <c r="D14520" t="s">
        <v>146</v>
      </c>
      <c r="E14520">
        <v>6.4308681672025723E-3</v>
      </c>
      <c r="F14520">
        <v>4</v>
      </c>
      <c r="G14520">
        <v>622</v>
      </c>
    </row>
    <row r="14521" spans="1:7" x14ac:dyDescent="0.3">
      <c r="A14521">
        <v>26</v>
      </c>
      <c r="B14521" s="18">
        <v>45505</v>
      </c>
      <c r="C14521" t="s">
        <v>331</v>
      </c>
      <c r="D14521" t="s">
        <v>146</v>
      </c>
      <c r="E14521">
        <v>4.72972972972973E-2</v>
      </c>
      <c r="F14521">
        <v>28</v>
      </c>
      <c r="G14521">
        <v>592</v>
      </c>
    </row>
    <row r="14522" spans="1:7" x14ac:dyDescent="0.3">
      <c r="A14522">
        <v>26</v>
      </c>
      <c r="B14522" s="18">
        <v>45444</v>
      </c>
      <c r="C14522" t="s">
        <v>331</v>
      </c>
      <c r="D14522" t="s">
        <v>146</v>
      </c>
      <c r="E14522">
        <v>4.2301184433164128E-2</v>
      </c>
      <c r="F14522">
        <v>25</v>
      </c>
      <c r="G14522">
        <v>591</v>
      </c>
    </row>
    <row r="14523" spans="1:7" x14ac:dyDescent="0.3">
      <c r="A14523">
        <v>26</v>
      </c>
      <c r="B14523" s="18">
        <v>45597</v>
      </c>
      <c r="C14523" t="s">
        <v>331</v>
      </c>
      <c r="D14523" t="s">
        <v>146</v>
      </c>
      <c r="E14523">
        <v>8.1705150976909419E-2</v>
      </c>
      <c r="F14523">
        <v>46</v>
      </c>
      <c r="G14523">
        <v>563</v>
      </c>
    </row>
    <row r="14524" spans="1:7" x14ac:dyDescent="0.3">
      <c r="A14524">
        <v>26</v>
      </c>
      <c r="B14524" s="18">
        <v>45474</v>
      </c>
      <c r="C14524" t="s">
        <v>331</v>
      </c>
      <c r="D14524" t="s">
        <v>146</v>
      </c>
      <c r="E14524">
        <v>4.0540540540540543E-2</v>
      </c>
      <c r="F14524">
        <v>24</v>
      </c>
      <c r="G14524">
        <v>592</v>
      </c>
    </row>
    <row r="14525" spans="1:7" x14ac:dyDescent="0.3">
      <c r="A14525">
        <v>14</v>
      </c>
      <c r="B14525" s="18">
        <v>45536</v>
      </c>
      <c r="C14525" t="s">
        <v>331</v>
      </c>
      <c r="D14525" t="s">
        <v>279</v>
      </c>
      <c r="E14525">
        <v>2.9940119760479044E-3</v>
      </c>
      <c r="F14525">
        <v>2</v>
      </c>
      <c r="G14525">
        <v>668</v>
      </c>
    </row>
    <row r="14526" spans="1:7" x14ac:dyDescent="0.3">
      <c r="A14526">
        <v>14</v>
      </c>
      <c r="B14526" s="18">
        <v>45566</v>
      </c>
      <c r="C14526" t="s">
        <v>331</v>
      </c>
      <c r="D14526" t="s">
        <v>279</v>
      </c>
      <c r="E14526">
        <v>2.9895366218236174E-3</v>
      </c>
      <c r="F14526">
        <v>2</v>
      </c>
      <c r="G14526">
        <v>669</v>
      </c>
    </row>
    <row r="14527" spans="1:7" x14ac:dyDescent="0.3">
      <c r="A14527">
        <v>14</v>
      </c>
      <c r="B14527" s="18">
        <v>45444</v>
      </c>
      <c r="C14527" t="s">
        <v>331</v>
      </c>
      <c r="D14527" t="s">
        <v>279</v>
      </c>
      <c r="E14527">
        <v>1.5105740181268882E-3</v>
      </c>
      <c r="F14527">
        <v>1</v>
      </c>
      <c r="G14527">
        <v>662</v>
      </c>
    </row>
    <row r="14528" spans="1:7" x14ac:dyDescent="0.3">
      <c r="A14528">
        <v>26</v>
      </c>
      <c r="B14528" s="18">
        <v>45323</v>
      </c>
      <c r="C14528" t="s">
        <v>331</v>
      </c>
      <c r="D14528" t="s">
        <v>146</v>
      </c>
      <c r="E14528">
        <v>0</v>
      </c>
      <c r="F14528">
        <v>0</v>
      </c>
      <c r="G14528">
        <v>630</v>
      </c>
    </row>
    <row r="14529" spans="1:7" x14ac:dyDescent="0.3">
      <c r="A14529">
        <v>27</v>
      </c>
      <c r="B14529" s="18">
        <v>45474</v>
      </c>
      <c r="C14529" t="s">
        <v>331</v>
      </c>
      <c r="D14529" t="s">
        <v>147</v>
      </c>
      <c r="E14529">
        <v>4.2145593869731802E-2</v>
      </c>
      <c r="F14529">
        <v>11</v>
      </c>
      <c r="G14529">
        <v>261</v>
      </c>
    </row>
    <row r="14530" spans="1:7" x14ac:dyDescent="0.3">
      <c r="A14530">
        <v>27</v>
      </c>
      <c r="B14530" s="18">
        <v>45566</v>
      </c>
      <c r="C14530" t="s">
        <v>331</v>
      </c>
      <c r="D14530" t="s">
        <v>147</v>
      </c>
      <c r="E14530">
        <v>4.230769230769231E-2</v>
      </c>
      <c r="F14530">
        <v>11</v>
      </c>
      <c r="G14530">
        <v>260</v>
      </c>
    </row>
    <row r="14531" spans="1:7" x14ac:dyDescent="0.3">
      <c r="A14531">
        <v>16</v>
      </c>
      <c r="B14531" s="18">
        <v>45352</v>
      </c>
      <c r="C14531" t="s">
        <v>331</v>
      </c>
      <c r="D14531" t="s">
        <v>297</v>
      </c>
      <c r="E14531">
        <v>0.13758389261744966</v>
      </c>
      <c r="F14531">
        <v>41</v>
      </c>
      <c r="G14531">
        <v>298</v>
      </c>
    </row>
    <row r="14532" spans="1:7" x14ac:dyDescent="0.3">
      <c r="A14532">
        <v>27</v>
      </c>
      <c r="B14532" s="18">
        <v>45383</v>
      </c>
      <c r="C14532" t="s">
        <v>331</v>
      </c>
      <c r="D14532" t="s">
        <v>147</v>
      </c>
      <c r="E14532">
        <v>2.6515151515151516E-2</v>
      </c>
      <c r="F14532">
        <v>7</v>
      </c>
      <c r="G14532">
        <v>264</v>
      </c>
    </row>
    <row r="14533" spans="1:7" x14ac:dyDescent="0.3">
      <c r="A14533">
        <v>16</v>
      </c>
      <c r="B14533" s="18">
        <v>45505</v>
      </c>
      <c r="C14533" t="s">
        <v>331</v>
      </c>
      <c r="D14533" t="s">
        <v>297</v>
      </c>
      <c r="E14533">
        <v>0.189873417721519</v>
      </c>
      <c r="F14533">
        <v>60</v>
      </c>
      <c r="G14533">
        <v>316</v>
      </c>
    </row>
    <row r="14534" spans="1:7" x14ac:dyDescent="0.3">
      <c r="A14534">
        <v>27</v>
      </c>
      <c r="B14534" s="18">
        <v>45352</v>
      </c>
      <c r="C14534" t="s">
        <v>331</v>
      </c>
      <c r="D14534" t="s">
        <v>147</v>
      </c>
      <c r="E14534">
        <v>3.90625E-3</v>
      </c>
      <c r="F14534">
        <v>1</v>
      </c>
      <c r="G14534">
        <v>256</v>
      </c>
    </row>
    <row r="14535" spans="1:7" x14ac:dyDescent="0.3">
      <c r="A14535">
        <v>23</v>
      </c>
      <c r="B14535" s="18">
        <v>45474</v>
      </c>
      <c r="C14535" t="s">
        <v>331</v>
      </c>
      <c r="D14535" t="s">
        <v>298</v>
      </c>
      <c r="E14535">
        <v>4.460352422907489E-2</v>
      </c>
      <c r="F14535">
        <v>81</v>
      </c>
      <c r="G14535">
        <v>1816</v>
      </c>
    </row>
    <row r="14536" spans="1:7" x14ac:dyDescent="0.3">
      <c r="A14536">
        <v>23</v>
      </c>
      <c r="B14536" s="18">
        <v>45352</v>
      </c>
      <c r="C14536" t="s">
        <v>331</v>
      </c>
      <c r="D14536" t="s">
        <v>298</v>
      </c>
      <c r="E14536">
        <v>7.7600440286186026E-2</v>
      </c>
      <c r="F14536">
        <v>141</v>
      </c>
      <c r="G14536">
        <v>1817</v>
      </c>
    </row>
    <row r="14537" spans="1:7" x14ac:dyDescent="0.3">
      <c r="A14537">
        <v>27</v>
      </c>
      <c r="B14537" s="18">
        <v>45323</v>
      </c>
      <c r="C14537" t="s">
        <v>331</v>
      </c>
      <c r="D14537" t="s">
        <v>147</v>
      </c>
      <c r="E14537">
        <v>3.952569169960474E-3</v>
      </c>
      <c r="F14537">
        <v>1</v>
      </c>
      <c r="G14537">
        <v>253</v>
      </c>
    </row>
    <row r="14538" spans="1:7" x14ac:dyDescent="0.3">
      <c r="A14538">
        <v>23</v>
      </c>
      <c r="B14538" s="18">
        <v>45383</v>
      </c>
      <c r="C14538" t="s">
        <v>331</v>
      </c>
      <c r="D14538" t="s">
        <v>298</v>
      </c>
      <c r="E14538">
        <v>6.9818581638262781E-2</v>
      </c>
      <c r="F14538">
        <v>127</v>
      </c>
      <c r="G14538">
        <v>1819</v>
      </c>
    </row>
    <row r="14539" spans="1:7" x14ac:dyDescent="0.3">
      <c r="A14539">
        <v>23</v>
      </c>
      <c r="B14539" s="18">
        <v>45536</v>
      </c>
      <c r="C14539" t="s">
        <v>331</v>
      </c>
      <c r="D14539" t="s">
        <v>298</v>
      </c>
      <c r="E14539">
        <v>5.6469298245614037E-2</v>
      </c>
      <c r="F14539">
        <v>103</v>
      </c>
      <c r="G14539">
        <v>1824</v>
      </c>
    </row>
    <row r="14540" spans="1:7" x14ac:dyDescent="0.3">
      <c r="A14540">
        <v>23</v>
      </c>
      <c r="B14540" s="18">
        <v>45413</v>
      </c>
      <c r="C14540" t="s">
        <v>331</v>
      </c>
      <c r="D14540" t="s">
        <v>298</v>
      </c>
      <c r="E14540">
        <v>6.54925701706109E-2</v>
      </c>
      <c r="F14540">
        <v>119</v>
      </c>
      <c r="G14540">
        <v>1817</v>
      </c>
    </row>
    <row r="14541" spans="1:7" x14ac:dyDescent="0.3">
      <c r="A14541">
        <v>27</v>
      </c>
      <c r="B14541" s="18">
        <v>45413</v>
      </c>
      <c r="C14541" t="s">
        <v>331</v>
      </c>
      <c r="D14541" t="s">
        <v>147</v>
      </c>
      <c r="E14541">
        <v>3.4220532319391636E-2</v>
      </c>
      <c r="F14541">
        <v>9</v>
      </c>
      <c r="G14541">
        <v>263</v>
      </c>
    </row>
    <row r="14542" spans="1:7" x14ac:dyDescent="0.3">
      <c r="A14542">
        <v>23</v>
      </c>
      <c r="B14542" s="18">
        <v>45444</v>
      </c>
      <c r="C14542" t="s">
        <v>331</v>
      </c>
      <c r="D14542" t="s">
        <v>298</v>
      </c>
      <c r="E14542">
        <v>5.8305830583058306E-2</v>
      </c>
      <c r="F14542">
        <v>106</v>
      </c>
      <c r="G14542">
        <v>1818</v>
      </c>
    </row>
    <row r="14543" spans="1:7" x14ac:dyDescent="0.3">
      <c r="A14543">
        <v>27</v>
      </c>
      <c r="B14543" s="18">
        <v>45536</v>
      </c>
      <c r="C14543" t="s">
        <v>331</v>
      </c>
      <c r="D14543" t="s">
        <v>147</v>
      </c>
      <c r="E14543">
        <v>4.1825095057034217E-2</v>
      </c>
      <c r="F14543">
        <v>11</v>
      </c>
      <c r="G14543">
        <v>263</v>
      </c>
    </row>
    <row r="14544" spans="1:7" x14ac:dyDescent="0.3">
      <c r="A14544">
        <v>23</v>
      </c>
      <c r="B14544" s="18">
        <v>45323</v>
      </c>
      <c r="C14544" t="s">
        <v>331</v>
      </c>
      <c r="D14544" t="s">
        <v>298</v>
      </c>
      <c r="E14544">
        <v>7.1625344352617082E-2</v>
      </c>
      <c r="F14544">
        <v>130</v>
      </c>
      <c r="G14544">
        <v>1815</v>
      </c>
    </row>
    <row r="14545" spans="1:7" x14ac:dyDescent="0.3">
      <c r="A14545">
        <v>23</v>
      </c>
      <c r="B14545" s="18">
        <v>45566</v>
      </c>
      <c r="C14545" t="s">
        <v>331</v>
      </c>
      <c r="D14545" t="s">
        <v>298</v>
      </c>
      <c r="E14545">
        <v>6.4942212438084748E-2</v>
      </c>
      <c r="F14545">
        <v>118</v>
      </c>
      <c r="G14545">
        <v>1817</v>
      </c>
    </row>
    <row r="14546" spans="1:7" x14ac:dyDescent="0.3">
      <c r="A14546">
        <v>23</v>
      </c>
      <c r="B14546" s="18">
        <v>45505</v>
      </c>
      <c r="C14546" t="s">
        <v>331</v>
      </c>
      <c r="D14546" t="s">
        <v>298</v>
      </c>
      <c r="E14546">
        <v>6.0340098738343388E-2</v>
      </c>
      <c r="F14546">
        <v>110</v>
      </c>
      <c r="G14546">
        <v>1823</v>
      </c>
    </row>
    <row r="14547" spans="1:7" x14ac:dyDescent="0.3">
      <c r="A14547">
        <v>24</v>
      </c>
      <c r="B14547" s="18">
        <v>45474</v>
      </c>
      <c r="C14547" t="s">
        <v>331</v>
      </c>
      <c r="D14547" t="s">
        <v>299</v>
      </c>
      <c r="E14547">
        <v>0.90123456790123457</v>
      </c>
      <c r="F14547">
        <v>73</v>
      </c>
      <c r="G14547">
        <v>81</v>
      </c>
    </row>
    <row r="14548" spans="1:7" x14ac:dyDescent="0.3">
      <c r="A14548">
        <v>24</v>
      </c>
      <c r="B14548" s="18">
        <v>45323</v>
      </c>
      <c r="C14548" t="s">
        <v>331</v>
      </c>
      <c r="D14548" t="s">
        <v>299</v>
      </c>
      <c r="E14548">
        <v>0.82307692307692304</v>
      </c>
      <c r="F14548">
        <v>107</v>
      </c>
      <c r="G14548">
        <v>130</v>
      </c>
    </row>
    <row r="14549" spans="1:7" x14ac:dyDescent="0.3">
      <c r="A14549">
        <v>24</v>
      </c>
      <c r="B14549" s="18">
        <v>45413</v>
      </c>
      <c r="C14549" t="s">
        <v>331</v>
      </c>
      <c r="D14549" t="s">
        <v>299</v>
      </c>
      <c r="E14549">
        <v>0.89075630252100846</v>
      </c>
      <c r="F14549">
        <v>106</v>
      </c>
      <c r="G14549">
        <v>119</v>
      </c>
    </row>
    <row r="14550" spans="1:7" x14ac:dyDescent="0.3">
      <c r="A14550">
        <v>24</v>
      </c>
      <c r="B14550" s="18">
        <v>45383</v>
      </c>
      <c r="C14550" t="s">
        <v>331</v>
      </c>
      <c r="D14550" t="s">
        <v>299</v>
      </c>
      <c r="E14550">
        <v>0.87401574803149606</v>
      </c>
      <c r="F14550">
        <v>111</v>
      </c>
      <c r="G14550">
        <v>127</v>
      </c>
    </row>
    <row r="14551" spans="1:7" x14ac:dyDescent="0.3">
      <c r="A14551">
        <v>24</v>
      </c>
      <c r="B14551" s="18">
        <v>45444</v>
      </c>
      <c r="C14551" t="s">
        <v>331</v>
      </c>
      <c r="D14551" t="s">
        <v>299</v>
      </c>
      <c r="E14551">
        <v>0.90566037735849059</v>
      </c>
      <c r="F14551">
        <v>96</v>
      </c>
      <c r="G14551">
        <v>106</v>
      </c>
    </row>
    <row r="14552" spans="1:7" x14ac:dyDescent="0.3">
      <c r="A14552">
        <v>24</v>
      </c>
      <c r="B14552" s="18">
        <v>45352</v>
      </c>
      <c r="C14552" t="s">
        <v>331</v>
      </c>
      <c r="D14552" t="s">
        <v>299</v>
      </c>
      <c r="E14552">
        <v>0.80851063829787229</v>
      </c>
      <c r="F14552">
        <v>114</v>
      </c>
      <c r="G14552">
        <v>141</v>
      </c>
    </row>
    <row r="14553" spans="1:7" x14ac:dyDescent="0.3">
      <c r="A14553">
        <v>24</v>
      </c>
      <c r="B14553" s="18">
        <v>45505</v>
      </c>
      <c r="C14553" t="s">
        <v>331</v>
      </c>
      <c r="D14553" t="s">
        <v>299</v>
      </c>
      <c r="E14553">
        <v>0.90909090909090906</v>
      </c>
      <c r="F14553">
        <v>100</v>
      </c>
      <c r="G14553">
        <v>110</v>
      </c>
    </row>
    <row r="14554" spans="1:7" x14ac:dyDescent="0.3">
      <c r="A14554">
        <v>24</v>
      </c>
      <c r="B14554" s="18">
        <v>45536</v>
      </c>
      <c r="C14554" t="s">
        <v>331</v>
      </c>
      <c r="D14554" t="s">
        <v>299</v>
      </c>
      <c r="E14554">
        <v>0.90291262135922334</v>
      </c>
      <c r="F14554">
        <v>93</v>
      </c>
      <c r="G14554">
        <v>103</v>
      </c>
    </row>
    <row r="14555" spans="1:7" x14ac:dyDescent="0.3">
      <c r="A14555">
        <v>24</v>
      </c>
      <c r="B14555" s="18">
        <v>45566</v>
      </c>
      <c r="C14555" t="s">
        <v>331</v>
      </c>
      <c r="D14555" t="s">
        <v>299</v>
      </c>
      <c r="E14555">
        <v>0.88135593220338981</v>
      </c>
      <c r="F14555">
        <v>104</v>
      </c>
      <c r="G14555">
        <v>118</v>
      </c>
    </row>
    <row r="14556" spans="1:7" x14ac:dyDescent="0.3">
      <c r="A14556">
        <v>27</v>
      </c>
      <c r="B14556" s="18">
        <v>45505</v>
      </c>
      <c r="C14556" t="s">
        <v>331</v>
      </c>
      <c r="D14556" t="s">
        <v>147</v>
      </c>
      <c r="E14556">
        <v>4.0441176470588237E-2</v>
      </c>
      <c r="F14556">
        <v>11</v>
      </c>
      <c r="G14556">
        <v>272</v>
      </c>
    </row>
    <row r="14557" spans="1:7" x14ac:dyDescent="0.3">
      <c r="A14557">
        <v>2</v>
      </c>
      <c r="B14557" s="18">
        <v>45627</v>
      </c>
      <c r="C14557" t="s">
        <v>331</v>
      </c>
      <c r="D14557" t="s">
        <v>303</v>
      </c>
      <c r="E14557">
        <v>1.0005555555555556</v>
      </c>
      <c r="F14557">
        <v>1801</v>
      </c>
      <c r="G14557">
        <v>1800</v>
      </c>
    </row>
    <row r="14558" spans="1:7" x14ac:dyDescent="0.3">
      <c r="A14558">
        <v>27</v>
      </c>
      <c r="B14558" s="18">
        <v>45597</v>
      </c>
      <c r="C14558" t="s">
        <v>331</v>
      </c>
      <c r="D14558" t="s">
        <v>147</v>
      </c>
      <c r="E14558">
        <v>5.8365758754863814E-2</v>
      </c>
      <c r="F14558">
        <v>15</v>
      </c>
      <c r="G14558">
        <v>257</v>
      </c>
    </row>
    <row r="14559" spans="1:7" x14ac:dyDescent="0.3">
      <c r="A14559">
        <v>27</v>
      </c>
      <c r="B14559" s="18">
        <v>45444</v>
      </c>
      <c r="C14559" t="s">
        <v>331</v>
      </c>
      <c r="D14559" t="s">
        <v>147</v>
      </c>
      <c r="E14559">
        <v>4.5977011494252873E-2</v>
      </c>
      <c r="F14559">
        <v>12</v>
      </c>
      <c r="G14559">
        <v>261</v>
      </c>
    </row>
    <row r="14560" spans="1:7" x14ac:dyDescent="0.3">
      <c r="A14560">
        <v>9</v>
      </c>
      <c r="B14560" s="18">
        <v>45474</v>
      </c>
      <c r="C14560" t="s">
        <v>331</v>
      </c>
      <c r="D14560" t="s">
        <v>280</v>
      </c>
      <c r="E14560">
        <v>1.9157088122605363E-2</v>
      </c>
      <c r="F14560">
        <v>10</v>
      </c>
      <c r="G14560">
        <v>522</v>
      </c>
    </row>
    <row r="14561" spans="1:7" x14ac:dyDescent="0.3">
      <c r="A14561">
        <v>9</v>
      </c>
      <c r="B14561" s="18">
        <v>45566</v>
      </c>
      <c r="C14561" t="s">
        <v>331</v>
      </c>
      <c r="D14561" t="s">
        <v>280</v>
      </c>
      <c r="E14561">
        <v>4.7808764940239043E-2</v>
      </c>
      <c r="F14561">
        <v>24</v>
      </c>
      <c r="G14561">
        <v>502</v>
      </c>
    </row>
    <row r="14562" spans="1:7" x14ac:dyDescent="0.3">
      <c r="A14562">
        <v>111</v>
      </c>
      <c r="B14562" s="18">
        <v>45627</v>
      </c>
      <c r="C14562" t="s">
        <v>331</v>
      </c>
      <c r="D14562" t="s">
        <v>262</v>
      </c>
      <c r="E14562">
        <v>280</v>
      </c>
    </row>
    <row r="14563" spans="1:7" x14ac:dyDescent="0.3">
      <c r="A14563">
        <v>9</v>
      </c>
      <c r="B14563" s="18">
        <v>45536</v>
      </c>
      <c r="C14563" t="s">
        <v>331</v>
      </c>
      <c r="D14563" t="s">
        <v>280</v>
      </c>
      <c r="E14563">
        <v>3.9603960396039604E-2</v>
      </c>
      <c r="F14563">
        <v>20</v>
      </c>
      <c r="G14563">
        <v>505</v>
      </c>
    </row>
    <row r="14564" spans="1:7" x14ac:dyDescent="0.3">
      <c r="A14564">
        <v>9</v>
      </c>
      <c r="B14564" s="18">
        <v>45323</v>
      </c>
      <c r="C14564" t="s">
        <v>331</v>
      </c>
      <c r="D14564" t="s">
        <v>280</v>
      </c>
      <c r="E14564">
        <v>1.838235294117647E-3</v>
      </c>
      <c r="F14564">
        <v>1</v>
      </c>
      <c r="G14564">
        <v>544</v>
      </c>
    </row>
    <row r="14565" spans="1:7" x14ac:dyDescent="0.3">
      <c r="A14565">
        <v>112</v>
      </c>
      <c r="B14565" s="18">
        <v>45627</v>
      </c>
      <c r="C14565" t="s">
        <v>331</v>
      </c>
      <c r="D14565" t="s">
        <v>263</v>
      </c>
      <c r="E14565">
        <v>328</v>
      </c>
    </row>
    <row r="14566" spans="1:7" x14ac:dyDescent="0.3">
      <c r="A14566">
        <v>9</v>
      </c>
      <c r="B14566" s="18">
        <v>45383</v>
      </c>
      <c r="C14566" t="s">
        <v>331</v>
      </c>
      <c r="D14566" t="s">
        <v>280</v>
      </c>
      <c r="E14566">
        <v>3.766478342749529E-3</v>
      </c>
      <c r="F14566">
        <v>2</v>
      </c>
      <c r="G14566">
        <v>531</v>
      </c>
    </row>
    <row r="14567" spans="1:7" x14ac:dyDescent="0.3">
      <c r="A14567">
        <v>110</v>
      </c>
      <c r="B14567" s="18">
        <v>45627</v>
      </c>
      <c r="C14567" t="s">
        <v>331</v>
      </c>
      <c r="D14567" t="s">
        <v>264</v>
      </c>
      <c r="E14567">
        <v>152</v>
      </c>
    </row>
    <row r="14568" spans="1:7" x14ac:dyDescent="0.3">
      <c r="A14568">
        <v>9</v>
      </c>
      <c r="B14568" s="18">
        <v>45352</v>
      </c>
      <c r="C14568" t="s">
        <v>331</v>
      </c>
      <c r="D14568" t="s">
        <v>280</v>
      </c>
      <c r="E14568">
        <v>1.8796992481203006E-3</v>
      </c>
      <c r="F14568">
        <v>1</v>
      </c>
      <c r="G14568">
        <v>532</v>
      </c>
    </row>
    <row r="14569" spans="1:7" x14ac:dyDescent="0.3">
      <c r="A14569">
        <v>9</v>
      </c>
      <c r="B14569" s="18">
        <v>45444</v>
      </c>
      <c r="C14569" t="s">
        <v>331</v>
      </c>
      <c r="D14569" t="s">
        <v>280</v>
      </c>
      <c r="E14569">
        <v>1.9193857965451054E-2</v>
      </c>
      <c r="F14569">
        <v>10</v>
      </c>
      <c r="G14569">
        <v>521</v>
      </c>
    </row>
    <row r="14570" spans="1:7" x14ac:dyDescent="0.3">
      <c r="A14570">
        <v>9</v>
      </c>
      <c r="B14570" s="18">
        <v>45505</v>
      </c>
      <c r="C14570" t="s">
        <v>331</v>
      </c>
      <c r="D14570" t="s">
        <v>280</v>
      </c>
      <c r="E14570">
        <v>2.5341130604288498E-2</v>
      </c>
      <c r="F14570">
        <v>13</v>
      </c>
      <c r="G14570">
        <v>513</v>
      </c>
    </row>
    <row r="14571" spans="1:7" x14ac:dyDescent="0.3">
      <c r="A14571">
        <v>113</v>
      </c>
      <c r="B14571" s="18">
        <v>45627</v>
      </c>
      <c r="C14571" t="s">
        <v>331</v>
      </c>
      <c r="D14571" t="s">
        <v>265</v>
      </c>
      <c r="E14571">
        <v>216</v>
      </c>
    </row>
    <row r="14572" spans="1:7" x14ac:dyDescent="0.3">
      <c r="A14572">
        <v>9</v>
      </c>
      <c r="B14572" s="18">
        <v>45413</v>
      </c>
      <c r="C14572" t="s">
        <v>331</v>
      </c>
      <c r="D14572" t="s">
        <v>280</v>
      </c>
      <c r="E14572">
        <v>1.3207547169811321E-2</v>
      </c>
      <c r="F14572">
        <v>7</v>
      </c>
      <c r="G14572">
        <v>530</v>
      </c>
    </row>
    <row r="14573" spans="1:7" x14ac:dyDescent="0.3">
      <c r="A14573">
        <v>104</v>
      </c>
      <c r="B14573" s="18">
        <v>45627</v>
      </c>
      <c r="C14573" t="s">
        <v>331</v>
      </c>
      <c r="D14573" t="s">
        <v>266</v>
      </c>
      <c r="E14573">
        <v>23</v>
      </c>
    </row>
    <row r="14574" spans="1:7" x14ac:dyDescent="0.3">
      <c r="A14574">
        <v>106</v>
      </c>
      <c r="B14574" s="18">
        <v>45627</v>
      </c>
      <c r="C14574" t="s">
        <v>331</v>
      </c>
      <c r="D14574" t="s">
        <v>267</v>
      </c>
      <c r="E14574">
        <v>225</v>
      </c>
    </row>
    <row r="14575" spans="1:7" x14ac:dyDescent="0.3">
      <c r="A14575">
        <v>11</v>
      </c>
      <c r="B14575" s="18">
        <v>45505</v>
      </c>
      <c r="C14575" t="s">
        <v>331</v>
      </c>
      <c r="D14575" t="s">
        <v>281</v>
      </c>
      <c r="E14575">
        <v>2.8490028490028491E-2</v>
      </c>
      <c r="F14575">
        <v>20</v>
      </c>
      <c r="G14575">
        <v>702</v>
      </c>
    </row>
    <row r="14576" spans="1:7" x14ac:dyDescent="0.3">
      <c r="A14576">
        <v>11</v>
      </c>
      <c r="B14576" s="18">
        <v>45323</v>
      </c>
      <c r="C14576" t="s">
        <v>331</v>
      </c>
      <c r="D14576" t="s">
        <v>281</v>
      </c>
      <c r="E14576">
        <v>1.3966480446927375E-3</v>
      </c>
      <c r="F14576">
        <v>1</v>
      </c>
      <c r="G14576">
        <v>716</v>
      </c>
    </row>
    <row r="14577" spans="1:7" x14ac:dyDescent="0.3">
      <c r="A14577">
        <v>109</v>
      </c>
      <c r="B14577" s="18">
        <v>45627</v>
      </c>
      <c r="C14577" t="s">
        <v>331</v>
      </c>
      <c r="D14577" t="s">
        <v>261</v>
      </c>
      <c r="E14577">
        <v>25</v>
      </c>
    </row>
    <row r="14578" spans="1:7" x14ac:dyDescent="0.3">
      <c r="A14578">
        <v>11</v>
      </c>
      <c r="B14578" s="18">
        <v>45413</v>
      </c>
      <c r="C14578" t="s">
        <v>331</v>
      </c>
      <c r="D14578" t="s">
        <v>281</v>
      </c>
      <c r="E14578">
        <v>1.5492957746478873E-2</v>
      </c>
      <c r="F14578">
        <v>11</v>
      </c>
      <c r="G14578">
        <v>710</v>
      </c>
    </row>
    <row r="14579" spans="1:7" x14ac:dyDescent="0.3">
      <c r="A14579">
        <v>105</v>
      </c>
      <c r="B14579" s="18">
        <v>45627</v>
      </c>
      <c r="C14579" t="s">
        <v>331</v>
      </c>
      <c r="D14579" t="s">
        <v>269</v>
      </c>
      <c r="E14579">
        <v>181</v>
      </c>
    </row>
    <row r="14580" spans="1:7" x14ac:dyDescent="0.3">
      <c r="A14580">
        <v>108</v>
      </c>
      <c r="B14580" s="18">
        <v>45627</v>
      </c>
      <c r="C14580" t="s">
        <v>331</v>
      </c>
      <c r="D14580" t="s">
        <v>270</v>
      </c>
      <c r="E14580">
        <v>109</v>
      </c>
    </row>
    <row r="14581" spans="1:7" x14ac:dyDescent="0.3">
      <c r="A14581">
        <v>11</v>
      </c>
      <c r="B14581" s="18">
        <v>45383</v>
      </c>
      <c r="C14581" t="s">
        <v>331</v>
      </c>
      <c r="D14581" t="s">
        <v>281</v>
      </c>
      <c r="E14581">
        <v>5.5944055944055944E-3</v>
      </c>
      <c r="F14581">
        <v>4</v>
      </c>
      <c r="G14581">
        <v>715</v>
      </c>
    </row>
    <row r="14582" spans="1:7" x14ac:dyDescent="0.3">
      <c r="A14582">
        <v>3</v>
      </c>
      <c r="B14582" s="18">
        <v>45627</v>
      </c>
      <c r="C14582" t="s">
        <v>331</v>
      </c>
      <c r="D14582" t="s">
        <v>302</v>
      </c>
      <c r="E14582">
        <v>0.84175458078845089</v>
      </c>
      <c r="F14582">
        <v>1516</v>
      </c>
      <c r="G14582">
        <v>1801</v>
      </c>
    </row>
    <row r="14583" spans="1:7" x14ac:dyDescent="0.3">
      <c r="A14583">
        <v>11</v>
      </c>
      <c r="B14583" s="18">
        <v>45352</v>
      </c>
      <c r="C14583" t="s">
        <v>331</v>
      </c>
      <c r="D14583" t="s">
        <v>281</v>
      </c>
      <c r="E14583">
        <v>4.1958041958041958E-3</v>
      </c>
      <c r="F14583">
        <v>3</v>
      </c>
      <c r="G14583">
        <v>715</v>
      </c>
    </row>
    <row r="14584" spans="1:7" x14ac:dyDescent="0.3">
      <c r="A14584">
        <v>11</v>
      </c>
      <c r="B14584" s="18">
        <v>45474</v>
      </c>
      <c r="C14584" t="s">
        <v>331</v>
      </c>
      <c r="D14584" t="s">
        <v>281</v>
      </c>
      <c r="E14584">
        <v>2.302158273381295E-2</v>
      </c>
      <c r="F14584">
        <v>16</v>
      </c>
      <c r="G14584">
        <v>695</v>
      </c>
    </row>
    <row r="14585" spans="1:7" x14ac:dyDescent="0.3">
      <c r="A14585">
        <v>4</v>
      </c>
      <c r="B14585" s="18">
        <v>45627</v>
      </c>
      <c r="C14585" t="s">
        <v>331</v>
      </c>
      <c r="D14585" t="s">
        <v>300</v>
      </c>
      <c r="E14585">
        <v>0.77813504823151125</v>
      </c>
      <c r="F14585">
        <v>242</v>
      </c>
      <c r="G14585">
        <v>311</v>
      </c>
    </row>
    <row r="14586" spans="1:7" x14ac:dyDescent="0.3">
      <c r="A14586">
        <v>11</v>
      </c>
      <c r="B14586" s="18">
        <v>45566</v>
      </c>
      <c r="C14586" t="s">
        <v>331</v>
      </c>
      <c r="D14586" t="s">
        <v>281</v>
      </c>
      <c r="E14586">
        <v>6.7946824224519947E-2</v>
      </c>
      <c r="F14586">
        <v>46</v>
      </c>
      <c r="G14586">
        <v>677</v>
      </c>
    </row>
    <row r="14587" spans="1:7" x14ac:dyDescent="0.3">
      <c r="A14587">
        <v>5</v>
      </c>
      <c r="B14587" s="18">
        <v>45627</v>
      </c>
      <c r="C14587" t="s">
        <v>331</v>
      </c>
      <c r="D14587" t="s">
        <v>301</v>
      </c>
      <c r="E14587">
        <v>21.636363636363637</v>
      </c>
      <c r="F14587">
        <v>476</v>
      </c>
      <c r="G14587">
        <v>22</v>
      </c>
    </row>
    <row r="14588" spans="1:7" x14ac:dyDescent="0.3">
      <c r="A14588">
        <v>11</v>
      </c>
      <c r="B14588" s="18">
        <v>45444</v>
      </c>
      <c r="C14588" t="s">
        <v>331</v>
      </c>
      <c r="D14588" t="s">
        <v>281</v>
      </c>
      <c r="E14588">
        <v>2.3121387283236993E-2</v>
      </c>
      <c r="F14588">
        <v>16</v>
      </c>
      <c r="G14588">
        <v>692</v>
      </c>
    </row>
    <row r="14589" spans="1:7" x14ac:dyDescent="0.3">
      <c r="A14589">
        <v>11</v>
      </c>
      <c r="B14589" s="18">
        <v>45536</v>
      </c>
      <c r="C14589" t="s">
        <v>331</v>
      </c>
      <c r="D14589" t="s">
        <v>281</v>
      </c>
      <c r="E14589">
        <v>4.8387096774193547E-2</v>
      </c>
      <c r="F14589">
        <v>33</v>
      </c>
      <c r="G14589">
        <v>682</v>
      </c>
    </row>
    <row r="14590" spans="1:7" x14ac:dyDescent="0.3">
      <c r="A14590">
        <v>107</v>
      </c>
      <c r="B14590" s="18">
        <v>45627</v>
      </c>
      <c r="C14590" t="s">
        <v>331</v>
      </c>
      <c r="D14590" t="s">
        <v>268</v>
      </c>
      <c r="E14590">
        <v>262</v>
      </c>
    </row>
    <row r="14591" spans="1:7" x14ac:dyDescent="0.3">
      <c r="A14591">
        <v>6</v>
      </c>
      <c r="B14591" s="18">
        <v>45627</v>
      </c>
      <c r="C14591" t="s">
        <v>331</v>
      </c>
      <c r="D14591" t="s">
        <v>274</v>
      </c>
      <c r="E14591">
        <v>1</v>
      </c>
      <c r="F14591">
        <v>11</v>
      </c>
      <c r="G14591">
        <v>11</v>
      </c>
    </row>
    <row r="14592" spans="1:7" x14ac:dyDescent="0.3">
      <c r="A14592">
        <v>10</v>
      </c>
      <c r="B14592" s="18">
        <v>45566</v>
      </c>
      <c r="C14592" t="s">
        <v>331</v>
      </c>
      <c r="D14592" t="s">
        <v>295</v>
      </c>
      <c r="E14592">
        <v>0.1391304347826087</v>
      </c>
      <c r="F14592">
        <v>32</v>
      </c>
      <c r="G14592">
        <v>230</v>
      </c>
    </row>
    <row r="14593" spans="1:7" x14ac:dyDescent="0.3">
      <c r="A14593">
        <v>10</v>
      </c>
      <c r="B14593" s="18">
        <v>45323</v>
      </c>
      <c r="C14593" t="s">
        <v>331</v>
      </c>
      <c r="D14593" t="s">
        <v>295</v>
      </c>
      <c r="E14593">
        <v>1.8181818181818181E-2</v>
      </c>
      <c r="F14593">
        <v>4</v>
      </c>
      <c r="G14593">
        <v>220</v>
      </c>
    </row>
    <row r="14594" spans="1:7" x14ac:dyDescent="0.3">
      <c r="A14594">
        <v>7</v>
      </c>
      <c r="B14594" s="18">
        <v>45627</v>
      </c>
      <c r="C14594" t="s">
        <v>331</v>
      </c>
      <c r="D14594" t="s">
        <v>277</v>
      </c>
      <c r="E14594">
        <v>0.45</v>
      </c>
      <c r="F14594">
        <v>9</v>
      </c>
      <c r="G14594">
        <v>20</v>
      </c>
    </row>
    <row r="14595" spans="1:7" x14ac:dyDescent="0.3">
      <c r="A14595">
        <v>10</v>
      </c>
      <c r="B14595" s="18">
        <v>45352</v>
      </c>
      <c r="C14595" t="s">
        <v>331</v>
      </c>
      <c r="D14595" t="s">
        <v>295</v>
      </c>
      <c r="E14595">
        <v>0.11453744493392071</v>
      </c>
      <c r="F14595">
        <v>26</v>
      </c>
      <c r="G14595">
        <v>227</v>
      </c>
    </row>
    <row r="14596" spans="1:7" x14ac:dyDescent="0.3">
      <c r="A14596">
        <v>10</v>
      </c>
      <c r="B14596" s="18">
        <v>45536</v>
      </c>
      <c r="C14596" t="s">
        <v>331</v>
      </c>
      <c r="D14596" t="s">
        <v>295</v>
      </c>
      <c r="E14596">
        <v>0.15763546798029557</v>
      </c>
      <c r="F14596">
        <v>32</v>
      </c>
      <c r="G14596">
        <v>203</v>
      </c>
    </row>
    <row r="14597" spans="1:7" x14ac:dyDescent="0.3">
      <c r="A14597">
        <v>10</v>
      </c>
      <c r="B14597" s="18">
        <v>45383</v>
      </c>
      <c r="C14597" t="s">
        <v>331</v>
      </c>
      <c r="D14597" t="s">
        <v>295</v>
      </c>
      <c r="E14597">
        <v>0.17872340425531916</v>
      </c>
      <c r="F14597">
        <v>42</v>
      </c>
      <c r="G14597">
        <v>235</v>
      </c>
    </row>
    <row r="14598" spans="1:7" x14ac:dyDescent="0.3">
      <c r="A14598">
        <v>10</v>
      </c>
      <c r="B14598" s="18">
        <v>45413</v>
      </c>
      <c r="C14598" t="s">
        <v>331</v>
      </c>
      <c r="D14598" t="s">
        <v>295</v>
      </c>
      <c r="E14598">
        <v>0.16363636363636364</v>
      </c>
      <c r="F14598">
        <v>36</v>
      </c>
      <c r="G14598">
        <v>220</v>
      </c>
    </row>
    <row r="14599" spans="1:7" x14ac:dyDescent="0.3">
      <c r="A14599">
        <v>10</v>
      </c>
      <c r="B14599" s="18">
        <v>45474</v>
      </c>
      <c r="C14599" t="s">
        <v>331</v>
      </c>
      <c r="D14599" t="s">
        <v>295</v>
      </c>
      <c r="E14599">
        <v>8.0745341614906832E-2</v>
      </c>
      <c r="F14599">
        <v>13</v>
      </c>
      <c r="G14599">
        <v>161</v>
      </c>
    </row>
    <row r="14600" spans="1:7" x14ac:dyDescent="0.3">
      <c r="A14600">
        <v>10</v>
      </c>
      <c r="B14600" s="18">
        <v>45505</v>
      </c>
      <c r="C14600" t="s">
        <v>331</v>
      </c>
      <c r="D14600" t="s">
        <v>295</v>
      </c>
      <c r="E14600">
        <v>0.10952380952380952</v>
      </c>
      <c r="F14600">
        <v>23</v>
      </c>
      <c r="G14600">
        <v>210</v>
      </c>
    </row>
    <row r="14601" spans="1:7" x14ac:dyDescent="0.3">
      <c r="A14601">
        <v>10</v>
      </c>
      <c r="B14601" s="18">
        <v>45444</v>
      </c>
      <c r="C14601" t="s">
        <v>331</v>
      </c>
      <c r="D14601" t="s">
        <v>295</v>
      </c>
      <c r="E14601">
        <v>0.11165048543689321</v>
      </c>
      <c r="F14601">
        <v>23</v>
      </c>
      <c r="G14601">
        <v>206</v>
      </c>
    </row>
    <row r="14602" spans="1:7" x14ac:dyDescent="0.3">
      <c r="A14602">
        <v>100</v>
      </c>
      <c r="B14602" s="18">
        <v>45627</v>
      </c>
      <c r="C14602" t="s">
        <v>331</v>
      </c>
      <c r="D14602" t="s">
        <v>271</v>
      </c>
      <c r="E14602">
        <v>1</v>
      </c>
    </row>
    <row r="14603" spans="1:7" x14ac:dyDescent="0.3">
      <c r="A14603">
        <v>101</v>
      </c>
      <c r="B14603" s="18">
        <v>45627</v>
      </c>
      <c r="C14603" t="s">
        <v>331</v>
      </c>
      <c r="D14603" t="s">
        <v>272</v>
      </c>
      <c r="E14603">
        <v>1</v>
      </c>
    </row>
    <row r="14604" spans="1:7" x14ac:dyDescent="0.3">
      <c r="A14604">
        <v>102</v>
      </c>
      <c r="B14604" s="18">
        <v>45627</v>
      </c>
      <c r="C14604" t="s">
        <v>331</v>
      </c>
      <c r="D14604" t="s">
        <v>273</v>
      </c>
      <c r="E14604">
        <v>0</v>
      </c>
    </row>
    <row r="14605" spans="1:7" x14ac:dyDescent="0.3">
      <c r="A14605">
        <v>103</v>
      </c>
      <c r="B14605" s="18">
        <v>45627</v>
      </c>
      <c r="C14605" t="s">
        <v>331</v>
      </c>
      <c r="D14605" t="s">
        <v>285</v>
      </c>
      <c r="E14605">
        <v>0</v>
      </c>
    </row>
    <row r="14606" spans="1:7" x14ac:dyDescent="0.3">
      <c r="A14606">
        <v>114</v>
      </c>
      <c r="B14606" s="18">
        <v>45627</v>
      </c>
      <c r="C14606" t="s">
        <v>331</v>
      </c>
      <c r="D14606" t="s">
        <v>292</v>
      </c>
      <c r="E14606">
        <v>545</v>
      </c>
    </row>
    <row r="14607" spans="1:7" x14ac:dyDescent="0.3">
      <c r="A14607">
        <v>115</v>
      </c>
      <c r="B14607" s="18">
        <v>45627</v>
      </c>
      <c r="C14607" t="s">
        <v>331</v>
      </c>
      <c r="D14607" t="s">
        <v>293</v>
      </c>
      <c r="E14607">
        <v>66</v>
      </c>
    </row>
    <row r="14608" spans="1:7" x14ac:dyDescent="0.3">
      <c r="A14608">
        <v>16</v>
      </c>
      <c r="B14608" s="18">
        <v>45413</v>
      </c>
      <c r="C14608" t="s">
        <v>331</v>
      </c>
      <c r="D14608" t="s">
        <v>297</v>
      </c>
      <c r="E14608">
        <v>0.15960912052117263</v>
      </c>
      <c r="F14608">
        <v>49</v>
      </c>
      <c r="G14608">
        <v>307</v>
      </c>
    </row>
    <row r="14609" spans="1:7" x14ac:dyDescent="0.3">
      <c r="A14609">
        <v>16</v>
      </c>
      <c r="B14609" s="18">
        <v>45444</v>
      </c>
      <c r="C14609" t="s">
        <v>331</v>
      </c>
      <c r="D14609" t="s">
        <v>297</v>
      </c>
      <c r="E14609">
        <v>0.18360655737704917</v>
      </c>
      <c r="F14609">
        <v>56</v>
      </c>
      <c r="G14609">
        <v>305</v>
      </c>
    </row>
    <row r="14610" spans="1:7" x14ac:dyDescent="0.3">
      <c r="A14610">
        <v>16</v>
      </c>
      <c r="B14610" s="18">
        <v>45536</v>
      </c>
      <c r="C14610" t="s">
        <v>331</v>
      </c>
      <c r="D14610" t="s">
        <v>297</v>
      </c>
      <c r="E14610">
        <v>0.19303797468354431</v>
      </c>
      <c r="F14610">
        <v>61</v>
      </c>
      <c r="G14610">
        <v>316</v>
      </c>
    </row>
    <row r="14611" spans="1:7" x14ac:dyDescent="0.3">
      <c r="A14611">
        <v>16</v>
      </c>
      <c r="B14611" s="18">
        <v>45566</v>
      </c>
      <c r="C14611" t="s">
        <v>331</v>
      </c>
      <c r="D14611" t="s">
        <v>297</v>
      </c>
      <c r="E14611">
        <v>0.19620253164556961</v>
      </c>
      <c r="F14611">
        <v>62</v>
      </c>
      <c r="G14611">
        <v>316</v>
      </c>
    </row>
    <row r="14612" spans="1:7" x14ac:dyDescent="0.3">
      <c r="A14612">
        <v>16</v>
      </c>
      <c r="B14612" s="18">
        <v>45323</v>
      </c>
      <c r="C14612" t="s">
        <v>331</v>
      </c>
      <c r="D14612" t="s">
        <v>297</v>
      </c>
      <c r="E14612">
        <v>0.10738255033557047</v>
      </c>
      <c r="F14612">
        <v>32</v>
      </c>
      <c r="G14612">
        <v>298</v>
      </c>
    </row>
    <row r="14613" spans="1:7" x14ac:dyDescent="0.3">
      <c r="A14613">
        <v>116</v>
      </c>
      <c r="B14613" s="18">
        <v>45627</v>
      </c>
      <c r="C14613" t="s">
        <v>331</v>
      </c>
      <c r="D14613" t="s">
        <v>294</v>
      </c>
      <c r="E14613">
        <v>38</v>
      </c>
    </row>
    <row r="14614" spans="1:7" x14ac:dyDescent="0.3">
      <c r="A14614">
        <v>16</v>
      </c>
      <c r="B14614" s="18">
        <v>45383</v>
      </c>
      <c r="C14614" t="s">
        <v>331</v>
      </c>
      <c r="D14614" t="s">
        <v>297</v>
      </c>
      <c r="E14614">
        <v>0.15511551155115511</v>
      </c>
      <c r="F14614">
        <v>47</v>
      </c>
      <c r="G14614">
        <v>303</v>
      </c>
    </row>
    <row r="14615" spans="1:7" x14ac:dyDescent="0.3">
      <c r="A14615">
        <v>16</v>
      </c>
      <c r="B14615" s="18">
        <v>45474</v>
      </c>
      <c r="C14615" t="s">
        <v>331</v>
      </c>
      <c r="D14615" t="s">
        <v>297</v>
      </c>
      <c r="E14615">
        <v>0.18627450980392157</v>
      </c>
      <c r="F14615">
        <v>57</v>
      </c>
      <c r="G14615">
        <v>306</v>
      </c>
    </row>
    <row r="14616" spans="1:7" x14ac:dyDescent="0.3">
      <c r="A14616">
        <v>17</v>
      </c>
      <c r="B14616" s="18">
        <v>45505</v>
      </c>
      <c r="C14616" t="s">
        <v>331</v>
      </c>
      <c r="D14616" t="s">
        <v>276</v>
      </c>
      <c r="E14616">
        <v>0.05</v>
      </c>
      <c r="F14616">
        <v>3</v>
      </c>
      <c r="G14616">
        <v>60</v>
      </c>
    </row>
    <row r="14617" spans="1:7" x14ac:dyDescent="0.3">
      <c r="A14617">
        <v>17</v>
      </c>
      <c r="B14617" s="18">
        <v>45323</v>
      </c>
      <c r="C14617" t="s">
        <v>331</v>
      </c>
      <c r="D14617" t="s">
        <v>276</v>
      </c>
      <c r="E14617">
        <v>3.125E-2</v>
      </c>
      <c r="F14617">
        <v>1</v>
      </c>
      <c r="G14617">
        <v>32</v>
      </c>
    </row>
    <row r="14618" spans="1:7" x14ac:dyDescent="0.3">
      <c r="A14618">
        <v>17</v>
      </c>
      <c r="B14618" s="18">
        <v>45352</v>
      </c>
      <c r="C14618" t="s">
        <v>331</v>
      </c>
      <c r="D14618" t="s">
        <v>276</v>
      </c>
      <c r="E14618">
        <v>2.4390243902439025E-2</v>
      </c>
      <c r="F14618">
        <v>1</v>
      </c>
      <c r="G14618">
        <v>41</v>
      </c>
    </row>
    <row r="14619" spans="1:7" x14ac:dyDescent="0.3">
      <c r="A14619">
        <v>17</v>
      </c>
      <c r="B14619" s="18">
        <v>45444</v>
      </c>
      <c r="C14619" t="s">
        <v>331</v>
      </c>
      <c r="D14619" t="s">
        <v>276</v>
      </c>
      <c r="E14619">
        <v>5.3571428571428568E-2</v>
      </c>
      <c r="F14619">
        <v>3</v>
      </c>
      <c r="G14619">
        <v>56</v>
      </c>
    </row>
    <row r="14620" spans="1:7" x14ac:dyDescent="0.3">
      <c r="A14620">
        <v>17</v>
      </c>
      <c r="B14620" s="18">
        <v>45413</v>
      </c>
      <c r="C14620" t="s">
        <v>331</v>
      </c>
      <c r="D14620" t="s">
        <v>276</v>
      </c>
      <c r="E14620">
        <v>4.0816326530612242E-2</v>
      </c>
      <c r="F14620">
        <v>2</v>
      </c>
      <c r="G14620">
        <v>49</v>
      </c>
    </row>
    <row r="14621" spans="1:7" x14ac:dyDescent="0.3">
      <c r="A14621">
        <v>17</v>
      </c>
      <c r="B14621" s="18">
        <v>45474</v>
      </c>
      <c r="C14621" t="s">
        <v>331</v>
      </c>
      <c r="D14621" t="s">
        <v>276</v>
      </c>
      <c r="E14621">
        <v>5.2631578947368418E-2</v>
      </c>
      <c r="F14621">
        <v>3</v>
      </c>
      <c r="G14621">
        <v>57</v>
      </c>
    </row>
    <row r="14622" spans="1:7" x14ac:dyDescent="0.3">
      <c r="A14622">
        <v>17</v>
      </c>
      <c r="B14622" s="18">
        <v>45383</v>
      </c>
      <c r="C14622" t="s">
        <v>331</v>
      </c>
      <c r="D14622" t="s">
        <v>276</v>
      </c>
      <c r="E14622">
        <v>2.1276595744680851E-2</v>
      </c>
      <c r="F14622">
        <v>1</v>
      </c>
      <c r="G14622">
        <v>47</v>
      </c>
    </row>
    <row r="14623" spans="1:7" x14ac:dyDescent="0.3">
      <c r="A14623">
        <v>17</v>
      </c>
      <c r="B14623" s="18">
        <v>45536</v>
      </c>
      <c r="C14623" t="s">
        <v>331</v>
      </c>
      <c r="D14623" t="s">
        <v>276</v>
      </c>
      <c r="E14623">
        <v>4.9180327868852458E-2</v>
      </c>
      <c r="F14623">
        <v>3</v>
      </c>
      <c r="G14623">
        <v>61</v>
      </c>
    </row>
    <row r="14624" spans="1:7" x14ac:dyDescent="0.3">
      <c r="A14624">
        <v>17</v>
      </c>
      <c r="B14624" s="18">
        <v>45566</v>
      </c>
      <c r="C14624" t="s">
        <v>331</v>
      </c>
      <c r="D14624" t="s">
        <v>276</v>
      </c>
      <c r="E14624">
        <v>4.8387096774193547E-2</v>
      </c>
      <c r="F14624">
        <v>3</v>
      </c>
      <c r="G14624">
        <v>62</v>
      </c>
    </row>
    <row r="14625" spans="1:5" x14ac:dyDescent="0.3">
      <c r="A14625">
        <v>120</v>
      </c>
      <c r="B14625" s="18">
        <v>45627</v>
      </c>
      <c r="C14625" t="s">
        <v>331</v>
      </c>
      <c r="D14625" t="s">
        <v>20</v>
      </c>
      <c r="E14625">
        <v>482</v>
      </c>
    </row>
    <row r="14626" spans="1:5" x14ac:dyDescent="0.3">
      <c r="A14626">
        <v>127</v>
      </c>
      <c r="B14626" s="18">
        <v>45323</v>
      </c>
      <c r="C14626" t="s">
        <v>331</v>
      </c>
      <c r="D14626" t="s">
        <v>286</v>
      </c>
      <c r="E14626">
        <v>258</v>
      </c>
    </row>
    <row r="14627" spans="1:5" x14ac:dyDescent="0.3">
      <c r="A14627">
        <v>127</v>
      </c>
      <c r="B14627" s="18">
        <v>45352</v>
      </c>
      <c r="C14627" t="s">
        <v>331</v>
      </c>
      <c r="D14627" t="s">
        <v>286</v>
      </c>
      <c r="E14627">
        <v>226</v>
      </c>
    </row>
    <row r="14628" spans="1:5" x14ac:dyDescent="0.3">
      <c r="A14628">
        <v>127</v>
      </c>
      <c r="B14628" s="18">
        <v>45383</v>
      </c>
      <c r="C14628" t="s">
        <v>331</v>
      </c>
      <c r="D14628" t="s">
        <v>286</v>
      </c>
      <c r="E14628">
        <v>202</v>
      </c>
    </row>
    <row r="14629" spans="1:5" x14ac:dyDescent="0.3">
      <c r="A14629">
        <v>127</v>
      </c>
      <c r="B14629" s="18">
        <v>45413</v>
      </c>
      <c r="C14629" t="s">
        <v>331</v>
      </c>
      <c r="D14629" t="s">
        <v>286</v>
      </c>
      <c r="E14629">
        <v>194</v>
      </c>
    </row>
    <row r="14630" spans="1:5" x14ac:dyDescent="0.3">
      <c r="A14630">
        <v>127</v>
      </c>
      <c r="B14630" s="18">
        <v>45444</v>
      </c>
      <c r="C14630" t="s">
        <v>331</v>
      </c>
      <c r="D14630" t="s">
        <v>286</v>
      </c>
      <c r="E14630">
        <v>192</v>
      </c>
    </row>
    <row r="14631" spans="1:5" x14ac:dyDescent="0.3">
      <c r="A14631">
        <v>127</v>
      </c>
      <c r="B14631" s="18">
        <v>45474</v>
      </c>
      <c r="C14631" t="s">
        <v>331</v>
      </c>
      <c r="D14631" t="s">
        <v>286</v>
      </c>
      <c r="E14631">
        <v>40</v>
      </c>
    </row>
    <row r="14632" spans="1:5" x14ac:dyDescent="0.3">
      <c r="A14632">
        <v>127</v>
      </c>
      <c r="B14632" s="18">
        <v>45505</v>
      </c>
      <c r="C14632" t="s">
        <v>331</v>
      </c>
      <c r="D14632" t="s">
        <v>286</v>
      </c>
      <c r="E14632">
        <v>438</v>
      </c>
    </row>
    <row r="14633" spans="1:5" x14ac:dyDescent="0.3">
      <c r="A14633">
        <v>127</v>
      </c>
      <c r="B14633" s="18">
        <v>45536</v>
      </c>
      <c r="C14633" t="s">
        <v>331</v>
      </c>
      <c r="D14633" t="s">
        <v>286</v>
      </c>
      <c r="E14633">
        <v>306</v>
      </c>
    </row>
    <row r="14634" spans="1:5" x14ac:dyDescent="0.3">
      <c r="A14634">
        <v>127</v>
      </c>
      <c r="B14634" s="18">
        <v>45566</v>
      </c>
      <c r="C14634" t="s">
        <v>331</v>
      </c>
      <c r="D14634" t="s">
        <v>286</v>
      </c>
      <c r="E14634">
        <v>131</v>
      </c>
    </row>
    <row r="14635" spans="1:5" x14ac:dyDescent="0.3">
      <c r="A14635">
        <v>128</v>
      </c>
      <c r="B14635" s="18">
        <v>45323</v>
      </c>
      <c r="C14635" t="s">
        <v>331</v>
      </c>
      <c r="D14635" t="s">
        <v>287</v>
      </c>
      <c r="E14635">
        <v>60</v>
      </c>
    </row>
    <row r="14636" spans="1:5" x14ac:dyDescent="0.3">
      <c r="A14636">
        <v>128</v>
      </c>
      <c r="B14636" s="18">
        <v>45352</v>
      </c>
      <c r="C14636" t="s">
        <v>331</v>
      </c>
      <c r="D14636" t="s">
        <v>287</v>
      </c>
      <c r="E14636">
        <v>35</v>
      </c>
    </row>
    <row r="14637" spans="1:5" x14ac:dyDescent="0.3">
      <c r="A14637">
        <v>128</v>
      </c>
      <c r="B14637" s="18">
        <v>45383</v>
      </c>
      <c r="C14637" t="s">
        <v>331</v>
      </c>
      <c r="D14637" t="s">
        <v>287</v>
      </c>
      <c r="E14637">
        <v>29</v>
      </c>
    </row>
    <row r="14638" spans="1:5" x14ac:dyDescent="0.3">
      <c r="A14638">
        <v>128</v>
      </c>
      <c r="B14638" s="18">
        <v>45413</v>
      </c>
      <c r="C14638" t="s">
        <v>331</v>
      </c>
      <c r="D14638" t="s">
        <v>287</v>
      </c>
      <c r="E14638">
        <v>22</v>
      </c>
    </row>
    <row r="14639" spans="1:5" x14ac:dyDescent="0.3">
      <c r="A14639">
        <v>128</v>
      </c>
      <c r="B14639" s="18">
        <v>45444</v>
      </c>
      <c r="C14639" t="s">
        <v>331</v>
      </c>
      <c r="D14639" t="s">
        <v>287</v>
      </c>
      <c r="E14639">
        <v>29</v>
      </c>
    </row>
    <row r="14640" spans="1:5" x14ac:dyDescent="0.3">
      <c r="A14640">
        <v>128</v>
      </c>
      <c r="B14640" s="18">
        <v>45474</v>
      </c>
      <c r="C14640" t="s">
        <v>331</v>
      </c>
      <c r="D14640" t="s">
        <v>287</v>
      </c>
      <c r="E14640">
        <v>5</v>
      </c>
    </row>
    <row r="14641" spans="1:5" x14ac:dyDescent="0.3">
      <c r="A14641">
        <v>128</v>
      </c>
      <c r="B14641" s="18">
        <v>45505</v>
      </c>
      <c r="C14641" t="s">
        <v>331</v>
      </c>
      <c r="D14641" t="s">
        <v>287</v>
      </c>
      <c r="E14641">
        <v>53</v>
      </c>
    </row>
    <row r="14642" spans="1:5" x14ac:dyDescent="0.3">
      <c r="A14642">
        <v>128</v>
      </c>
      <c r="B14642" s="18">
        <v>45536</v>
      </c>
      <c r="C14642" t="s">
        <v>331</v>
      </c>
      <c r="D14642" t="s">
        <v>287</v>
      </c>
      <c r="E14642">
        <v>41</v>
      </c>
    </row>
    <row r="14643" spans="1:5" x14ac:dyDescent="0.3">
      <c r="A14643">
        <v>128</v>
      </c>
      <c r="B14643" s="18">
        <v>45566</v>
      </c>
      <c r="C14643" t="s">
        <v>331</v>
      </c>
      <c r="D14643" t="s">
        <v>287</v>
      </c>
      <c r="E14643">
        <v>18</v>
      </c>
    </row>
    <row r="14644" spans="1:5" x14ac:dyDescent="0.3">
      <c r="A14644">
        <v>129</v>
      </c>
      <c r="B14644" s="18">
        <v>45323</v>
      </c>
      <c r="C14644" t="s">
        <v>331</v>
      </c>
      <c r="D14644" t="s">
        <v>288</v>
      </c>
      <c r="E14644">
        <v>133</v>
      </c>
    </row>
    <row r="14645" spans="1:5" x14ac:dyDescent="0.3">
      <c r="A14645">
        <v>129</v>
      </c>
      <c r="B14645" s="18">
        <v>45352</v>
      </c>
      <c r="C14645" t="s">
        <v>331</v>
      </c>
      <c r="D14645" t="s">
        <v>288</v>
      </c>
      <c r="E14645">
        <v>136</v>
      </c>
    </row>
    <row r="14646" spans="1:5" x14ac:dyDescent="0.3">
      <c r="A14646">
        <v>129</v>
      </c>
      <c r="B14646" s="18">
        <v>45383</v>
      </c>
      <c r="C14646" t="s">
        <v>331</v>
      </c>
      <c r="D14646" t="s">
        <v>288</v>
      </c>
      <c r="E14646">
        <v>134</v>
      </c>
    </row>
    <row r="14647" spans="1:5" x14ac:dyDescent="0.3">
      <c r="A14647">
        <v>129</v>
      </c>
      <c r="B14647" s="18">
        <v>45413</v>
      </c>
      <c r="C14647" t="s">
        <v>331</v>
      </c>
      <c r="D14647" t="s">
        <v>288</v>
      </c>
      <c r="E14647">
        <v>146</v>
      </c>
    </row>
    <row r="14648" spans="1:5" x14ac:dyDescent="0.3">
      <c r="A14648">
        <v>129</v>
      </c>
      <c r="B14648" s="18">
        <v>45444</v>
      </c>
      <c r="C14648" t="s">
        <v>331</v>
      </c>
      <c r="D14648" t="s">
        <v>288</v>
      </c>
      <c r="E14648">
        <v>132</v>
      </c>
    </row>
    <row r="14649" spans="1:5" x14ac:dyDescent="0.3">
      <c r="A14649">
        <v>129</v>
      </c>
      <c r="B14649" s="18">
        <v>45474</v>
      </c>
      <c r="C14649" t="s">
        <v>331</v>
      </c>
      <c r="D14649" t="s">
        <v>288</v>
      </c>
      <c r="E14649">
        <v>26</v>
      </c>
    </row>
    <row r="14650" spans="1:5" x14ac:dyDescent="0.3">
      <c r="A14650">
        <v>129</v>
      </c>
      <c r="B14650" s="18">
        <v>45505</v>
      </c>
      <c r="C14650" t="s">
        <v>331</v>
      </c>
      <c r="D14650" t="s">
        <v>288</v>
      </c>
      <c r="E14650">
        <v>336</v>
      </c>
    </row>
    <row r="14651" spans="1:5" x14ac:dyDescent="0.3">
      <c r="A14651">
        <v>129</v>
      </c>
      <c r="B14651" s="18">
        <v>45536</v>
      </c>
      <c r="C14651" t="s">
        <v>331</v>
      </c>
      <c r="D14651" t="s">
        <v>288</v>
      </c>
      <c r="E14651">
        <v>244</v>
      </c>
    </row>
    <row r="14652" spans="1:5" x14ac:dyDescent="0.3">
      <c r="A14652">
        <v>129</v>
      </c>
      <c r="B14652" s="18">
        <v>45566</v>
      </c>
      <c r="C14652" t="s">
        <v>331</v>
      </c>
      <c r="D14652" t="s">
        <v>288</v>
      </c>
      <c r="E14652">
        <v>99</v>
      </c>
    </row>
    <row r="14653" spans="1:5" x14ac:dyDescent="0.3">
      <c r="A14653">
        <v>130</v>
      </c>
      <c r="B14653" s="18">
        <v>45323</v>
      </c>
      <c r="C14653" t="s">
        <v>331</v>
      </c>
      <c r="D14653" t="s">
        <v>289</v>
      </c>
      <c r="E14653">
        <v>57</v>
      </c>
    </row>
    <row r="14654" spans="1:5" x14ac:dyDescent="0.3">
      <c r="A14654">
        <v>130</v>
      </c>
      <c r="B14654" s="18">
        <v>45352</v>
      </c>
      <c r="C14654" t="s">
        <v>331</v>
      </c>
      <c r="D14654" t="s">
        <v>289</v>
      </c>
      <c r="E14654">
        <v>52</v>
      </c>
    </row>
    <row r="14655" spans="1:5" x14ac:dyDescent="0.3">
      <c r="A14655">
        <v>130</v>
      </c>
      <c r="B14655" s="18">
        <v>45383</v>
      </c>
      <c r="C14655" t="s">
        <v>331</v>
      </c>
      <c r="D14655" t="s">
        <v>289</v>
      </c>
      <c r="E14655">
        <v>33</v>
      </c>
    </row>
    <row r="14656" spans="1:5" x14ac:dyDescent="0.3">
      <c r="A14656">
        <v>130</v>
      </c>
      <c r="B14656" s="18">
        <v>45413</v>
      </c>
      <c r="C14656" t="s">
        <v>331</v>
      </c>
      <c r="D14656" t="s">
        <v>289</v>
      </c>
      <c r="E14656">
        <v>21</v>
      </c>
    </row>
    <row r="14657" spans="1:5" x14ac:dyDescent="0.3">
      <c r="A14657">
        <v>130</v>
      </c>
      <c r="B14657" s="18">
        <v>45444</v>
      </c>
      <c r="C14657" t="s">
        <v>331</v>
      </c>
      <c r="D14657" t="s">
        <v>289</v>
      </c>
      <c r="E14657">
        <v>26</v>
      </c>
    </row>
    <row r="14658" spans="1:5" x14ac:dyDescent="0.3">
      <c r="A14658">
        <v>130</v>
      </c>
      <c r="B14658" s="18">
        <v>45474</v>
      </c>
      <c r="C14658" t="s">
        <v>331</v>
      </c>
      <c r="D14658" t="s">
        <v>289</v>
      </c>
      <c r="E14658">
        <v>5</v>
      </c>
    </row>
    <row r="14659" spans="1:5" x14ac:dyDescent="0.3">
      <c r="A14659">
        <v>130</v>
      </c>
      <c r="B14659" s="18">
        <v>45505</v>
      </c>
      <c r="C14659" t="s">
        <v>331</v>
      </c>
      <c r="D14659" t="s">
        <v>289</v>
      </c>
      <c r="E14659">
        <v>38</v>
      </c>
    </row>
    <row r="14660" spans="1:5" x14ac:dyDescent="0.3">
      <c r="A14660">
        <v>130</v>
      </c>
      <c r="B14660" s="18">
        <v>45536</v>
      </c>
      <c r="C14660" t="s">
        <v>331</v>
      </c>
      <c r="D14660" t="s">
        <v>289</v>
      </c>
      <c r="E14660">
        <v>19</v>
      </c>
    </row>
    <row r="14661" spans="1:5" x14ac:dyDescent="0.3">
      <c r="A14661">
        <v>130</v>
      </c>
      <c r="B14661" s="18">
        <v>45566</v>
      </c>
      <c r="C14661" t="s">
        <v>331</v>
      </c>
      <c r="D14661" t="s">
        <v>289</v>
      </c>
      <c r="E14661">
        <v>12</v>
      </c>
    </row>
    <row r="14662" spans="1:5" x14ac:dyDescent="0.3">
      <c r="A14662">
        <v>131</v>
      </c>
      <c r="B14662" s="18">
        <v>45323</v>
      </c>
      <c r="C14662" t="s">
        <v>331</v>
      </c>
      <c r="D14662" t="s">
        <v>290</v>
      </c>
      <c r="E14662">
        <v>3</v>
      </c>
    </row>
    <row r="14663" spans="1:5" x14ac:dyDescent="0.3">
      <c r="A14663">
        <v>131</v>
      </c>
      <c r="B14663" s="18">
        <v>45352</v>
      </c>
      <c r="C14663" t="s">
        <v>331</v>
      </c>
      <c r="D14663" t="s">
        <v>290</v>
      </c>
      <c r="E14663">
        <v>1</v>
      </c>
    </row>
    <row r="14664" spans="1:5" x14ac:dyDescent="0.3">
      <c r="A14664">
        <v>131</v>
      </c>
      <c r="B14664" s="18">
        <v>45413</v>
      </c>
      <c r="C14664" t="s">
        <v>331</v>
      </c>
      <c r="D14664" t="s">
        <v>290</v>
      </c>
      <c r="E14664">
        <v>1</v>
      </c>
    </row>
    <row r="14665" spans="1:5" x14ac:dyDescent="0.3">
      <c r="A14665">
        <v>131</v>
      </c>
      <c r="B14665" s="18">
        <v>45444</v>
      </c>
      <c r="C14665" t="s">
        <v>331</v>
      </c>
      <c r="D14665" t="s">
        <v>290</v>
      </c>
      <c r="E14665">
        <v>1</v>
      </c>
    </row>
    <row r="14666" spans="1:5" x14ac:dyDescent="0.3">
      <c r="A14666">
        <v>131</v>
      </c>
      <c r="B14666" s="18">
        <v>45505</v>
      </c>
      <c r="C14666" t="s">
        <v>331</v>
      </c>
      <c r="D14666" t="s">
        <v>290</v>
      </c>
      <c r="E14666">
        <v>4</v>
      </c>
    </row>
    <row r="14667" spans="1:5" x14ac:dyDescent="0.3">
      <c r="A14667">
        <v>131</v>
      </c>
      <c r="B14667" s="18">
        <v>45536</v>
      </c>
      <c r="C14667" t="s">
        <v>331</v>
      </c>
      <c r="D14667" t="s">
        <v>290</v>
      </c>
      <c r="E14667">
        <v>1</v>
      </c>
    </row>
    <row r="14668" spans="1:5" x14ac:dyDescent="0.3">
      <c r="A14668">
        <v>131</v>
      </c>
      <c r="B14668" s="18">
        <v>45566</v>
      </c>
      <c r="C14668" t="s">
        <v>331</v>
      </c>
      <c r="D14668" t="s">
        <v>290</v>
      </c>
      <c r="E14668">
        <v>1</v>
      </c>
    </row>
    <row r="14669" spans="1:5" x14ac:dyDescent="0.3">
      <c r="A14669">
        <v>132</v>
      </c>
      <c r="B14669" s="18">
        <v>45323</v>
      </c>
      <c r="C14669" t="s">
        <v>331</v>
      </c>
      <c r="D14669" t="s">
        <v>291</v>
      </c>
      <c r="E14669">
        <v>1</v>
      </c>
    </row>
    <row r="14670" spans="1:5" x14ac:dyDescent="0.3">
      <c r="A14670">
        <v>134</v>
      </c>
      <c r="B14670" s="18">
        <v>45323</v>
      </c>
      <c r="C14670" t="s">
        <v>331</v>
      </c>
      <c r="D14670" t="s">
        <v>260</v>
      </c>
      <c r="E14670">
        <v>3</v>
      </c>
    </row>
    <row r="14671" spans="1:5" x14ac:dyDescent="0.3">
      <c r="A14671">
        <v>134</v>
      </c>
      <c r="B14671" s="18">
        <v>45352</v>
      </c>
      <c r="C14671" t="s">
        <v>331</v>
      </c>
      <c r="D14671" t="s">
        <v>260</v>
      </c>
      <c r="E14671">
        <v>1</v>
      </c>
    </row>
    <row r="14672" spans="1:5" x14ac:dyDescent="0.3">
      <c r="A14672">
        <v>134</v>
      </c>
      <c r="B14672" s="18">
        <v>45383</v>
      </c>
      <c r="C14672" t="s">
        <v>331</v>
      </c>
      <c r="D14672" t="s">
        <v>260</v>
      </c>
      <c r="E14672">
        <v>6</v>
      </c>
    </row>
    <row r="14673" spans="1:5" x14ac:dyDescent="0.3">
      <c r="A14673">
        <v>134</v>
      </c>
      <c r="B14673" s="18">
        <v>45413</v>
      </c>
      <c r="C14673" t="s">
        <v>331</v>
      </c>
      <c r="D14673" t="s">
        <v>260</v>
      </c>
      <c r="E14673">
        <v>3</v>
      </c>
    </row>
    <row r="14674" spans="1:5" x14ac:dyDescent="0.3">
      <c r="A14674">
        <v>134</v>
      </c>
      <c r="B14674" s="18">
        <v>45444</v>
      </c>
      <c r="C14674" t="s">
        <v>331</v>
      </c>
      <c r="D14674" t="s">
        <v>260</v>
      </c>
      <c r="E14674">
        <v>1</v>
      </c>
    </row>
    <row r="14675" spans="1:5" x14ac:dyDescent="0.3">
      <c r="A14675">
        <v>134</v>
      </c>
      <c r="B14675" s="18">
        <v>45474</v>
      </c>
      <c r="C14675" t="s">
        <v>331</v>
      </c>
      <c r="D14675" t="s">
        <v>260</v>
      </c>
      <c r="E14675">
        <v>1</v>
      </c>
    </row>
    <row r="14676" spans="1:5" x14ac:dyDescent="0.3">
      <c r="A14676">
        <v>134</v>
      </c>
      <c r="B14676" s="18">
        <v>45505</v>
      </c>
      <c r="C14676" t="s">
        <v>331</v>
      </c>
      <c r="D14676" t="s">
        <v>260</v>
      </c>
      <c r="E14676">
        <v>4</v>
      </c>
    </row>
    <row r="14677" spans="1:5" x14ac:dyDescent="0.3">
      <c r="A14677">
        <v>134</v>
      </c>
      <c r="B14677" s="18">
        <v>45536</v>
      </c>
      <c r="C14677" t="s">
        <v>331</v>
      </c>
      <c r="D14677" t="s">
        <v>260</v>
      </c>
      <c r="E14677">
        <v>1</v>
      </c>
    </row>
    <row r="14678" spans="1:5" x14ac:dyDescent="0.3">
      <c r="A14678">
        <v>114</v>
      </c>
      <c r="B14678" s="18">
        <v>45323</v>
      </c>
      <c r="C14678" t="s">
        <v>331</v>
      </c>
      <c r="D14678" t="s">
        <v>292</v>
      </c>
      <c r="E14678">
        <v>654</v>
      </c>
    </row>
    <row r="14679" spans="1:5" x14ac:dyDescent="0.3">
      <c r="A14679">
        <v>114</v>
      </c>
      <c r="B14679" s="18">
        <v>45352</v>
      </c>
      <c r="C14679" t="s">
        <v>331</v>
      </c>
      <c r="D14679" t="s">
        <v>292</v>
      </c>
      <c r="E14679">
        <v>624</v>
      </c>
    </row>
    <row r="14680" spans="1:5" x14ac:dyDescent="0.3">
      <c r="A14680">
        <v>114</v>
      </c>
      <c r="B14680" s="18">
        <v>45383</v>
      </c>
      <c r="C14680" t="s">
        <v>331</v>
      </c>
      <c r="D14680" t="s">
        <v>292</v>
      </c>
      <c r="E14680">
        <v>629</v>
      </c>
    </row>
    <row r="14681" spans="1:5" x14ac:dyDescent="0.3">
      <c r="A14681">
        <v>114</v>
      </c>
      <c r="B14681" s="18">
        <v>45413</v>
      </c>
      <c r="C14681" t="s">
        <v>331</v>
      </c>
      <c r="D14681" t="s">
        <v>292</v>
      </c>
      <c r="E14681">
        <v>610</v>
      </c>
    </row>
    <row r="14682" spans="1:5" x14ac:dyDescent="0.3">
      <c r="A14682">
        <v>114</v>
      </c>
      <c r="B14682" s="18">
        <v>45444</v>
      </c>
      <c r="C14682" t="s">
        <v>331</v>
      </c>
      <c r="D14682" t="s">
        <v>292</v>
      </c>
      <c r="E14682">
        <v>520</v>
      </c>
    </row>
    <row r="14683" spans="1:5" x14ac:dyDescent="0.3">
      <c r="A14683">
        <v>114</v>
      </c>
      <c r="B14683" s="18">
        <v>45474</v>
      </c>
      <c r="C14683" t="s">
        <v>331</v>
      </c>
      <c r="D14683" t="s">
        <v>292</v>
      </c>
      <c r="E14683">
        <v>97</v>
      </c>
    </row>
    <row r="14684" spans="1:5" x14ac:dyDescent="0.3">
      <c r="A14684">
        <v>114</v>
      </c>
      <c r="B14684" s="18">
        <v>45505</v>
      </c>
      <c r="C14684" t="s">
        <v>331</v>
      </c>
      <c r="D14684" t="s">
        <v>292</v>
      </c>
      <c r="E14684">
        <v>649</v>
      </c>
    </row>
    <row r="14685" spans="1:5" x14ac:dyDescent="0.3">
      <c r="A14685">
        <v>114</v>
      </c>
      <c r="B14685" s="18">
        <v>45536</v>
      </c>
      <c r="C14685" t="s">
        <v>331</v>
      </c>
      <c r="D14685" t="s">
        <v>292</v>
      </c>
      <c r="E14685">
        <v>625</v>
      </c>
    </row>
    <row r="14686" spans="1:5" x14ac:dyDescent="0.3">
      <c r="A14686">
        <v>114</v>
      </c>
      <c r="B14686" s="18">
        <v>45566</v>
      </c>
      <c r="C14686" t="s">
        <v>331</v>
      </c>
      <c r="D14686" t="s">
        <v>292</v>
      </c>
      <c r="E14686">
        <v>337</v>
      </c>
    </row>
    <row r="14687" spans="1:5" x14ac:dyDescent="0.3">
      <c r="A14687">
        <v>115</v>
      </c>
      <c r="B14687" s="18">
        <v>45323</v>
      </c>
      <c r="C14687" t="s">
        <v>331</v>
      </c>
      <c r="D14687" t="s">
        <v>293</v>
      </c>
      <c r="E14687">
        <v>114</v>
      </c>
    </row>
    <row r="14688" spans="1:5" x14ac:dyDescent="0.3">
      <c r="A14688">
        <v>115</v>
      </c>
      <c r="B14688" s="18">
        <v>45352</v>
      </c>
      <c r="C14688" t="s">
        <v>331</v>
      </c>
      <c r="D14688" t="s">
        <v>293</v>
      </c>
      <c r="E14688">
        <v>73</v>
      </c>
    </row>
    <row r="14689" spans="1:5" x14ac:dyDescent="0.3">
      <c r="A14689">
        <v>115</v>
      </c>
      <c r="B14689" s="18">
        <v>45383</v>
      </c>
      <c r="C14689" t="s">
        <v>331</v>
      </c>
      <c r="D14689" t="s">
        <v>293</v>
      </c>
      <c r="E14689">
        <v>66</v>
      </c>
    </row>
    <row r="14690" spans="1:5" x14ac:dyDescent="0.3">
      <c r="A14690">
        <v>115</v>
      </c>
      <c r="B14690" s="18">
        <v>45413</v>
      </c>
      <c r="C14690" t="s">
        <v>331</v>
      </c>
      <c r="D14690" t="s">
        <v>293</v>
      </c>
      <c r="E14690">
        <v>67</v>
      </c>
    </row>
    <row r="14691" spans="1:5" x14ac:dyDescent="0.3">
      <c r="A14691">
        <v>115</v>
      </c>
      <c r="B14691" s="18">
        <v>45444</v>
      </c>
      <c r="C14691" t="s">
        <v>331</v>
      </c>
      <c r="D14691" t="s">
        <v>293</v>
      </c>
      <c r="E14691">
        <v>51</v>
      </c>
    </row>
    <row r="14692" spans="1:5" x14ac:dyDescent="0.3">
      <c r="A14692">
        <v>115</v>
      </c>
      <c r="B14692" s="18">
        <v>45474</v>
      </c>
      <c r="C14692" t="s">
        <v>331</v>
      </c>
      <c r="D14692" t="s">
        <v>293</v>
      </c>
      <c r="E14692">
        <v>13</v>
      </c>
    </row>
    <row r="14693" spans="1:5" x14ac:dyDescent="0.3">
      <c r="A14693">
        <v>115</v>
      </c>
      <c r="B14693" s="18">
        <v>45505</v>
      </c>
      <c r="C14693" t="s">
        <v>331</v>
      </c>
      <c r="D14693" t="s">
        <v>293</v>
      </c>
      <c r="E14693">
        <v>84</v>
      </c>
    </row>
    <row r="14694" spans="1:5" x14ac:dyDescent="0.3">
      <c r="A14694">
        <v>115</v>
      </c>
      <c r="B14694" s="18">
        <v>45536</v>
      </c>
      <c r="C14694" t="s">
        <v>331</v>
      </c>
      <c r="D14694" t="s">
        <v>293</v>
      </c>
      <c r="E14694">
        <v>43</v>
      </c>
    </row>
    <row r="14695" spans="1:5" x14ac:dyDescent="0.3">
      <c r="A14695">
        <v>115</v>
      </c>
      <c r="B14695" s="18">
        <v>45566</v>
      </c>
      <c r="C14695" t="s">
        <v>331</v>
      </c>
      <c r="D14695" t="s">
        <v>293</v>
      </c>
      <c r="E14695">
        <v>21</v>
      </c>
    </row>
    <row r="14696" spans="1:5" x14ac:dyDescent="0.3">
      <c r="A14696">
        <v>116</v>
      </c>
      <c r="B14696" s="18">
        <v>45323</v>
      </c>
      <c r="C14696" t="s">
        <v>331</v>
      </c>
      <c r="D14696" t="s">
        <v>294</v>
      </c>
      <c r="E14696">
        <v>31</v>
      </c>
    </row>
    <row r="14697" spans="1:5" x14ac:dyDescent="0.3">
      <c r="A14697">
        <v>116</v>
      </c>
      <c r="B14697" s="18">
        <v>45352</v>
      </c>
      <c r="C14697" t="s">
        <v>331</v>
      </c>
      <c r="D14697" t="s">
        <v>294</v>
      </c>
      <c r="E14697">
        <v>28</v>
      </c>
    </row>
    <row r="14698" spans="1:5" x14ac:dyDescent="0.3">
      <c r="A14698">
        <v>116</v>
      </c>
      <c r="B14698" s="18">
        <v>45383</v>
      </c>
      <c r="C14698" t="s">
        <v>331</v>
      </c>
      <c r="D14698" t="s">
        <v>294</v>
      </c>
      <c r="E14698">
        <v>39</v>
      </c>
    </row>
    <row r="14699" spans="1:5" x14ac:dyDescent="0.3">
      <c r="A14699">
        <v>116</v>
      </c>
      <c r="B14699" s="18">
        <v>45413</v>
      </c>
      <c r="C14699" t="s">
        <v>331</v>
      </c>
      <c r="D14699" t="s">
        <v>294</v>
      </c>
      <c r="E14699">
        <v>44</v>
      </c>
    </row>
    <row r="14700" spans="1:5" x14ac:dyDescent="0.3">
      <c r="A14700">
        <v>116</v>
      </c>
      <c r="B14700" s="18">
        <v>45444</v>
      </c>
      <c r="C14700" t="s">
        <v>331</v>
      </c>
      <c r="D14700" t="s">
        <v>294</v>
      </c>
      <c r="E14700">
        <v>35</v>
      </c>
    </row>
    <row r="14701" spans="1:5" x14ac:dyDescent="0.3">
      <c r="A14701">
        <v>116</v>
      </c>
      <c r="B14701" s="18">
        <v>45474</v>
      </c>
      <c r="C14701" t="s">
        <v>331</v>
      </c>
      <c r="D14701" t="s">
        <v>294</v>
      </c>
      <c r="E14701">
        <v>9</v>
      </c>
    </row>
    <row r="14702" spans="1:5" x14ac:dyDescent="0.3">
      <c r="A14702">
        <v>116</v>
      </c>
      <c r="B14702" s="18">
        <v>45505</v>
      </c>
      <c r="C14702" t="s">
        <v>331</v>
      </c>
      <c r="D14702" t="s">
        <v>294</v>
      </c>
      <c r="E14702">
        <v>54</v>
      </c>
    </row>
    <row r="14703" spans="1:5" x14ac:dyDescent="0.3">
      <c r="A14703">
        <v>116</v>
      </c>
      <c r="B14703" s="18">
        <v>45536</v>
      </c>
      <c r="C14703" t="s">
        <v>331</v>
      </c>
      <c r="D14703" t="s">
        <v>294</v>
      </c>
      <c r="E14703">
        <v>33</v>
      </c>
    </row>
    <row r="14704" spans="1:5" x14ac:dyDescent="0.3">
      <c r="A14704">
        <v>116</v>
      </c>
      <c r="B14704" s="18">
        <v>45566</v>
      </c>
      <c r="C14704" t="s">
        <v>331</v>
      </c>
      <c r="D14704" t="s">
        <v>294</v>
      </c>
      <c r="E14704">
        <v>22</v>
      </c>
    </row>
    <row r="14705" spans="1:5" x14ac:dyDescent="0.3">
      <c r="A14705">
        <v>120</v>
      </c>
      <c r="B14705" s="18">
        <v>45323</v>
      </c>
      <c r="C14705" t="s">
        <v>331</v>
      </c>
      <c r="D14705" t="s">
        <v>20</v>
      </c>
      <c r="E14705">
        <v>628</v>
      </c>
    </row>
    <row r="14706" spans="1:5" x14ac:dyDescent="0.3">
      <c r="A14706">
        <v>120</v>
      </c>
      <c r="B14706" s="18">
        <v>45352</v>
      </c>
      <c r="C14706" t="s">
        <v>331</v>
      </c>
      <c r="D14706" t="s">
        <v>20</v>
      </c>
      <c r="E14706">
        <v>588</v>
      </c>
    </row>
    <row r="14707" spans="1:5" x14ac:dyDescent="0.3">
      <c r="A14707">
        <v>120</v>
      </c>
      <c r="B14707" s="18">
        <v>45383</v>
      </c>
      <c r="C14707" t="s">
        <v>331</v>
      </c>
      <c r="D14707" t="s">
        <v>20</v>
      </c>
      <c r="E14707">
        <v>573</v>
      </c>
    </row>
    <row r="14708" spans="1:5" x14ac:dyDescent="0.3">
      <c r="A14708">
        <v>120</v>
      </c>
      <c r="B14708" s="18">
        <v>45413</v>
      </c>
      <c r="C14708" t="s">
        <v>331</v>
      </c>
      <c r="D14708" t="s">
        <v>20</v>
      </c>
      <c r="E14708">
        <v>562</v>
      </c>
    </row>
    <row r="14709" spans="1:5" x14ac:dyDescent="0.3">
      <c r="A14709">
        <v>120</v>
      </c>
      <c r="B14709" s="18">
        <v>45444</v>
      </c>
      <c r="C14709" t="s">
        <v>331</v>
      </c>
      <c r="D14709" t="s">
        <v>20</v>
      </c>
      <c r="E14709">
        <v>478</v>
      </c>
    </row>
    <row r="14710" spans="1:5" x14ac:dyDescent="0.3">
      <c r="A14710">
        <v>120</v>
      </c>
      <c r="B14710" s="18">
        <v>45474</v>
      </c>
      <c r="C14710" t="s">
        <v>331</v>
      </c>
      <c r="D14710" t="s">
        <v>20</v>
      </c>
      <c r="E14710">
        <v>89</v>
      </c>
    </row>
    <row r="14711" spans="1:5" x14ac:dyDescent="0.3">
      <c r="A14711">
        <v>120</v>
      </c>
      <c r="B14711" s="18">
        <v>45505</v>
      </c>
      <c r="C14711" t="s">
        <v>331</v>
      </c>
      <c r="D14711" t="s">
        <v>20</v>
      </c>
      <c r="E14711">
        <v>556</v>
      </c>
    </row>
    <row r="14712" spans="1:5" x14ac:dyDescent="0.3">
      <c r="A14712">
        <v>120</v>
      </c>
      <c r="B14712" s="18">
        <v>45536</v>
      </c>
      <c r="C14712" t="s">
        <v>331</v>
      </c>
      <c r="D14712" t="s">
        <v>20</v>
      </c>
      <c r="E14712">
        <v>566</v>
      </c>
    </row>
    <row r="14713" spans="1:5" x14ac:dyDescent="0.3">
      <c r="A14713">
        <v>120</v>
      </c>
      <c r="B14713" s="18">
        <v>45566</v>
      </c>
      <c r="C14713" t="s">
        <v>331</v>
      </c>
      <c r="D14713" t="s">
        <v>20</v>
      </c>
      <c r="E14713">
        <v>297</v>
      </c>
    </row>
    <row r="14714" spans="1:5" x14ac:dyDescent="0.3">
      <c r="A14714">
        <v>122</v>
      </c>
      <c r="B14714" s="18">
        <v>45383</v>
      </c>
      <c r="C14714" t="s">
        <v>331</v>
      </c>
      <c r="D14714" t="s">
        <v>22</v>
      </c>
      <c r="E14714">
        <v>15</v>
      </c>
    </row>
    <row r="14715" spans="1:5" x14ac:dyDescent="0.3">
      <c r="A14715">
        <v>122</v>
      </c>
      <c r="B14715" s="18">
        <v>45413</v>
      </c>
      <c r="C14715" t="s">
        <v>331</v>
      </c>
      <c r="D14715" t="s">
        <v>22</v>
      </c>
      <c r="E14715">
        <v>17</v>
      </c>
    </row>
    <row r="14716" spans="1:5" x14ac:dyDescent="0.3">
      <c r="A14716">
        <v>122</v>
      </c>
      <c r="B14716" s="18">
        <v>45444</v>
      </c>
      <c r="C14716" t="s">
        <v>331</v>
      </c>
      <c r="D14716" t="s">
        <v>22</v>
      </c>
      <c r="E14716">
        <v>21</v>
      </c>
    </row>
    <row r="14717" spans="1:5" x14ac:dyDescent="0.3">
      <c r="A14717">
        <v>122</v>
      </c>
      <c r="B14717" s="18">
        <v>45505</v>
      </c>
      <c r="C14717" t="s">
        <v>331</v>
      </c>
      <c r="D14717" t="s">
        <v>22</v>
      </c>
      <c r="E14717">
        <v>21</v>
      </c>
    </row>
    <row r="14718" spans="1:5" x14ac:dyDescent="0.3">
      <c r="A14718">
        <v>122</v>
      </c>
      <c r="B14718" s="18">
        <v>45536</v>
      </c>
      <c r="C14718" t="s">
        <v>331</v>
      </c>
      <c r="D14718" t="s">
        <v>22</v>
      </c>
      <c r="E14718">
        <v>15</v>
      </c>
    </row>
    <row r="14719" spans="1:5" x14ac:dyDescent="0.3">
      <c r="A14719">
        <v>122</v>
      </c>
      <c r="B14719" s="18">
        <v>45566</v>
      </c>
      <c r="C14719" t="s">
        <v>331</v>
      </c>
      <c r="D14719" t="s">
        <v>22</v>
      </c>
      <c r="E14719">
        <v>10</v>
      </c>
    </row>
    <row r="14720" spans="1:5" x14ac:dyDescent="0.3">
      <c r="A14720">
        <v>125</v>
      </c>
      <c r="B14720" s="18">
        <v>45323</v>
      </c>
      <c r="C14720" t="s">
        <v>331</v>
      </c>
      <c r="D14720" t="s">
        <v>25</v>
      </c>
      <c r="E14720">
        <v>26</v>
      </c>
    </row>
    <row r="14721" spans="1:5" x14ac:dyDescent="0.3">
      <c r="A14721">
        <v>125</v>
      </c>
      <c r="B14721" s="18">
        <v>45352</v>
      </c>
      <c r="C14721" t="s">
        <v>331</v>
      </c>
      <c r="D14721" t="s">
        <v>25</v>
      </c>
      <c r="E14721">
        <v>36</v>
      </c>
    </row>
    <row r="14722" spans="1:5" x14ac:dyDescent="0.3">
      <c r="A14722">
        <v>125</v>
      </c>
      <c r="B14722" s="18">
        <v>45383</v>
      </c>
      <c r="C14722" t="s">
        <v>331</v>
      </c>
      <c r="D14722" t="s">
        <v>25</v>
      </c>
      <c r="E14722">
        <v>41</v>
      </c>
    </row>
    <row r="14723" spans="1:5" x14ac:dyDescent="0.3">
      <c r="A14723">
        <v>125</v>
      </c>
      <c r="B14723" s="18">
        <v>45413</v>
      </c>
      <c r="C14723" t="s">
        <v>331</v>
      </c>
      <c r="D14723" t="s">
        <v>25</v>
      </c>
      <c r="E14723">
        <v>31</v>
      </c>
    </row>
    <row r="14724" spans="1:5" x14ac:dyDescent="0.3">
      <c r="A14724">
        <v>125</v>
      </c>
      <c r="B14724" s="18">
        <v>45444</v>
      </c>
      <c r="C14724" t="s">
        <v>331</v>
      </c>
      <c r="D14724" t="s">
        <v>25</v>
      </c>
      <c r="E14724">
        <v>21</v>
      </c>
    </row>
    <row r="14725" spans="1:5" x14ac:dyDescent="0.3">
      <c r="A14725">
        <v>125</v>
      </c>
      <c r="B14725" s="18">
        <v>45474</v>
      </c>
      <c r="C14725" t="s">
        <v>331</v>
      </c>
      <c r="D14725" t="s">
        <v>25</v>
      </c>
      <c r="E14725">
        <v>8</v>
      </c>
    </row>
    <row r="14726" spans="1:5" x14ac:dyDescent="0.3">
      <c r="A14726">
        <v>125</v>
      </c>
      <c r="B14726" s="18">
        <v>45505</v>
      </c>
      <c r="C14726" t="s">
        <v>331</v>
      </c>
      <c r="D14726" t="s">
        <v>25</v>
      </c>
      <c r="E14726">
        <v>72</v>
      </c>
    </row>
    <row r="14727" spans="1:5" x14ac:dyDescent="0.3">
      <c r="A14727">
        <v>125</v>
      </c>
      <c r="B14727" s="18">
        <v>45536</v>
      </c>
      <c r="C14727" t="s">
        <v>331</v>
      </c>
      <c r="D14727" t="s">
        <v>25</v>
      </c>
      <c r="E14727">
        <v>44</v>
      </c>
    </row>
    <row r="14728" spans="1:5" x14ac:dyDescent="0.3">
      <c r="A14728">
        <v>125</v>
      </c>
      <c r="B14728" s="18">
        <v>45566</v>
      </c>
      <c r="C14728" t="s">
        <v>331</v>
      </c>
      <c r="D14728" t="s">
        <v>25</v>
      </c>
      <c r="E14728">
        <v>30</v>
      </c>
    </row>
    <row r="14729" spans="1:5" x14ac:dyDescent="0.3">
      <c r="A14729">
        <v>126</v>
      </c>
      <c r="B14729" s="18">
        <v>45323</v>
      </c>
      <c r="C14729" t="s">
        <v>331</v>
      </c>
      <c r="D14729" t="s">
        <v>26</v>
      </c>
      <c r="E14729">
        <v>5</v>
      </c>
    </row>
    <row r="14730" spans="1:5" x14ac:dyDescent="0.3">
      <c r="A14730">
        <v>126</v>
      </c>
      <c r="B14730" s="18">
        <v>45352</v>
      </c>
      <c r="C14730" t="s">
        <v>331</v>
      </c>
      <c r="D14730" t="s">
        <v>26</v>
      </c>
      <c r="E14730">
        <v>5</v>
      </c>
    </row>
    <row r="14731" spans="1:5" x14ac:dyDescent="0.3">
      <c r="A14731">
        <v>126</v>
      </c>
      <c r="B14731" s="18">
        <v>45383</v>
      </c>
      <c r="C14731" t="s">
        <v>331</v>
      </c>
      <c r="D14731" t="s">
        <v>26</v>
      </c>
      <c r="E14731">
        <v>8</v>
      </c>
    </row>
    <row r="14732" spans="1:5" x14ac:dyDescent="0.3">
      <c r="A14732">
        <v>126</v>
      </c>
      <c r="B14732" s="18">
        <v>45413</v>
      </c>
      <c r="C14732" t="s">
        <v>331</v>
      </c>
      <c r="D14732" t="s">
        <v>26</v>
      </c>
      <c r="E14732">
        <v>4</v>
      </c>
    </row>
    <row r="14733" spans="1:5" x14ac:dyDescent="0.3">
      <c r="A14733">
        <v>126</v>
      </c>
      <c r="B14733" s="18">
        <v>45444</v>
      </c>
      <c r="C14733" t="s">
        <v>331</v>
      </c>
      <c r="D14733" t="s">
        <v>26</v>
      </c>
      <c r="E14733">
        <v>7</v>
      </c>
    </row>
    <row r="14734" spans="1:5" x14ac:dyDescent="0.3">
      <c r="A14734">
        <v>126</v>
      </c>
      <c r="B14734" s="18">
        <v>45474</v>
      </c>
      <c r="C14734" t="s">
        <v>331</v>
      </c>
      <c r="D14734" t="s">
        <v>26</v>
      </c>
      <c r="E14734">
        <v>4</v>
      </c>
    </row>
    <row r="14735" spans="1:5" x14ac:dyDescent="0.3">
      <c r="A14735">
        <v>126</v>
      </c>
      <c r="B14735" s="18">
        <v>45505</v>
      </c>
      <c r="C14735" t="s">
        <v>331</v>
      </c>
      <c r="D14735" t="s">
        <v>26</v>
      </c>
      <c r="E14735">
        <v>3</v>
      </c>
    </row>
    <row r="14736" spans="1:5" x14ac:dyDescent="0.3">
      <c r="A14736">
        <v>126</v>
      </c>
      <c r="B14736" s="18">
        <v>45566</v>
      </c>
      <c r="C14736" t="s">
        <v>331</v>
      </c>
      <c r="D14736" t="s">
        <v>26</v>
      </c>
      <c r="E14736">
        <v>2</v>
      </c>
    </row>
    <row r="14737" spans="1:7" x14ac:dyDescent="0.3">
      <c r="A14737">
        <v>121</v>
      </c>
      <c r="B14737" s="18">
        <v>45627</v>
      </c>
      <c r="C14737" t="s">
        <v>331</v>
      </c>
      <c r="D14737" t="s">
        <v>21</v>
      </c>
      <c r="E14737">
        <v>0</v>
      </c>
    </row>
    <row r="14738" spans="1:7" x14ac:dyDescent="0.3">
      <c r="A14738">
        <v>122</v>
      </c>
      <c r="B14738" s="18">
        <v>45627</v>
      </c>
      <c r="C14738" t="s">
        <v>331</v>
      </c>
      <c r="D14738" t="s">
        <v>22</v>
      </c>
      <c r="E14738">
        <v>17</v>
      </c>
    </row>
    <row r="14739" spans="1:7" x14ac:dyDescent="0.3">
      <c r="A14739">
        <v>123</v>
      </c>
      <c r="B14739" s="18">
        <v>45627</v>
      </c>
      <c r="C14739" t="s">
        <v>331</v>
      </c>
      <c r="D14739" t="s">
        <v>23</v>
      </c>
      <c r="E14739">
        <v>0</v>
      </c>
    </row>
    <row r="14740" spans="1:7" x14ac:dyDescent="0.3">
      <c r="A14740">
        <v>124</v>
      </c>
      <c r="B14740" s="18">
        <v>45627</v>
      </c>
      <c r="C14740" t="s">
        <v>331</v>
      </c>
      <c r="D14740" t="s">
        <v>24</v>
      </c>
      <c r="E14740">
        <v>0</v>
      </c>
    </row>
    <row r="14741" spans="1:7" x14ac:dyDescent="0.3">
      <c r="A14741">
        <v>125</v>
      </c>
      <c r="B14741" s="18">
        <v>45627</v>
      </c>
      <c r="C14741" t="s">
        <v>331</v>
      </c>
      <c r="D14741" t="s">
        <v>25</v>
      </c>
      <c r="E14741">
        <v>46</v>
      </c>
    </row>
    <row r="14742" spans="1:7" x14ac:dyDescent="0.3">
      <c r="A14742">
        <v>126</v>
      </c>
      <c r="B14742" s="18">
        <v>45627</v>
      </c>
      <c r="C14742" t="s">
        <v>331</v>
      </c>
      <c r="D14742" t="s">
        <v>26</v>
      </c>
      <c r="E14742">
        <v>4</v>
      </c>
    </row>
    <row r="14743" spans="1:7" x14ac:dyDescent="0.3">
      <c r="A14743">
        <v>127</v>
      </c>
      <c r="B14743" s="18">
        <v>45627</v>
      </c>
      <c r="C14743" t="s">
        <v>331</v>
      </c>
      <c r="D14743" t="s">
        <v>286</v>
      </c>
      <c r="E14743">
        <v>171</v>
      </c>
    </row>
    <row r="14744" spans="1:7" x14ac:dyDescent="0.3">
      <c r="A14744">
        <v>128</v>
      </c>
      <c r="B14744" s="18">
        <v>45627</v>
      </c>
      <c r="C14744" t="s">
        <v>331</v>
      </c>
      <c r="D14744" t="s">
        <v>287</v>
      </c>
      <c r="E14744">
        <v>15</v>
      </c>
    </row>
    <row r="14745" spans="1:7" x14ac:dyDescent="0.3">
      <c r="A14745">
        <v>129</v>
      </c>
      <c r="B14745" s="18">
        <v>45627</v>
      </c>
      <c r="C14745" t="s">
        <v>331</v>
      </c>
      <c r="D14745" t="s">
        <v>288</v>
      </c>
      <c r="E14745">
        <v>130</v>
      </c>
    </row>
    <row r="14746" spans="1:7" x14ac:dyDescent="0.3">
      <c r="A14746">
        <v>130</v>
      </c>
      <c r="B14746" s="18">
        <v>45627</v>
      </c>
      <c r="C14746" t="s">
        <v>331</v>
      </c>
      <c r="D14746" t="s">
        <v>289</v>
      </c>
      <c r="E14746">
        <v>22</v>
      </c>
    </row>
    <row r="14747" spans="1:7" x14ac:dyDescent="0.3">
      <c r="A14747">
        <v>131</v>
      </c>
      <c r="B14747" s="18">
        <v>45627</v>
      </c>
      <c r="C14747" t="s">
        <v>331</v>
      </c>
      <c r="D14747" t="s">
        <v>290</v>
      </c>
      <c r="E14747">
        <v>2</v>
      </c>
    </row>
    <row r="14748" spans="1:7" x14ac:dyDescent="0.3">
      <c r="A14748">
        <v>132</v>
      </c>
      <c r="B14748" s="18">
        <v>45627</v>
      </c>
      <c r="C14748" t="s">
        <v>331</v>
      </c>
      <c r="D14748" t="s">
        <v>291</v>
      </c>
      <c r="E14748">
        <v>0</v>
      </c>
    </row>
    <row r="14749" spans="1:7" x14ac:dyDescent="0.3">
      <c r="A14749">
        <v>133</v>
      </c>
      <c r="B14749" s="18">
        <v>45627</v>
      </c>
      <c r="C14749" t="s">
        <v>331</v>
      </c>
      <c r="D14749" t="s">
        <v>259</v>
      </c>
      <c r="E14749">
        <v>0</v>
      </c>
    </row>
    <row r="14750" spans="1:7" x14ac:dyDescent="0.3">
      <c r="A14750">
        <v>134</v>
      </c>
      <c r="B14750" s="18">
        <v>45627</v>
      </c>
      <c r="C14750" t="s">
        <v>331</v>
      </c>
      <c r="D14750" t="s">
        <v>260</v>
      </c>
      <c r="E14750">
        <v>1</v>
      </c>
    </row>
    <row r="14751" spans="1:7" x14ac:dyDescent="0.3">
      <c r="A14751">
        <v>8</v>
      </c>
      <c r="B14751" s="18">
        <v>45627</v>
      </c>
      <c r="C14751" t="s">
        <v>331</v>
      </c>
      <c r="D14751" t="s">
        <v>278</v>
      </c>
      <c r="E14751">
        <v>0.18571428571428572</v>
      </c>
      <c r="F14751">
        <v>13</v>
      </c>
      <c r="G14751">
        <v>70</v>
      </c>
    </row>
    <row r="14752" spans="1:7" x14ac:dyDescent="0.3">
      <c r="A14752">
        <v>9</v>
      </c>
      <c r="B14752" s="18">
        <v>45627</v>
      </c>
      <c r="C14752" t="s">
        <v>331</v>
      </c>
      <c r="D14752" t="s">
        <v>280</v>
      </c>
      <c r="E14752">
        <v>7.7235772357723581E-2</v>
      </c>
      <c r="F14752">
        <v>38</v>
      </c>
      <c r="G14752">
        <v>492</v>
      </c>
    </row>
    <row r="14753" spans="1:7" x14ac:dyDescent="0.3">
      <c r="A14753">
        <v>10</v>
      </c>
      <c r="B14753" s="18">
        <v>45627</v>
      </c>
      <c r="C14753" t="s">
        <v>331</v>
      </c>
      <c r="D14753" t="s">
        <v>295</v>
      </c>
      <c r="E14753">
        <v>0.18627450980392157</v>
      </c>
      <c r="F14753">
        <v>38</v>
      </c>
      <c r="G14753">
        <v>204</v>
      </c>
    </row>
    <row r="14754" spans="1:7" x14ac:dyDescent="0.3">
      <c r="A14754">
        <v>11</v>
      </c>
      <c r="B14754" s="18">
        <v>45627</v>
      </c>
      <c r="C14754" t="s">
        <v>331</v>
      </c>
      <c r="D14754" t="s">
        <v>281</v>
      </c>
      <c r="E14754">
        <v>0.10751104565537556</v>
      </c>
      <c r="F14754">
        <v>73</v>
      </c>
      <c r="G14754">
        <v>679</v>
      </c>
    </row>
    <row r="14755" spans="1:7" x14ac:dyDescent="0.3">
      <c r="A14755">
        <v>12</v>
      </c>
      <c r="B14755" s="18">
        <v>45627</v>
      </c>
      <c r="C14755" t="s">
        <v>331</v>
      </c>
      <c r="D14755" t="s">
        <v>296</v>
      </c>
      <c r="E14755">
        <v>0.1461038961038961</v>
      </c>
      <c r="F14755">
        <v>45</v>
      </c>
      <c r="G14755">
        <v>308</v>
      </c>
    </row>
    <row r="14756" spans="1:7" x14ac:dyDescent="0.3">
      <c r="A14756">
        <v>13</v>
      </c>
      <c r="B14756" s="18">
        <v>45627</v>
      </c>
      <c r="C14756" t="s">
        <v>331</v>
      </c>
      <c r="D14756" t="s">
        <v>275</v>
      </c>
      <c r="E14756">
        <v>8.8888888888888892E-2</v>
      </c>
      <c r="F14756">
        <v>4</v>
      </c>
      <c r="G14756">
        <v>45</v>
      </c>
    </row>
    <row r="14757" spans="1:7" x14ac:dyDescent="0.3">
      <c r="A14757">
        <v>14</v>
      </c>
      <c r="B14757" s="18">
        <v>45627</v>
      </c>
      <c r="C14757" t="s">
        <v>331</v>
      </c>
      <c r="D14757" t="s">
        <v>279</v>
      </c>
      <c r="E14757">
        <v>2.9985007496251873E-3</v>
      </c>
      <c r="F14757">
        <v>2</v>
      </c>
      <c r="G14757">
        <v>667</v>
      </c>
    </row>
    <row r="14758" spans="1:7" x14ac:dyDescent="0.3">
      <c r="A14758">
        <v>15</v>
      </c>
      <c r="B14758" s="18">
        <v>45627</v>
      </c>
      <c r="C14758" t="s">
        <v>331</v>
      </c>
      <c r="D14758" t="s">
        <v>306</v>
      </c>
      <c r="E14758">
        <v>0</v>
      </c>
      <c r="F14758">
        <v>0</v>
      </c>
      <c r="G14758">
        <v>2</v>
      </c>
    </row>
    <row r="14759" spans="1:7" x14ac:dyDescent="0.3">
      <c r="A14759">
        <v>16</v>
      </c>
      <c r="B14759" s="18">
        <v>45627</v>
      </c>
      <c r="C14759" t="s">
        <v>331</v>
      </c>
      <c r="D14759" t="s">
        <v>297</v>
      </c>
      <c r="E14759">
        <v>0.19808306709265175</v>
      </c>
      <c r="F14759">
        <v>62</v>
      </c>
      <c r="G14759">
        <v>313</v>
      </c>
    </row>
    <row r="14760" spans="1:7" x14ac:dyDescent="0.3">
      <c r="A14760">
        <v>17</v>
      </c>
      <c r="B14760" s="18">
        <v>45627</v>
      </c>
      <c r="C14760" t="s">
        <v>331</v>
      </c>
      <c r="D14760" t="s">
        <v>276</v>
      </c>
      <c r="E14760">
        <v>6.4516129032258063E-2</v>
      </c>
      <c r="F14760">
        <v>4</v>
      </c>
      <c r="G14760">
        <v>62</v>
      </c>
    </row>
    <row r="14761" spans="1:7" x14ac:dyDescent="0.3">
      <c r="A14761">
        <v>18</v>
      </c>
      <c r="B14761" s="18">
        <v>45627</v>
      </c>
      <c r="C14761" t="s">
        <v>331</v>
      </c>
      <c r="D14761" t="s">
        <v>282</v>
      </c>
      <c r="E14761">
        <v>0</v>
      </c>
      <c r="F14761">
        <v>0</v>
      </c>
      <c r="G14761">
        <v>4</v>
      </c>
    </row>
    <row r="14762" spans="1:7" x14ac:dyDescent="0.3">
      <c r="A14762">
        <v>20</v>
      </c>
      <c r="B14762" s="18">
        <v>45627</v>
      </c>
      <c r="C14762" t="s">
        <v>331</v>
      </c>
      <c r="D14762" t="s">
        <v>283</v>
      </c>
      <c r="E14762">
        <v>0</v>
      </c>
      <c r="F14762">
        <v>0</v>
      </c>
      <c r="G14762">
        <v>1</v>
      </c>
    </row>
    <row r="14763" spans="1:7" x14ac:dyDescent="0.3">
      <c r="A14763">
        <v>23</v>
      </c>
      <c r="B14763" s="18">
        <v>45627</v>
      </c>
      <c r="C14763" t="s">
        <v>331</v>
      </c>
      <c r="D14763" t="s">
        <v>298</v>
      </c>
      <c r="E14763">
        <v>6.1538461538461542E-2</v>
      </c>
      <c r="F14763">
        <v>112</v>
      </c>
      <c r="G14763">
        <v>1820</v>
      </c>
    </row>
    <row r="14764" spans="1:7" x14ac:dyDescent="0.3">
      <c r="A14764">
        <v>24</v>
      </c>
      <c r="B14764" s="18">
        <v>45627</v>
      </c>
      <c r="C14764" t="s">
        <v>331</v>
      </c>
      <c r="D14764" t="s">
        <v>299</v>
      </c>
      <c r="E14764">
        <v>0.8482142857142857</v>
      </c>
      <c r="F14764">
        <v>95</v>
      </c>
      <c r="G14764">
        <v>112</v>
      </c>
    </row>
    <row r="14765" spans="1:7" x14ac:dyDescent="0.3">
      <c r="A14765">
        <v>26</v>
      </c>
      <c r="B14765" s="18">
        <v>45627</v>
      </c>
      <c r="C14765" t="s">
        <v>331</v>
      </c>
      <c r="D14765" t="s">
        <v>146</v>
      </c>
      <c r="E14765">
        <v>0.10054844606946983</v>
      </c>
      <c r="F14765">
        <v>55</v>
      </c>
      <c r="G14765">
        <v>547</v>
      </c>
    </row>
    <row r="14766" spans="1:7" x14ac:dyDescent="0.3">
      <c r="A14766">
        <v>27</v>
      </c>
      <c r="B14766" s="18">
        <v>45627</v>
      </c>
      <c r="C14766" t="s">
        <v>331</v>
      </c>
      <c r="D14766" t="s">
        <v>147</v>
      </c>
      <c r="E14766">
        <v>5.3435114503816793E-2</v>
      </c>
      <c r="F14766">
        <v>14</v>
      </c>
      <c r="G14766">
        <v>262</v>
      </c>
    </row>
    <row r="14767" spans="1:7" x14ac:dyDescent="0.3">
      <c r="A14767">
        <v>4</v>
      </c>
      <c r="B14767" s="18">
        <v>45658</v>
      </c>
      <c r="C14767" t="s">
        <v>331</v>
      </c>
      <c r="D14767" t="s">
        <v>300</v>
      </c>
      <c r="E14767">
        <v>0.8282442748091603</v>
      </c>
      <c r="F14767">
        <v>217</v>
      </c>
      <c r="G14767">
        <v>262</v>
      </c>
    </row>
    <row r="14768" spans="1:7" x14ac:dyDescent="0.3">
      <c r="A14768">
        <v>5</v>
      </c>
      <c r="B14768" s="18">
        <v>45658</v>
      </c>
      <c r="C14768" t="s">
        <v>331</v>
      </c>
      <c r="D14768" t="s">
        <v>301</v>
      </c>
      <c r="E14768">
        <v>20.571428571428573</v>
      </c>
      <c r="F14768">
        <v>432</v>
      </c>
      <c r="G14768">
        <v>21</v>
      </c>
    </row>
    <row r="14769" spans="1:7" x14ac:dyDescent="0.3">
      <c r="A14769">
        <v>6</v>
      </c>
      <c r="B14769" s="18">
        <v>45658</v>
      </c>
      <c r="C14769" t="s">
        <v>331</v>
      </c>
      <c r="D14769" t="s">
        <v>274</v>
      </c>
      <c r="E14769">
        <v>1</v>
      </c>
      <c r="F14769">
        <v>9</v>
      </c>
      <c r="G14769">
        <v>9</v>
      </c>
    </row>
    <row r="14770" spans="1:7" x14ac:dyDescent="0.3">
      <c r="A14770">
        <v>7</v>
      </c>
      <c r="B14770" s="18">
        <v>45658</v>
      </c>
      <c r="C14770" t="s">
        <v>331</v>
      </c>
      <c r="D14770" t="s">
        <v>277</v>
      </c>
      <c r="E14770">
        <v>0.55555555555555558</v>
      </c>
      <c r="F14770">
        <v>10</v>
      </c>
      <c r="G14770">
        <v>18</v>
      </c>
    </row>
    <row r="14771" spans="1:7" x14ac:dyDescent="0.3">
      <c r="A14771">
        <v>8</v>
      </c>
      <c r="B14771" s="18">
        <v>45658</v>
      </c>
      <c r="C14771" t="s">
        <v>331</v>
      </c>
      <c r="D14771" t="s">
        <v>278</v>
      </c>
      <c r="E14771">
        <v>0.18840579710144928</v>
      </c>
      <c r="F14771">
        <v>13</v>
      </c>
      <c r="G14771">
        <v>69</v>
      </c>
    </row>
    <row r="14772" spans="1:7" x14ac:dyDescent="0.3">
      <c r="A14772">
        <v>9</v>
      </c>
      <c r="B14772" s="18">
        <v>45658</v>
      </c>
      <c r="C14772" t="s">
        <v>331</v>
      </c>
      <c r="D14772" t="s">
        <v>280</v>
      </c>
      <c r="E14772">
        <v>8.4536082474226809E-2</v>
      </c>
      <c r="F14772">
        <v>41</v>
      </c>
      <c r="G14772">
        <v>485</v>
      </c>
    </row>
    <row r="14773" spans="1:7" x14ac:dyDescent="0.3">
      <c r="A14773">
        <v>10</v>
      </c>
      <c r="B14773" s="18">
        <v>45658</v>
      </c>
      <c r="C14773" t="s">
        <v>331</v>
      </c>
      <c r="D14773" t="s">
        <v>295</v>
      </c>
      <c r="E14773">
        <v>0.18518518518518517</v>
      </c>
      <c r="F14773">
        <v>40</v>
      </c>
      <c r="G14773">
        <v>216</v>
      </c>
    </row>
    <row r="14774" spans="1:7" x14ac:dyDescent="0.3">
      <c r="A14774">
        <v>11</v>
      </c>
      <c r="B14774" s="18">
        <v>45658</v>
      </c>
      <c r="C14774" t="s">
        <v>331</v>
      </c>
      <c r="D14774" t="s">
        <v>281</v>
      </c>
      <c r="E14774">
        <v>0.12540192926045016</v>
      </c>
      <c r="F14774">
        <v>78</v>
      </c>
      <c r="G14774">
        <v>622</v>
      </c>
    </row>
    <row r="14775" spans="1:7" x14ac:dyDescent="0.3">
      <c r="A14775">
        <v>12</v>
      </c>
      <c r="B14775" s="18">
        <v>45658</v>
      </c>
      <c r="C14775" t="s">
        <v>331</v>
      </c>
      <c r="D14775" t="s">
        <v>296</v>
      </c>
      <c r="E14775">
        <v>0.14851485148514851</v>
      </c>
      <c r="F14775">
        <v>45</v>
      </c>
      <c r="G14775">
        <v>303</v>
      </c>
    </row>
    <row r="14776" spans="1:7" x14ac:dyDescent="0.3">
      <c r="A14776">
        <v>13</v>
      </c>
      <c r="B14776" s="18">
        <v>45658</v>
      </c>
      <c r="C14776" t="s">
        <v>331</v>
      </c>
      <c r="D14776" t="s">
        <v>275</v>
      </c>
      <c r="E14776">
        <v>8.8888888888888892E-2</v>
      </c>
      <c r="F14776">
        <v>4</v>
      </c>
      <c r="G14776">
        <v>45</v>
      </c>
    </row>
    <row r="14777" spans="1:7" x14ac:dyDescent="0.3">
      <c r="A14777">
        <v>14</v>
      </c>
      <c r="B14777" s="18">
        <v>45658</v>
      </c>
      <c r="C14777" t="s">
        <v>331</v>
      </c>
      <c r="D14777" t="s">
        <v>279</v>
      </c>
      <c r="E14777">
        <v>3.0349013657056147E-3</v>
      </c>
      <c r="F14777">
        <v>2</v>
      </c>
      <c r="G14777">
        <v>659</v>
      </c>
    </row>
    <row r="14778" spans="1:7" x14ac:dyDescent="0.3">
      <c r="A14778">
        <v>15</v>
      </c>
      <c r="B14778" s="18">
        <v>45658</v>
      </c>
      <c r="C14778" t="s">
        <v>331</v>
      </c>
      <c r="D14778" t="s">
        <v>306</v>
      </c>
      <c r="E14778">
        <v>0</v>
      </c>
      <c r="F14778">
        <v>0</v>
      </c>
      <c r="G14778">
        <v>2</v>
      </c>
    </row>
    <row r="14779" spans="1:7" x14ac:dyDescent="0.3">
      <c r="A14779">
        <v>16</v>
      </c>
      <c r="B14779" s="18">
        <v>45658</v>
      </c>
      <c r="C14779" t="s">
        <v>331</v>
      </c>
      <c r="D14779" t="s">
        <v>297</v>
      </c>
      <c r="E14779">
        <v>0.19935691318327975</v>
      </c>
      <c r="F14779">
        <v>62</v>
      </c>
      <c r="G14779">
        <v>311</v>
      </c>
    </row>
    <row r="14780" spans="1:7" x14ac:dyDescent="0.3">
      <c r="A14780">
        <v>17</v>
      </c>
      <c r="B14780" s="18">
        <v>45658</v>
      </c>
      <c r="C14780" t="s">
        <v>331</v>
      </c>
      <c r="D14780" t="s">
        <v>276</v>
      </c>
      <c r="E14780">
        <v>6.4516129032258063E-2</v>
      </c>
      <c r="F14780">
        <v>4</v>
      </c>
      <c r="G14780">
        <v>62</v>
      </c>
    </row>
    <row r="14781" spans="1:7" x14ac:dyDescent="0.3">
      <c r="A14781">
        <v>18</v>
      </c>
      <c r="B14781" s="18">
        <v>45658</v>
      </c>
      <c r="C14781" t="s">
        <v>331</v>
      </c>
      <c r="D14781" t="s">
        <v>282</v>
      </c>
      <c r="E14781">
        <v>0</v>
      </c>
      <c r="F14781">
        <v>0</v>
      </c>
      <c r="G14781">
        <v>8</v>
      </c>
    </row>
    <row r="14782" spans="1:7" x14ac:dyDescent="0.3">
      <c r="A14782">
        <v>20</v>
      </c>
      <c r="B14782" s="18">
        <v>45658</v>
      </c>
      <c r="C14782" t="s">
        <v>331</v>
      </c>
      <c r="D14782" t="s">
        <v>283</v>
      </c>
      <c r="E14782">
        <v>0</v>
      </c>
      <c r="F14782">
        <v>0</v>
      </c>
      <c r="G14782">
        <v>1</v>
      </c>
    </row>
    <row r="14783" spans="1:7" x14ac:dyDescent="0.3">
      <c r="A14783">
        <v>23</v>
      </c>
      <c r="B14783" s="18">
        <v>45658</v>
      </c>
      <c r="C14783" t="s">
        <v>331</v>
      </c>
      <c r="D14783" t="s">
        <v>298</v>
      </c>
      <c r="E14783">
        <v>7.032967032967033E-2</v>
      </c>
      <c r="F14783">
        <v>128</v>
      </c>
      <c r="G14783">
        <v>1820</v>
      </c>
    </row>
    <row r="14784" spans="1:7" x14ac:dyDescent="0.3">
      <c r="A14784">
        <v>24</v>
      </c>
      <c r="B14784" s="18">
        <v>45658</v>
      </c>
      <c r="C14784" t="s">
        <v>331</v>
      </c>
      <c r="D14784" t="s">
        <v>299</v>
      </c>
      <c r="E14784">
        <v>0.8828125</v>
      </c>
      <c r="F14784">
        <v>113</v>
      </c>
      <c r="G14784">
        <v>128</v>
      </c>
    </row>
    <row r="14785" spans="1:7" x14ac:dyDescent="0.3">
      <c r="A14785">
        <v>3</v>
      </c>
      <c r="B14785" s="18">
        <v>45658</v>
      </c>
      <c r="C14785" t="s">
        <v>331</v>
      </c>
      <c r="D14785" t="s">
        <v>302</v>
      </c>
      <c r="E14785">
        <v>0.79333333333333333</v>
      </c>
      <c r="F14785">
        <v>1428</v>
      </c>
      <c r="G14785">
        <v>1800</v>
      </c>
    </row>
    <row r="14786" spans="1:7" x14ac:dyDescent="0.3">
      <c r="A14786">
        <v>2</v>
      </c>
      <c r="B14786" s="18">
        <v>45658</v>
      </c>
      <c r="C14786" t="s">
        <v>331</v>
      </c>
      <c r="D14786" t="s">
        <v>303</v>
      </c>
      <c r="E14786">
        <v>1</v>
      </c>
      <c r="F14786">
        <v>1800</v>
      </c>
      <c r="G14786">
        <v>1800</v>
      </c>
    </row>
    <row r="14787" spans="1:7" x14ac:dyDescent="0.3">
      <c r="A14787">
        <v>109</v>
      </c>
      <c r="B14787" s="18">
        <v>45658</v>
      </c>
      <c r="C14787" t="s">
        <v>331</v>
      </c>
      <c r="D14787" t="s">
        <v>261</v>
      </c>
      <c r="E14787">
        <v>24</v>
      </c>
    </row>
    <row r="14788" spans="1:7" x14ac:dyDescent="0.3">
      <c r="A14788">
        <v>111</v>
      </c>
      <c r="B14788" s="18">
        <v>45658</v>
      </c>
      <c r="C14788" t="s">
        <v>331</v>
      </c>
      <c r="D14788" t="s">
        <v>262</v>
      </c>
      <c r="E14788">
        <v>280</v>
      </c>
    </row>
    <row r="14789" spans="1:7" x14ac:dyDescent="0.3">
      <c r="A14789">
        <v>112</v>
      </c>
      <c r="B14789" s="18">
        <v>45658</v>
      </c>
      <c r="C14789" t="s">
        <v>331</v>
      </c>
      <c r="D14789" t="s">
        <v>263</v>
      </c>
      <c r="E14789">
        <v>328</v>
      </c>
    </row>
    <row r="14790" spans="1:7" x14ac:dyDescent="0.3">
      <c r="A14790">
        <v>110</v>
      </c>
      <c r="B14790" s="18">
        <v>45658</v>
      </c>
      <c r="C14790" t="s">
        <v>331</v>
      </c>
      <c r="D14790" t="s">
        <v>264</v>
      </c>
      <c r="E14790">
        <v>153</v>
      </c>
    </row>
    <row r="14791" spans="1:7" x14ac:dyDescent="0.3">
      <c r="A14791">
        <v>113</v>
      </c>
      <c r="B14791" s="18">
        <v>45658</v>
      </c>
      <c r="C14791" t="s">
        <v>331</v>
      </c>
      <c r="D14791" t="s">
        <v>265</v>
      </c>
      <c r="E14791">
        <v>216</v>
      </c>
    </row>
    <row r="14792" spans="1:7" x14ac:dyDescent="0.3">
      <c r="A14792">
        <v>104</v>
      </c>
      <c r="B14792" s="18">
        <v>45658</v>
      </c>
      <c r="C14792" t="s">
        <v>331</v>
      </c>
      <c r="D14792" t="s">
        <v>266</v>
      </c>
      <c r="E14792">
        <v>21</v>
      </c>
    </row>
    <row r="14793" spans="1:7" x14ac:dyDescent="0.3">
      <c r="A14793">
        <v>106</v>
      </c>
      <c r="B14793" s="18">
        <v>45658</v>
      </c>
      <c r="C14793" t="s">
        <v>331</v>
      </c>
      <c r="D14793" t="s">
        <v>267</v>
      </c>
      <c r="E14793">
        <v>223</v>
      </c>
    </row>
    <row r="14794" spans="1:7" x14ac:dyDescent="0.3">
      <c r="A14794">
        <v>107</v>
      </c>
      <c r="B14794" s="18">
        <v>45658</v>
      </c>
      <c r="C14794" t="s">
        <v>331</v>
      </c>
      <c r="D14794" t="s">
        <v>268</v>
      </c>
      <c r="E14794">
        <v>262</v>
      </c>
    </row>
    <row r="14795" spans="1:7" x14ac:dyDescent="0.3">
      <c r="A14795">
        <v>105</v>
      </c>
      <c r="B14795" s="18">
        <v>45658</v>
      </c>
      <c r="C14795" t="s">
        <v>331</v>
      </c>
      <c r="D14795" t="s">
        <v>269</v>
      </c>
      <c r="E14795">
        <v>182</v>
      </c>
    </row>
    <row r="14796" spans="1:7" x14ac:dyDescent="0.3">
      <c r="A14796">
        <v>108</v>
      </c>
      <c r="B14796" s="18">
        <v>45658</v>
      </c>
      <c r="C14796" t="s">
        <v>331</v>
      </c>
      <c r="D14796" t="s">
        <v>270</v>
      </c>
      <c r="E14796">
        <v>111</v>
      </c>
    </row>
    <row r="14797" spans="1:7" x14ac:dyDescent="0.3">
      <c r="A14797">
        <v>100</v>
      </c>
      <c r="B14797" s="18">
        <v>45658</v>
      </c>
      <c r="C14797" t="s">
        <v>331</v>
      </c>
      <c r="D14797" t="s">
        <v>271</v>
      </c>
      <c r="E14797">
        <v>1</v>
      </c>
    </row>
    <row r="14798" spans="1:7" x14ac:dyDescent="0.3">
      <c r="A14798">
        <v>101</v>
      </c>
      <c r="B14798" s="18">
        <v>45658</v>
      </c>
      <c r="C14798" t="s">
        <v>331</v>
      </c>
      <c r="D14798" t="s">
        <v>272</v>
      </c>
      <c r="E14798">
        <v>1</v>
      </c>
    </row>
    <row r="14799" spans="1:7" x14ac:dyDescent="0.3">
      <c r="A14799">
        <v>15</v>
      </c>
      <c r="B14799" s="18">
        <v>45566</v>
      </c>
      <c r="C14799" t="s">
        <v>331</v>
      </c>
      <c r="D14799" t="s">
        <v>306</v>
      </c>
      <c r="E14799">
        <v>0</v>
      </c>
      <c r="F14799">
        <v>0</v>
      </c>
      <c r="G14799">
        <v>2</v>
      </c>
    </row>
    <row r="14800" spans="1:7" x14ac:dyDescent="0.3">
      <c r="A14800">
        <v>15</v>
      </c>
      <c r="B14800" s="18">
        <v>45505</v>
      </c>
      <c r="C14800" t="s">
        <v>331</v>
      </c>
      <c r="D14800" t="s">
        <v>306</v>
      </c>
      <c r="E14800">
        <v>0</v>
      </c>
      <c r="F14800">
        <v>0</v>
      </c>
      <c r="G14800">
        <v>1</v>
      </c>
    </row>
    <row r="14801" spans="1:7" x14ac:dyDescent="0.3">
      <c r="A14801">
        <v>15</v>
      </c>
      <c r="B14801" s="18">
        <v>45474</v>
      </c>
      <c r="C14801" t="s">
        <v>331</v>
      </c>
      <c r="D14801" t="s">
        <v>306</v>
      </c>
      <c r="E14801">
        <v>0</v>
      </c>
      <c r="F14801">
        <v>0</v>
      </c>
      <c r="G14801">
        <v>1</v>
      </c>
    </row>
    <row r="14802" spans="1:7" x14ac:dyDescent="0.3">
      <c r="A14802">
        <v>15</v>
      </c>
      <c r="B14802" s="18">
        <v>45536</v>
      </c>
      <c r="C14802" t="s">
        <v>331</v>
      </c>
      <c r="D14802" t="s">
        <v>306</v>
      </c>
      <c r="E14802">
        <v>0</v>
      </c>
      <c r="F14802">
        <v>0</v>
      </c>
      <c r="G14802">
        <v>2</v>
      </c>
    </row>
    <row r="14803" spans="1:7" x14ac:dyDescent="0.3">
      <c r="A14803">
        <v>15</v>
      </c>
      <c r="B14803" s="18">
        <v>45444</v>
      </c>
      <c r="C14803" t="s">
        <v>331</v>
      </c>
      <c r="D14803" t="s">
        <v>306</v>
      </c>
      <c r="E14803">
        <v>0</v>
      </c>
      <c r="F14803">
        <v>0</v>
      </c>
      <c r="G14803">
        <v>1</v>
      </c>
    </row>
    <row r="14804" spans="1:7" x14ac:dyDescent="0.3">
      <c r="A14804">
        <v>14</v>
      </c>
      <c r="B14804" s="18">
        <v>45352</v>
      </c>
      <c r="C14804" t="s">
        <v>331</v>
      </c>
      <c r="D14804" t="s">
        <v>279</v>
      </c>
      <c r="E14804">
        <v>0</v>
      </c>
      <c r="F14804">
        <v>0</v>
      </c>
      <c r="G14804">
        <v>652</v>
      </c>
    </row>
    <row r="14805" spans="1:7" x14ac:dyDescent="0.3">
      <c r="A14805">
        <v>14</v>
      </c>
      <c r="B14805" s="18">
        <v>45383</v>
      </c>
      <c r="C14805" t="s">
        <v>331</v>
      </c>
      <c r="D14805" t="s">
        <v>279</v>
      </c>
      <c r="E14805">
        <v>0</v>
      </c>
      <c r="F14805">
        <v>0</v>
      </c>
      <c r="G14805">
        <v>660</v>
      </c>
    </row>
    <row r="14806" spans="1:7" x14ac:dyDescent="0.3">
      <c r="A14806">
        <v>14</v>
      </c>
      <c r="B14806" s="18">
        <v>45413</v>
      </c>
      <c r="C14806" t="s">
        <v>331</v>
      </c>
      <c r="D14806" t="s">
        <v>279</v>
      </c>
      <c r="E14806">
        <v>0</v>
      </c>
      <c r="F14806">
        <v>0</v>
      </c>
      <c r="G14806">
        <v>664</v>
      </c>
    </row>
    <row r="14807" spans="1:7" x14ac:dyDescent="0.3">
      <c r="A14807">
        <v>14</v>
      </c>
      <c r="B14807" s="18">
        <v>45323</v>
      </c>
      <c r="C14807" t="s">
        <v>331</v>
      </c>
      <c r="D14807" t="s">
        <v>279</v>
      </c>
      <c r="E14807">
        <v>0</v>
      </c>
      <c r="F14807">
        <v>0</v>
      </c>
      <c r="G14807">
        <v>651</v>
      </c>
    </row>
    <row r="14808" spans="1:7" x14ac:dyDescent="0.3">
      <c r="A14808">
        <v>102</v>
      </c>
      <c r="B14808" s="18">
        <v>45658</v>
      </c>
      <c r="C14808" t="s">
        <v>331</v>
      </c>
      <c r="D14808" t="s">
        <v>273</v>
      </c>
      <c r="E14808">
        <v>0</v>
      </c>
    </row>
    <row r="14809" spans="1:7" x14ac:dyDescent="0.3">
      <c r="A14809">
        <v>18</v>
      </c>
      <c r="B14809" s="18">
        <v>45352</v>
      </c>
      <c r="C14809" t="s">
        <v>331</v>
      </c>
      <c r="D14809" t="s">
        <v>282</v>
      </c>
      <c r="E14809">
        <v>0</v>
      </c>
      <c r="F14809">
        <v>0</v>
      </c>
      <c r="G14809">
        <v>6</v>
      </c>
    </row>
    <row r="14810" spans="1:7" x14ac:dyDescent="0.3">
      <c r="A14810">
        <v>18</v>
      </c>
      <c r="B14810" s="18">
        <v>45323</v>
      </c>
      <c r="C14810" t="s">
        <v>331</v>
      </c>
      <c r="D14810" t="s">
        <v>282</v>
      </c>
      <c r="E14810">
        <v>0</v>
      </c>
      <c r="F14810">
        <v>0</v>
      </c>
      <c r="G14810">
        <v>6</v>
      </c>
    </row>
    <row r="14811" spans="1:7" x14ac:dyDescent="0.3">
      <c r="A14811">
        <v>18</v>
      </c>
      <c r="B14811" s="18">
        <v>45444</v>
      </c>
      <c r="C14811" t="s">
        <v>331</v>
      </c>
      <c r="D14811" t="s">
        <v>282</v>
      </c>
      <c r="E14811">
        <v>0</v>
      </c>
      <c r="F14811">
        <v>0</v>
      </c>
      <c r="G14811">
        <v>9</v>
      </c>
    </row>
    <row r="14812" spans="1:7" x14ac:dyDescent="0.3">
      <c r="A14812">
        <v>18</v>
      </c>
      <c r="B14812" s="18">
        <v>45413</v>
      </c>
      <c r="C14812" t="s">
        <v>331</v>
      </c>
      <c r="D14812" t="s">
        <v>282</v>
      </c>
      <c r="E14812">
        <v>0</v>
      </c>
      <c r="F14812">
        <v>0</v>
      </c>
      <c r="G14812">
        <v>8</v>
      </c>
    </row>
    <row r="14813" spans="1:7" x14ac:dyDescent="0.3">
      <c r="A14813">
        <v>18</v>
      </c>
      <c r="B14813" s="18">
        <v>45505</v>
      </c>
      <c r="C14813" t="s">
        <v>331</v>
      </c>
      <c r="D14813" t="s">
        <v>282</v>
      </c>
      <c r="E14813">
        <v>0</v>
      </c>
      <c r="F14813">
        <v>0</v>
      </c>
      <c r="G14813">
        <v>5</v>
      </c>
    </row>
    <row r="14814" spans="1:7" x14ac:dyDescent="0.3">
      <c r="A14814">
        <v>18</v>
      </c>
      <c r="B14814" s="18">
        <v>45474</v>
      </c>
      <c r="C14814" t="s">
        <v>331</v>
      </c>
      <c r="D14814" t="s">
        <v>282</v>
      </c>
      <c r="E14814">
        <v>0</v>
      </c>
      <c r="F14814">
        <v>0</v>
      </c>
      <c r="G14814">
        <v>5</v>
      </c>
    </row>
    <row r="14815" spans="1:7" x14ac:dyDescent="0.3">
      <c r="A14815">
        <v>18</v>
      </c>
      <c r="B14815" s="18">
        <v>45566</v>
      </c>
      <c r="C14815" t="s">
        <v>331</v>
      </c>
      <c r="D14815" t="s">
        <v>282</v>
      </c>
      <c r="E14815">
        <v>0</v>
      </c>
      <c r="F14815">
        <v>0</v>
      </c>
      <c r="G14815">
        <v>5</v>
      </c>
    </row>
    <row r="14816" spans="1:7" x14ac:dyDescent="0.3">
      <c r="A14816">
        <v>18</v>
      </c>
      <c r="B14816" s="18">
        <v>45536</v>
      </c>
      <c r="C14816" t="s">
        <v>331</v>
      </c>
      <c r="D14816" t="s">
        <v>282</v>
      </c>
      <c r="E14816">
        <v>0</v>
      </c>
      <c r="F14816">
        <v>0</v>
      </c>
      <c r="G14816">
        <v>6</v>
      </c>
    </row>
    <row r="14817" spans="1:7" x14ac:dyDescent="0.3">
      <c r="A14817">
        <v>18</v>
      </c>
      <c r="B14817" s="18">
        <v>45383</v>
      </c>
      <c r="C14817" t="s">
        <v>331</v>
      </c>
      <c r="D14817" t="s">
        <v>282</v>
      </c>
      <c r="E14817">
        <v>0</v>
      </c>
      <c r="F14817">
        <v>0</v>
      </c>
      <c r="G14817">
        <v>7</v>
      </c>
    </row>
    <row r="14818" spans="1:7" x14ac:dyDescent="0.3">
      <c r="A14818">
        <v>20</v>
      </c>
      <c r="B14818" s="18">
        <v>45505</v>
      </c>
      <c r="C14818" t="s">
        <v>331</v>
      </c>
      <c r="D14818" t="s">
        <v>283</v>
      </c>
      <c r="E14818">
        <v>0</v>
      </c>
      <c r="F14818">
        <v>0</v>
      </c>
      <c r="G14818">
        <v>6</v>
      </c>
    </row>
    <row r="14819" spans="1:7" x14ac:dyDescent="0.3">
      <c r="A14819">
        <v>20</v>
      </c>
      <c r="B14819" s="18">
        <v>45383</v>
      </c>
      <c r="C14819" t="s">
        <v>331</v>
      </c>
      <c r="D14819" t="s">
        <v>283</v>
      </c>
      <c r="E14819">
        <v>0</v>
      </c>
      <c r="F14819">
        <v>0</v>
      </c>
      <c r="G14819">
        <v>4</v>
      </c>
    </row>
    <row r="14820" spans="1:7" x14ac:dyDescent="0.3">
      <c r="A14820">
        <v>20</v>
      </c>
      <c r="B14820" s="18">
        <v>45323</v>
      </c>
      <c r="C14820" t="s">
        <v>331</v>
      </c>
      <c r="D14820" t="s">
        <v>283</v>
      </c>
      <c r="E14820">
        <v>0</v>
      </c>
      <c r="F14820">
        <v>0</v>
      </c>
      <c r="G14820">
        <v>5</v>
      </c>
    </row>
    <row r="14821" spans="1:7" x14ac:dyDescent="0.3">
      <c r="A14821">
        <v>20</v>
      </c>
      <c r="B14821" s="18">
        <v>45566</v>
      </c>
      <c r="C14821" t="s">
        <v>331</v>
      </c>
      <c r="D14821" t="s">
        <v>283</v>
      </c>
      <c r="E14821">
        <v>0</v>
      </c>
      <c r="F14821">
        <v>0</v>
      </c>
      <c r="G14821">
        <v>2</v>
      </c>
    </row>
    <row r="14822" spans="1:7" x14ac:dyDescent="0.3">
      <c r="A14822">
        <v>20</v>
      </c>
      <c r="B14822" s="18">
        <v>45352</v>
      </c>
      <c r="C14822" t="s">
        <v>331</v>
      </c>
      <c r="D14822" t="s">
        <v>283</v>
      </c>
      <c r="E14822">
        <v>0</v>
      </c>
      <c r="F14822">
        <v>0</v>
      </c>
      <c r="G14822">
        <v>5</v>
      </c>
    </row>
    <row r="14823" spans="1:7" x14ac:dyDescent="0.3">
      <c r="A14823">
        <v>20</v>
      </c>
      <c r="B14823" s="18">
        <v>45536</v>
      </c>
      <c r="C14823" t="s">
        <v>331</v>
      </c>
      <c r="D14823" t="s">
        <v>283</v>
      </c>
      <c r="E14823">
        <v>0</v>
      </c>
      <c r="F14823">
        <v>0</v>
      </c>
      <c r="G14823">
        <v>4</v>
      </c>
    </row>
    <row r="14824" spans="1:7" x14ac:dyDescent="0.3">
      <c r="A14824">
        <v>20</v>
      </c>
      <c r="B14824" s="18">
        <v>45474</v>
      </c>
      <c r="C14824" t="s">
        <v>331</v>
      </c>
      <c r="D14824" t="s">
        <v>283</v>
      </c>
      <c r="E14824">
        <v>0</v>
      </c>
      <c r="F14824">
        <v>0</v>
      </c>
      <c r="G14824">
        <v>3</v>
      </c>
    </row>
    <row r="14825" spans="1:7" x14ac:dyDescent="0.3">
      <c r="A14825">
        <v>20</v>
      </c>
      <c r="B14825" s="18">
        <v>45413</v>
      </c>
      <c r="C14825" t="s">
        <v>331</v>
      </c>
      <c r="D14825" t="s">
        <v>283</v>
      </c>
      <c r="E14825">
        <v>0</v>
      </c>
      <c r="F14825">
        <v>0</v>
      </c>
      <c r="G14825">
        <v>5</v>
      </c>
    </row>
    <row r="14826" spans="1:7" x14ac:dyDescent="0.3">
      <c r="A14826">
        <v>20</v>
      </c>
      <c r="B14826" s="18">
        <v>45444</v>
      </c>
      <c r="C14826" t="s">
        <v>331</v>
      </c>
      <c r="D14826" t="s">
        <v>283</v>
      </c>
      <c r="E14826">
        <v>0</v>
      </c>
      <c r="F14826">
        <v>0</v>
      </c>
      <c r="G14826">
        <v>4</v>
      </c>
    </row>
    <row r="14827" spans="1:7" x14ac:dyDescent="0.3">
      <c r="A14827">
        <v>25</v>
      </c>
      <c r="B14827" s="18">
        <v>45536</v>
      </c>
      <c r="C14827" t="s">
        <v>331</v>
      </c>
      <c r="D14827" t="s">
        <v>284</v>
      </c>
      <c r="E14827">
        <v>0.5</v>
      </c>
      <c r="F14827">
        <v>1</v>
      </c>
      <c r="G14827">
        <v>2</v>
      </c>
    </row>
    <row r="14828" spans="1:7" x14ac:dyDescent="0.3">
      <c r="A14828">
        <v>25</v>
      </c>
      <c r="B14828" s="18">
        <v>45505</v>
      </c>
      <c r="C14828" t="s">
        <v>331</v>
      </c>
      <c r="D14828" t="s">
        <v>284</v>
      </c>
      <c r="E14828">
        <v>1</v>
      </c>
      <c r="F14828">
        <v>1</v>
      </c>
      <c r="G14828">
        <v>1</v>
      </c>
    </row>
    <row r="14829" spans="1:7" x14ac:dyDescent="0.3">
      <c r="A14829">
        <v>25</v>
      </c>
      <c r="B14829" s="18">
        <v>45352</v>
      </c>
      <c r="C14829" t="s">
        <v>331</v>
      </c>
      <c r="D14829" t="s">
        <v>284</v>
      </c>
      <c r="E14829">
        <v>0.21428571428571427</v>
      </c>
      <c r="F14829">
        <v>3</v>
      </c>
      <c r="G14829">
        <v>14</v>
      </c>
    </row>
    <row r="14830" spans="1:7" x14ac:dyDescent="0.3">
      <c r="A14830">
        <v>25</v>
      </c>
      <c r="B14830" s="18">
        <v>45323</v>
      </c>
      <c r="C14830" t="s">
        <v>331</v>
      </c>
      <c r="D14830" t="s">
        <v>284</v>
      </c>
      <c r="E14830">
        <v>0.23076923076923078</v>
      </c>
      <c r="F14830">
        <v>3</v>
      </c>
      <c r="G14830">
        <v>13</v>
      </c>
    </row>
    <row r="14831" spans="1:7" x14ac:dyDescent="0.3">
      <c r="A14831">
        <v>25</v>
      </c>
      <c r="B14831" s="18">
        <v>45383</v>
      </c>
      <c r="C14831" t="s">
        <v>331</v>
      </c>
      <c r="D14831" t="s">
        <v>284</v>
      </c>
      <c r="E14831">
        <v>0.16666666666666666</v>
      </c>
      <c r="F14831">
        <v>3</v>
      </c>
      <c r="G14831">
        <v>18</v>
      </c>
    </row>
    <row r="14832" spans="1:7" x14ac:dyDescent="0.3">
      <c r="A14832">
        <v>25</v>
      </c>
      <c r="B14832" s="18">
        <v>45566</v>
      </c>
      <c r="C14832" t="s">
        <v>331</v>
      </c>
      <c r="D14832" t="s">
        <v>284</v>
      </c>
      <c r="E14832">
        <v>0.5</v>
      </c>
      <c r="F14832">
        <v>1</v>
      </c>
      <c r="G14832">
        <v>2</v>
      </c>
    </row>
    <row r="14833" spans="1:7" x14ac:dyDescent="0.3">
      <c r="A14833">
        <v>25</v>
      </c>
      <c r="B14833" s="18">
        <v>45413</v>
      </c>
      <c r="C14833" t="s">
        <v>331</v>
      </c>
      <c r="D14833" t="s">
        <v>284</v>
      </c>
      <c r="E14833">
        <v>0.18181818181818182</v>
      </c>
      <c r="F14833">
        <v>2</v>
      </c>
      <c r="G14833">
        <v>11</v>
      </c>
    </row>
    <row r="14834" spans="1:7" x14ac:dyDescent="0.3">
      <c r="A14834">
        <v>103</v>
      </c>
      <c r="B14834" s="18">
        <v>45658</v>
      </c>
      <c r="C14834" t="s">
        <v>331</v>
      </c>
      <c r="D14834" t="s">
        <v>285</v>
      </c>
      <c r="E14834">
        <v>0</v>
      </c>
    </row>
    <row r="14835" spans="1:7" x14ac:dyDescent="0.3">
      <c r="A14835">
        <v>127</v>
      </c>
      <c r="B14835" s="18">
        <v>45658</v>
      </c>
      <c r="C14835" t="s">
        <v>331</v>
      </c>
      <c r="D14835" t="s">
        <v>286</v>
      </c>
      <c r="E14835">
        <v>142</v>
      </c>
    </row>
    <row r="14836" spans="1:7" x14ac:dyDescent="0.3">
      <c r="A14836">
        <v>128</v>
      </c>
      <c r="B14836" s="18">
        <v>45658</v>
      </c>
      <c r="C14836" t="s">
        <v>331</v>
      </c>
      <c r="D14836" t="s">
        <v>287</v>
      </c>
      <c r="E14836">
        <v>17</v>
      </c>
    </row>
    <row r="14837" spans="1:7" x14ac:dyDescent="0.3">
      <c r="A14837">
        <v>129</v>
      </c>
      <c r="B14837" s="18">
        <v>45658</v>
      </c>
      <c r="C14837" t="s">
        <v>331</v>
      </c>
      <c r="D14837" t="s">
        <v>288</v>
      </c>
      <c r="E14837">
        <v>111</v>
      </c>
    </row>
    <row r="14838" spans="1:7" x14ac:dyDescent="0.3">
      <c r="A14838">
        <v>130</v>
      </c>
      <c r="B14838" s="18">
        <v>45658</v>
      </c>
      <c r="C14838" t="s">
        <v>331</v>
      </c>
      <c r="D14838" t="s">
        <v>289</v>
      </c>
      <c r="E14838">
        <v>11</v>
      </c>
    </row>
    <row r="14839" spans="1:7" x14ac:dyDescent="0.3">
      <c r="A14839">
        <v>131</v>
      </c>
      <c r="B14839" s="18">
        <v>45658</v>
      </c>
      <c r="C14839" t="s">
        <v>331</v>
      </c>
      <c r="D14839" t="s">
        <v>290</v>
      </c>
      <c r="E14839">
        <v>2</v>
      </c>
    </row>
    <row r="14840" spans="1:7" x14ac:dyDescent="0.3">
      <c r="A14840">
        <v>132</v>
      </c>
      <c r="B14840" s="18">
        <v>45658</v>
      </c>
      <c r="C14840" t="s">
        <v>331</v>
      </c>
      <c r="D14840" t="s">
        <v>291</v>
      </c>
      <c r="E14840">
        <v>0</v>
      </c>
    </row>
    <row r="14841" spans="1:7" x14ac:dyDescent="0.3">
      <c r="A14841">
        <v>133</v>
      </c>
      <c r="B14841" s="18">
        <v>45658</v>
      </c>
      <c r="C14841" t="s">
        <v>331</v>
      </c>
      <c r="D14841" t="s">
        <v>259</v>
      </c>
      <c r="E14841">
        <v>0</v>
      </c>
    </row>
    <row r="14842" spans="1:7" x14ac:dyDescent="0.3">
      <c r="A14842">
        <v>134</v>
      </c>
      <c r="B14842" s="18">
        <v>45658</v>
      </c>
      <c r="C14842" t="s">
        <v>331</v>
      </c>
      <c r="D14842" t="s">
        <v>260</v>
      </c>
      <c r="E14842">
        <v>0</v>
      </c>
    </row>
    <row r="14843" spans="1:7" x14ac:dyDescent="0.3">
      <c r="A14843">
        <v>26</v>
      </c>
      <c r="B14843" s="18">
        <v>45658</v>
      </c>
      <c r="C14843" t="s">
        <v>331</v>
      </c>
      <c r="D14843" t="s">
        <v>146</v>
      </c>
      <c r="E14843">
        <v>0.12931034482758622</v>
      </c>
      <c r="F14843">
        <v>60</v>
      </c>
      <c r="G14843">
        <v>464</v>
      </c>
    </row>
    <row r="14844" spans="1:7" x14ac:dyDescent="0.3">
      <c r="A14844">
        <v>134</v>
      </c>
      <c r="B14844" s="18">
        <v>45658</v>
      </c>
      <c r="C14844" t="s">
        <v>3</v>
      </c>
      <c r="D14844" t="s">
        <v>260</v>
      </c>
      <c r="E14844">
        <v>43</v>
      </c>
    </row>
    <row r="14845" spans="1:7" x14ac:dyDescent="0.3">
      <c r="A14845">
        <v>133</v>
      </c>
      <c r="B14845" s="18">
        <v>45658</v>
      </c>
      <c r="C14845" t="s">
        <v>3</v>
      </c>
      <c r="D14845" t="s">
        <v>259</v>
      </c>
      <c r="E14845">
        <v>3</v>
      </c>
    </row>
    <row r="14846" spans="1:7" x14ac:dyDescent="0.3">
      <c r="A14846">
        <v>132</v>
      </c>
      <c r="B14846" s="18">
        <v>45658</v>
      </c>
      <c r="C14846" t="s">
        <v>3</v>
      </c>
      <c r="D14846" t="s">
        <v>291</v>
      </c>
      <c r="E14846">
        <v>4</v>
      </c>
    </row>
    <row r="14847" spans="1:7" x14ac:dyDescent="0.3">
      <c r="A14847">
        <v>131</v>
      </c>
      <c r="B14847" s="18">
        <v>45658</v>
      </c>
      <c r="C14847" t="s">
        <v>3</v>
      </c>
      <c r="D14847" t="s">
        <v>290</v>
      </c>
      <c r="E14847">
        <v>33</v>
      </c>
    </row>
    <row r="14848" spans="1:7" x14ac:dyDescent="0.3">
      <c r="A14848">
        <v>130</v>
      </c>
      <c r="B14848" s="18">
        <v>45658</v>
      </c>
      <c r="C14848" t="s">
        <v>3</v>
      </c>
      <c r="D14848" t="s">
        <v>289</v>
      </c>
      <c r="E14848">
        <v>516</v>
      </c>
    </row>
    <row r="14849" spans="1:7" x14ac:dyDescent="0.3">
      <c r="A14849">
        <v>129</v>
      </c>
      <c r="B14849" s="18">
        <v>45658</v>
      </c>
      <c r="C14849" t="s">
        <v>3</v>
      </c>
      <c r="D14849" t="s">
        <v>288</v>
      </c>
      <c r="E14849">
        <v>1795</v>
      </c>
    </row>
    <row r="14850" spans="1:7" x14ac:dyDescent="0.3">
      <c r="A14850">
        <v>128</v>
      </c>
      <c r="B14850" s="18">
        <v>45658</v>
      </c>
      <c r="C14850" t="s">
        <v>3</v>
      </c>
      <c r="D14850" t="s">
        <v>287</v>
      </c>
      <c r="E14850">
        <v>786</v>
      </c>
    </row>
    <row r="14851" spans="1:7" x14ac:dyDescent="0.3">
      <c r="A14851">
        <v>127</v>
      </c>
      <c r="B14851" s="18">
        <v>45658</v>
      </c>
      <c r="C14851" t="s">
        <v>3</v>
      </c>
      <c r="D14851" t="s">
        <v>286</v>
      </c>
      <c r="E14851">
        <v>3182</v>
      </c>
    </row>
    <row r="14852" spans="1:7" x14ac:dyDescent="0.3">
      <c r="A14852">
        <v>108</v>
      </c>
      <c r="B14852" s="18">
        <v>45658</v>
      </c>
      <c r="C14852" t="s">
        <v>3</v>
      </c>
      <c r="D14852" t="s">
        <v>270</v>
      </c>
      <c r="E14852">
        <v>2443</v>
      </c>
    </row>
    <row r="14853" spans="1:7" x14ac:dyDescent="0.3">
      <c r="A14853">
        <v>105</v>
      </c>
      <c r="B14853" s="18">
        <v>45658</v>
      </c>
      <c r="C14853" t="s">
        <v>3</v>
      </c>
      <c r="D14853" t="s">
        <v>269</v>
      </c>
      <c r="E14853">
        <v>2331</v>
      </c>
    </row>
    <row r="14854" spans="1:7" x14ac:dyDescent="0.3">
      <c r="A14854">
        <v>107</v>
      </c>
      <c r="B14854" s="18">
        <v>45658</v>
      </c>
      <c r="C14854" t="s">
        <v>3</v>
      </c>
      <c r="D14854" t="s">
        <v>268</v>
      </c>
      <c r="E14854">
        <v>5789</v>
      </c>
    </row>
    <row r="14855" spans="1:7" x14ac:dyDescent="0.3">
      <c r="A14855">
        <v>106</v>
      </c>
      <c r="B14855" s="18">
        <v>45658</v>
      </c>
      <c r="C14855" t="s">
        <v>3</v>
      </c>
      <c r="D14855" t="s">
        <v>267</v>
      </c>
      <c r="E14855">
        <v>4657</v>
      </c>
    </row>
    <row r="14856" spans="1:7" x14ac:dyDescent="0.3">
      <c r="A14856">
        <v>104</v>
      </c>
      <c r="B14856" s="18">
        <v>45658</v>
      </c>
      <c r="C14856" t="s">
        <v>3</v>
      </c>
      <c r="D14856" t="s">
        <v>266</v>
      </c>
      <c r="E14856">
        <v>597</v>
      </c>
    </row>
    <row r="14857" spans="1:7" x14ac:dyDescent="0.3">
      <c r="A14857">
        <v>113</v>
      </c>
      <c r="B14857" s="18">
        <v>45658</v>
      </c>
      <c r="C14857" t="s">
        <v>3</v>
      </c>
      <c r="D14857" t="s">
        <v>265</v>
      </c>
      <c r="E14857">
        <v>4491</v>
      </c>
    </row>
    <row r="14858" spans="1:7" x14ac:dyDescent="0.3">
      <c r="A14858">
        <v>110</v>
      </c>
      <c r="B14858" s="18">
        <v>45658</v>
      </c>
      <c r="C14858" t="s">
        <v>3</v>
      </c>
      <c r="D14858" t="s">
        <v>264</v>
      </c>
      <c r="E14858">
        <v>2270</v>
      </c>
    </row>
    <row r="14859" spans="1:7" x14ac:dyDescent="0.3">
      <c r="A14859">
        <v>112</v>
      </c>
      <c r="B14859" s="18">
        <v>45658</v>
      </c>
      <c r="C14859" t="s">
        <v>3</v>
      </c>
      <c r="D14859" t="s">
        <v>263</v>
      </c>
      <c r="E14859">
        <v>6214</v>
      </c>
    </row>
    <row r="14860" spans="1:7" x14ac:dyDescent="0.3">
      <c r="A14860">
        <v>111</v>
      </c>
      <c r="B14860" s="18">
        <v>45658</v>
      </c>
      <c r="C14860" t="s">
        <v>3</v>
      </c>
      <c r="D14860" t="s">
        <v>262</v>
      </c>
      <c r="E14860">
        <v>4354</v>
      </c>
    </row>
    <row r="14861" spans="1:7" x14ac:dyDescent="0.3">
      <c r="A14861">
        <v>25</v>
      </c>
      <c r="B14861" s="18">
        <v>45323</v>
      </c>
      <c r="C14861" t="s">
        <v>3</v>
      </c>
      <c r="D14861" t="s">
        <v>284</v>
      </c>
      <c r="E14861">
        <v>0.3888888888888889</v>
      </c>
      <c r="F14861">
        <v>21</v>
      </c>
      <c r="G14861">
        <v>54</v>
      </c>
    </row>
    <row r="14862" spans="1:7" x14ac:dyDescent="0.3">
      <c r="A14862">
        <v>109</v>
      </c>
      <c r="B14862" s="18">
        <v>45658</v>
      </c>
      <c r="C14862" t="s">
        <v>3</v>
      </c>
      <c r="D14862" t="s">
        <v>261</v>
      </c>
      <c r="E14862">
        <v>625</v>
      </c>
    </row>
    <row r="14863" spans="1:7" x14ac:dyDescent="0.3">
      <c r="A14863">
        <v>25</v>
      </c>
      <c r="B14863" s="18">
        <v>45444</v>
      </c>
      <c r="C14863" t="s">
        <v>3</v>
      </c>
      <c r="D14863" t="s">
        <v>284</v>
      </c>
      <c r="E14863">
        <v>0.3902439024390244</v>
      </c>
      <c r="F14863">
        <v>16</v>
      </c>
      <c r="G14863">
        <v>41</v>
      </c>
    </row>
    <row r="14864" spans="1:7" x14ac:dyDescent="0.3">
      <c r="A14864">
        <v>25</v>
      </c>
      <c r="B14864" s="18">
        <v>45505</v>
      </c>
      <c r="C14864" t="s">
        <v>3</v>
      </c>
      <c r="D14864" t="s">
        <v>284</v>
      </c>
      <c r="E14864">
        <v>0.45833333333333331</v>
      </c>
      <c r="F14864">
        <v>11</v>
      </c>
      <c r="G14864">
        <v>24</v>
      </c>
    </row>
    <row r="14865" spans="1:7" x14ac:dyDescent="0.3">
      <c r="A14865">
        <v>25</v>
      </c>
      <c r="B14865" s="18">
        <v>45566</v>
      </c>
      <c r="C14865" t="s">
        <v>3</v>
      </c>
      <c r="D14865" t="s">
        <v>284</v>
      </c>
      <c r="E14865">
        <v>0.375</v>
      </c>
      <c r="F14865">
        <v>6</v>
      </c>
      <c r="G14865">
        <v>16</v>
      </c>
    </row>
    <row r="14866" spans="1:7" x14ac:dyDescent="0.3">
      <c r="A14866">
        <v>25</v>
      </c>
      <c r="B14866" s="18">
        <v>45413</v>
      </c>
      <c r="C14866" t="s">
        <v>3</v>
      </c>
      <c r="D14866" t="s">
        <v>284</v>
      </c>
      <c r="E14866">
        <v>0.37931034482758619</v>
      </c>
      <c r="F14866">
        <v>22</v>
      </c>
      <c r="G14866">
        <v>58</v>
      </c>
    </row>
    <row r="14867" spans="1:7" x14ac:dyDescent="0.3">
      <c r="A14867">
        <v>25</v>
      </c>
      <c r="B14867" s="18">
        <v>45474</v>
      </c>
      <c r="C14867" t="s">
        <v>3</v>
      </c>
      <c r="D14867" t="s">
        <v>284</v>
      </c>
      <c r="E14867">
        <v>0.46153846153846156</v>
      </c>
      <c r="F14867">
        <v>12</v>
      </c>
      <c r="G14867">
        <v>26</v>
      </c>
    </row>
    <row r="14868" spans="1:7" x14ac:dyDescent="0.3">
      <c r="A14868">
        <v>25</v>
      </c>
      <c r="B14868" s="18">
        <v>45536</v>
      </c>
      <c r="C14868" t="s">
        <v>3</v>
      </c>
      <c r="D14868" t="s">
        <v>284</v>
      </c>
      <c r="E14868">
        <v>0.42857142857142855</v>
      </c>
      <c r="F14868">
        <v>6</v>
      </c>
      <c r="G14868">
        <v>14</v>
      </c>
    </row>
    <row r="14869" spans="1:7" x14ac:dyDescent="0.3">
      <c r="A14869">
        <v>25</v>
      </c>
      <c r="B14869" s="18">
        <v>45383</v>
      </c>
      <c r="C14869" t="s">
        <v>3</v>
      </c>
      <c r="D14869" t="s">
        <v>284</v>
      </c>
      <c r="E14869">
        <v>0.32876712328767121</v>
      </c>
      <c r="F14869">
        <v>24</v>
      </c>
      <c r="G14869">
        <v>73</v>
      </c>
    </row>
    <row r="14870" spans="1:7" x14ac:dyDescent="0.3">
      <c r="A14870">
        <v>25</v>
      </c>
      <c r="B14870" s="18">
        <v>45352</v>
      </c>
      <c r="C14870" t="s">
        <v>3</v>
      </c>
      <c r="D14870" t="s">
        <v>284</v>
      </c>
      <c r="E14870">
        <v>0.37313432835820898</v>
      </c>
      <c r="F14870">
        <v>25</v>
      </c>
      <c r="G14870">
        <v>67</v>
      </c>
    </row>
    <row r="14871" spans="1:7" x14ac:dyDescent="0.3">
      <c r="A14871">
        <v>20</v>
      </c>
      <c r="B14871" s="18">
        <v>45505</v>
      </c>
      <c r="C14871" t="s">
        <v>3</v>
      </c>
      <c r="D14871" t="s">
        <v>283</v>
      </c>
      <c r="E14871">
        <v>0</v>
      </c>
      <c r="F14871">
        <v>0</v>
      </c>
      <c r="G14871">
        <v>63</v>
      </c>
    </row>
    <row r="14872" spans="1:7" x14ac:dyDescent="0.3">
      <c r="A14872">
        <v>20</v>
      </c>
      <c r="B14872" s="18">
        <v>45323</v>
      </c>
      <c r="C14872" t="s">
        <v>3</v>
      </c>
      <c r="D14872" t="s">
        <v>283</v>
      </c>
      <c r="E14872">
        <v>0</v>
      </c>
      <c r="F14872">
        <v>0</v>
      </c>
      <c r="G14872">
        <v>50</v>
      </c>
    </row>
    <row r="14873" spans="1:7" x14ac:dyDescent="0.3">
      <c r="A14873">
        <v>20</v>
      </c>
      <c r="B14873" s="18">
        <v>45413</v>
      </c>
      <c r="C14873" t="s">
        <v>3</v>
      </c>
      <c r="D14873" t="s">
        <v>283</v>
      </c>
      <c r="E14873">
        <v>0</v>
      </c>
      <c r="F14873">
        <v>0</v>
      </c>
      <c r="G14873">
        <v>55</v>
      </c>
    </row>
    <row r="14874" spans="1:7" x14ac:dyDescent="0.3">
      <c r="A14874">
        <v>20</v>
      </c>
      <c r="B14874" s="18">
        <v>45474</v>
      </c>
      <c r="C14874" t="s">
        <v>3</v>
      </c>
      <c r="D14874" t="s">
        <v>283</v>
      </c>
      <c r="E14874">
        <v>0</v>
      </c>
      <c r="F14874">
        <v>0</v>
      </c>
      <c r="G14874">
        <v>55</v>
      </c>
    </row>
    <row r="14875" spans="1:7" x14ac:dyDescent="0.3">
      <c r="A14875">
        <v>20</v>
      </c>
      <c r="B14875" s="18">
        <v>45383</v>
      </c>
      <c r="C14875" t="s">
        <v>3</v>
      </c>
      <c r="D14875" t="s">
        <v>283</v>
      </c>
      <c r="E14875">
        <v>0</v>
      </c>
      <c r="F14875">
        <v>0</v>
      </c>
      <c r="G14875">
        <v>51</v>
      </c>
    </row>
    <row r="14876" spans="1:7" x14ac:dyDescent="0.3">
      <c r="A14876">
        <v>20</v>
      </c>
      <c r="B14876" s="18">
        <v>45566</v>
      </c>
      <c r="C14876" t="s">
        <v>3</v>
      </c>
      <c r="D14876" t="s">
        <v>283</v>
      </c>
      <c r="E14876">
        <v>0</v>
      </c>
      <c r="F14876">
        <v>0</v>
      </c>
      <c r="G14876">
        <v>55</v>
      </c>
    </row>
    <row r="14877" spans="1:7" x14ac:dyDescent="0.3">
      <c r="A14877">
        <v>20</v>
      </c>
      <c r="B14877" s="18">
        <v>45352</v>
      </c>
      <c r="C14877" t="s">
        <v>3</v>
      </c>
      <c r="D14877" t="s">
        <v>283</v>
      </c>
      <c r="E14877">
        <v>0</v>
      </c>
      <c r="F14877">
        <v>0</v>
      </c>
      <c r="G14877">
        <v>47</v>
      </c>
    </row>
    <row r="14878" spans="1:7" x14ac:dyDescent="0.3">
      <c r="A14878">
        <v>20</v>
      </c>
      <c r="B14878" s="18">
        <v>45444</v>
      </c>
      <c r="C14878" t="s">
        <v>3</v>
      </c>
      <c r="D14878" t="s">
        <v>283</v>
      </c>
      <c r="E14878">
        <v>0</v>
      </c>
      <c r="F14878">
        <v>0</v>
      </c>
      <c r="G14878">
        <v>51</v>
      </c>
    </row>
    <row r="14879" spans="1:7" x14ac:dyDescent="0.3">
      <c r="A14879">
        <v>2</v>
      </c>
      <c r="B14879" s="18">
        <v>45658</v>
      </c>
      <c r="C14879" t="s">
        <v>3</v>
      </c>
      <c r="D14879" t="s">
        <v>303</v>
      </c>
      <c r="E14879">
        <v>0.68224242424242421</v>
      </c>
      <c r="F14879">
        <v>33771</v>
      </c>
      <c r="G14879">
        <v>49500</v>
      </c>
    </row>
    <row r="14880" spans="1:7" x14ac:dyDescent="0.3">
      <c r="A14880">
        <v>1</v>
      </c>
      <c r="B14880" s="18">
        <v>45658</v>
      </c>
      <c r="C14880" t="s">
        <v>3</v>
      </c>
      <c r="D14880" t="s">
        <v>332</v>
      </c>
      <c r="E14880">
        <v>2.8214285714285716</v>
      </c>
      <c r="F14880">
        <v>79</v>
      </c>
      <c r="G14880">
        <v>28</v>
      </c>
    </row>
    <row r="14881" spans="1:7" x14ac:dyDescent="0.3">
      <c r="A14881">
        <v>103</v>
      </c>
      <c r="B14881" s="18">
        <v>45658</v>
      </c>
      <c r="C14881" t="s">
        <v>3</v>
      </c>
      <c r="D14881" t="s">
        <v>285</v>
      </c>
      <c r="E14881">
        <v>1</v>
      </c>
    </row>
    <row r="14882" spans="1:7" x14ac:dyDescent="0.3">
      <c r="A14882">
        <v>102</v>
      </c>
      <c r="B14882" s="18">
        <v>45658</v>
      </c>
      <c r="C14882" t="s">
        <v>3</v>
      </c>
      <c r="D14882" t="s">
        <v>273</v>
      </c>
      <c r="E14882">
        <v>0</v>
      </c>
    </row>
    <row r="14883" spans="1:7" x14ac:dyDescent="0.3">
      <c r="A14883">
        <v>101</v>
      </c>
      <c r="B14883" s="18">
        <v>45658</v>
      </c>
      <c r="C14883" t="s">
        <v>3</v>
      </c>
      <c r="D14883" t="s">
        <v>272</v>
      </c>
      <c r="E14883">
        <v>27</v>
      </c>
    </row>
    <row r="14884" spans="1:7" x14ac:dyDescent="0.3">
      <c r="A14884">
        <v>100</v>
      </c>
      <c r="B14884" s="18">
        <v>45658</v>
      </c>
      <c r="C14884" t="s">
        <v>3</v>
      </c>
      <c r="D14884" t="s">
        <v>271</v>
      </c>
      <c r="E14884">
        <v>8</v>
      </c>
    </row>
    <row r="14885" spans="1:7" x14ac:dyDescent="0.3">
      <c r="A14885">
        <v>3</v>
      </c>
      <c r="B14885" s="18">
        <v>45658</v>
      </c>
      <c r="C14885" t="s">
        <v>3</v>
      </c>
      <c r="D14885" t="s">
        <v>302</v>
      </c>
      <c r="E14885">
        <v>0.75780995528708062</v>
      </c>
      <c r="F14885">
        <v>25592</v>
      </c>
      <c r="G14885">
        <v>33771</v>
      </c>
    </row>
    <row r="14886" spans="1:7" x14ac:dyDescent="0.3">
      <c r="A14886">
        <v>25</v>
      </c>
      <c r="B14886" s="18">
        <v>45658</v>
      </c>
      <c r="C14886" t="s">
        <v>3</v>
      </c>
      <c r="D14886" t="s">
        <v>284</v>
      </c>
      <c r="E14886">
        <v>0.38235294117647056</v>
      </c>
      <c r="F14886">
        <v>13</v>
      </c>
      <c r="G14886">
        <v>34</v>
      </c>
    </row>
    <row r="14887" spans="1:7" x14ac:dyDescent="0.3">
      <c r="A14887">
        <v>24</v>
      </c>
      <c r="B14887" s="18">
        <v>45658</v>
      </c>
      <c r="C14887" t="s">
        <v>3</v>
      </c>
      <c r="D14887" t="s">
        <v>299</v>
      </c>
      <c r="E14887">
        <v>0.82347282347282347</v>
      </c>
      <c r="F14887">
        <v>1712</v>
      </c>
      <c r="G14887">
        <v>2079</v>
      </c>
    </row>
    <row r="14888" spans="1:7" x14ac:dyDescent="0.3">
      <c r="A14888">
        <v>23</v>
      </c>
      <c r="B14888" s="18">
        <v>45658</v>
      </c>
      <c r="C14888" t="s">
        <v>3</v>
      </c>
      <c r="D14888" t="s">
        <v>298</v>
      </c>
      <c r="E14888">
        <v>6.1019635467112796E-2</v>
      </c>
      <c r="F14888">
        <v>2079</v>
      </c>
      <c r="G14888">
        <v>34071</v>
      </c>
    </row>
    <row r="14889" spans="1:7" x14ac:dyDescent="0.3">
      <c r="A14889">
        <v>20</v>
      </c>
      <c r="B14889" s="18">
        <v>45658</v>
      </c>
      <c r="C14889" t="s">
        <v>3</v>
      </c>
      <c r="D14889" t="s">
        <v>283</v>
      </c>
      <c r="E14889">
        <v>0</v>
      </c>
      <c r="F14889">
        <v>0</v>
      </c>
      <c r="G14889">
        <v>59</v>
      </c>
    </row>
    <row r="14890" spans="1:7" x14ac:dyDescent="0.3">
      <c r="A14890">
        <v>18</v>
      </c>
      <c r="B14890" s="18">
        <v>45658</v>
      </c>
      <c r="C14890" t="s">
        <v>3</v>
      </c>
      <c r="D14890" t="s">
        <v>282</v>
      </c>
      <c r="E14890">
        <v>8.9285714285714281E-3</v>
      </c>
      <c r="F14890">
        <v>1</v>
      </c>
      <c r="G14890">
        <v>112</v>
      </c>
    </row>
    <row r="14891" spans="1:7" x14ac:dyDescent="0.3">
      <c r="A14891">
        <v>17</v>
      </c>
      <c r="B14891" s="18">
        <v>45658</v>
      </c>
      <c r="C14891" t="s">
        <v>3</v>
      </c>
      <c r="D14891" t="s">
        <v>276</v>
      </c>
      <c r="E14891">
        <v>1.4168190127970749E-2</v>
      </c>
      <c r="F14891">
        <v>31</v>
      </c>
      <c r="G14891">
        <v>2188</v>
      </c>
    </row>
    <row r="14892" spans="1:7" x14ac:dyDescent="0.3">
      <c r="A14892">
        <v>16</v>
      </c>
      <c r="B14892" s="18">
        <v>45658</v>
      </c>
      <c r="C14892" t="s">
        <v>3</v>
      </c>
      <c r="D14892" t="s">
        <v>297</v>
      </c>
      <c r="E14892">
        <v>0.42353852109949669</v>
      </c>
      <c r="F14892">
        <v>2188</v>
      </c>
      <c r="G14892">
        <v>5166</v>
      </c>
    </row>
    <row r="14893" spans="1:7" x14ac:dyDescent="0.3">
      <c r="A14893">
        <v>15</v>
      </c>
      <c r="B14893" s="18">
        <v>45658</v>
      </c>
      <c r="C14893" t="s">
        <v>3</v>
      </c>
      <c r="D14893" t="s">
        <v>306</v>
      </c>
      <c r="E14893">
        <v>2.6726057906458798E-2</v>
      </c>
      <c r="F14893">
        <v>12</v>
      </c>
      <c r="G14893">
        <v>449</v>
      </c>
    </row>
    <row r="14894" spans="1:7" x14ac:dyDescent="0.3">
      <c r="A14894">
        <v>14</v>
      </c>
      <c r="B14894" s="18">
        <v>45658</v>
      </c>
      <c r="C14894" t="s">
        <v>3</v>
      </c>
      <c r="D14894" t="s">
        <v>279</v>
      </c>
      <c r="E14894">
        <v>3.9790854306983342E-2</v>
      </c>
      <c r="F14894">
        <v>449</v>
      </c>
      <c r="G14894">
        <v>11284</v>
      </c>
    </row>
    <row r="14895" spans="1:7" x14ac:dyDescent="0.3">
      <c r="A14895">
        <v>13</v>
      </c>
      <c r="B14895" s="18">
        <v>45658</v>
      </c>
      <c r="C14895" t="s">
        <v>3</v>
      </c>
      <c r="D14895" t="s">
        <v>275</v>
      </c>
      <c r="E14895">
        <v>1.4187643020594966E-2</v>
      </c>
      <c r="F14895">
        <v>31</v>
      </c>
      <c r="G14895">
        <v>2185</v>
      </c>
    </row>
    <row r="14896" spans="1:7" x14ac:dyDescent="0.3">
      <c r="A14896">
        <v>12</v>
      </c>
      <c r="B14896" s="18">
        <v>45658</v>
      </c>
      <c r="C14896" t="s">
        <v>3</v>
      </c>
      <c r="D14896" t="s">
        <v>296</v>
      </c>
      <c r="E14896">
        <v>0.38816841357257059</v>
      </c>
      <c r="F14896">
        <v>2185</v>
      </c>
      <c r="G14896">
        <v>5629</v>
      </c>
    </row>
    <row r="14897" spans="1:7" x14ac:dyDescent="0.3">
      <c r="A14897">
        <v>11</v>
      </c>
      <c r="B14897" s="18">
        <v>45658</v>
      </c>
      <c r="C14897" t="s">
        <v>3</v>
      </c>
      <c r="D14897" t="s">
        <v>281</v>
      </c>
      <c r="E14897">
        <v>0.39913522012578617</v>
      </c>
      <c r="F14897">
        <v>5077</v>
      </c>
      <c r="G14897">
        <v>12720</v>
      </c>
    </row>
    <row r="14898" spans="1:7" x14ac:dyDescent="0.3">
      <c r="A14898">
        <v>10</v>
      </c>
      <c r="B14898" s="18">
        <v>45658</v>
      </c>
      <c r="C14898" t="s">
        <v>3</v>
      </c>
      <c r="D14898" t="s">
        <v>295</v>
      </c>
      <c r="E14898">
        <v>0.32030505243088658</v>
      </c>
      <c r="F14898">
        <v>1344</v>
      </c>
      <c r="G14898">
        <v>4196</v>
      </c>
    </row>
    <row r="14899" spans="1:7" x14ac:dyDescent="0.3">
      <c r="A14899">
        <v>9</v>
      </c>
      <c r="B14899" s="18">
        <v>45658</v>
      </c>
      <c r="C14899" t="s">
        <v>3</v>
      </c>
      <c r="D14899" t="s">
        <v>280</v>
      </c>
      <c r="E14899">
        <v>0.29486023444544635</v>
      </c>
      <c r="F14899">
        <v>2943</v>
      </c>
      <c r="G14899">
        <v>9981</v>
      </c>
    </row>
    <row r="14900" spans="1:7" x14ac:dyDescent="0.3">
      <c r="A14900">
        <v>8</v>
      </c>
      <c r="B14900" s="18">
        <v>45658</v>
      </c>
      <c r="C14900" t="s">
        <v>3</v>
      </c>
      <c r="D14900" t="s">
        <v>278</v>
      </c>
      <c r="E14900">
        <v>0.48469387755102039</v>
      </c>
      <c r="F14900">
        <v>760</v>
      </c>
      <c r="G14900">
        <v>1568</v>
      </c>
    </row>
    <row r="14901" spans="1:7" x14ac:dyDescent="0.3">
      <c r="A14901">
        <v>7</v>
      </c>
      <c r="B14901" s="18">
        <v>45658</v>
      </c>
      <c r="C14901" t="s">
        <v>3</v>
      </c>
      <c r="D14901" t="s">
        <v>277</v>
      </c>
      <c r="E14901">
        <v>0.78333333333333333</v>
      </c>
      <c r="F14901">
        <v>235</v>
      </c>
      <c r="G14901">
        <v>300</v>
      </c>
    </row>
    <row r="14902" spans="1:7" x14ac:dyDescent="0.3">
      <c r="A14902">
        <v>6</v>
      </c>
      <c r="B14902" s="18">
        <v>45658</v>
      </c>
      <c r="C14902" t="s">
        <v>3</v>
      </c>
      <c r="D14902" t="s">
        <v>274</v>
      </c>
      <c r="E14902">
        <v>0.89808917197452232</v>
      </c>
      <c r="F14902">
        <v>141</v>
      </c>
      <c r="G14902">
        <v>157</v>
      </c>
    </row>
    <row r="14903" spans="1:7" x14ac:dyDescent="0.3">
      <c r="A14903">
        <v>5</v>
      </c>
      <c r="B14903" s="18">
        <v>45658</v>
      </c>
      <c r="C14903" t="s">
        <v>3</v>
      </c>
      <c r="D14903" t="s">
        <v>301</v>
      </c>
      <c r="E14903">
        <v>15.483539094650206</v>
      </c>
      <c r="F14903">
        <v>7525</v>
      </c>
      <c r="G14903">
        <v>486</v>
      </c>
    </row>
    <row r="14904" spans="1:7" x14ac:dyDescent="0.3">
      <c r="A14904">
        <v>4</v>
      </c>
      <c r="B14904" s="18">
        <v>45658</v>
      </c>
      <c r="C14904" t="s">
        <v>3</v>
      </c>
      <c r="D14904" t="s">
        <v>300</v>
      </c>
      <c r="E14904">
        <v>0.83446131333455276</v>
      </c>
      <c r="F14904">
        <v>4562</v>
      </c>
      <c r="G14904">
        <v>5467</v>
      </c>
    </row>
    <row r="14905" spans="1:7" x14ac:dyDescent="0.3">
      <c r="A14905">
        <v>27</v>
      </c>
      <c r="B14905" s="18">
        <v>45627</v>
      </c>
      <c r="C14905" t="s">
        <v>3</v>
      </c>
      <c r="D14905" t="s">
        <v>147</v>
      </c>
      <c r="E14905">
        <v>0.40183917878528658</v>
      </c>
      <c r="F14905">
        <v>1879</v>
      </c>
      <c r="G14905">
        <v>4676</v>
      </c>
    </row>
    <row r="14906" spans="1:7" x14ac:dyDescent="0.3">
      <c r="A14906">
        <v>26</v>
      </c>
      <c r="B14906" s="18">
        <v>45627</v>
      </c>
      <c r="C14906" t="s">
        <v>3</v>
      </c>
      <c r="D14906" t="s">
        <v>146</v>
      </c>
      <c r="E14906">
        <v>0.35219721329046089</v>
      </c>
      <c r="F14906">
        <v>3286</v>
      </c>
      <c r="G14906">
        <v>9330</v>
      </c>
    </row>
    <row r="14907" spans="1:7" x14ac:dyDescent="0.3">
      <c r="A14907">
        <v>25</v>
      </c>
      <c r="B14907" s="18">
        <v>45627</v>
      </c>
      <c r="C14907" t="s">
        <v>3</v>
      </c>
      <c r="D14907" t="s">
        <v>284</v>
      </c>
      <c r="E14907">
        <v>0.33333333333333331</v>
      </c>
      <c r="F14907">
        <v>10</v>
      </c>
      <c r="G14907">
        <v>30</v>
      </c>
    </row>
    <row r="14908" spans="1:7" x14ac:dyDescent="0.3">
      <c r="A14908">
        <v>24</v>
      </c>
      <c r="B14908" s="18">
        <v>45627</v>
      </c>
      <c r="C14908" t="s">
        <v>3</v>
      </c>
      <c r="D14908" t="s">
        <v>299</v>
      </c>
      <c r="E14908">
        <v>0.8203530633437176</v>
      </c>
      <c r="F14908">
        <v>1580</v>
      </c>
      <c r="G14908">
        <v>1926</v>
      </c>
    </row>
    <row r="14909" spans="1:7" x14ac:dyDescent="0.3">
      <c r="A14909">
        <v>23</v>
      </c>
      <c r="B14909" s="18">
        <v>45627</v>
      </c>
      <c r="C14909" t="s">
        <v>3</v>
      </c>
      <c r="D14909" t="s">
        <v>298</v>
      </c>
      <c r="E14909">
        <v>5.634050021939447E-2</v>
      </c>
      <c r="F14909">
        <v>1926</v>
      </c>
      <c r="G14909">
        <v>34185</v>
      </c>
    </row>
    <row r="14910" spans="1:7" x14ac:dyDescent="0.3">
      <c r="A14910">
        <v>20</v>
      </c>
      <c r="B14910" s="18">
        <v>45627</v>
      </c>
      <c r="C14910" t="s">
        <v>3</v>
      </c>
      <c r="D14910" t="s">
        <v>283</v>
      </c>
      <c r="E14910">
        <v>0</v>
      </c>
      <c r="F14910">
        <v>0</v>
      </c>
      <c r="G14910">
        <v>54</v>
      </c>
    </row>
    <row r="14911" spans="1:7" x14ac:dyDescent="0.3">
      <c r="A14911">
        <v>18</v>
      </c>
      <c r="B14911" s="18">
        <v>45627</v>
      </c>
      <c r="C14911" t="s">
        <v>3</v>
      </c>
      <c r="D14911" t="s">
        <v>282</v>
      </c>
      <c r="E14911">
        <v>1.0752688172043012E-2</v>
      </c>
      <c r="F14911">
        <v>1</v>
      </c>
      <c r="G14911">
        <v>93</v>
      </c>
    </row>
    <row r="14912" spans="1:7" x14ac:dyDescent="0.3">
      <c r="A14912">
        <v>17</v>
      </c>
      <c r="B14912" s="18">
        <v>45627</v>
      </c>
      <c r="C14912" t="s">
        <v>3</v>
      </c>
      <c r="D14912" t="s">
        <v>276</v>
      </c>
      <c r="E14912">
        <v>1.4783023366714354E-2</v>
      </c>
      <c r="F14912">
        <v>31</v>
      </c>
      <c r="G14912">
        <v>2097</v>
      </c>
    </row>
    <row r="14913" spans="1:7" x14ac:dyDescent="0.3">
      <c r="A14913">
        <v>16</v>
      </c>
      <c r="B14913" s="18">
        <v>45627</v>
      </c>
      <c r="C14913" t="s">
        <v>3</v>
      </c>
      <c r="D14913" t="s">
        <v>297</v>
      </c>
      <c r="E14913">
        <v>0.40981043580222787</v>
      </c>
      <c r="F14913">
        <v>2097</v>
      </c>
      <c r="G14913">
        <v>5117</v>
      </c>
    </row>
    <row r="14914" spans="1:7" x14ac:dyDescent="0.3">
      <c r="A14914">
        <v>15</v>
      </c>
      <c r="B14914" s="18">
        <v>45627</v>
      </c>
      <c r="C14914" t="s">
        <v>3</v>
      </c>
      <c r="D14914" t="s">
        <v>306</v>
      </c>
      <c r="E14914">
        <v>2.7568922305764409E-2</v>
      </c>
      <c r="F14914">
        <v>11</v>
      </c>
      <c r="G14914">
        <v>399</v>
      </c>
    </row>
    <row r="14915" spans="1:7" x14ac:dyDescent="0.3">
      <c r="A14915">
        <v>14</v>
      </c>
      <c r="B14915" s="18">
        <v>45627</v>
      </c>
      <c r="C14915" t="s">
        <v>3</v>
      </c>
      <c r="D14915" t="s">
        <v>279</v>
      </c>
      <c r="E14915">
        <v>3.5794384139230286E-2</v>
      </c>
      <c r="F14915">
        <v>399</v>
      </c>
      <c r="G14915">
        <v>11147</v>
      </c>
    </row>
    <row r="14916" spans="1:7" x14ac:dyDescent="0.3">
      <c r="A14916">
        <v>13</v>
      </c>
      <c r="B14916" s="18">
        <v>45627</v>
      </c>
      <c r="C14916" t="s">
        <v>3</v>
      </c>
      <c r="D14916" t="s">
        <v>275</v>
      </c>
      <c r="E14916">
        <v>1.2141816415735794E-2</v>
      </c>
      <c r="F14916">
        <v>25</v>
      </c>
      <c r="G14916">
        <v>2059</v>
      </c>
    </row>
    <row r="14917" spans="1:7" x14ac:dyDescent="0.3">
      <c r="A14917">
        <v>12</v>
      </c>
      <c r="B14917" s="18">
        <v>45627</v>
      </c>
      <c r="C14917" t="s">
        <v>3</v>
      </c>
      <c r="D14917" t="s">
        <v>296</v>
      </c>
      <c r="E14917">
        <v>0.37139249639249639</v>
      </c>
      <c r="F14917">
        <v>2059</v>
      </c>
      <c r="G14917">
        <v>5544</v>
      </c>
    </row>
    <row r="14918" spans="1:7" x14ac:dyDescent="0.3">
      <c r="A14918">
        <v>126</v>
      </c>
      <c r="B14918" s="18">
        <v>45566</v>
      </c>
      <c r="C14918" t="s">
        <v>3</v>
      </c>
      <c r="D14918" t="s">
        <v>26</v>
      </c>
      <c r="E14918">
        <v>41</v>
      </c>
    </row>
    <row r="14919" spans="1:7" x14ac:dyDescent="0.3">
      <c r="A14919">
        <v>126</v>
      </c>
      <c r="B14919" s="18">
        <v>45536</v>
      </c>
      <c r="C14919" t="s">
        <v>3</v>
      </c>
      <c r="D14919" t="s">
        <v>26</v>
      </c>
      <c r="E14919">
        <v>65</v>
      </c>
    </row>
    <row r="14920" spans="1:7" x14ac:dyDescent="0.3">
      <c r="A14920">
        <v>126</v>
      </c>
      <c r="B14920" s="18">
        <v>45505</v>
      </c>
      <c r="C14920" t="s">
        <v>3</v>
      </c>
      <c r="D14920" t="s">
        <v>26</v>
      </c>
      <c r="E14920">
        <v>62</v>
      </c>
    </row>
    <row r="14921" spans="1:7" x14ac:dyDescent="0.3">
      <c r="A14921">
        <v>126</v>
      </c>
      <c r="B14921" s="18">
        <v>45474</v>
      </c>
      <c r="C14921" t="s">
        <v>3</v>
      </c>
      <c r="D14921" t="s">
        <v>26</v>
      </c>
      <c r="E14921">
        <v>98</v>
      </c>
    </row>
    <row r="14922" spans="1:7" x14ac:dyDescent="0.3">
      <c r="A14922">
        <v>126</v>
      </c>
      <c r="B14922" s="18">
        <v>45444</v>
      </c>
      <c r="C14922" t="s">
        <v>3</v>
      </c>
      <c r="D14922" t="s">
        <v>26</v>
      </c>
      <c r="E14922">
        <v>119</v>
      </c>
    </row>
    <row r="14923" spans="1:7" x14ac:dyDescent="0.3">
      <c r="A14923">
        <v>126</v>
      </c>
      <c r="B14923" s="18">
        <v>45413</v>
      </c>
      <c r="C14923" t="s">
        <v>3</v>
      </c>
      <c r="D14923" t="s">
        <v>26</v>
      </c>
      <c r="E14923">
        <v>75</v>
      </c>
    </row>
    <row r="14924" spans="1:7" x14ac:dyDescent="0.3">
      <c r="A14924">
        <v>126</v>
      </c>
      <c r="B14924" s="18">
        <v>45383</v>
      </c>
      <c r="C14924" t="s">
        <v>3</v>
      </c>
      <c r="D14924" t="s">
        <v>26</v>
      </c>
      <c r="E14924">
        <v>107</v>
      </c>
    </row>
    <row r="14925" spans="1:7" x14ac:dyDescent="0.3">
      <c r="A14925">
        <v>126</v>
      </c>
      <c r="B14925" s="18">
        <v>45352</v>
      </c>
      <c r="C14925" t="s">
        <v>3</v>
      </c>
      <c r="D14925" t="s">
        <v>26</v>
      </c>
      <c r="E14925">
        <v>111</v>
      </c>
    </row>
    <row r="14926" spans="1:7" x14ac:dyDescent="0.3">
      <c r="A14926">
        <v>126</v>
      </c>
      <c r="B14926" s="18">
        <v>45323</v>
      </c>
      <c r="C14926" t="s">
        <v>3</v>
      </c>
      <c r="D14926" t="s">
        <v>26</v>
      </c>
      <c r="E14926">
        <v>85</v>
      </c>
    </row>
    <row r="14927" spans="1:7" x14ac:dyDescent="0.3">
      <c r="A14927">
        <v>125</v>
      </c>
      <c r="B14927" s="18">
        <v>45566</v>
      </c>
      <c r="C14927" t="s">
        <v>3</v>
      </c>
      <c r="D14927" t="s">
        <v>25</v>
      </c>
      <c r="E14927">
        <v>470</v>
      </c>
    </row>
    <row r="14928" spans="1:7" x14ac:dyDescent="0.3">
      <c r="A14928">
        <v>125</v>
      </c>
      <c r="B14928" s="18">
        <v>45536</v>
      </c>
      <c r="C14928" t="s">
        <v>3</v>
      </c>
      <c r="D14928" t="s">
        <v>25</v>
      </c>
      <c r="E14928">
        <v>495</v>
      </c>
    </row>
    <row r="14929" spans="1:5" x14ac:dyDescent="0.3">
      <c r="A14929">
        <v>125</v>
      </c>
      <c r="B14929" s="18">
        <v>45505</v>
      </c>
      <c r="C14929" t="s">
        <v>3</v>
      </c>
      <c r="D14929" t="s">
        <v>25</v>
      </c>
      <c r="E14929">
        <v>513</v>
      </c>
    </row>
    <row r="14930" spans="1:5" x14ac:dyDescent="0.3">
      <c r="A14930">
        <v>125</v>
      </c>
      <c r="B14930" s="18">
        <v>45474</v>
      </c>
      <c r="C14930" t="s">
        <v>3</v>
      </c>
      <c r="D14930" t="s">
        <v>25</v>
      </c>
      <c r="E14930">
        <v>367</v>
      </c>
    </row>
    <row r="14931" spans="1:5" x14ac:dyDescent="0.3">
      <c r="A14931">
        <v>125</v>
      </c>
      <c r="B14931" s="18">
        <v>45444</v>
      </c>
      <c r="C14931" t="s">
        <v>3</v>
      </c>
      <c r="D14931" t="s">
        <v>25</v>
      </c>
      <c r="E14931">
        <v>338</v>
      </c>
    </row>
    <row r="14932" spans="1:5" x14ac:dyDescent="0.3">
      <c r="A14932">
        <v>125</v>
      </c>
      <c r="B14932" s="18">
        <v>45413</v>
      </c>
      <c r="C14932" t="s">
        <v>3</v>
      </c>
      <c r="D14932" t="s">
        <v>25</v>
      </c>
      <c r="E14932">
        <v>474</v>
      </c>
    </row>
    <row r="14933" spans="1:5" x14ac:dyDescent="0.3">
      <c r="A14933">
        <v>125</v>
      </c>
      <c r="B14933" s="18">
        <v>45383</v>
      </c>
      <c r="C14933" t="s">
        <v>3</v>
      </c>
      <c r="D14933" t="s">
        <v>25</v>
      </c>
      <c r="E14933">
        <v>588</v>
      </c>
    </row>
    <row r="14934" spans="1:5" x14ac:dyDescent="0.3">
      <c r="A14934">
        <v>125</v>
      </c>
      <c r="B14934" s="18">
        <v>45352</v>
      </c>
      <c r="C14934" t="s">
        <v>3</v>
      </c>
      <c r="D14934" t="s">
        <v>25</v>
      </c>
      <c r="E14934">
        <v>608</v>
      </c>
    </row>
    <row r="14935" spans="1:5" x14ac:dyDescent="0.3">
      <c r="A14935">
        <v>125</v>
      </c>
      <c r="B14935" s="18">
        <v>45323</v>
      </c>
      <c r="C14935" t="s">
        <v>3</v>
      </c>
      <c r="D14935" t="s">
        <v>25</v>
      </c>
      <c r="E14935">
        <v>633</v>
      </c>
    </row>
    <row r="14936" spans="1:5" x14ac:dyDescent="0.3">
      <c r="A14936">
        <v>122</v>
      </c>
      <c r="B14936" s="18">
        <v>45566</v>
      </c>
      <c r="C14936" t="s">
        <v>3</v>
      </c>
      <c r="D14936" t="s">
        <v>22</v>
      </c>
      <c r="E14936">
        <v>217</v>
      </c>
    </row>
    <row r="14937" spans="1:5" x14ac:dyDescent="0.3">
      <c r="A14937">
        <v>122</v>
      </c>
      <c r="B14937" s="18">
        <v>45536</v>
      </c>
      <c r="C14937" t="s">
        <v>3</v>
      </c>
      <c r="D14937" t="s">
        <v>22</v>
      </c>
      <c r="E14937">
        <v>190</v>
      </c>
    </row>
    <row r="14938" spans="1:5" x14ac:dyDescent="0.3">
      <c r="A14938">
        <v>122</v>
      </c>
      <c r="B14938" s="18">
        <v>45505</v>
      </c>
      <c r="C14938" t="s">
        <v>3</v>
      </c>
      <c r="D14938" t="s">
        <v>22</v>
      </c>
      <c r="E14938">
        <v>206</v>
      </c>
    </row>
    <row r="14939" spans="1:5" x14ac:dyDescent="0.3">
      <c r="A14939">
        <v>122</v>
      </c>
      <c r="B14939" s="18">
        <v>45474</v>
      </c>
      <c r="C14939" t="s">
        <v>3</v>
      </c>
      <c r="D14939" t="s">
        <v>22</v>
      </c>
      <c r="E14939">
        <v>214</v>
      </c>
    </row>
    <row r="14940" spans="1:5" x14ac:dyDescent="0.3">
      <c r="A14940">
        <v>122</v>
      </c>
      <c r="B14940" s="18">
        <v>45444</v>
      </c>
      <c r="C14940" t="s">
        <v>3</v>
      </c>
      <c r="D14940" t="s">
        <v>22</v>
      </c>
      <c r="E14940">
        <v>277</v>
      </c>
    </row>
    <row r="14941" spans="1:5" x14ac:dyDescent="0.3">
      <c r="A14941">
        <v>122</v>
      </c>
      <c r="B14941" s="18">
        <v>45413</v>
      </c>
      <c r="C14941" t="s">
        <v>3</v>
      </c>
      <c r="D14941" t="s">
        <v>22</v>
      </c>
      <c r="E14941">
        <v>340</v>
      </c>
    </row>
    <row r="14942" spans="1:5" x14ac:dyDescent="0.3">
      <c r="A14942">
        <v>122</v>
      </c>
      <c r="B14942" s="18">
        <v>45383</v>
      </c>
      <c r="C14942" t="s">
        <v>3</v>
      </c>
      <c r="D14942" t="s">
        <v>22</v>
      </c>
      <c r="E14942">
        <v>341</v>
      </c>
    </row>
    <row r="14943" spans="1:5" x14ac:dyDescent="0.3">
      <c r="A14943">
        <v>122</v>
      </c>
      <c r="B14943" s="18">
        <v>45352</v>
      </c>
      <c r="C14943" t="s">
        <v>3</v>
      </c>
      <c r="D14943" t="s">
        <v>22</v>
      </c>
      <c r="E14943">
        <v>5</v>
      </c>
    </row>
    <row r="14944" spans="1:5" x14ac:dyDescent="0.3">
      <c r="A14944">
        <v>121</v>
      </c>
      <c r="B14944" s="18">
        <v>45566</v>
      </c>
      <c r="C14944" t="s">
        <v>3</v>
      </c>
      <c r="D14944" t="s">
        <v>21</v>
      </c>
      <c r="E14944">
        <v>6</v>
      </c>
    </row>
    <row r="14945" spans="1:5" x14ac:dyDescent="0.3">
      <c r="A14945">
        <v>121</v>
      </c>
      <c r="B14945" s="18">
        <v>45536</v>
      </c>
      <c r="C14945" t="s">
        <v>3</v>
      </c>
      <c r="D14945" t="s">
        <v>21</v>
      </c>
      <c r="E14945">
        <v>7</v>
      </c>
    </row>
    <row r="14946" spans="1:5" x14ac:dyDescent="0.3">
      <c r="A14946">
        <v>121</v>
      </c>
      <c r="B14946" s="18">
        <v>45505</v>
      </c>
      <c r="C14946" t="s">
        <v>3</v>
      </c>
      <c r="D14946" t="s">
        <v>21</v>
      </c>
      <c r="E14946">
        <v>11</v>
      </c>
    </row>
    <row r="14947" spans="1:5" x14ac:dyDescent="0.3">
      <c r="A14947">
        <v>121</v>
      </c>
      <c r="B14947" s="18">
        <v>45474</v>
      </c>
      <c r="C14947" t="s">
        <v>3</v>
      </c>
      <c r="D14947" t="s">
        <v>21</v>
      </c>
      <c r="E14947">
        <v>8</v>
      </c>
    </row>
    <row r="14948" spans="1:5" x14ac:dyDescent="0.3">
      <c r="A14948">
        <v>121</v>
      </c>
      <c r="B14948" s="18">
        <v>45444</v>
      </c>
      <c r="C14948" t="s">
        <v>3</v>
      </c>
      <c r="D14948" t="s">
        <v>21</v>
      </c>
      <c r="E14948">
        <v>13</v>
      </c>
    </row>
    <row r="14949" spans="1:5" x14ac:dyDescent="0.3">
      <c r="A14949">
        <v>121</v>
      </c>
      <c r="B14949" s="18">
        <v>45413</v>
      </c>
      <c r="C14949" t="s">
        <v>3</v>
      </c>
      <c r="D14949" t="s">
        <v>21</v>
      </c>
      <c r="E14949">
        <v>6</v>
      </c>
    </row>
    <row r="14950" spans="1:5" x14ac:dyDescent="0.3">
      <c r="A14950">
        <v>121</v>
      </c>
      <c r="B14950" s="18">
        <v>45383</v>
      </c>
      <c r="C14950" t="s">
        <v>3</v>
      </c>
      <c r="D14950" t="s">
        <v>21</v>
      </c>
      <c r="E14950">
        <v>7</v>
      </c>
    </row>
    <row r="14951" spans="1:5" x14ac:dyDescent="0.3">
      <c r="A14951">
        <v>121</v>
      </c>
      <c r="B14951" s="18">
        <v>45352</v>
      </c>
      <c r="C14951" t="s">
        <v>3</v>
      </c>
      <c r="D14951" t="s">
        <v>21</v>
      </c>
      <c r="E14951">
        <v>6</v>
      </c>
    </row>
    <row r="14952" spans="1:5" x14ac:dyDescent="0.3">
      <c r="A14952">
        <v>121</v>
      </c>
      <c r="B14952" s="18">
        <v>45323</v>
      </c>
      <c r="C14952" t="s">
        <v>3</v>
      </c>
      <c r="D14952" t="s">
        <v>21</v>
      </c>
      <c r="E14952">
        <v>5</v>
      </c>
    </row>
    <row r="14953" spans="1:5" x14ac:dyDescent="0.3">
      <c r="A14953">
        <v>120</v>
      </c>
      <c r="B14953" s="18">
        <v>45566</v>
      </c>
      <c r="C14953" t="s">
        <v>3</v>
      </c>
      <c r="D14953" t="s">
        <v>20</v>
      </c>
      <c r="E14953">
        <v>6756</v>
      </c>
    </row>
    <row r="14954" spans="1:5" x14ac:dyDescent="0.3">
      <c r="A14954">
        <v>120</v>
      </c>
      <c r="B14954" s="18">
        <v>45536</v>
      </c>
      <c r="C14954" t="s">
        <v>3</v>
      </c>
      <c r="D14954" t="s">
        <v>20</v>
      </c>
      <c r="E14954">
        <v>8246</v>
      </c>
    </row>
    <row r="14955" spans="1:5" x14ac:dyDescent="0.3">
      <c r="A14955">
        <v>120</v>
      </c>
      <c r="B14955" s="18">
        <v>45505</v>
      </c>
      <c r="C14955" t="s">
        <v>3</v>
      </c>
      <c r="D14955" t="s">
        <v>20</v>
      </c>
      <c r="E14955">
        <v>6679</v>
      </c>
    </row>
    <row r="14956" spans="1:5" x14ac:dyDescent="0.3">
      <c r="A14956">
        <v>120</v>
      </c>
      <c r="B14956" s="18">
        <v>45474</v>
      </c>
      <c r="C14956" t="s">
        <v>3</v>
      </c>
      <c r="D14956" t="s">
        <v>20</v>
      </c>
      <c r="E14956">
        <v>6738</v>
      </c>
    </row>
    <row r="14957" spans="1:5" x14ac:dyDescent="0.3">
      <c r="A14957">
        <v>120</v>
      </c>
      <c r="B14957" s="18">
        <v>45444</v>
      </c>
      <c r="C14957" t="s">
        <v>3</v>
      </c>
      <c r="D14957" t="s">
        <v>20</v>
      </c>
      <c r="E14957">
        <v>8535</v>
      </c>
    </row>
    <row r="14958" spans="1:5" x14ac:dyDescent="0.3">
      <c r="A14958">
        <v>120</v>
      </c>
      <c r="B14958" s="18">
        <v>45413</v>
      </c>
      <c r="C14958" t="s">
        <v>3</v>
      </c>
      <c r="D14958" t="s">
        <v>20</v>
      </c>
      <c r="E14958">
        <v>10045</v>
      </c>
    </row>
    <row r="14959" spans="1:5" x14ac:dyDescent="0.3">
      <c r="A14959">
        <v>120</v>
      </c>
      <c r="B14959" s="18">
        <v>45383</v>
      </c>
      <c r="C14959" t="s">
        <v>3</v>
      </c>
      <c r="D14959" t="s">
        <v>20</v>
      </c>
      <c r="E14959">
        <v>10372</v>
      </c>
    </row>
    <row r="14960" spans="1:5" x14ac:dyDescent="0.3">
      <c r="A14960">
        <v>120</v>
      </c>
      <c r="B14960" s="18">
        <v>45352</v>
      </c>
      <c r="C14960" t="s">
        <v>3</v>
      </c>
      <c r="D14960" t="s">
        <v>20</v>
      </c>
      <c r="E14960">
        <v>11546</v>
      </c>
    </row>
    <row r="14961" spans="1:5" x14ac:dyDescent="0.3">
      <c r="A14961">
        <v>120</v>
      </c>
      <c r="B14961" s="18">
        <v>45323</v>
      </c>
      <c r="C14961" t="s">
        <v>3</v>
      </c>
      <c r="D14961" t="s">
        <v>20</v>
      </c>
      <c r="E14961">
        <v>11204</v>
      </c>
    </row>
    <row r="14962" spans="1:5" x14ac:dyDescent="0.3">
      <c r="A14962">
        <v>116</v>
      </c>
      <c r="B14962" s="18">
        <v>45566</v>
      </c>
      <c r="C14962" t="s">
        <v>3</v>
      </c>
      <c r="D14962" t="s">
        <v>294</v>
      </c>
      <c r="E14962">
        <v>428</v>
      </c>
    </row>
    <row r="14963" spans="1:5" x14ac:dyDescent="0.3">
      <c r="A14963">
        <v>116</v>
      </c>
      <c r="B14963" s="18">
        <v>45536</v>
      </c>
      <c r="C14963" t="s">
        <v>3</v>
      </c>
      <c r="D14963" t="s">
        <v>294</v>
      </c>
      <c r="E14963">
        <v>439</v>
      </c>
    </row>
    <row r="14964" spans="1:5" x14ac:dyDescent="0.3">
      <c r="A14964">
        <v>116</v>
      </c>
      <c r="B14964" s="18">
        <v>45505</v>
      </c>
      <c r="C14964" t="s">
        <v>3</v>
      </c>
      <c r="D14964" t="s">
        <v>294</v>
      </c>
      <c r="E14964">
        <v>482</v>
      </c>
    </row>
    <row r="14965" spans="1:5" x14ac:dyDescent="0.3">
      <c r="A14965">
        <v>116</v>
      </c>
      <c r="B14965" s="18">
        <v>45474</v>
      </c>
      <c r="C14965" t="s">
        <v>3</v>
      </c>
      <c r="D14965" t="s">
        <v>294</v>
      </c>
      <c r="E14965">
        <v>456</v>
      </c>
    </row>
    <row r="14966" spans="1:5" x14ac:dyDescent="0.3">
      <c r="A14966">
        <v>116</v>
      </c>
      <c r="B14966" s="18">
        <v>45444</v>
      </c>
      <c r="C14966" t="s">
        <v>3</v>
      </c>
      <c r="D14966" t="s">
        <v>294</v>
      </c>
      <c r="E14966">
        <v>608</v>
      </c>
    </row>
    <row r="14967" spans="1:5" x14ac:dyDescent="0.3">
      <c r="A14967">
        <v>116</v>
      </c>
      <c r="B14967" s="18">
        <v>45413</v>
      </c>
      <c r="C14967" t="s">
        <v>3</v>
      </c>
      <c r="D14967" t="s">
        <v>294</v>
      </c>
      <c r="E14967">
        <v>674</v>
      </c>
    </row>
    <row r="14968" spans="1:5" x14ac:dyDescent="0.3">
      <c r="A14968">
        <v>116</v>
      </c>
      <c r="B14968" s="18">
        <v>45383</v>
      </c>
      <c r="C14968" t="s">
        <v>3</v>
      </c>
      <c r="D14968" t="s">
        <v>294</v>
      </c>
      <c r="E14968">
        <v>596</v>
      </c>
    </row>
    <row r="14969" spans="1:5" x14ac:dyDescent="0.3">
      <c r="A14969">
        <v>116</v>
      </c>
      <c r="B14969" s="18">
        <v>45352</v>
      </c>
      <c r="C14969" t="s">
        <v>3</v>
      </c>
      <c r="D14969" t="s">
        <v>294</v>
      </c>
      <c r="E14969">
        <v>628</v>
      </c>
    </row>
    <row r="14970" spans="1:5" x14ac:dyDescent="0.3">
      <c r="A14970">
        <v>116</v>
      </c>
      <c r="B14970" s="18">
        <v>45323</v>
      </c>
      <c r="C14970" t="s">
        <v>3</v>
      </c>
      <c r="D14970" t="s">
        <v>294</v>
      </c>
      <c r="E14970">
        <v>600</v>
      </c>
    </row>
    <row r="14971" spans="1:5" x14ac:dyDescent="0.3">
      <c r="A14971">
        <v>115</v>
      </c>
      <c r="B14971" s="18">
        <v>45566</v>
      </c>
      <c r="C14971" t="s">
        <v>3</v>
      </c>
      <c r="D14971" t="s">
        <v>293</v>
      </c>
      <c r="E14971">
        <v>1040</v>
      </c>
    </row>
    <row r="14972" spans="1:5" x14ac:dyDescent="0.3">
      <c r="A14972">
        <v>115</v>
      </c>
      <c r="B14972" s="18">
        <v>45536</v>
      </c>
      <c r="C14972" t="s">
        <v>3</v>
      </c>
      <c r="D14972" t="s">
        <v>293</v>
      </c>
      <c r="E14972">
        <v>972</v>
      </c>
    </row>
    <row r="14973" spans="1:5" x14ac:dyDescent="0.3">
      <c r="A14973">
        <v>115</v>
      </c>
      <c r="B14973" s="18">
        <v>45505</v>
      </c>
      <c r="C14973" t="s">
        <v>3</v>
      </c>
      <c r="D14973" t="s">
        <v>293</v>
      </c>
      <c r="E14973">
        <v>949</v>
      </c>
    </row>
    <row r="14974" spans="1:5" x14ac:dyDescent="0.3">
      <c r="A14974">
        <v>115</v>
      </c>
      <c r="B14974" s="18">
        <v>45474</v>
      </c>
      <c r="C14974" t="s">
        <v>3</v>
      </c>
      <c r="D14974" t="s">
        <v>293</v>
      </c>
      <c r="E14974">
        <v>946</v>
      </c>
    </row>
    <row r="14975" spans="1:5" x14ac:dyDescent="0.3">
      <c r="A14975">
        <v>115</v>
      </c>
      <c r="B14975" s="18">
        <v>45444</v>
      </c>
      <c r="C14975" t="s">
        <v>3</v>
      </c>
      <c r="D14975" t="s">
        <v>293</v>
      </c>
      <c r="E14975">
        <v>1121</v>
      </c>
    </row>
    <row r="14976" spans="1:5" x14ac:dyDescent="0.3">
      <c r="A14976">
        <v>115</v>
      </c>
      <c r="B14976" s="18">
        <v>45413</v>
      </c>
      <c r="C14976" t="s">
        <v>3</v>
      </c>
      <c r="D14976" t="s">
        <v>293</v>
      </c>
      <c r="E14976">
        <v>1273</v>
      </c>
    </row>
    <row r="14977" spans="1:5" x14ac:dyDescent="0.3">
      <c r="A14977">
        <v>115</v>
      </c>
      <c r="B14977" s="18">
        <v>45383</v>
      </c>
      <c r="C14977" t="s">
        <v>3</v>
      </c>
      <c r="D14977" t="s">
        <v>293</v>
      </c>
      <c r="E14977">
        <v>1423</v>
      </c>
    </row>
    <row r="14978" spans="1:5" x14ac:dyDescent="0.3">
      <c r="A14978">
        <v>115</v>
      </c>
      <c r="B14978" s="18">
        <v>45352</v>
      </c>
      <c r="C14978" t="s">
        <v>3</v>
      </c>
      <c r="D14978" t="s">
        <v>293</v>
      </c>
      <c r="E14978">
        <v>1484</v>
      </c>
    </row>
    <row r="14979" spans="1:5" x14ac:dyDescent="0.3">
      <c r="A14979">
        <v>115</v>
      </c>
      <c r="B14979" s="18">
        <v>45323</v>
      </c>
      <c r="C14979" t="s">
        <v>3</v>
      </c>
      <c r="D14979" t="s">
        <v>293</v>
      </c>
      <c r="E14979">
        <v>2173</v>
      </c>
    </row>
    <row r="14980" spans="1:5" x14ac:dyDescent="0.3">
      <c r="A14980">
        <v>114</v>
      </c>
      <c r="B14980" s="18">
        <v>45566</v>
      </c>
      <c r="C14980" t="s">
        <v>3</v>
      </c>
      <c r="D14980" t="s">
        <v>292</v>
      </c>
      <c r="E14980">
        <v>7449</v>
      </c>
    </row>
    <row r="14981" spans="1:5" x14ac:dyDescent="0.3">
      <c r="A14981">
        <v>114</v>
      </c>
      <c r="B14981" s="18">
        <v>45536</v>
      </c>
      <c r="C14981" t="s">
        <v>3</v>
      </c>
      <c r="D14981" t="s">
        <v>292</v>
      </c>
      <c r="E14981">
        <v>8938</v>
      </c>
    </row>
    <row r="14982" spans="1:5" x14ac:dyDescent="0.3">
      <c r="A14982">
        <v>114</v>
      </c>
      <c r="B14982" s="18">
        <v>45505</v>
      </c>
      <c r="C14982" t="s">
        <v>3</v>
      </c>
      <c r="D14982" t="s">
        <v>292</v>
      </c>
      <c r="E14982">
        <v>7409</v>
      </c>
    </row>
    <row r="14983" spans="1:5" x14ac:dyDescent="0.3">
      <c r="A14983">
        <v>114</v>
      </c>
      <c r="B14983" s="18">
        <v>45474</v>
      </c>
      <c r="C14983" t="s">
        <v>3</v>
      </c>
      <c r="D14983" t="s">
        <v>292</v>
      </c>
      <c r="E14983">
        <v>7327</v>
      </c>
    </row>
    <row r="14984" spans="1:5" x14ac:dyDescent="0.3">
      <c r="A14984">
        <v>114</v>
      </c>
      <c r="B14984" s="18">
        <v>45444</v>
      </c>
      <c r="C14984" t="s">
        <v>3</v>
      </c>
      <c r="D14984" t="s">
        <v>292</v>
      </c>
      <c r="E14984">
        <v>9163</v>
      </c>
    </row>
    <row r="14985" spans="1:5" x14ac:dyDescent="0.3">
      <c r="A14985">
        <v>114</v>
      </c>
      <c r="B14985" s="18">
        <v>45413</v>
      </c>
      <c r="C14985" t="s">
        <v>3</v>
      </c>
      <c r="D14985" t="s">
        <v>292</v>
      </c>
      <c r="E14985">
        <v>10865</v>
      </c>
    </row>
    <row r="14986" spans="1:5" x14ac:dyDescent="0.3">
      <c r="A14986">
        <v>114</v>
      </c>
      <c r="B14986" s="18">
        <v>45383</v>
      </c>
      <c r="C14986" t="s">
        <v>3</v>
      </c>
      <c r="D14986" t="s">
        <v>292</v>
      </c>
      <c r="E14986">
        <v>11308</v>
      </c>
    </row>
    <row r="14987" spans="1:5" x14ac:dyDescent="0.3">
      <c r="A14987">
        <v>114</v>
      </c>
      <c r="B14987" s="18">
        <v>45352</v>
      </c>
      <c r="C14987" t="s">
        <v>3</v>
      </c>
      <c r="D14987" t="s">
        <v>292</v>
      </c>
      <c r="E14987">
        <v>12165</v>
      </c>
    </row>
    <row r="14988" spans="1:5" x14ac:dyDescent="0.3">
      <c r="A14988">
        <v>114</v>
      </c>
      <c r="B14988" s="18">
        <v>45323</v>
      </c>
      <c r="C14988" t="s">
        <v>3</v>
      </c>
      <c r="D14988" t="s">
        <v>292</v>
      </c>
      <c r="E14988">
        <v>11842</v>
      </c>
    </row>
    <row r="14989" spans="1:5" x14ac:dyDescent="0.3">
      <c r="A14989">
        <v>134</v>
      </c>
      <c r="B14989" s="18">
        <v>45566</v>
      </c>
      <c r="C14989" t="s">
        <v>3</v>
      </c>
      <c r="D14989" t="s">
        <v>260</v>
      </c>
      <c r="E14989">
        <v>17</v>
      </c>
    </row>
    <row r="14990" spans="1:5" x14ac:dyDescent="0.3">
      <c r="A14990">
        <v>134</v>
      </c>
      <c r="B14990" s="18">
        <v>45536</v>
      </c>
      <c r="C14990" t="s">
        <v>3</v>
      </c>
      <c r="D14990" t="s">
        <v>260</v>
      </c>
      <c r="E14990">
        <v>26</v>
      </c>
    </row>
    <row r="14991" spans="1:5" x14ac:dyDescent="0.3">
      <c r="A14991">
        <v>134</v>
      </c>
      <c r="B14991" s="18">
        <v>45505</v>
      </c>
      <c r="C14991" t="s">
        <v>3</v>
      </c>
      <c r="D14991" t="s">
        <v>260</v>
      </c>
      <c r="E14991">
        <v>29</v>
      </c>
    </row>
    <row r="14992" spans="1:5" x14ac:dyDescent="0.3">
      <c r="A14992">
        <v>134</v>
      </c>
      <c r="B14992" s="18">
        <v>45474</v>
      </c>
      <c r="C14992" t="s">
        <v>3</v>
      </c>
      <c r="D14992" t="s">
        <v>260</v>
      </c>
      <c r="E14992">
        <v>20</v>
      </c>
    </row>
    <row r="14993" spans="1:5" x14ac:dyDescent="0.3">
      <c r="A14993">
        <v>134</v>
      </c>
      <c r="B14993" s="18">
        <v>45444</v>
      </c>
      <c r="C14993" t="s">
        <v>3</v>
      </c>
      <c r="D14993" t="s">
        <v>260</v>
      </c>
      <c r="E14993">
        <v>13</v>
      </c>
    </row>
    <row r="14994" spans="1:5" x14ac:dyDescent="0.3">
      <c r="A14994">
        <v>134</v>
      </c>
      <c r="B14994" s="18">
        <v>45413</v>
      </c>
      <c r="C14994" t="s">
        <v>3</v>
      </c>
      <c r="D14994" t="s">
        <v>260</v>
      </c>
      <c r="E14994">
        <v>24</v>
      </c>
    </row>
    <row r="14995" spans="1:5" x14ac:dyDescent="0.3">
      <c r="A14995">
        <v>134</v>
      </c>
      <c r="B14995" s="18">
        <v>45383</v>
      </c>
      <c r="C14995" t="s">
        <v>3</v>
      </c>
      <c r="D14995" t="s">
        <v>260</v>
      </c>
      <c r="E14995">
        <v>30</v>
      </c>
    </row>
    <row r="14996" spans="1:5" x14ac:dyDescent="0.3">
      <c r="A14996">
        <v>134</v>
      </c>
      <c r="B14996" s="18">
        <v>45352</v>
      </c>
      <c r="C14996" t="s">
        <v>3</v>
      </c>
      <c r="D14996" t="s">
        <v>260</v>
      </c>
      <c r="E14996">
        <v>38</v>
      </c>
    </row>
    <row r="14997" spans="1:5" x14ac:dyDescent="0.3">
      <c r="A14997">
        <v>134</v>
      </c>
      <c r="B14997" s="18">
        <v>45323</v>
      </c>
      <c r="C14997" t="s">
        <v>3</v>
      </c>
      <c r="D14997" t="s">
        <v>260</v>
      </c>
      <c r="E14997">
        <v>29</v>
      </c>
    </row>
    <row r="14998" spans="1:5" x14ac:dyDescent="0.3">
      <c r="A14998">
        <v>133</v>
      </c>
      <c r="B14998" s="18">
        <v>45566</v>
      </c>
      <c r="C14998" t="s">
        <v>3</v>
      </c>
      <c r="D14998" t="s">
        <v>259</v>
      </c>
      <c r="E14998">
        <v>1</v>
      </c>
    </row>
    <row r="14999" spans="1:5" x14ac:dyDescent="0.3">
      <c r="A14999">
        <v>133</v>
      </c>
      <c r="B14999" s="18">
        <v>45536</v>
      </c>
      <c r="C14999" t="s">
        <v>3</v>
      </c>
      <c r="D14999" t="s">
        <v>259</v>
      </c>
      <c r="E14999">
        <v>5</v>
      </c>
    </row>
    <row r="15000" spans="1:5" x14ac:dyDescent="0.3">
      <c r="A15000">
        <v>133</v>
      </c>
      <c r="B15000" s="18">
        <v>45505</v>
      </c>
      <c r="C15000" t="s">
        <v>3</v>
      </c>
      <c r="D15000" t="s">
        <v>259</v>
      </c>
      <c r="E15000">
        <v>4</v>
      </c>
    </row>
    <row r="15001" spans="1:5" x14ac:dyDescent="0.3">
      <c r="A15001">
        <v>133</v>
      </c>
      <c r="B15001" s="18">
        <v>45474</v>
      </c>
      <c r="C15001" t="s">
        <v>3</v>
      </c>
      <c r="D15001" t="s">
        <v>259</v>
      </c>
      <c r="E15001">
        <v>3</v>
      </c>
    </row>
    <row r="15002" spans="1:5" x14ac:dyDescent="0.3">
      <c r="A15002">
        <v>133</v>
      </c>
      <c r="B15002" s="18">
        <v>45444</v>
      </c>
      <c r="C15002" t="s">
        <v>3</v>
      </c>
      <c r="D15002" t="s">
        <v>259</v>
      </c>
      <c r="E15002">
        <v>4</v>
      </c>
    </row>
    <row r="15003" spans="1:5" x14ac:dyDescent="0.3">
      <c r="A15003">
        <v>133</v>
      </c>
      <c r="B15003" s="18">
        <v>45413</v>
      </c>
      <c r="C15003" t="s">
        <v>3</v>
      </c>
      <c r="D15003" t="s">
        <v>259</v>
      </c>
      <c r="E15003">
        <v>2</v>
      </c>
    </row>
    <row r="15004" spans="1:5" x14ac:dyDescent="0.3">
      <c r="A15004">
        <v>133</v>
      </c>
      <c r="B15004" s="18">
        <v>45383</v>
      </c>
      <c r="C15004" t="s">
        <v>3</v>
      </c>
      <c r="D15004" t="s">
        <v>259</v>
      </c>
      <c r="E15004">
        <v>3</v>
      </c>
    </row>
    <row r="15005" spans="1:5" x14ac:dyDescent="0.3">
      <c r="A15005">
        <v>133</v>
      </c>
      <c r="B15005" s="18">
        <v>45352</v>
      </c>
      <c r="C15005" t="s">
        <v>3</v>
      </c>
      <c r="D15005" t="s">
        <v>259</v>
      </c>
      <c r="E15005">
        <v>2</v>
      </c>
    </row>
    <row r="15006" spans="1:5" x14ac:dyDescent="0.3">
      <c r="A15006">
        <v>133</v>
      </c>
      <c r="B15006" s="18">
        <v>45323</v>
      </c>
      <c r="C15006" t="s">
        <v>3</v>
      </c>
      <c r="D15006" t="s">
        <v>259</v>
      </c>
      <c r="E15006">
        <v>5</v>
      </c>
    </row>
    <row r="15007" spans="1:5" x14ac:dyDescent="0.3">
      <c r="A15007">
        <v>132</v>
      </c>
      <c r="B15007" s="18">
        <v>45566</v>
      </c>
      <c r="C15007" t="s">
        <v>3</v>
      </c>
      <c r="D15007" t="s">
        <v>291</v>
      </c>
      <c r="E15007">
        <v>6</v>
      </c>
    </row>
    <row r="15008" spans="1:5" x14ac:dyDescent="0.3">
      <c r="A15008">
        <v>132</v>
      </c>
      <c r="B15008" s="18">
        <v>45536</v>
      </c>
      <c r="C15008" t="s">
        <v>3</v>
      </c>
      <c r="D15008" t="s">
        <v>291</v>
      </c>
      <c r="E15008">
        <v>6</v>
      </c>
    </row>
    <row r="15009" spans="1:5" x14ac:dyDescent="0.3">
      <c r="A15009">
        <v>132</v>
      </c>
      <c r="B15009" s="18">
        <v>45505</v>
      </c>
      <c r="C15009" t="s">
        <v>3</v>
      </c>
      <c r="D15009" t="s">
        <v>291</v>
      </c>
      <c r="E15009">
        <v>1</v>
      </c>
    </row>
    <row r="15010" spans="1:5" x14ac:dyDescent="0.3">
      <c r="A15010">
        <v>132</v>
      </c>
      <c r="B15010" s="18">
        <v>45474</v>
      </c>
      <c r="C15010" t="s">
        <v>3</v>
      </c>
      <c r="D15010" t="s">
        <v>291</v>
      </c>
      <c r="E15010">
        <v>2</v>
      </c>
    </row>
    <row r="15011" spans="1:5" x14ac:dyDescent="0.3">
      <c r="A15011">
        <v>132</v>
      </c>
      <c r="B15011" s="18">
        <v>45444</v>
      </c>
      <c r="C15011" t="s">
        <v>3</v>
      </c>
      <c r="D15011" t="s">
        <v>291</v>
      </c>
      <c r="E15011">
        <v>6</v>
      </c>
    </row>
    <row r="15012" spans="1:5" x14ac:dyDescent="0.3">
      <c r="A15012">
        <v>132</v>
      </c>
      <c r="B15012" s="18">
        <v>45413</v>
      </c>
      <c r="C15012" t="s">
        <v>3</v>
      </c>
      <c r="D15012" t="s">
        <v>291</v>
      </c>
      <c r="E15012">
        <v>5</v>
      </c>
    </row>
    <row r="15013" spans="1:5" x14ac:dyDescent="0.3">
      <c r="A15013">
        <v>132</v>
      </c>
      <c r="B15013" s="18">
        <v>45383</v>
      </c>
      <c r="C15013" t="s">
        <v>3</v>
      </c>
      <c r="D15013" t="s">
        <v>291</v>
      </c>
      <c r="E15013">
        <v>6</v>
      </c>
    </row>
    <row r="15014" spans="1:5" x14ac:dyDescent="0.3">
      <c r="A15014">
        <v>132</v>
      </c>
      <c r="B15014" s="18">
        <v>45352</v>
      </c>
      <c r="C15014" t="s">
        <v>3</v>
      </c>
      <c r="D15014" t="s">
        <v>291</v>
      </c>
      <c r="E15014">
        <v>7</v>
      </c>
    </row>
    <row r="15015" spans="1:5" x14ac:dyDescent="0.3">
      <c r="A15015">
        <v>132</v>
      </c>
      <c r="B15015" s="18">
        <v>45323</v>
      </c>
      <c r="C15015" t="s">
        <v>3</v>
      </c>
      <c r="D15015" t="s">
        <v>291</v>
      </c>
      <c r="E15015">
        <v>3</v>
      </c>
    </row>
    <row r="15016" spans="1:5" x14ac:dyDescent="0.3">
      <c r="A15016">
        <v>131</v>
      </c>
      <c r="B15016" s="18">
        <v>45566</v>
      </c>
      <c r="C15016" t="s">
        <v>3</v>
      </c>
      <c r="D15016" t="s">
        <v>290</v>
      </c>
      <c r="E15016">
        <v>13</v>
      </c>
    </row>
    <row r="15017" spans="1:5" x14ac:dyDescent="0.3">
      <c r="A15017">
        <v>131</v>
      </c>
      <c r="B15017" s="18">
        <v>45536</v>
      </c>
      <c r="C15017" t="s">
        <v>3</v>
      </c>
      <c r="D15017" t="s">
        <v>290</v>
      </c>
      <c r="E15017">
        <v>28</v>
      </c>
    </row>
    <row r="15018" spans="1:5" x14ac:dyDescent="0.3">
      <c r="A15018">
        <v>131</v>
      </c>
      <c r="B15018" s="18">
        <v>45505</v>
      </c>
      <c r="C15018" t="s">
        <v>3</v>
      </c>
      <c r="D15018" t="s">
        <v>290</v>
      </c>
      <c r="E15018">
        <v>25</v>
      </c>
    </row>
    <row r="15019" spans="1:5" x14ac:dyDescent="0.3">
      <c r="A15019">
        <v>131</v>
      </c>
      <c r="B15019" s="18">
        <v>45474</v>
      </c>
      <c r="C15019" t="s">
        <v>3</v>
      </c>
      <c r="D15019" t="s">
        <v>290</v>
      </c>
      <c r="E15019">
        <v>31</v>
      </c>
    </row>
    <row r="15020" spans="1:5" x14ac:dyDescent="0.3">
      <c r="A15020">
        <v>131</v>
      </c>
      <c r="B15020" s="18">
        <v>45444</v>
      </c>
      <c r="C15020" t="s">
        <v>3</v>
      </c>
      <c r="D15020" t="s">
        <v>290</v>
      </c>
      <c r="E15020">
        <v>38</v>
      </c>
    </row>
    <row r="15021" spans="1:5" x14ac:dyDescent="0.3">
      <c r="A15021">
        <v>131</v>
      </c>
      <c r="B15021" s="18">
        <v>45413</v>
      </c>
      <c r="C15021" t="s">
        <v>3</v>
      </c>
      <c r="D15021" t="s">
        <v>290</v>
      </c>
      <c r="E15021">
        <v>40</v>
      </c>
    </row>
    <row r="15022" spans="1:5" x14ac:dyDescent="0.3">
      <c r="A15022">
        <v>131</v>
      </c>
      <c r="B15022" s="18">
        <v>45383</v>
      </c>
      <c r="C15022" t="s">
        <v>3</v>
      </c>
      <c r="D15022" t="s">
        <v>290</v>
      </c>
      <c r="E15022">
        <v>18</v>
      </c>
    </row>
    <row r="15023" spans="1:5" x14ac:dyDescent="0.3">
      <c r="A15023">
        <v>131</v>
      </c>
      <c r="B15023" s="18">
        <v>45352</v>
      </c>
      <c r="C15023" t="s">
        <v>3</v>
      </c>
      <c r="D15023" t="s">
        <v>290</v>
      </c>
      <c r="E15023">
        <v>29</v>
      </c>
    </row>
    <row r="15024" spans="1:5" x14ac:dyDescent="0.3">
      <c r="A15024">
        <v>131</v>
      </c>
      <c r="B15024" s="18">
        <v>45323</v>
      </c>
      <c r="C15024" t="s">
        <v>3</v>
      </c>
      <c r="D15024" t="s">
        <v>290</v>
      </c>
      <c r="E15024">
        <v>57</v>
      </c>
    </row>
    <row r="15025" spans="1:5" x14ac:dyDescent="0.3">
      <c r="A15025">
        <v>130</v>
      </c>
      <c r="B15025" s="18">
        <v>45566</v>
      </c>
      <c r="C15025" t="s">
        <v>3</v>
      </c>
      <c r="D15025" t="s">
        <v>289</v>
      </c>
      <c r="E15025">
        <v>507</v>
      </c>
    </row>
    <row r="15026" spans="1:5" x14ac:dyDescent="0.3">
      <c r="A15026">
        <v>130</v>
      </c>
      <c r="B15026" s="18">
        <v>45536</v>
      </c>
      <c r="C15026" t="s">
        <v>3</v>
      </c>
      <c r="D15026" t="s">
        <v>289</v>
      </c>
      <c r="E15026">
        <v>522</v>
      </c>
    </row>
    <row r="15027" spans="1:5" x14ac:dyDescent="0.3">
      <c r="A15027">
        <v>130</v>
      </c>
      <c r="B15027" s="18">
        <v>45505</v>
      </c>
      <c r="C15027" t="s">
        <v>3</v>
      </c>
      <c r="D15027" t="s">
        <v>289</v>
      </c>
      <c r="E15027">
        <v>523</v>
      </c>
    </row>
    <row r="15028" spans="1:5" x14ac:dyDescent="0.3">
      <c r="A15028">
        <v>130</v>
      </c>
      <c r="B15028" s="18">
        <v>45474</v>
      </c>
      <c r="C15028" t="s">
        <v>3</v>
      </c>
      <c r="D15028" t="s">
        <v>289</v>
      </c>
      <c r="E15028">
        <v>588</v>
      </c>
    </row>
    <row r="15029" spans="1:5" x14ac:dyDescent="0.3">
      <c r="A15029">
        <v>130</v>
      </c>
      <c r="B15029" s="18">
        <v>45444</v>
      </c>
      <c r="C15029" t="s">
        <v>3</v>
      </c>
      <c r="D15029" t="s">
        <v>289</v>
      </c>
      <c r="E15029">
        <v>622</v>
      </c>
    </row>
    <row r="15030" spans="1:5" x14ac:dyDescent="0.3">
      <c r="A15030">
        <v>130</v>
      </c>
      <c r="B15030" s="18">
        <v>45413</v>
      </c>
      <c r="C15030" t="s">
        <v>3</v>
      </c>
      <c r="D15030" t="s">
        <v>289</v>
      </c>
      <c r="E15030">
        <v>783</v>
      </c>
    </row>
    <row r="15031" spans="1:5" x14ac:dyDescent="0.3">
      <c r="A15031">
        <v>130</v>
      </c>
      <c r="B15031" s="18">
        <v>45383</v>
      </c>
      <c r="C15031" t="s">
        <v>3</v>
      </c>
      <c r="D15031" t="s">
        <v>289</v>
      </c>
      <c r="E15031">
        <v>931</v>
      </c>
    </row>
    <row r="15032" spans="1:5" x14ac:dyDescent="0.3">
      <c r="A15032">
        <v>130</v>
      </c>
      <c r="B15032" s="18">
        <v>45352</v>
      </c>
      <c r="C15032" t="s">
        <v>3</v>
      </c>
      <c r="D15032" t="s">
        <v>289</v>
      </c>
      <c r="E15032">
        <v>954</v>
      </c>
    </row>
    <row r="15033" spans="1:5" x14ac:dyDescent="0.3">
      <c r="A15033">
        <v>130</v>
      </c>
      <c r="B15033" s="18">
        <v>45323</v>
      </c>
      <c r="C15033" t="s">
        <v>3</v>
      </c>
      <c r="D15033" t="s">
        <v>289</v>
      </c>
      <c r="E15033">
        <v>983</v>
      </c>
    </row>
    <row r="15034" spans="1:5" x14ac:dyDescent="0.3">
      <c r="A15034">
        <v>129</v>
      </c>
      <c r="B15034" s="18">
        <v>45566</v>
      </c>
      <c r="C15034" t="s">
        <v>3</v>
      </c>
      <c r="D15034" t="s">
        <v>288</v>
      </c>
      <c r="E15034">
        <v>1975</v>
      </c>
    </row>
    <row r="15035" spans="1:5" x14ac:dyDescent="0.3">
      <c r="A15035">
        <v>129</v>
      </c>
      <c r="B15035" s="18">
        <v>45536</v>
      </c>
      <c r="C15035" t="s">
        <v>3</v>
      </c>
      <c r="D15035" t="s">
        <v>288</v>
      </c>
      <c r="E15035">
        <v>2957</v>
      </c>
    </row>
    <row r="15036" spans="1:5" x14ac:dyDescent="0.3">
      <c r="A15036">
        <v>129</v>
      </c>
      <c r="B15036" s="18">
        <v>45505</v>
      </c>
      <c r="C15036" t="s">
        <v>3</v>
      </c>
      <c r="D15036" t="s">
        <v>288</v>
      </c>
      <c r="E15036">
        <v>2702</v>
      </c>
    </row>
    <row r="15037" spans="1:5" x14ac:dyDescent="0.3">
      <c r="A15037">
        <v>129</v>
      </c>
      <c r="B15037" s="18">
        <v>45474</v>
      </c>
      <c r="C15037" t="s">
        <v>3</v>
      </c>
      <c r="D15037" t="s">
        <v>288</v>
      </c>
      <c r="E15037">
        <v>2430</v>
      </c>
    </row>
    <row r="15038" spans="1:5" x14ac:dyDescent="0.3">
      <c r="A15038">
        <v>129</v>
      </c>
      <c r="B15038" s="18">
        <v>45444</v>
      </c>
      <c r="C15038" t="s">
        <v>3</v>
      </c>
      <c r="D15038" t="s">
        <v>288</v>
      </c>
      <c r="E15038">
        <v>2338</v>
      </c>
    </row>
    <row r="15039" spans="1:5" x14ac:dyDescent="0.3">
      <c r="A15039">
        <v>129</v>
      </c>
      <c r="B15039" s="18">
        <v>45413</v>
      </c>
      <c r="C15039" t="s">
        <v>3</v>
      </c>
      <c r="D15039" t="s">
        <v>288</v>
      </c>
      <c r="E15039">
        <v>2205</v>
      </c>
    </row>
    <row r="15040" spans="1:5" x14ac:dyDescent="0.3">
      <c r="A15040">
        <v>129</v>
      </c>
      <c r="B15040" s="18">
        <v>45383</v>
      </c>
      <c r="C15040" t="s">
        <v>3</v>
      </c>
      <c r="D15040" t="s">
        <v>288</v>
      </c>
      <c r="E15040">
        <v>2368</v>
      </c>
    </row>
    <row r="15041" spans="1:5" x14ac:dyDescent="0.3">
      <c r="A15041">
        <v>129</v>
      </c>
      <c r="B15041" s="18">
        <v>45352</v>
      </c>
      <c r="C15041" t="s">
        <v>3</v>
      </c>
      <c r="D15041" t="s">
        <v>288</v>
      </c>
      <c r="E15041">
        <v>2328</v>
      </c>
    </row>
    <row r="15042" spans="1:5" x14ac:dyDescent="0.3">
      <c r="A15042">
        <v>129</v>
      </c>
      <c r="B15042" s="18">
        <v>45323</v>
      </c>
      <c r="C15042" t="s">
        <v>3</v>
      </c>
      <c r="D15042" t="s">
        <v>288</v>
      </c>
      <c r="E15042">
        <v>2366</v>
      </c>
    </row>
    <row r="15043" spans="1:5" x14ac:dyDescent="0.3">
      <c r="A15043">
        <v>128</v>
      </c>
      <c r="B15043" s="18">
        <v>45566</v>
      </c>
      <c r="C15043" t="s">
        <v>3</v>
      </c>
      <c r="D15043" t="s">
        <v>287</v>
      </c>
      <c r="E15043">
        <v>554</v>
      </c>
    </row>
    <row r="15044" spans="1:5" x14ac:dyDescent="0.3">
      <c r="A15044">
        <v>128</v>
      </c>
      <c r="B15044" s="18">
        <v>45536</v>
      </c>
      <c r="C15044" t="s">
        <v>3</v>
      </c>
      <c r="D15044" t="s">
        <v>287</v>
      </c>
      <c r="E15044">
        <v>816</v>
      </c>
    </row>
    <row r="15045" spans="1:5" x14ac:dyDescent="0.3">
      <c r="A15045">
        <v>128</v>
      </c>
      <c r="B15045" s="18">
        <v>45505</v>
      </c>
      <c r="C15045" t="s">
        <v>3</v>
      </c>
      <c r="D15045" t="s">
        <v>287</v>
      </c>
      <c r="E15045">
        <v>606</v>
      </c>
    </row>
    <row r="15046" spans="1:5" x14ac:dyDescent="0.3">
      <c r="A15046">
        <v>128</v>
      </c>
      <c r="B15046" s="18">
        <v>45474</v>
      </c>
      <c r="C15046" t="s">
        <v>3</v>
      </c>
      <c r="D15046" t="s">
        <v>287</v>
      </c>
      <c r="E15046">
        <v>779</v>
      </c>
    </row>
    <row r="15047" spans="1:5" x14ac:dyDescent="0.3">
      <c r="A15047">
        <v>128</v>
      </c>
      <c r="B15047" s="18">
        <v>45444</v>
      </c>
      <c r="C15047" t="s">
        <v>3</v>
      </c>
      <c r="D15047" t="s">
        <v>287</v>
      </c>
      <c r="E15047">
        <v>1129</v>
      </c>
    </row>
    <row r="15048" spans="1:5" x14ac:dyDescent="0.3">
      <c r="A15048">
        <v>128</v>
      </c>
      <c r="B15048" s="18">
        <v>45413</v>
      </c>
      <c r="C15048" t="s">
        <v>3</v>
      </c>
      <c r="D15048" t="s">
        <v>287</v>
      </c>
      <c r="E15048">
        <v>1329</v>
      </c>
    </row>
    <row r="15049" spans="1:5" x14ac:dyDescent="0.3">
      <c r="A15049">
        <v>128</v>
      </c>
      <c r="B15049" s="18">
        <v>45383</v>
      </c>
      <c r="C15049" t="s">
        <v>3</v>
      </c>
      <c r="D15049" t="s">
        <v>287</v>
      </c>
      <c r="E15049">
        <v>1360</v>
      </c>
    </row>
    <row r="15050" spans="1:5" x14ac:dyDescent="0.3">
      <c r="A15050">
        <v>128</v>
      </c>
      <c r="B15050" s="18">
        <v>45352</v>
      </c>
      <c r="C15050" t="s">
        <v>3</v>
      </c>
      <c r="D15050" t="s">
        <v>287</v>
      </c>
      <c r="E15050">
        <v>1524</v>
      </c>
    </row>
    <row r="15051" spans="1:5" x14ac:dyDescent="0.3">
      <c r="A15051">
        <v>128</v>
      </c>
      <c r="B15051" s="18">
        <v>45323</v>
      </c>
      <c r="C15051" t="s">
        <v>3</v>
      </c>
      <c r="D15051" t="s">
        <v>287</v>
      </c>
      <c r="E15051">
        <v>1526</v>
      </c>
    </row>
    <row r="15052" spans="1:5" x14ac:dyDescent="0.3">
      <c r="A15052">
        <v>127</v>
      </c>
      <c r="B15052" s="18">
        <v>45566</v>
      </c>
      <c r="C15052" t="s">
        <v>3</v>
      </c>
      <c r="D15052" t="s">
        <v>286</v>
      </c>
      <c r="E15052">
        <v>3077</v>
      </c>
    </row>
    <row r="15053" spans="1:5" x14ac:dyDescent="0.3">
      <c r="A15053">
        <v>127</v>
      </c>
      <c r="B15053" s="18">
        <v>45536</v>
      </c>
      <c r="C15053" t="s">
        <v>3</v>
      </c>
      <c r="D15053" t="s">
        <v>286</v>
      </c>
      <c r="E15053">
        <v>4364</v>
      </c>
    </row>
    <row r="15054" spans="1:5" x14ac:dyDescent="0.3">
      <c r="A15054">
        <v>127</v>
      </c>
      <c r="B15054" s="18">
        <v>45505</v>
      </c>
      <c r="C15054" t="s">
        <v>3</v>
      </c>
      <c r="D15054" t="s">
        <v>286</v>
      </c>
      <c r="E15054">
        <v>3907</v>
      </c>
    </row>
    <row r="15055" spans="1:5" x14ac:dyDescent="0.3">
      <c r="A15055">
        <v>127</v>
      </c>
      <c r="B15055" s="18">
        <v>45474</v>
      </c>
      <c r="C15055" t="s">
        <v>3</v>
      </c>
      <c r="D15055" t="s">
        <v>286</v>
      </c>
      <c r="E15055">
        <v>3870</v>
      </c>
    </row>
    <row r="15056" spans="1:5" x14ac:dyDescent="0.3">
      <c r="A15056">
        <v>127</v>
      </c>
      <c r="B15056" s="18">
        <v>45444</v>
      </c>
      <c r="C15056" t="s">
        <v>3</v>
      </c>
      <c r="D15056" t="s">
        <v>286</v>
      </c>
      <c r="E15056">
        <v>4172</v>
      </c>
    </row>
    <row r="15057" spans="1:7" x14ac:dyDescent="0.3">
      <c r="A15057">
        <v>127</v>
      </c>
      <c r="B15057" s="18">
        <v>45413</v>
      </c>
      <c r="C15057" t="s">
        <v>3</v>
      </c>
      <c r="D15057" t="s">
        <v>286</v>
      </c>
      <c r="E15057">
        <v>4401</v>
      </c>
    </row>
    <row r="15058" spans="1:7" x14ac:dyDescent="0.3">
      <c r="A15058">
        <v>127</v>
      </c>
      <c r="B15058" s="18">
        <v>45383</v>
      </c>
      <c r="C15058" t="s">
        <v>3</v>
      </c>
      <c r="D15058" t="s">
        <v>286</v>
      </c>
      <c r="E15058">
        <v>4725</v>
      </c>
    </row>
    <row r="15059" spans="1:7" x14ac:dyDescent="0.3">
      <c r="A15059">
        <v>127</v>
      </c>
      <c r="B15059" s="18">
        <v>45352</v>
      </c>
      <c r="C15059" t="s">
        <v>3</v>
      </c>
      <c r="D15059" t="s">
        <v>286</v>
      </c>
      <c r="E15059">
        <v>4893</v>
      </c>
    </row>
    <row r="15060" spans="1:7" x14ac:dyDescent="0.3">
      <c r="A15060">
        <v>127</v>
      </c>
      <c r="B15060" s="18">
        <v>45323</v>
      </c>
      <c r="C15060" t="s">
        <v>3</v>
      </c>
      <c r="D15060" t="s">
        <v>286</v>
      </c>
      <c r="E15060">
        <v>4985</v>
      </c>
    </row>
    <row r="15061" spans="1:7" x14ac:dyDescent="0.3">
      <c r="A15061">
        <v>11</v>
      </c>
      <c r="B15061" s="18">
        <v>45627</v>
      </c>
      <c r="C15061" t="s">
        <v>3</v>
      </c>
      <c r="D15061" t="s">
        <v>281</v>
      </c>
      <c r="E15061">
        <v>0.34420995249591152</v>
      </c>
      <c r="F15061">
        <v>4420</v>
      </c>
      <c r="G15061">
        <v>12841</v>
      </c>
    </row>
    <row r="15062" spans="1:7" x14ac:dyDescent="0.3">
      <c r="A15062">
        <v>17</v>
      </c>
      <c r="B15062" s="18">
        <v>45474</v>
      </c>
      <c r="C15062" t="s">
        <v>3</v>
      </c>
      <c r="D15062" t="s">
        <v>276</v>
      </c>
      <c r="E15062">
        <v>1.8648018648018648E-2</v>
      </c>
      <c r="F15062">
        <v>24</v>
      </c>
      <c r="G15062">
        <v>1287</v>
      </c>
    </row>
    <row r="15063" spans="1:7" x14ac:dyDescent="0.3">
      <c r="A15063">
        <v>17</v>
      </c>
      <c r="B15063" s="18">
        <v>45536</v>
      </c>
      <c r="C15063" t="s">
        <v>3</v>
      </c>
      <c r="D15063" t="s">
        <v>276</v>
      </c>
      <c r="E15063">
        <v>1.7751479289940829E-2</v>
      </c>
      <c r="F15063">
        <v>24</v>
      </c>
      <c r="G15063">
        <v>1352</v>
      </c>
    </row>
    <row r="15064" spans="1:7" x14ac:dyDescent="0.3">
      <c r="A15064">
        <v>17</v>
      </c>
      <c r="B15064" s="18">
        <v>45444</v>
      </c>
      <c r="C15064" t="s">
        <v>3</v>
      </c>
      <c r="D15064" t="s">
        <v>276</v>
      </c>
      <c r="E15064">
        <v>2.0530367835757058E-2</v>
      </c>
      <c r="F15064">
        <v>24</v>
      </c>
      <c r="G15064">
        <v>1169</v>
      </c>
    </row>
    <row r="15065" spans="1:7" x14ac:dyDescent="0.3">
      <c r="A15065">
        <v>17</v>
      </c>
      <c r="B15065" s="18">
        <v>45352</v>
      </c>
      <c r="C15065" t="s">
        <v>3</v>
      </c>
      <c r="D15065" t="s">
        <v>276</v>
      </c>
      <c r="E15065">
        <v>1.8691588785046728E-2</v>
      </c>
      <c r="F15065">
        <v>14</v>
      </c>
      <c r="G15065">
        <v>749</v>
      </c>
    </row>
    <row r="15066" spans="1:7" x14ac:dyDescent="0.3">
      <c r="A15066">
        <v>17</v>
      </c>
      <c r="B15066" s="18">
        <v>45323</v>
      </c>
      <c r="C15066" t="s">
        <v>3</v>
      </c>
      <c r="D15066" t="s">
        <v>276</v>
      </c>
      <c r="E15066">
        <v>2.2388059701492536E-2</v>
      </c>
      <c r="F15066">
        <v>12</v>
      </c>
      <c r="G15066">
        <v>536</v>
      </c>
    </row>
    <row r="15067" spans="1:7" x14ac:dyDescent="0.3">
      <c r="A15067">
        <v>17</v>
      </c>
      <c r="B15067" s="18">
        <v>45383</v>
      </c>
      <c r="C15067" t="s">
        <v>3</v>
      </c>
      <c r="D15067" t="s">
        <v>276</v>
      </c>
      <c r="E15067">
        <v>2.2271714922048998E-2</v>
      </c>
      <c r="F15067">
        <v>20</v>
      </c>
      <c r="G15067">
        <v>898</v>
      </c>
    </row>
    <row r="15068" spans="1:7" x14ac:dyDescent="0.3">
      <c r="A15068">
        <v>17</v>
      </c>
      <c r="B15068" s="18">
        <v>45413</v>
      </c>
      <c r="C15068" t="s">
        <v>3</v>
      </c>
      <c r="D15068" t="s">
        <v>276</v>
      </c>
      <c r="E15068">
        <v>2.1825396825396824E-2</v>
      </c>
      <c r="F15068">
        <v>22</v>
      </c>
      <c r="G15068">
        <v>1008</v>
      </c>
    </row>
    <row r="15069" spans="1:7" x14ac:dyDescent="0.3">
      <c r="A15069">
        <v>17</v>
      </c>
      <c r="B15069" s="18">
        <v>45505</v>
      </c>
      <c r="C15069" t="s">
        <v>3</v>
      </c>
      <c r="D15069" t="s">
        <v>276</v>
      </c>
      <c r="E15069">
        <v>1.8882175226586102E-2</v>
      </c>
      <c r="F15069">
        <v>25</v>
      </c>
      <c r="G15069">
        <v>1324</v>
      </c>
    </row>
    <row r="15070" spans="1:7" x14ac:dyDescent="0.3">
      <c r="A15070">
        <v>17</v>
      </c>
      <c r="B15070" s="18">
        <v>45566</v>
      </c>
      <c r="C15070" t="s">
        <v>3</v>
      </c>
      <c r="D15070" t="s">
        <v>276</v>
      </c>
      <c r="E15070">
        <v>1.7204301075268817E-2</v>
      </c>
      <c r="F15070">
        <v>24</v>
      </c>
      <c r="G15070">
        <v>1395</v>
      </c>
    </row>
    <row r="15071" spans="1:7" x14ac:dyDescent="0.3">
      <c r="A15071">
        <v>16</v>
      </c>
      <c r="B15071" s="18">
        <v>45444</v>
      </c>
      <c r="C15071" t="s">
        <v>3</v>
      </c>
      <c r="D15071" t="s">
        <v>297</v>
      </c>
      <c r="E15071">
        <v>0.23034482758620689</v>
      </c>
      <c r="F15071">
        <v>1169</v>
      </c>
      <c r="G15071">
        <v>5075</v>
      </c>
    </row>
    <row r="15072" spans="1:7" x14ac:dyDescent="0.3">
      <c r="A15072">
        <v>16</v>
      </c>
      <c r="B15072" s="18">
        <v>45536</v>
      </c>
      <c r="C15072" t="s">
        <v>3</v>
      </c>
      <c r="D15072" t="s">
        <v>297</v>
      </c>
      <c r="E15072">
        <v>0.26894768251442214</v>
      </c>
      <c r="F15072">
        <v>1352</v>
      </c>
      <c r="G15072">
        <v>5027</v>
      </c>
    </row>
    <row r="15073" spans="1:7" x14ac:dyDescent="0.3">
      <c r="A15073">
        <v>16</v>
      </c>
      <c r="B15073" s="18">
        <v>45566</v>
      </c>
      <c r="C15073" t="s">
        <v>3</v>
      </c>
      <c r="D15073" t="s">
        <v>297</v>
      </c>
      <c r="E15073">
        <v>0.27722575516693165</v>
      </c>
      <c r="F15073">
        <v>1395</v>
      </c>
      <c r="G15073">
        <v>5032</v>
      </c>
    </row>
    <row r="15074" spans="1:7" x14ac:dyDescent="0.3">
      <c r="A15074">
        <v>16</v>
      </c>
      <c r="B15074" s="18">
        <v>45383</v>
      </c>
      <c r="C15074" t="s">
        <v>3</v>
      </c>
      <c r="D15074" t="s">
        <v>297</v>
      </c>
      <c r="E15074">
        <v>0.17820996229410596</v>
      </c>
      <c r="F15074">
        <v>898</v>
      </c>
      <c r="G15074">
        <v>5039</v>
      </c>
    </row>
    <row r="15075" spans="1:7" x14ac:dyDescent="0.3">
      <c r="A15075">
        <v>16</v>
      </c>
      <c r="B15075" s="18">
        <v>45505</v>
      </c>
      <c r="C15075" t="s">
        <v>3</v>
      </c>
      <c r="D15075" t="s">
        <v>297</v>
      </c>
      <c r="E15075">
        <v>0.26353503184713378</v>
      </c>
      <c r="F15075">
        <v>1324</v>
      </c>
      <c r="G15075">
        <v>5024</v>
      </c>
    </row>
    <row r="15076" spans="1:7" x14ac:dyDescent="0.3">
      <c r="A15076">
        <v>16</v>
      </c>
      <c r="B15076" s="18">
        <v>45352</v>
      </c>
      <c r="C15076" t="s">
        <v>3</v>
      </c>
      <c r="D15076" t="s">
        <v>297</v>
      </c>
      <c r="E15076">
        <v>0.14985994397759103</v>
      </c>
      <c r="F15076">
        <v>749</v>
      </c>
      <c r="G15076">
        <v>4998</v>
      </c>
    </row>
    <row r="15077" spans="1:7" x14ac:dyDescent="0.3">
      <c r="A15077">
        <v>16</v>
      </c>
      <c r="B15077" s="18">
        <v>45474</v>
      </c>
      <c r="C15077" t="s">
        <v>3</v>
      </c>
      <c r="D15077" t="s">
        <v>297</v>
      </c>
      <c r="E15077">
        <v>0.25550923168552708</v>
      </c>
      <c r="F15077">
        <v>1287</v>
      </c>
      <c r="G15077">
        <v>5037</v>
      </c>
    </row>
    <row r="15078" spans="1:7" x14ac:dyDescent="0.3">
      <c r="A15078">
        <v>16</v>
      </c>
      <c r="B15078" s="18">
        <v>45413</v>
      </c>
      <c r="C15078" t="s">
        <v>3</v>
      </c>
      <c r="D15078" t="s">
        <v>297</v>
      </c>
      <c r="E15078">
        <v>0.19889502762430938</v>
      </c>
      <c r="F15078">
        <v>1008</v>
      </c>
      <c r="G15078">
        <v>5068</v>
      </c>
    </row>
    <row r="15079" spans="1:7" x14ac:dyDescent="0.3">
      <c r="A15079">
        <v>16</v>
      </c>
      <c r="B15079" s="18">
        <v>45323</v>
      </c>
      <c r="C15079" t="s">
        <v>3</v>
      </c>
      <c r="D15079" t="s">
        <v>297</v>
      </c>
      <c r="E15079">
        <v>0.10776035383996783</v>
      </c>
      <c r="F15079">
        <v>536</v>
      </c>
      <c r="G15079">
        <v>4974</v>
      </c>
    </row>
    <row r="15080" spans="1:7" x14ac:dyDescent="0.3">
      <c r="A15080">
        <v>15</v>
      </c>
      <c r="B15080" s="18">
        <v>45536</v>
      </c>
      <c r="C15080" t="s">
        <v>3</v>
      </c>
      <c r="D15080" t="s">
        <v>306</v>
      </c>
      <c r="E15080">
        <v>0.10752688172043011</v>
      </c>
      <c r="F15080">
        <v>10</v>
      </c>
      <c r="G15080">
        <v>93</v>
      </c>
    </row>
    <row r="15081" spans="1:7" x14ac:dyDescent="0.3">
      <c r="A15081">
        <v>15</v>
      </c>
      <c r="B15081" s="18">
        <v>45474</v>
      </c>
      <c r="C15081" t="s">
        <v>3</v>
      </c>
      <c r="D15081" t="s">
        <v>306</v>
      </c>
      <c r="E15081">
        <v>0.16393442622950818</v>
      </c>
      <c r="F15081">
        <v>10</v>
      </c>
      <c r="G15081">
        <v>61</v>
      </c>
    </row>
    <row r="15082" spans="1:7" x14ac:dyDescent="0.3">
      <c r="A15082">
        <v>15</v>
      </c>
      <c r="B15082" s="18">
        <v>45352</v>
      </c>
      <c r="C15082" t="s">
        <v>3</v>
      </c>
      <c r="D15082" t="s">
        <v>306</v>
      </c>
      <c r="E15082">
        <v>0.5</v>
      </c>
      <c r="F15082">
        <v>10</v>
      </c>
      <c r="G15082">
        <v>20</v>
      </c>
    </row>
    <row r="15083" spans="1:7" x14ac:dyDescent="0.3">
      <c r="A15083">
        <v>15</v>
      </c>
      <c r="B15083" s="18">
        <v>45505</v>
      </c>
      <c r="C15083" t="s">
        <v>3</v>
      </c>
      <c r="D15083" t="s">
        <v>306</v>
      </c>
      <c r="E15083">
        <v>0.13333333333333333</v>
      </c>
      <c r="F15083">
        <v>10</v>
      </c>
      <c r="G15083">
        <v>75</v>
      </c>
    </row>
    <row r="15084" spans="1:7" x14ac:dyDescent="0.3">
      <c r="A15084">
        <v>15</v>
      </c>
      <c r="B15084" s="18">
        <v>45323</v>
      </c>
      <c r="C15084" t="s">
        <v>3</v>
      </c>
      <c r="D15084" t="s">
        <v>306</v>
      </c>
      <c r="E15084">
        <v>0.5625</v>
      </c>
      <c r="F15084">
        <v>9</v>
      </c>
      <c r="G15084">
        <v>16</v>
      </c>
    </row>
    <row r="15085" spans="1:7" x14ac:dyDescent="0.3">
      <c r="A15085">
        <v>15</v>
      </c>
      <c r="B15085" s="18">
        <v>45383</v>
      </c>
      <c r="C15085" t="s">
        <v>3</v>
      </c>
      <c r="D15085" t="s">
        <v>306</v>
      </c>
      <c r="E15085">
        <v>0.5</v>
      </c>
      <c r="F15085">
        <v>11</v>
      </c>
      <c r="G15085">
        <v>22</v>
      </c>
    </row>
    <row r="15086" spans="1:7" x14ac:dyDescent="0.3">
      <c r="A15086">
        <v>10</v>
      </c>
      <c r="B15086" s="18">
        <v>45627</v>
      </c>
      <c r="C15086" t="s">
        <v>3</v>
      </c>
      <c r="D15086" t="s">
        <v>295</v>
      </c>
      <c r="E15086">
        <v>0.31057157309054123</v>
      </c>
      <c r="F15086">
        <v>1228</v>
      </c>
      <c r="G15086">
        <v>3954</v>
      </c>
    </row>
    <row r="15087" spans="1:7" x14ac:dyDescent="0.3">
      <c r="A15087">
        <v>15</v>
      </c>
      <c r="B15087" s="18">
        <v>45444</v>
      </c>
      <c r="C15087" t="s">
        <v>3</v>
      </c>
      <c r="D15087" t="s">
        <v>306</v>
      </c>
      <c r="E15087">
        <v>0.18032786885245902</v>
      </c>
      <c r="F15087">
        <v>11</v>
      </c>
      <c r="G15087">
        <v>61</v>
      </c>
    </row>
    <row r="15088" spans="1:7" x14ac:dyDescent="0.3">
      <c r="A15088">
        <v>15</v>
      </c>
      <c r="B15088" s="18">
        <v>45413</v>
      </c>
      <c r="C15088" t="s">
        <v>3</v>
      </c>
      <c r="D15088" t="s">
        <v>306</v>
      </c>
      <c r="E15088">
        <v>0.1864406779661017</v>
      </c>
      <c r="F15088">
        <v>11</v>
      </c>
      <c r="G15088">
        <v>59</v>
      </c>
    </row>
    <row r="15089" spans="1:7" x14ac:dyDescent="0.3">
      <c r="A15089">
        <v>15</v>
      </c>
      <c r="B15089" s="18">
        <v>45566</v>
      </c>
      <c r="C15089" t="s">
        <v>3</v>
      </c>
      <c r="D15089" t="s">
        <v>306</v>
      </c>
      <c r="E15089">
        <v>9.4017094017094016E-2</v>
      </c>
      <c r="F15089">
        <v>11</v>
      </c>
      <c r="G15089">
        <v>117</v>
      </c>
    </row>
    <row r="15090" spans="1:7" x14ac:dyDescent="0.3">
      <c r="A15090">
        <v>9</v>
      </c>
      <c r="B15090" s="18">
        <v>45627</v>
      </c>
      <c r="C15090" t="s">
        <v>3</v>
      </c>
      <c r="D15090" t="s">
        <v>280</v>
      </c>
      <c r="E15090">
        <v>0.26106329113924048</v>
      </c>
      <c r="F15090">
        <v>2578</v>
      </c>
      <c r="G15090">
        <v>9875</v>
      </c>
    </row>
    <row r="15091" spans="1:7" x14ac:dyDescent="0.3">
      <c r="A15091">
        <v>14</v>
      </c>
      <c r="B15091" s="18">
        <v>45323</v>
      </c>
      <c r="C15091" t="s">
        <v>3</v>
      </c>
      <c r="D15091" t="s">
        <v>279</v>
      </c>
      <c r="E15091">
        <v>1.4719411223551057E-3</v>
      </c>
      <c r="F15091">
        <v>16</v>
      </c>
      <c r="G15091">
        <v>10870</v>
      </c>
    </row>
    <row r="15092" spans="1:7" x14ac:dyDescent="0.3">
      <c r="A15092">
        <v>8</v>
      </c>
      <c r="B15092" s="18">
        <v>45627</v>
      </c>
      <c r="C15092" t="s">
        <v>3</v>
      </c>
      <c r="D15092" t="s">
        <v>278</v>
      </c>
      <c r="E15092">
        <v>0.50786658275645058</v>
      </c>
      <c r="F15092">
        <v>807</v>
      </c>
      <c r="G15092">
        <v>1589</v>
      </c>
    </row>
    <row r="15093" spans="1:7" x14ac:dyDescent="0.3">
      <c r="A15093">
        <v>14</v>
      </c>
      <c r="B15093" s="18">
        <v>45474</v>
      </c>
      <c r="C15093" t="s">
        <v>3</v>
      </c>
      <c r="D15093" t="s">
        <v>279</v>
      </c>
      <c r="E15093">
        <v>5.5505004549590538E-3</v>
      </c>
      <c r="F15093">
        <v>61</v>
      </c>
      <c r="G15093">
        <v>10990</v>
      </c>
    </row>
    <row r="15094" spans="1:7" x14ac:dyDescent="0.3">
      <c r="A15094">
        <v>14</v>
      </c>
      <c r="B15094" s="18">
        <v>45352</v>
      </c>
      <c r="C15094" t="s">
        <v>3</v>
      </c>
      <c r="D15094" t="s">
        <v>279</v>
      </c>
      <c r="E15094">
        <v>1.8316695668101474E-3</v>
      </c>
      <c r="F15094">
        <v>20</v>
      </c>
      <c r="G15094">
        <v>10919</v>
      </c>
    </row>
    <row r="15095" spans="1:7" x14ac:dyDescent="0.3">
      <c r="A15095">
        <v>14</v>
      </c>
      <c r="B15095" s="18">
        <v>45536</v>
      </c>
      <c r="C15095" t="s">
        <v>3</v>
      </c>
      <c r="D15095" t="s">
        <v>279</v>
      </c>
      <c r="E15095">
        <v>8.4768936286573702E-3</v>
      </c>
      <c r="F15095">
        <v>93</v>
      </c>
      <c r="G15095">
        <v>10971</v>
      </c>
    </row>
    <row r="15096" spans="1:7" x14ac:dyDescent="0.3">
      <c r="A15096">
        <v>14</v>
      </c>
      <c r="B15096" s="18">
        <v>45505</v>
      </c>
      <c r="C15096" t="s">
        <v>3</v>
      </c>
      <c r="D15096" t="s">
        <v>279</v>
      </c>
      <c r="E15096">
        <v>6.8386979119175713E-3</v>
      </c>
      <c r="F15096">
        <v>75</v>
      </c>
      <c r="G15096">
        <v>10967</v>
      </c>
    </row>
    <row r="15097" spans="1:7" x14ac:dyDescent="0.3">
      <c r="A15097">
        <v>134</v>
      </c>
      <c r="B15097" s="18">
        <v>45627</v>
      </c>
      <c r="C15097" t="s">
        <v>3</v>
      </c>
      <c r="D15097" t="s">
        <v>260</v>
      </c>
      <c r="E15097">
        <v>27</v>
      </c>
    </row>
    <row r="15098" spans="1:7" x14ac:dyDescent="0.3">
      <c r="A15098">
        <v>14</v>
      </c>
      <c r="B15098" s="18">
        <v>45444</v>
      </c>
      <c r="C15098" t="s">
        <v>3</v>
      </c>
      <c r="D15098" t="s">
        <v>279</v>
      </c>
      <c r="E15098">
        <v>5.5168671429863432E-3</v>
      </c>
      <c r="F15098">
        <v>61</v>
      </c>
      <c r="G15098">
        <v>11057</v>
      </c>
    </row>
    <row r="15099" spans="1:7" x14ac:dyDescent="0.3">
      <c r="A15099">
        <v>14</v>
      </c>
      <c r="B15099" s="18">
        <v>45566</v>
      </c>
      <c r="C15099" t="s">
        <v>3</v>
      </c>
      <c r="D15099" t="s">
        <v>279</v>
      </c>
      <c r="E15099">
        <v>1.0659620991253645E-2</v>
      </c>
      <c r="F15099">
        <v>117</v>
      </c>
      <c r="G15099">
        <v>10976</v>
      </c>
    </row>
    <row r="15100" spans="1:7" x14ac:dyDescent="0.3">
      <c r="A15100">
        <v>133</v>
      </c>
      <c r="B15100" s="18">
        <v>45627</v>
      </c>
      <c r="C15100" t="s">
        <v>3</v>
      </c>
      <c r="D15100" t="s">
        <v>259</v>
      </c>
      <c r="E15100">
        <v>3</v>
      </c>
    </row>
    <row r="15101" spans="1:7" x14ac:dyDescent="0.3">
      <c r="A15101">
        <v>14</v>
      </c>
      <c r="B15101" s="18">
        <v>45383</v>
      </c>
      <c r="C15101" t="s">
        <v>3</v>
      </c>
      <c r="D15101" t="s">
        <v>279</v>
      </c>
      <c r="E15101">
        <v>2.0030956933442595E-3</v>
      </c>
      <c r="F15101">
        <v>22</v>
      </c>
      <c r="G15101">
        <v>10983</v>
      </c>
    </row>
    <row r="15102" spans="1:7" x14ac:dyDescent="0.3">
      <c r="A15102">
        <v>14</v>
      </c>
      <c r="B15102" s="18">
        <v>45413</v>
      </c>
      <c r="C15102" t="s">
        <v>3</v>
      </c>
      <c r="D15102" t="s">
        <v>279</v>
      </c>
      <c r="E15102">
        <v>5.3480783176214648E-3</v>
      </c>
      <c r="F15102">
        <v>59</v>
      </c>
      <c r="G15102">
        <v>11032</v>
      </c>
    </row>
    <row r="15103" spans="1:7" x14ac:dyDescent="0.3">
      <c r="A15103">
        <v>132</v>
      </c>
      <c r="B15103" s="18">
        <v>45627</v>
      </c>
      <c r="C15103" t="s">
        <v>3</v>
      </c>
      <c r="D15103" t="s">
        <v>291</v>
      </c>
      <c r="E15103">
        <v>3</v>
      </c>
    </row>
    <row r="15104" spans="1:7" x14ac:dyDescent="0.3">
      <c r="A15104">
        <v>13</v>
      </c>
      <c r="B15104" s="18">
        <v>45383</v>
      </c>
      <c r="C15104" t="s">
        <v>3</v>
      </c>
      <c r="D15104" t="s">
        <v>275</v>
      </c>
      <c r="E15104">
        <v>1.3799448022079117E-2</v>
      </c>
      <c r="F15104">
        <v>15</v>
      </c>
      <c r="G15104">
        <v>1087</v>
      </c>
    </row>
    <row r="15105" spans="1:7" x14ac:dyDescent="0.3">
      <c r="A15105">
        <v>13</v>
      </c>
      <c r="B15105" s="18">
        <v>45352</v>
      </c>
      <c r="C15105" t="s">
        <v>3</v>
      </c>
      <c r="D15105" t="s">
        <v>275</v>
      </c>
      <c r="E15105">
        <v>1.4891179839633447E-2</v>
      </c>
      <c r="F15105">
        <v>13</v>
      </c>
      <c r="G15105">
        <v>873</v>
      </c>
    </row>
    <row r="15106" spans="1:7" x14ac:dyDescent="0.3">
      <c r="A15106">
        <v>13</v>
      </c>
      <c r="B15106" s="18">
        <v>45536</v>
      </c>
      <c r="C15106" t="s">
        <v>3</v>
      </c>
      <c r="D15106" t="s">
        <v>275</v>
      </c>
      <c r="E15106">
        <v>1.2172854534388313E-2</v>
      </c>
      <c r="F15106">
        <v>20</v>
      </c>
      <c r="G15106">
        <v>1643</v>
      </c>
    </row>
    <row r="15107" spans="1:7" x14ac:dyDescent="0.3">
      <c r="A15107">
        <v>13</v>
      </c>
      <c r="B15107" s="18">
        <v>45566</v>
      </c>
      <c r="C15107" t="s">
        <v>3</v>
      </c>
      <c r="D15107" t="s">
        <v>275</v>
      </c>
      <c r="E15107">
        <v>1.1771630370806356E-2</v>
      </c>
      <c r="F15107">
        <v>20</v>
      </c>
      <c r="G15107">
        <v>1699</v>
      </c>
    </row>
    <row r="15108" spans="1:7" x14ac:dyDescent="0.3">
      <c r="A15108">
        <v>13</v>
      </c>
      <c r="B15108" s="18">
        <v>45505</v>
      </c>
      <c r="C15108" t="s">
        <v>3</v>
      </c>
      <c r="D15108" t="s">
        <v>275</v>
      </c>
      <c r="E15108">
        <v>1.2032932235592146E-2</v>
      </c>
      <c r="F15108">
        <v>19</v>
      </c>
      <c r="G15108">
        <v>1579</v>
      </c>
    </row>
    <row r="15109" spans="1:7" x14ac:dyDescent="0.3">
      <c r="A15109">
        <v>13</v>
      </c>
      <c r="B15109" s="18">
        <v>45444</v>
      </c>
      <c r="C15109" t="s">
        <v>3</v>
      </c>
      <c r="D15109" t="s">
        <v>275</v>
      </c>
      <c r="E15109">
        <v>1.2658227848101266E-2</v>
      </c>
      <c r="F15109">
        <v>18</v>
      </c>
      <c r="G15109">
        <v>1422</v>
      </c>
    </row>
    <row r="15110" spans="1:7" x14ac:dyDescent="0.3">
      <c r="A15110">
        <v>13</v>
      </c>
      <c r="B15110" s="18">
        <v>45413</v>
      </c>
      <c r="C15110" t="s">
        <v>3</v>
      </c>
      <c r="D15110" t="s">
        <v>275</v>
      </c>
      <c r="E15110">
        <v>1.4218009478672985E-2</v>
      </c>
      <c r="F15110">
        <v>18</v>
      </c>
      <c r="G15110">
        <v>1266</v>
      </c>
    </row>
    <row r="15111" spans="1:7" x14ac:dyDescent="0.3">
      <c r="A15111">
        <v>13</v>
      </c>
      <c r="B15111" s="18">
        <v>45323</v>
      </c>
      <c r="C15111" t="s">
        <v>3</v>
      </c>
      <c r="D15111" t="s">
        <v>275</v>
      </c>
      <c r="E15111">
        <v>1.1128775834658187E-2</v>
      </c>
      <c r="F15111">
        <v>7</v>
      </c>
      <c r="G15111">
        <v>629</v>
      </c>
    </row>
    <row r="15112" spans="1:7" x14ac:dyDescent="0.3">
      <c r="A15112">
        <v>131</v>
      </c>
      <c r="B15112" s="18">
        <v>45627</v>
      </c>
      <c r="C15112" t="s">
        <v>3</v>
      </c>
      <c r="D15112" t="s">
        <v>290</v>
      </c>
      <c r="E15112">
        <v>29</v>
      </c>
    </row>
    <row r="15113" spans="1:7" x14ac:dyDescent="0.3">
      <c r="A15113">
        <v>13</v>
      </c>
      <c r="B15113" s="18">
        <v>45474</v>
      </c>
      <c r="C15113" t="s">
        <v>3</v>
      </c>
      <c r="D15113" t="s">
        <v>275</v>
      </c>
      <c r="E15113">
        <v>1.2549537648612946E-2</v>
      </c>
      <c r="F15113">
        <v>19</v>
      </c>
      <c r="G15113">
        <v>1514</v>
      </c>
    </row>
    <row r="15114" spans="1:7" x14ac:dyDescent="0.3">
      <c r="A15114">
        <v>12</v>
      </c>
      <c r="B15114" s="18">
        <v>45536</v>
      </c>
      <c r="C15114" t="s">
        <v>3</v>
      </c>
      <c r="D15114" t="s">
        <v>296</v>
      </c>
      <c r="E15114">
        <v>0.29992698064987222</v>
      </c>
      <c r="F15114">
        <v>1643</v>
      </c>
      <c r="G15114">
        <v>5478</v>
      </c>
    </row>
    <row r="15115" spans="1:7" x14ac:dyDescent="0.3">
      <c r="A15115">
        <v>130</v>
      </c>
      <c r="B15115" s="18">
        <v>45627</v>
      </c>
      <c r="C15115" t="s">
        <v>3</v>
      </c>
      <c r="D15115" t="s">
        <v>289</v>
      </c>
      <c r="E15115">
        <v>825</v>
      </c>
    </row>
    <row r="15116" spans="1:7" x14ac:dyDescent="0.3">
      <c r="A15116">
        <v>12</v>
      </c>
      <c r="B15116" s="18">
        <v>45323</v>
      </c>
      <c r="C15116" t="s">
        <v>3</v>
      </c>
      <c r="D15116" t="s">
        <v>296</v>
      </c>
      <c r="E15116">
        <v>0.11568879897002023</v>
      </c>
      <c r="F15116">
        <v>629</v>
      </c>
      <c r="G15116">
        <v>5437</v>
      </c>
    </row>
    <row r="15117" spans="1:7" x14ac:dyDescent="0.3">
      <c r="A15117">
        <v>12</v>
      </c>
      <c r="B15117" s="18">
        <v>45566</v>
      </c>
      <c r="C15117" t="s">
        <v>3</v>
      </c>
      <c r="D15117" t="s">
        <v>296</v>
      </c>
      <c r="E15117">
        <v>0.31009308267932106</v>
      </c>
      <c r="F15117">
        <v>1699</v>
      </c>
      <c r="G15117">
        <v>5479</v>
      </c>
    </row>
    <row r="15118" spans="1:7" x14ac:dyDescent="0.3">
      <c r="A15118">
        <v>12</v>
      </c>
      <c r="B15118" s="18">
        <v>45444</v>
      </c>
      <c r="C15118" t="s">
        <v>3</v>
      </c>
      <c r="D15118" t="s">
        <v>296</v>
      </c>
      <c r="E15118">
        <v>0.25802939575394668</v>
      </c>
      <c r="F15118">
        <v>1422</v>
      </c>
      <c r="G15118">
        <v>5511</v>
      </c>
    </row>
    <row r="15119" spans="1:7" x14ac:dyDescent="0.3">
      <c r="A15119">
        <v>12</v>
      </c>
      <c r="B15119" s="18">
        <v>45413</v>
      </c>
      <c r="C15119" t="s">
        <v>3</v>
      </c>
      <c r="D15119" t="s">
        <v>296</v>
      </c>
      <c r="E15119">
        <v>0.22997275204359674</v>
      </c>
      <c r="F15119">
        <v>1266</v>
      </c>
      <c r="G15119">
        <v>5505</v>
      </c>
    </row>
    <row r="15120" spans="1:7" x14ac:dyDescent="0.3">
      <c r="A15120">
        <v>12</v>
      </c>
      <c r="B15120" s="18">
        <v>45352</v>
      </c>
      <c r="C15120" t="s">
        <v>3</v>
      </c>
      <c r="D15120" t="s">
        <v>296</v>
      </c>
      <c r="E15120">
        <v>0.15983156352984254</v>
      </c>
      <c r="F15120">
        <v>873</v>
      </c>
      <c r="G15120">
        <v>5462</v>
      </c>
    </row>
    <row r="15121" spans="1:7" x14ac:dyDescent="0.3">
      <c r="A15121">
        <v>129</v>
      </c>
      <c r="B15121" s="18">
        <v>45627</v>
      </c>
      <c r="C15121" t="s">
        <v>3</v>
      </c>
      <c r="D15121" t="s">
        <v>288</v>
      </c>
      <c r="E15121">
        <v>1990</v>
      </c>
    </row>
    <row r="15122" spans="1:7" x14ac:dyDescent="0.3">
      <c r="A15122">
        <v>12</v>
      </c>
      <c r="B15122" s="18">
        <v>45505</v>
      </c>
      <c r="C15122" t="s">
        <v>3</v>
      </c>
      <c r="D15122" t="s">
        <v>296</v>
      </c>
      <c r="E15122">
        <v>0.28819127578025189</v>
      </c>
      <c r="F15122">
        <v>1579</v>
      </c>
      <c r="G15122">
        <v>5479</v>
      </c>
    </row>
    <row r="15123" spans="1:7" x14ac:dyDescent="0.3">
      <c r="A15123">
        <v>12</v>
      </c>
      <c r="B15123" s="18">
        <v>45383</v>
      </c>
      <c r="C15123" t="s">
        <v>3</v>
      </c>
      <c r="D15123" t="s">
        <v>296</v>
      </c>
      <c r="E15123">
        <v>0.19810461089848733</v>
      </c>
      <c r="F15123">
        <v>1087</v>
      </c>
      <c r="G15123">
        <v>5487</v>
      </c>
    </row>
    <row r="15124" spans="1:7" x14ac:dyDescent="0.3">
      <c r="A15124">
        <v>12</v>
      </c>
      <c r="B15124" s="18">
        <v>45474</v>
      </c>
      <c r="C15124" t="s">
        <v>3</v>
      </c>
      <c r="D15124" t="s">
        <v>296</v>
      </c>
      <c r="E15124">
        <v>0.27607585703865789</v>
      </c>
      <c r="F15124">
        <v>1514</v>
      </c>
      <c r="G15124">
        <v>5484</v>
      </c>
    </row>
    <row r="15125" spans="1:7" x14ac:dyDescent="0.3">
      <c r="A15125">
        <v>128</v>
      </c>
      <c r="B15125" s="18">
        <v>45627</v>
      </c>
      <c r="C15125" t="s">
        <v>3</v>
      </c>
      <c r="D15125" t="s">
        <v>287</v>
      </c>
      <c r="E15125">
        <v>1191</v>
      </c>
    </row>
    <row r="15126" spans="1:7" x14ac:dyDescent="0.3">
      <c r="A15126">
        <v>127</v>
      </c>
      <c r="B15126" s="18">
        <v>45627</v>
      </c>
      <c r="C15126" t="s">
        <v>3</v>
      </c>
      <c r="D15126" t="s">
        <v>286</v>
      </c>
      <c r="E15126">
        <v>4075</v>
      </c>
    </row>
    <row r="15127" spans="1:7" x14ac:dyDescent="0.3">
      <c r="A15127">
        <v>126</v>
      </c>
      <c r="B15127" s="18">
        <v>45627</v>
      </c>
      <c r="C15127" t="s">
        <v>3</v>
      </c>
      <c r="D15127" t="s">
        <v>26</v>
      </c>
      <c r="E15127">
        <v>63</v>
      </c>
    </row>
    <row r="15128" spans="1:7" x14ac:dyDescent="0.3">
      <c r="A15128">
        <v>125</v>
      </c>
      <c r="B15128" s="18">
        <v>45627</v>
      </c>
      <c r="C15128" t="s">
        <v>3</v>
      </c>
      <c r="D15128" t="s">
        <v>25</v>
      </c>
      <c r="E15128">
        <v>460</v>
      </c>
    </row>
    <row r="15129" spans="1:7" x14ac:dyDescent="0.3">
      <c r="A15129">
        <v>124</v>
      </c>
      <c r="B15129" s="18">
        <v>45627</v>
      </c>
      <c r="C15129" t="s">
        <v>3</v>
      </c>
      <c r="D15129" t="s">
        <v>24</v>
      </c>
      <c r="E15129">
        <v>0</v>
      </c>
    </row>
    <row r="15130" spans="1:7" x14ac:dyDescent="0.3">
      <c r="A15130">
        <v>123</v>
      </c>
      <c r="B15130" s="18">
        <v>45627</v>
      </c>
      <c r="C15130" t="s">
        <v>3</v>
      </c>
      <c r="D15130" t="s">
        <v>23</v>
      </c>
      <c r="E15130">
        <v>0</v>
      </c>
    </row>
    <row r="15131" spans="1:7" x14ac:dyDescent="0.3">
      <c r="A15131">
        <v>20</v>
      </c>
      <c r="B15131" s="18">
        <v>45536</v>
      </c>
      <c r="C15131" t="s">
        <v>3</v>
      </c>
      <c r="D15131" t="s">
        <v>283</v>
      </c>
      <c r="E15131">
        <v>1.4705882352941176E-2</v>
      </c>
      <c r="F15131">
        <v>1</v>
      </c>
      <c r="G15131">
        <v>68</v>
      </c>
    </row>
    <row r="15132" spans="1:7" x14ac:dyDescent="0.3">
      <c r="A15132">
        <v>122</v>
      </c>
      <c r="B15132" s="18">
        <v>45627</v>
      </c>
      <c r="C15132" t="s">
        <v>3</v>
      </c>
      <c r="D15132" t="s">
        <v>22</v>
      </c>
      <c r="E15132">
        <v>219</v>
      </c>
    </row>
    <row r="15133" spans="1:7" x14ac:dyDescent="0.3">
      <c r="A15133">
        <v>18</v>
      </c>
      <c r="B15133" s="18">
        <v>45566</v>
      </c>
      <c r="C15133" t="s">
        <v>3</v>
      </c>
      <c r="D15133" t="s">
        <v>282</v>
      </c>
      <c r="E15133">
        <v>4.0540540540540543E-2</v>
      </c>
      <c r="F15133">
        <v>3</v>
      </c>
      <c r="G15133">
        <v>74</v>
      </c>
    </row>
    <row r="15134" spans="1:7" x14ac:dyDescent="0.3">
      <c r="A15134">
        <v>18</v>
      </c>
      <c r="B15134" s="18">
        <v>45444</v>
      </c>
      <c r="C15134" t="s">
        <v>3</v>
      </c>
      <c r="D15134" t="s">
        <v>282</v>
      </c>
      <c r="E15134">
        <v>7.9365079365079361E-3</v>
      </c>
      <c r="F15134">
        <v>1</v>
      </c>
      <c r="G15134">
        <v>126</v>
      </c>
    </row>
    <row r="15135" spans="1:7" x14ac:dyDescent="0.3">
      <c r="A15135">
        <v>18</v>
      </c>
      <c r="B15135" s="18">
        <v>45413</v>
      </c>
      <c r="C15135" t="s">
        <v>3</v>
      </c>
      <c r="D15135" t="s">
        <v>282</v>
      </c>
      <c r="E15135">
        <v>2.2058823529411766E-2</v>
      </c>
      <c r="F15135">
        <v>3</v>
      </c>
      <c r="G15135">
        <v>136</v>
      </c>
    </row>
    <row r="15136" spans="1:7" x14ac:dyDescent="0.3">
      <c r="A15136">
        <v>18</v>
      </c>
      <c r="B15136" s="18">
        <v>45536</v>
      </c>
      <c r="C15136" t="s">
        <v>3</v>
      </c>
      <c r="D15136" t="s">
        <v>282</v>
      </c>
      <c r="E15136">
        <v>2.3529411764705882E-2</v>
      </c>
      <c r="F15136">
        <v>2</v>
      </c>
      <c r="G15136">
        <v>85</v>
      </c>
    </row>
    <row r="15137" spans="1:7" x14ac:dyDescent="0.3">
      <c r="A15137">
        <v>18</v>
      </c>
      <c r="B15137" s="18">
        <v>45323</v>
      </c>
      <c r="C15137" t="s">
        <v>3</v>
      </c>
      <c r="D15137" t="s">
        <v>282</v>
      </c>
      <c r="E15137">
        <v>1.4598540145985401E-2</v>
      </c>
      <c r="F15137">
        <v>2</v>
      </c>
      <c r="G15137">
        <v>137</v>
      </c>
    </row>
    <row r="15138" spans="1:7" x14ac:dyDescent="0.3">
      <c r="A15138">
        <v>18</v>
      </c>
      <c r="B15138" s="18">
        <v>45474</v>
      </c>
      <c r="C15138" t="s">
        <v>3</v>
      </c>
      <c r="D15138" t="s">
        <v>282</v>
      </c>
      <c r="E15138">
        <v>7.7519379844961239E-3</v>
      </c>
      <c r="F15138">
        <v>1</v>
      </c>
      <c r="G15138">
        <v>129</v>
      </c>
    </row>
    <row r="15139" spans="1:7" x14ac:dyDescent="0.3">
      <c r="A15139">
        <v>121</v>
      </c>
      <c r="B15139" s="18">
        <v>45627</v>
      </c>
      <c r="C15139" t="s">
        <v>3</v>
      </c>
      <c r="D15139" t="s">
        <v>21</v>
      </c>
      <c r="E15139">
        <v>15</v>
      </c>
    </row>
    <row r="15140" spans="1:7" x14ac:dyDescent="0.3">
      <c r="A15140">
        <v>18</v>
      </c>
      <c r="B15140" s="18">
        <v>45383</v>
      </c>
      <c r="C15140" t="s">
        <v>3</v>
      </c>
      <c r="D15140" t="s">
        <v>282</v>
      </c>
      <c r="E15140">
        <v>1.9607843137254902E-2</v>
      </c>
      <c r="F15140">
        <v>3</v>
      </c>
      <c r="G15140">
        <v>153</v>
      </c>
    </row>
    <row r="15141" spans="1:7" x14ac:dyDescent="0.3">
      <c r="A15141">
        <v>18</v>
      </c>
      <c r="B15141" s="18">
        <v>45352</v>
      </c>
      <c r="C15141" t="s">
        <v>3</v>
      </c>
      <c r="D15141" t="s">
        <v>282</v>
      </c>
      <c r="E15141">
        <v>1.4705882352941176E-2</v>
      </c>
      <c r="F15141">
        <v>2</v>
      </c>
      <c r="G15141">
        <v>136</v>
      </c>
    </row>
    <row r="15142" spans="1:7" x14ac:dyDescent="0.3">
      <c r="A15142">
        <v>120</v>
      </c>
      <c r="B15142" s="18">
        <v>45627</v>
      </c>
      <c r="C15142" t="s">
        <v>3</v>
      </c>
      <c r="D15142" t="s">
        <v>20</v>
      </c>
      <c r="E15142">
        <v>9540</v>
      </c>
    </row>
    <row r="15143" spans="1:7" x14ac:dyDescent="0.3">
      <c r="A15143">
        <v>18</v>
      </c>
      <c r="B15143" s="18">
        <v>45505</v>
      </c>
      <c r="C15143" t="s">
        <v>3</v>
      </c>
      <c r="D15143" t="s">
        <v>282</v>
      </c>
      <c r="E15143">
        <v>2.5210084033613446E-2</v>
      </c>
      <c r="F15143">
        <v>3</v>
      </c>
      <c r="G15143">
        <v>119</v>
      </c>
    </row>
    <row r="15144" spans="1:7" x14ac:dyDescent="0.3">
      <c r="A15144">
        <v>116</v>
      </c>
      <c r="B15144" s="18">
        <v>45627</v>
      </c>
      <c r="C15144" t="s">
        <v>3</v>
      </c>
      <c r="D15144" t="s">
        <v>294</v>
      </c>
      <c r="E15144">
        <v>502</v>
      </c>
    </row>
    <row r="15145" spans="1:7" x14ac:dyDescent="0.3">
      <c r="A15145">
        <v>10</v>
      </c>
      <c r="B15145" s="18">
        <v>45413</v>
      </c>
      <c r="C15145" t="s">
        <v>3</v>
      </c>
      <c r="D15145" t="s">
        <v>295</v>
      </c>
      <c r="E15145">
        <v>0.22261844116148752</v>
      </c>
      <c r="F15145">
        <v>874</v>
      </c>
      <c r="G15145">
        <v>3926</v>
      </c>
    </row>
    <row r="15146" spans="1:7" x14ac:dyDescent="0.3">
      <c r="A15146">
        <v>10</v>
      </c>
      <c r="B15146" s="18">
        <v>45505</v>
      </c>
      <c r="C15146" t="s">
        <v>3</v>
      </c>
      <c r="D15146" t="s">
        <v>295</v>
      </c>
      <c r="E15146">
        <v>0.22077528770442156</v>
      </c>
      <c r="F15146">
        <v>729</v>
      </c>
      <c r="G15146">
        <v>3302</v>
      </c>
    </row>
    <row r="15147" spans="1:7" x14ac:dyDescent="0.3">
      <c r="A15147">
        <v>10</v>
      </c>
      <c r="B15147" s="18">
        <v>45536</v>
      </c>
      <c r="C15147" t="s">
        <v>3</v>
      </c>
      <c r="D15147" t="s">
        <v>295</v>
      </c>
      <c r="E15147">
        <v>0.24755381604696672</v>
      </c>
      <c r="F15147">
        <v>759</v>
      </c>
      <c r="G15147">
        <v>3066</v>
      </c>
    </row>
    <row r="15148" spans="1:7" x14ac:dyDescent="0.3">
      <c r="A15148">
        <v>10</v>
      </c>
      <c r="B15148" s="18">
        <v>45352</v>
      </c>
      <c r="C15148" t="s">
        <v>3</v>
      </c>
      <c r="D15148" t="s">
        <v>295</v>
      </c>
      <c r="E15148">
        <v>0.12779384696292401</v>
      </c>
      <c r="F15148">
        <v>486</v>
      </c>
      <c r="G15148">
        <v>3803</v>
      </c>
    </row>
    <row r="15149" spans="1:7" x14ac:dyDescent="0.3">
      <c r="A15149">
        <v>115</v>
      </c>
      <c r="B15149" s="18">
        <v>45627</v>
      </c>
      <c r="C15149" t="s">
        <v>3</v>
      </c>
      <c r="D15149" t="s">
        <v>293</v>
      </c>
      <c r="E15149">
        <v>1247</v>
      </c>
    </row>
    <row r="15150" spans="1:7" x14ac:dyDescent="0.3">
      <c r="A15150">
        <v>10</v>
      </c>
      <c r="B15150" s="18">
        <v>45383</v>
      </c>
      <c r="C15150" t="s">
        <v>3</v>
      </c>
      <c r="D15150" t="s">
        <v>295</v>
      </c>
      <c r="E15150">
        <v>0.19676342152581558</v>
      </c>
      <c r="F15150">
        <v>766</v>
      </c>
      <c r="G15150">
        <v>3893</v>
      </c>
    </row>
    <row r="15151" spans="1:7" x14ac:dyDescent="0.3">
      <c r="A15151">
        <v>10</v>
      </c>
      <c r="B15151" s="18">
        <v>45474</v>
      </c>
      <c r="C15151" t="s">
        <v>3</v>
      </c>
      <c r="D15151" t="s">
        <v>295</v>
      </c>
      <c r="E15151">
        <v>0.22166387493020659</v>
      </c>
      <c r="F15151">
        <v>794</v>
      </c>
      <c r="G15151">
        <v>3582</v>
      </c>
    </row>
    <row r="15152" spans="1:7" x14ac:dyDescent="0.3">
      <c r="A15152">
        <v>114</v>
      </c>
      <c r="B15152" s="18">
        <v>45627</v>
      </c>
      <c r="C15152" t="s">
        <v>3</v>
      </c>
      <c r="D15152" t="s">
        <v>292</v>
      </c>
      <c r="E15152">
        <v>10234</v>
      </c>
    </row>
    <row r="15153" spans="1:7" x14ac:dyDescent="0.3">
      <c r="A15153">
        <v>10</v>
      </c>
      <c r="B15153" s="18">
        <v>45323</v>
      </c>
      <c r="C15153" t="s">
        <v>3</v>
      </c>
      <c r="D15153" t="s">
        <v>295</v>
      </c>
      <c r="E15153">
        <v>2.9986613119143239E-2</v>
      </c>
      <c r="F15153">
        <v>112</v>
      </c>
      <c r="G15153">
        <v>3735</v>
      </c>
    </row>
    <row r="15154" spans="1:7" x14ac:dyDescent="0.3">
      <c r="A15154">
        <v>10</v>
      </c>
      <c r="B15154" s="18">
        <v>45444</v>
      </c>
      <c r="C15154" t="s">
        <v>3</v>
      </c>
      <c r="D15154" t="s">
        <v>295</v>
      </c>
      <c r="E15154">
        <v>0.21643338517366512</v>
      </c>
      <c r="F15154">
        <v>835</v>
      </c>
      <c r="G15154">
        <v>3858</v>
      </c>
    </row>
    <row r="15155" spans="1:7" x14ac:dyDescent="0.3">
      <c r="A15155">
        <v>10</v>
      </c>
      <c r="B15155" s="18">
        <v>45566</v>
      </c>
      <c r="C15155" t="s">
        <v>3</v>
      </c>
      <c r="D15155" t="s">
        <v>295</v>
      </c>
      <c r="E15155">
        <v>0.24358557973367975</v>
      </c>
      <c r="F15155">
        <v>750</v>
      </c>
      <c r="G15155">
        <v>3079</v>
      </c>
    </row>
    <row r="15156" spans="1:7" x14ac:dyDescent="0.3">
      <c r="A15156">
        <v>11</v>
      </c>
      <c r="B15156" s="18">
        <v>45352</v>
      </c>
      <c r="C15156" t="s">
        <v>3</v>
      </c>
      <c r="D15156" t="s">
        <v>281</v>
      </c>
      <c r="E15156">
        <v>2.915270091199626E-2</v>
      </c>
      <c r="F15156">
        <v>374</v>
      </c>
      <c r="G15156">
        <v>12829</v>
      </c>
    </row>
    <row r="15157" spans="1:7" x14ac:dyDescent="0.3">
      <c r="A15157">
        <v>11</v>
      </c>
      <c r="B15157" s="18">
        <v>45323</v>
      </c>
      <c r="C15157" t="s">
        <v>3</v>
      </c>
      <c r="D15157" t="s">
        <v>281</v>
      </c>
      <c r="E15157">
        <v>6.2356934248954136E-3</v>
      </c>
      <c r="F15157">
        <v>79</v>
      </c>
      <c r="G15157">
        <v>12669</v>
      </c>
    </row>
    <row r="15158" spans="1:7" x14ac:dyDescent="0.3">
      <c r="A15158">
        <v>11</v>
      </c>
      <c r="B15158" s="18">
        <v>45474</v>
      </c>
      <c r="C15158" t="s">
        <v>3</v>
      </c>
      <c r="D15158" t="s">
        <v>281</v>
      </c>
      <c r="E15158">
        <v>0.1419212250374931</v>
      </c>
      <c r="F15158">
        <v>1798</v>
      </c>
      <c r="G15158">
        <v>12669</v>
      </c>
    </row>
    <row r="15159" spans="1:7" x14ac:dyDescent="0.3">
      <c r="A15159">
        <v>11</v>
      </c>
      <c r="B15159" s="18">
        <v>45413</v>
      </c>
      <c r="C15159" t="s">
        <v>3</v>
      </c>
      <c r="D15159" t="s">
        <v>281</v>
      </c>
      <c r="E15159">
        <v>9.7236357942535032E-2</v>
      </c>
      <c r="F15159">
        <v>1242</v>
      </c>
      <c r="G15159">
        <v>12773</v>
      </c>
    </row>
    <row r="15160" spans="1:7" x14ac:dyDescent="0.3">
      <c r="A15160">
        <v>11</v>
      </c>
      <c r="B15160" s="18">
        <v>45505</v>
      </c>
      <c r="C15160" t="s">
        <v>3</v>
      </c>
      <c r="D15160" t="s">
        <v>281</v>
      </c>
      <c r="E15160">
        <v>0.14932090966519268</v>
      </c>
      <c r="F15160">
        <v>1891</v>
      </c>
      <c r="G15160">
        <v>12664</v>
      </c>
    </row>
    <row r="15161" spans="1:7" x14ac:dyDescent="0.3">
      <c r="A15161">
        <v>11</v>
      </c>
      <c r="B15161" s="18">
        <v>45383</v>
      </c>
      <c r="C15161" t="s">
        <v>3</v>
      </c>
      <c r="D15161" t="s">
        <v>281</v>
      </c>
      <c r="E15161">
        <v>5.7539373148292529E-2</v>
      </c>
      <c r="F15161">
        <v>738</v>
      </c>
      <c r="G15161">
        <v>12826</v>
      </c>
    </row>
    <row r="15162" spans="1:7" x14ac:dyDescent="0.3">
      <c r="A15162">
        <v>11</v>
      </c>
      <c r="B15162" s="18">
        <v>45444</v>
      </c>
      <c r="C15162" t="s">
        <v>3</v>
      </c>
      <c r="D15162" t="s">
        <v>281</v>
      </c>
      <c r="E15162">
        <v>0.13089993706733793</v>
      </c>
      <c r="F15162">
        <v>1664</v>
      </c>
      <c r="G15162">
        <v>12712</v>
      </c>
    </row>
    <row r="15163" spans="1:7" x14ac:dyDescent="0.3">
      <c r="A15163">
        <v>11</v>
      </c>
      <c r="B15163" s="18">
        <v>45536</v>
      </c>
      <c r="C15163" t="s">
        <v>3</v>
      </c>
      <c r="D15163" t="s">
        <v>281</v>
      </c>
      <c r="E15163">
        <v>0.15800252047889099</v>
      </c>
      <c r="F15163">
        <v>2006</v>
      </c>
      <c r="G15163">
        <v>12696</v>
      </c>
    </row>
    <row r="15164" spans="1:7" x14ac:dyDescent="0.3">
      <c r="A15164">
        <v>11</v>
      </c>
      <c r="B15164" s="18">
        <v>45566</v>
      </c>
      <c r="C15164" t="s">
        <v>3</v>
      </c>
      <c r="D15164" t="s">
        <v>281</v>
      </c>
      <c r="E15164">
        <v>0.17291633842760359</v>
      </c>
      <c r="F15164">
        <v>2195</v>
      </c>
      <c r="G15164">
        <v>12694</v>
      </c>
    </row>
    <row r="15165" spans="1:7" x14ac:dyDescent="0.3">
      <c r="A15165">
        <v>9</v>
      </c>
      <c r="B15165" s="18">
        <v>45505</v>
      </c>
      <c r="C15165" t="s">
        <v>3</v>
      </c>
      <c r="D15165" t="s">
        <v>280</v>
      </c>
      <c r="E15165">
        <v>0.10400080620780006</v>
      </c>
      <c r="F15165">
        <v>1032</v>
      </c>
      <c r="G15165">
        <v>9923</v>
      </c>
    </row>
    <row r="15166" spans="1:7" x14ac:dyDescent="0.3">
      <c r="A15166">
        <v>7</v>
      </c>
      <c r="B15166" s="18">
        <v>45627</v>
      </c>
      <c r="C15166" t="s">
        <v>3</v>
      </c>
      <c r="D15166" t="s">
        <v>277</v>
      </c>
      <c r="E15166">
        <v>0.77631578947368418</v>
      </c>
      <c r="F15166">
        <v>236</v>
      </c>
      <c r="G15166">
        <v>304</v>
      </c>
    </row>
    <row r="15167" spans="1:7" x14ac:dyDescent="0.3">
      <c r="A15167">
        <v>9</v>
      </c>
      <c r="B15167" s="18">
        <v>45383</v>
      </c>
      <c r="C15167" t="s">
        <v>3</v>
      </c>
      <c r="D15167" t="s">
        <v>280</v>
      </c>
      <c r="E15167">
        <v>3.3187938554902333E-2</v>
      </c>
      <c r="F15167">
        <v>350</v>
      </c>
      <c r="G15167">
        <v>10546</v>
      </c>
    </row>
    <row r="15168" spans="1:7" x14ac:dyDescent="0.3">
      <c r="A15168">
        <v>9</v>
      </c>
      <c r="B15168" s="18">
        <v>45566</v>
      </c>
      <c r="C15168" t="s">
        <v>3</v>
      </c>
      <c r="D15168" t="s">
        <v>280</v>
      </c>
      <c r="E15168">
        <v>0.11897269312760125</v>
      </c>
      <c r="F15168">
        <v>1172</v>
      </c>
      <c r="G15168">
        <v>9851</v>
      </c>
    </row>
    <row r="15169" spans="1:7" x14ac:dyDescent="0.3">
      <c r="A15169">
        <v>9</v>
      </c>
      <c r="B15169" s="18">
        <v>45444</v>
      </c>
      <c r="C15169" t="s">
        <v>3</v>
      </c>
      <c r="D15169" t="s">
        <v>280</v>
      </c>
      <c r="E15169">
        <v>8.6196854979615614E-2</v>
      </c>
      <c r="F15169">
        <v>888</v>
      </c>
      <c r="G15169">
        <v>10302</v>
      </c>
    </row>
    <row r="15170" spans="1:7" x14ac:dyDescent="0.3">
      <c r="A15170">
        <v>9</v>
      </c>
      <c r="B15170" s="18">
        <v>45323</v>
      </c>
      <c r="C15170" t="s">
        <v>3</v>
      </c>
      <c r="D15170" t="s">
        <v>280</v>
      </c>
      <c r="E15170">
        <v>4.5368620037807179E-3</v>
      </c>
      <c r="F15170">
        <v>48</v>
      </c>
      <c r="G15170">
        <v>10580</v>
      </c>
    </row>
    <row r="15171" spans="1:7" x14ac:dyDescent="0.3">
      <c r="A15171">
        <v>9</v>
      </c>
      <c r="B15171" s="18">
        <v>45536</v>
      </c>
      <c r="C15171" t="s">
        <v>3</v>
      </c>
      <c r="D15171" t="s">
        <v>280</v>
      </c>
      <c r="E15171">
        <v>0.10979438873695939</v>
      </c>
      <c r="F15171">
        <v>1084</v>
      </c>
      <c r="G15171">
        <v>9873</v>
      </c>
    </row>
    <row r="15172" spans="1:7" x14ac:dyDescent="0.3">
      <c r="A15172">
        <v>9</v>
      </c>
      <c r="B15172" s="18">
        <v>45474</v>
      </c>
      <c r="C15172" t="s">
        <v>3</v>
      </c>
      <c r="D15172" t="s">
        <v>280</v>
      </c>
      <c r="E15172">
        <v>9.7040127135478743E-2</v>
      </c>
      <c r="F15172">
        <v>977</v>
      </c>
      <c r="G15172">
        <v>10068</v>
      </c>
    </row>
    <row r="15173" spans="1:7" x14ac:dyDescent="0.3">
      <c r="A15173">
        <v>6</v>
      </c>
      <c r="B15173" s="18">
        <v>45627</v>
      </c>
      <c r="C15173" t="s">
        <v>3</v>
      </c>
      <c r="D15173" t="s">
        <v>274</v>
      </c>
      <c r="E15173">
        <v>0.90384615384615385</v>
      </c>
      <c r="F15173">
        <v>141</v>
      </c>
      <c r="G15173">
        <v>156</v>
      </c>
    </row>
    <row r="15174" spans="1:7" x14ac:dyDescent="0.3">
      <c r="A15174">
        <v>5</v>
      </c>
      <c r="B15174" s="18">
        <v>45627</v>
      </c>
      <c r="C15174" t="s">
        <v>3</v>
      </c>
      <c r="D15174" t="s">
        <v>301</v>
      </c>
      <c r="E15174">
        <v>16.338645418326692</v>
      </c>
      <c r="F15174">
        <v>8202</v>
      </c>
      <c r="G15174">
        <v>502</v>
      </c>
    </row>
    <row r="15175" spans="1:7" x14ac:dyDescent="0.3">
      <c r="A15175">
        <v>9</v>
      </c>
      <c r="B15175" s="18">
        <v>45352</v>
      </c>
      <c r="C15175" t="s">
        <v>3</v>
      </c>
      <c r="D15175" t="s">
        <v>280</v>
      </c>
      <c r="E15175">
        <v>1.7843583902809414E-2</v>
      </c>
      <c r="F15175">
        <v>188</v>
      </c>
      <c r="G15175">
        <v>10536</v>
      </c>
    </row>
    <row r="15176" spans="1:7" x14ac:dyDescent="0.3">
      <c r="A15176">
        <v>9</v>
      </c>
      <c r="B15176" s="18">
        <v>45413</v>
      </c>
      <c r="C15176" t="s">
        <v>3</v>
      </c>
      <c r="D15176" t="s">
        <v>280</v>
      </c>
      <c r="E15176">
        <v>5.8789899952358268E-2</v>
      </c>
      <c r="F15176">
        <v>617</v>
      </c>
      <c r="G15176">
        <v>10495</v>
      </c>
    </row>
    <row r="15177" spans="1:7" x14ac:dyDescent="0.3">
      <c r="A15177">
        <v>4</v>
      </c>
      <c r="B15177" s="18">
        <v>45627</v>
      </c>
      <c r="C15177" t="s">
        <v>3</v>
      </c>
      <c r="D15177" t="s">
        <v>300</v>
      </c>
      <c r="E15177">
        <v>0.84487632508833921</v>
      </c>
      <c r="F15177">
        <v>4782</v>
      </c>
      <c r="G15177">
        <v>5660</v>
      </c>
    </row>
    <row r="15178" spans="1:7" x14ac:dyDescent="0.3">
      <c r="A15178">
        <v>3</v>
      </c>
      <c r="B15178" s="18">
        <v>45627</v>
      </c>
      <c r="C15178" t="s">
        <v>3</v>
      </c>
      <c r="D15178" t="s">
        <v>302</v>
      </c>
      <c r="E15178">
        <v>0.78040330461046459</v>
      </c>
      <c r="F15178">
        <v>26355</v>
      </c>
      <c r="G15178">
        <v>33771</v>
      </c>
    </row>
    <row r="15179" spans="1:7" x14ac:dyDescent="0.3">
      <c r="A15179">
        <v>108</v>
      </c>
      <c r="B15179" s="18">
        <v>45627</v>
      </c>
      <c r="C15179" t="s">
        <v>3</v>
      </c>
      <c r="D15179" t="s">
        <v>270</v>
      </c>
      <c r="E15179">
        <v>2440</v>
      </c>
    </row>
    <row r="15180" spans="1:7" x14ac:dyDescent="0.3">
      <c r="A15180">
        <v>105</v>
      </c>
      <c r="B15180" s="18">
        <v>45627</v>
      </c>
      <c r="C15180" t="s">
        <v>3</v>
      </c>
      <c r="D15180" t="s">
        <v>269</v>
      </c>
      <c r="E15180">
        <v>2338</v>
      </c>
    </row>
    <row r="15181" spans="1:7" x14ac:dyDescent="0.3">
      <c r="A15181">
        <v>107</v>
      </c>
      <c r="B15181" s="18">
        <v>45627</v>
      </c>
      <c r="C15181" t="s">
        <v>3</v>
      </c>
      <c r="D15181" t="s">
        <v>268</v>
      </c>
      <c r="E15181">
        <v>5774</v>
      </c>
    </row>
    <row r="15182" spans="1:7" x14ac:dyDescent="0.3">
      <c r="A15182">
        <v>24</v>
      </c>
      <c r="B15182" s="18">
        <v>45536</v>
      </c>
      <c r="C15182" t="s">
        <v>3</v>
      </c>
      <c r="D15182" t="s">
        <v>299</v>
      </c>
      <c r="E15182">
        <v>0.84898227183191066</v>
      </c>
      <c r="F15182">
        <v>1293</v>
      </c>
      <c r="G15182">
        <v>1523</v>
      </c>
    </row>
    <row r="15183" spans="1:7" x14ac:dyDescent="0.3">
      <c r="A15183">
        <v>24</v>
      </c>
      <c r="B15183" s="18">
        <v>45383</v>
      </c>
      <c r="C15183" t="s">
        <v>3</v>
      </c>
      <c r="D15183" t="s">
        <v>299</v>
      </c>
      <c r="E15183">
        <v>0.81722880583409296</v>
      </c>
      <c r="F15183">
        <v>1793</v>
      </c>
      <c r="G15183">
        <v>2194</v>
      </c>
    </row>
    <row r="15184" spans="1:7" x14ac:dyDescent="0.3">
      <c r="A15184">
        <v>24</v>
      </c>
      <c r="B15184" s="18">
        <v>45474</v>
      </c>
      <c r="C15184" t="s">
        <v>3</v>
      </c>
      <c r="D15184" t="s">
        <v>299</v>
      </c>
      <c r="E15184">
        <v>0.85005767012687428</v>
      </c>
      <c r="F15184">
        <v>1474</v>
      </c>
      <c r="G15184">
        <v>1734</v>
      </c>
    </row>
    <row r="15185" spans="1:7" x14ac:dyDescent="0.3">
      <c r="A15185">
        <v>24</v>
      </c>
      <c r="B15185" s="18">
        <v>45444</v>
      </c>
      <c r="C15185" t="s">
        <v>3</v>
      </c>
      <c r="D15185" t="s">
        <v>299</v>
      </c>
      <c r="E15185">
        <v>0.84281282316442607</v>
      </c>
      <c r="F15185">
        <v>1630</v>
      </c>
      <c r="G15185">
        <v>1934</v>
      </c>
    </row>
    <row r="15186" spans="1:7" x14ac:dyDescent="0.3">
      <c r="A15186">
        <v>24</v>
      </c>
      <c r="B15186" s="18">
        <v>45566</v>
      </c>
      <c r="C15186" t="s">
        <v>3</v>
      </c>
      <c r="D15186" t="s">
        <v>299</v>
      </c>
      <c r="E15186">
        <v>0.83164556962025316</v>
      </c>
      <c r="F15186">
        <v>1314</v>
      </c>
      <c r="G15186">
        <v>1580</v>
      </c>
    </row>
    <row r="15187" spans="1:7" x14ac:dyDescent="0.3">
      <c r="A15187">
        <v>24</v>
      </c>
      <c r="B15187" s="18">
        <v>45352</v>
      </c>
      <c r="C15187" t="s">
        <v>3</v>
      </c>
      <c r="D15187" t="s">
        <v>299</v>
      </c>
      <c r="E15187">
        <v>0.8016341352700862</v>
      </c>
      <c r="F15187">
        <v>1766</v>
      </c>
      <c r="G15187">
        <v>2203</v>
      </c>
    </row>
    <row r="15188" spans="1:7" x14ac:dyDescent="0.3">
      <c r="A15188">
        <v>24</v>
      </c>
      <c r="B15188" s="18">
        <v>45505</v>
      </c>
      <c r="C15188" t="s">
        <v>3</v>
      </c>
      <c r="D15188" t="s">
        <v>299</v>
      </c>
      <c r="E15188">
        <v>0.84207240948813977</v>
      </c>
      <c r="F15188">
        <v>1349</v>
      </c>
      <c r="G15188">
        <v>1602</v>
      </c>
    </row>
    <row r="15189" spans="1:7" x14ac:dyDescent="0.3">
      <c r="A15189">
        <v>24</v>
      </c>
      <c r="B15189" s="18">
        <v>45323</v>
      </c>
      <c r="C15189" t="s">
        <v>3</v>
      </c>
      <c r="D15189" t="s">
        <v>299</v>
      </c>
      <c r="E15189">
        <v>0.80999020568070523</v>
      </c>
      <c r="F15189">
        <v>1654</v>
      </c>
      <c r="G15189">
        <v>2042</v>
      </c>
    </row>
    <row r="15190" spans="1:7" x14ac:dyDescent="0.3">
      <c r="A15190">
        <v>24</v>
      </c>
      <c r="B15190" s="18">
        <v>45413</v>
      </c>
      <c r="C15190" t="s">
        <v>3</v>
      </c>
      <c r="D15190" t="s">
        <v>299</v>
      </c>
      <c r="E15190">
        <v>0.83445297504798466</v>
      </c>
      <c r="F15190">
        <v>1739</v>
      </c>
      <c r="G15190">
        <v>2084</v>
      </c>
    </row>
    <row r="15191" spans="1:7" x14ac:dyDescent="0.3">
      <c r="A15191">
        <v>23</v>
      </c>
      <c r="B15191" s="18">
        <v>45566</v>
      </c>
      <c r="C15191" t="s">
        <v>3</v>
      </c>
      <c r="D15191" t="s">
        <v>298</v>
      </c>
      <c r="E15191">
        <v>4.6263762005153433E-2</v>
      </c>
      <c r="F15191">
        <v>1580</v>
      </c>
      <c r="G15191">
        <v>34152</v>
      </c>
    </row>
    <row r="15192" spans="1:7" x14ac:dyDescent="0.3">
      <c r="A15192">
        <v>23</v>
      </c>
      <c r="B15192" s="18">
        <v>45383</v>
      </c>
      <c r="C15192" t="s">
        <v>3</v>
      </c>
      <c r="D15192" t="s">
        <v>298</v>
      </c>
      <c r="E15192">
        <v>6.388678585988003E-2</v>
      </c>
      <c r="F15192">
        <v>2194</v>
      </c>
      <c r="G15192">
        <v>34342</v>
      </c>
    </row>
    <row r="15193" spans="1:7" x14ac:dyDescent="0.3">
      <c r="A15193">
        <v>23</v>
      </c>
      <c r="B15193" s="18">
        <v>45352</v>
      </c>
      <c r="C15193" t="s">
        <v>3</v>
      </c>
      <c r="D15193" t="s">
        <v>298</v>
      </c>
      <c r="E15193">
        <v>6.4139517279529504E-2</v>
      </c>
      <c r="F15193">
        <v>2203</v>
      </c>
      <c r="G15193">
        <v>34347</v>
      </c>
    </row>
    <row r="15194" spans="1:7" x14ac:dyDescent="0.3">
      <c r="A15194">
        <v>106</v>
      </c>
      <c r="B15194" s="18">
        <v>45627</v>
      </c>
      <c r="C15194" t="s">
        <v>3</v>
      </c>
      <c r="D15194" t="s">
        <v>267</v>
      </c>
      <c r="E15194">
        <v>4659</v>
      </c>
    </row>
    <row r="15195" spans="1:7" x14ac:dyDescent="0.3">
      <c r="A15195">
        <v>23</v>
      </c>
      <c r="B15195" s="18">
        <v>45474</v>
      </c>
      <c r="C15195" t="s">
        <v>3</v>
      </c>
      <c r="D15195" t="s">
        <v>298</v>
      </c>
      <c r="E15195">
        <v>5.0694342932319836E-2</v>
      </c>
      <c r="F15195">
        <v>1734</v>
      </c>
      <c r="G15195">
        <v>34205</v>
      </c>
    </row>
    <row r="15196" spans="1:7" x14ac:dyDescent="0.3">
      <c r="A15196">
        <v>23</v>
      </c>
      <c r="B15196" s="18">
        <v>45536</v>
      </c>
      <c r="C15196" t="s">
        <v>3</v>
      </c>
      <c r="D15196" t="s">
        <v>298</v>
      </c>
      <c r="E15196">
        <v>4.4580393993501742E-2</v>
      </c>
      <c r="F15196">
        <v>1523</v>
      </c>
      <c r="G15196">
        <v>34163</v>
      </c>
    </row>
    <row r="15197" spans="1:7" x14ac:dyDescent="0.3">
      <c r="A15197">
        <v>23</v>
      </c>
      <c r="B15197" s="18">
        <v>45323</v>
      </c>
      <c r="C15197" t="s">
        <v>3</v>
      </c>
      <c r="D15197" t="s">
        <v>298</v>
      </c>
      <c r="E15197">
        <v>5.9393269538407845E-2</v>
      </c>
      <c r="F15197">
        <v>2042</v>
      </c>
      <c r="G15197">
        <v>34381</v>
      </c>
    </row>
    <row r="15198" spans="1:7" x14ac:dyDescent="0.3">
      <c r="A15198">
        <v>23</v>
      </c>
      <c r="B15198" s="18">
        <v>45505</v>
      </c>
      <c r="C15198" t="s">
        <v>3</v>
      </c>
      <c r="D15198" t="s">
        <v>298</v>
      </c>
      <c r="E15198">
        <v>4.6899701387669065E-2</v>
      </c>
      <c r="F15198">
        <v>1602</v>
      </c>
      <c r="G15198">
        <v>34158</v>
      </c>
    </row>
    <row r="15199" spans="1:7" x14ac:dyDescent="0.3">
      <c r="A15199">
        <v>23</v>
      </c>
      <c r="B15199" s="18">
        <v>45413</v>
      </c>
      <c r="C15199" t="s">
        <v>3</v>
      </c>
      <c r="D15199" t="s">
        <v>298</v>
      </c>
      <c r="E15199">
        <v>6.0740308947828621E-2</v>
      </c>
      <c r="F15199">
        <v>2084</v>
      </c>
      <c r="G15199">
        <v>34310</v>
      </c>
    </row>
    <row r="15200" spans="1:7" x14ac:dyDescent="0.3">
      <c r="A15200">
        <v>23</v>
      </c>
      <c r="B15200" s="18">
        <v>45444</v>
      </c>
      <c r="C15200" t="s">
        <v>3</v>
      </c>
      <c r="D15200" t="s">
        <v>298</v>
      </c>
      <c r="E15200">
        <v>5.6467153284671535E-2</v>
      </c>
      <c r="F15200">
        <v>1934</v>
      </c>
      <c r="G15200">
        <v>34250</v>
      </c>
    </row>
    <row r="15201" spans="1:7" x14ac:dyDescent="0.3">
      <c r="A15201">
        <v>104</v>
      </c>
      <c r="B15201" s="18">
        <v>45627</v>
      </c>
      <c r="C15201" t="s">
        <v>3</v>
      </c>
      <c r="D15201" t="s">
        <v>266</v>
      </c>
      <c r="E15201">
        <v>602</v>
      </c>
    </row>
    <row r="15202" spans="1:7" x14ac:dyDescent="0.3">
      <c r="A15202">
        <v>113</v>
      </c>
      <c r="B15202" s="18">
        <v>45627</v>
      </c>
      <c r="C15202" t="s">
        <v>3</v>
      </c>
      <c r="D15202" t="s">
        <v>265</v>
      </c>
      <c r="E15202">
        <v>4494</v>
      </c>
    </row>
    <row r="15203" spans="1:7" x14ac:dyDescent="0.3">
      <c r="A15203">
        <v>110</v>
      </c>
      <c r="B15203" s="18">
        <v>45627</v>
      </c>
      <c r="C15203" t="s">
        <v>3</v>
      </c>
      <c r="D15203" t="s">
        <v>264</v>
      </c>
      <c r="E15203">
        <v>2271</v>
      </c>
    </row>
    <row r="15204" spans="1:7" x14ac:dyDescent="0.3">
      <c r="A15204">
        <v>112</v>
      </c>
      <c r="B15204" s="18">
        <v>45627</v>
      </c>
      <c r="C15204" t="s">
        <v>3</v>
      </c>
      <c r="D15204" t="s">
        <v>263</v>
      </c>
      <c r="E15204">
        <v>6201</v>
      </c>
    </row>
    <row r="15205" spans="1:7" x14ac:dyDescent="0.3">
      <c r="A15205">
        <v>111</v>
      </c>
      <c r="B15205" s="18">
        <v>45627</v>
      </c>
      <c r="C15205" t="s">
        <v>3</v>
      </c>
      <c r="D15205" t="s">
        <v>262</v>
      </c>
      <c r="E15205">
        <v>4350</v>
      </c>
    </row>
    <row r="15206" spans="1:7" x14ac:dyDescent="0.3">
      <c r="A15206">
        <v>109</v>
      </c>
      <c r="B15206" s="18">
        <v>45627</v>
      </c>
      <c r="C15206" t="s">
        <v>3</v>
      </c>
      <c r="D15206" t="s">
        <v>261</v>
      </c>
      <c r="E15206">
        <v>642</v>
      </c>
    </row>
    <row r="15207" spans="1:7" x14ac:dyDescent="0.3">
      <c r="A15207">
        <v>2</v>
      </c>
      <c r="B15207" s="18">
        <v>45627</v>
      </c>
      <c r="C15207" t="s">
        <v>3</v>
      </c>
      <c r="D15207" t="s">
        <v>303</v>
      </c>
      <c r="E15207">
        <v>0.68224242424242421</v>
      </c>
      <c r="F15207">
        <v>33771</v>
      </c>
      <c r="G15207">
        <v>49500</v>
      </c>
    </row>
    <row r="15208" spans="1:7" x14ac:dyDescent="0.3">
      <c r="A15208">
        <v>1</v>
      </c>
      <c r="B15208" s="18">
        <v>45627</v>
      </c>
      <c r="C15208" t="s">
        <v>3</v>
      </c>
      <c r="D15208" t="s">
        <v>332</v>
      </c>
      <c r="E15208">
        <v>2.8214285714285716</v>
      </c>
      <c r="F15208">
        <v>79</v>
      </c>
      <c r="G15208">
        <v>28</v>
      </c>
    </row>
    <row r="15209" spans="1:7" x14ac:dyDescent="0.3">
      <c r="A15209">
        <v>103</v>
      </c>
      <c r="B15209" s="18">
        <v>45627</v>
      </c>
      <c r="C15209" t="s">
        <v>3</v>
      </c>
      <c r="D15209" t="s">
        <v>285</v>
      </c>
      <c r="E15209">
        <v>1</v>
      </c>
    </row>
    <row r="15210" spans="1:7" x14ac:dyDescent="0.3">
      <c r="A15210">
        <v>102</v>
      </c>
      <c r="B15210" s="18">
        <v>45627</v>
      </c>
      <c r="C15210" t="s">
        <v>3</v>
      </c>
      <c r="D15210" t="s">
        <v>273</v>
      </c>
      <c r="E15210">
        <v>0</v>
      </c>
    </row>
    <row r="15211" spans="1:7" x14ac:dyDescent="0.3">
      <c r="A15211">
        <v>101</v>
      </c>
      <c r="B15211" s="18">
        <v>45627</v>
      </c>
      <c r="C15211" t="s">
        <v>3</v>
      </c>
      <c r="D15211" t="s">
        <v>272</v>
      </c>
      <c r="E15211">
        <v>27</v>
      </c>
    </row>
    <row r="15212" spans="1:7" x14ac:dyDescent="0.3">
      <c r="A15212">
        <v>100</v>
      </c>
      <c r="B15212" s="18">
        <v>45627</v>
      </c>
      <c r="C15212" t="s">
        <v>3</v>
      </c>
      <c r="D15212" t="s">
        <v>271</v>
      </c>
      <c r="E15212">
        <v>8</v>
      </c>
    </row>
    <row r="15213" spans="1:7" x14ac:dyDescent="0.3">
      <c r="A15213">
        <v>27</v>
      </c>
      <c r="B15213" s="18">
        <v>45597</v>
      </c>
      <c r="C15213" t="s">
        <v>3</v>
      </c>
      <c r="D15213" t="s">
        <v>147</v>
      </c>
      <c r="E15213">
        <v>0.3217993079584775</v>
      </c>
      <c r="F15213">
        <v>1488</v>
      </c>
      <c r="G15213">
        <v>4624</v>
      </c>
    </row>
    <row r="15214" spans="1:7" x14ac:dyDescent="0.3">
      <c r="A15214">
        <v>27</v>
      </c>
      <c r="B15214" s="18">
        <v>45323</v>
      </c>
      <c r="C15214" t="s">
        <v>3</v>
      </c>
      <c r="D15214" t="s">
        <v>147</v>
      </c>
      <c r="E15214">
        <v>6.0719290051377862E-3</v>
      </c>
      <c r="F15214">
        <v>26</v>
      </c>
      <c r="G15214">
        <v>4282</v>
      </c>
    </row>
    <row r="15215" spans="1:7" x14ac:dyDescent="0.3">
      <c r="A15215">
        <v>27</v>
      </c>
      <c r="B15215" s="18">
        <v>45413</v>
      </c>
      <c r="C15215" t="s">
        <v>3</v>
      </c>
      <c r="D15215" t="s">
        <v>147</v>
      </c>
      <c r="E15215">
        <v>0.14734245346490243</v>
      </c>
      <c r="F15215">
        <v>657</v>
      </c>
      <c r="G15215">
        <v>4459</v>
      </c>
    </row>
    <row r="15216" spans="1:7" x14ac:dyDescent="0.3">
      <c r="A15216">
        <v>27</v>
      </c>
      <c r="B15216" s="18">
        <v>45352</v>
      </c>
      <c r="C15216" t="s">
        <v>3</v>
      </c>
      <c r="D15216" t="s">
        <v>147</v>
      </c>
      <c r="E15216">
        <v>4.3597980725103257E-2</v>
      </c>
      <c r="F15216">
        <v>190</v>
      </c>
      <c r="G15216">
        <v>4358</v>
      </c>
    </row>
    <row r="15217" spans="1:7" x14ac:dyDescent="0.3">
      <c r="A15217">
        <v>27</v>
      </c>
      <c r="B15217" s="18">
        <v>45474</v>
      </c>
      <c r="C15217" t="s">
        <v>3</v>
      </c>
      <c r="D15217" t="s">
        <v>147</v>
      </c>
      <c r="E15217">
        <v>0.1731283422459893</v>
      </c>
      <c r="F15217">
        <v>777</v>
      </c>
      <c r="G15217">
        <v>4488</v>
      </c>
    </row>
    <row r="15218" spans="1:7" x14ac:dyDescent="0.3">
      <c r="A15218">
        <v>27</v>
      </c>
      <c r="B15218" s="18">
        <v>45505</v>
      </c>
      <c r="C15218" t="s">
        <v>3</v>
      </c>
      <c r="D15218" t="s">
        <v>147</v>
      </c>
      <c r="E15218">
        <v>0.17770884112563703</v>
      </c>
      <c r="F15218">
        <v>802</v>
      </c>
      <c r="G15218">
        <v>4513</v>
      </c>
    </row>
    <row r="15219" spans="1:7" x14ac:dyDescent="0.3">
      <c r="A15219">
        <v>27</v>
      </c>
      <c r="B15219" s="18">
        <v>45536</v>
      </c>
      <c r="C15219" t="s">
        <v>3</v>
      </c>
      <c r="D15219" t="s">
        <v>147</v>
      </c>
      <c r="E15219">
        <v>0.18223887174966946</v>
      </c>
      <c r="F15219">
        <v>827</v>
      </c>
      <c r="G15219">
        <v>4538</v>
      </c>
    </row>
    <row r="15220" spans="1:7" x14ac:dyDescent="0.3">
      <c r="A15220">
        <v>27</v>
      </c>
      <c r="B15220" s="18">
        <v>45444</v>
      </c>
      <c r="C15220" t="s">
        <v>3</v>
      </c>
      <c r="D15220" t="s">
        <v>147</v>
      </c>
      <c r="E15220">
        <v>0.17063934061038094</v>
      </c>
      <c r="F15220">
        <v>766</v>
      </c>
      <c r="G15220">
        <v>4489</v>
      </c>
    </row>
    <row r="15221" spans="1:7" x14ac:dyDescent="0.3">
      <c r="A15221">
        <v>27</v>
      </c>
      <c r="B15221" s="18">
        <v>45566</v>
      </c>
      <c r="C15221" t="s">
        <v>3</v>
      </c>
      <c r="D15221" t="s">
        <v>147</v>
      </c>
      <c r="E15221">
        <v>0.19702276707530647</v>
      </c>
      <c r="F15221">
        <v>900</v>
      </c>
      <c r="G15221">
        <v>4568</v>
      </c>
    </row>
    <row r="15222" spans="1:7" x14ac:dyDescent="0.3">
      <c r="A15222">
        <v>27</v>
      </c>
      <c r="B15222" s="18">
        <v>45383</v>
      </c>
      <c r="C15222" t="s">
        <v>3</v>
      </c>
      <c r="D15222" t="s">
        <v>147</v>
      </c>
      <c r="E15222">
        <v>9.0309372156505918E-2</v>
      </c>
      <c r="F15222">
        <v>397</v>
      </c>
      <c r="G15222">
        <v>4396</v>
      </c>
    </row>
    <row r="15223" spans="1:7" x14ac:dyDescent="0.3">
      <c r="A15223">
        <v>26</v>
      </c>
      <c r="B15223" s="18">
        <v>45383</v>
      </c>
      <c r="C15223" t="s">
        <v>3</v>
      </c>
      <c r="D15223" t="s">
        <v>146</v>
      </c>
      <c r="E15223">
        <v>7.6784197111299912E-2</v>
      </c>
      <c r="F15223">
        <v>723</v>
      </c>
      <c r="G15223">
        <v>9416</v>
      </c>
    </row>
    <row r="15224" spans="1:7" x14ac:dyDescent="0.3">
      <c r="A15224">
        <v>26</v>
      </c>
      <c r="B15224" s="18">
        <v>45597</v>
      </c>
      <c r="C15224" t="s">
        <v>3</v>
      </c>
      <c r="D15224" t="s">
        <v>146</v>
      </c>
      <c r="E15224">
        <v>0.27970749542961609</v>
      </c>
      <c r="F15224">
        <v>2601</v>
      </c>
      <c r="G15224">
        <v>9299</v>
      </c>
    </row>
    <row r="15225" spans="1:7" x14ac:dyDescent="0.3">
      <c r="A15225">
        <v>8</v>
      </c>
      <c r="B15225" s="18">
        <v>45505</v>
      </c>
      <c r="C15225" t="s">
        <v>3</v>
      </c>
      <c r="D15225" t="s">
        <v>278</v>
      </c>
      <c r="E15225">
        <v>0.53553921568627449</v>
      </c>
      <c r="F15225">
        <v>874</v>
      </c>
      <c r="G15225">
        <v>1632</v>
      </c>
    </row>
    <row r="15226" spans="1:7" x14ac:dyDescent="0.3">
      <c r="A15226">
        <v>8</v>
      </c>
      <c r="B15226" s="18">
        <v>45323</v>
      </c>
      <c r="C15226" t="s">
        <v>3</v>
      </c>
      <c r="D15226" t="s">
        <v>278</v>
      </c>
      <c r="E15226">
        <v>0.60735122520420071</v>
      </c>
      <c r="F15226">
        <v>1041</v>
      </c>
      <c r="G15226">
        <v>1714</v>
      </c>
    </row>
    <row r="15227" spans="1:7" x14ac:dyDescent="0.3">
      <c r="A15227">
        <v>8</v>
      </c>
      <c r="B15227" s="18">
        <v>45566</v>
      </c>
      <c r="C15227" t="s">
        <v>3</v>
      </c>
      <c r="D15227" t="s">
        <v>278</v>
      </c>
      <c r="E15227">
        <v>0.52289603960396036</v>
      </c>
      <c r="F15227">
        <v>845</v>
      </c>
      <c r="G15227">
        <v>1616</v>
      </c>
    </row>
    <row r="15228" spans="1:7" x14ac:dyDescent="0.3">
      <c r="A15228">
        <v>8</v>
      </c>
      <c r="B15228" s="18">
        <v>45444</v>
      </c>
      <c r="C15228" t="s">
        <v>3</v>
      </c>
      <c r="D15228" t="s">
        <v>278</v>
      </c>
      <c r="E15228">
        <v>0.54611211573236895</v>
      </c>
      <c r="F15228">
        <v>906</v>
      </c>
      <c r="G15228">
        <v>1659</v>
      </c>
    </row>
    <row r="15229" spans="1:7" x14ac:dyDescent="0.3">
      <c r="A15229">
        <v>8</v>
      </c>
      <c r="B15229" s="18">
        <v>45352</v>
      </c>
      <c r="C15229" t="s">
        <v>3</v>
      </c>
      <c r="D15229" t="s">
        <v>278</v>
      </c>
      <c r="E15229">
        <v>0.59378663540445487</v>
      </c>
      <c r="F15229">
        <v>1013</v>
      </c>
      <c r="G15229">
        <v>1706</v>
      </c>
    </row>
    <row r="15230" spans="1:7" x14ac:dyDescent="0.3">
      <c r="A15230">
        <v>8</v>
      </c>
      <c r="B15230" s="18">
        <v>45413</v>
      </c>
      <c r="C15230" t="s">
        <v>3</v>
      </c>
      <c r="D15230" t="s">
        <v>278</v>
      </c>
      <c r="E15230">
        <v>0.55244338498212153</v>
      </c>
      <c r="F15230">
        <v>927</v>
      </c>
      <c r="G15230">
        <v>1678</v>
      </c>
    </row>
    <row r="15231" spans="1:7" x14ac:dyDescent="0.3">
      <c r="A15231">
        <v>8</v>
      </c>
      <c r="B15231" s="18">
        <v>45474</v>
      </c>
      <c r="C15231" t="s">
        <v>3</v>
      </c>
      <c r="D15231" t="s">
        <v>278</v>
      </c>
      <c r="E15231">
        <v>0.52730582524271841</v>
      </c>
      <c r="F15231">
        <v>869</v>
      </c>
      <c r="G15231">
        <v>1648</v>
      </c>
    </row>
    <row r="15232" spans="1:7" x14ac:dyDescent="0.3">
      <c r="A15232">
        <v>26</v>
      </c>
      <c r="B15232" s="18">
        <v>45413</v>
      </c>
      <c r="C15232" t="s">
        <v>3</v>
      </c>
      <c r="D15232" t="s">
        <v>146</v>
      </c>
      <c r="E15232">
        <v>0.10955961331901182</v>
      </c>
      <c r="F15232">
        <v>1020</v>
      </c>
      <c r="G15232">
        <v>9310</v>
      </c>
    </row>
    <row r="15233" spans="1:7" x14ac:dyDescent="0.3">
      <c r="A15233">
        <v>8</v>
      </c>
      <c r="B15233" s="18">
        <v>45536</v>
      </c>
      <c r="C15233" t="s">
        <v>3</v>
      </c>
      <c r="D15233" t="s">
        <v>278</v>
      </c>
      <c r="E15233">
        <v>0.55665024630541871</v>
      </c>
      <c r="F15233">
        <v>904</v>
      </c>
      <c r="G15233">
        <v>1624</v>
      </c>
    </row>
    <row r="15234" spans="1:7" x14ac:dyDescent="0.3">
      <c r="A15234">
        <v>8</v>
      </c>
      <c r="B15234" s="18">
        <v>45383</v>
      </c>
      <c r="C15234" t="s">
        <v>3</v>
      </c>
      <c r="D15234" t="s">
        <v>278</v>
      </c>
      <c r="E15234">
        <v>0.57513258691809077</v>
      </c>
      <c r="F15234">
        <v>976</v>
      </c>
      <c r="G15234">
        <v>1697</v>
      </c>
    </row>
    <row r="15235" spans="1:7" x14ac:dyDescent="0.3">
      <c r="A15235">
        <v>7</v>
      </c>
      <c r="B15235" s="18">
        <v>45474</v>
      </c>
      <c r="C15235" t="s">
        <v>3</v>
      </c>
      <c r="D15235" t="s">
        <v>277</v>
      </c>
      <c r="E15235">
        <v>0.72981366459627328</v>
      </c>
      <c r="F15235">
        <v>235</v>
      </c>
      <c r="G15235">
        <v>322</v>
      </c>
    </row>
    <row r="15236" spans="1:7" x14ac:dyDescent="0.3">
      <c r="A15236">
        <v>7</v>
      </c>
      <c r="B15236" s="18">
        <v>45536</v>
      </c>
      <c r="C15236" t="s">
        <v>3</v>
      </c>
      <c r="D15236" t="s">
        <v>277</v>
      </c>
      <c r="E15236">
        <v>0.77049180327868849</v>
      </c>
      <c r="F15236">
        <v>235</v>
      </c>
      <c r="G15236">
        <v>305</v>
      </c>
    </row>
    <row r="15237" spans="1:7" x14ac:dyDescent="0.3">
      <c r="A15237">
        <v>7</v>
      </c>
      <c r="B15237" s="18">
        <v>45413</v>
      </c>
      <c r="C15237" t="s">
        <v>3</v>
      </c>
      <c r="D15237" t="s">
        <v>277</v>
      </c>
      <c r="E15237">
        <v>0.75308641975308643</v>
      </c>
      <c r="F15237">
        <v>244</v>
      </c>
      <c r="G15237">
        <v>324</v>
      </c>
    </row>
    <row r="15238" spans="1:7" x14ac:dyDescent="0.3">
      <c r="A15238">
        <v>7</v>
      </c>
      <c r="B15238" s="18">
        <v>45323</v>
      </c>
      <c r="C15238" t="s">
        <v>3</v>
      </c>
      <c r="D15238" t="s">
        <v>277</v>
      </c>
      <c r="E15238">
        <v>0.76323987538940807</v>
      </c>
      <c r="F15238">
        <v>245</v>
      </c>
      <c r="G15238">
        <v>321</v>
      </c>
    </row>
    <row r="15239" spans="1:7" x14ac:dyDescent="0.3">
      <c r="A15239">
        <v>7</v>
      </c>
      <c r="B15239" s="18">
        <v>45505</v>
      </c>
      <c r="C15239" t="s">
        <v>3</v>
      </c>
      <c r="D15239" t="s">
        <v>277</v>
      </c>
      <c r="E15239">
        <v>0.76038338658146964</v>
      </c>
      <c r="F15239">
        <v>238</v>
      </c>
      <c r="G15239">
        <v>313</v>
      </c>
    </row>
    <row r="15240" spans="1:7" x14ac:dyDescent="0.3">
      <c r="A15240">
        <v>7</v>
      </c>
      <c r="B15240" s="18">
        <v>45383</v>
      </c>
      <c r="C15240" t="s">
        <v>3</v>
      </c>
      <c r="D15240" t="s">
        <v>277</v>
      </c>
      <c r="E15240">
        <v>0.76012461059190028</v>
      </c>
      <c r="F15240">
        <v>244</v>
      </c>
      <c r="G15240">
        <v>321</v>
      </c>
    </row>
    <row r="15241" spans="1:7" x14ac:dyDescent="0.3">
      <c r="A15241">
        <v>7</v>
      </c>
      <c r="B15241" s="18">
        <v>45566</v>
      </c>
      <c r="C15241" t="s">
        <v>3</v>
      </c>
      <c r="D15241" t="s">
        <v>277</v>
      </c>
      <c r="E15241">
        <v>0.76158940397350994</v>
      </c>
      <c r="F15241">
        <v>230</v>
      </c>
      <c r="G15241">
        <v>302</v>
      </c>
    </row>
    <row r="15242" spans="1:7" x14ac:dyDescent="0.3">
      <c r="A15242">
        <v>7</v>
      </c>
      <c r="B15242" s="18">
        <v>45444</v>
      </c>
      <c r="C15242" t="s">
        <v>3</v>
      </c>
      <c r="D15242" t="s">
        <v>277</v>
      </c>
      <c r="E15242">
        <v>0.75076923076923074</v>
      </c>
      <c r="F15242">
        <v>244</v>
      </c>
      <c r="G15242">
        <v>325</v>
      </c>
    </row>
    <row r="15243" spans="1:7" x14ac:dyDescent="0.3">
      <c r="A15243">
        <v>7</v>
      </c>
      <c r="B15243" s="18">
        <v>45352</v>
      </c>
      <c r="C15243" t="s">
        <v>3</v>
      </c>
      <c r="D15243" t="s">
        <v>277</v>
      </c>
      <c r="E15243">
        <v>0.75937500000000002</v>
      </c>
      <c r="F15243">
        <v>243</v>
      </c>
      <c r="G15243">
        <v>320</v>
      </c>
    </row>
    <row r="15244" spans="1:7" x14ac:dyDescent="0.3">
      <c r="A15244">
        <v>26</v>
      </c>
      <c r="B15244" s="18">
        <v>45323</v>
      </c>
      <c r="C15244" t="s">
        <v>3</v>
      </c>
      <c r="D15244" t="s">
        <v>146</v>
      </c>
      <c r="E15244">
        <v>5.1696284329563816E-3</v>
      </c>
      <c r="F15244">
        <v>48</v>
      </c>
      <c r="G15244">
        <v>9285</v>
      </c>
    </row>
    <row r="15245" spans="1:7" x14ac:dyDescent="0.3">
      <c r="A15245">
        <v>26</v>
      </c>
      <c r="B15245" s="18">
        <v>45536</v>
      </c>
      <c r="C15245" t="s">
        <v>3</v>
      </c>
      <c r="D15245" t="s">
        <v>146</v>
      </c>
      <c r="E15245">
        <v>0.1810587980039054</v>
      </c>
      <c r="F15245">
        <v>1669</v>
      </c>
      <c r="G15245">
        <v>9218</v>
      </c>
    </row>
    <row r="15246" spans="1:7" x14ac:dyDescent="0.3">
      <c r="A15246">
        <v>26</v>
      </c>
      <c r="B15246" s="18">
        <v>45444</v>
      </c>
      <c r="C15246" t="s">
        <v>3</v>
      </c>
      <c r="D15246" t="s">
        <v>146</v>
      </c>
      <c r="E15246">
        <v>0.14869968706161649</v>
      </c>
      <c r="F15246">
        <v>1378</v>
      </c>
      <c r="G15246">
        <v>9267</v>
      </c>
    </row>
    <row r="15247" spans="1:7" x14ac:dyDescent="0.3">
      <c r="A15247">
        <v>26</v>
      </c>
      <c r="B15247" s="18">
        <v>45566</v>
      </c>
      <c r="C15247" t="s">
        <v>3</v>
      </c>
      <c r="D15247" t="s">
        <v>146</v>
      </c>
      <c r="E15247">
        <v>0.1926575698505523</v>
      </c>
      <c r="F15247">
        <v>1779</v>
      </c>
      <c r="G15247">
        <v>9234</v>
      </c>
    </row>
    <row r="15248" spans="1:7" x14ac:dyDescent="0.3">
      <c r="A15248">
        <v>26</v>
      </c>
      <c r="B15248" s="18">
        <v>45505</v>
      </c>
      <c r="C15248" t="s">
        <v>3</v>
      </c>
      <c r="D15248" t="s">
        <v>146</v>
      </c>
      <c r="E15248">
        <v>0.17227529309596179</v>
      </c>
      <c r="F15248">
        <v>1587</v>
      </c>
      <c r="G15248">
        <v>9212</v>
      </c>
    </row>
    <row r="15249" spans="1:7" x14ac:dyDescent="0.3">
      <c r="A15249">
        <v>26</v>
      </c>
      <c r="B15249" s="18">
        <v>45352</v>
      </c>
      <c r="C15249" t="s">
        <v>3</v>
      </c>
      <c r="D15249" t="s">
        <v>146</v>
      </c>
      <c r="E15249">
        <v>3.6883503401360547E-2</v>
      </c>
      <c r="F15249">
        <v>347</v>
      </c>
      <c r="G15249">
        <v>9408</v>
      </c>
    </row>
    <row r="15250" spans="1:7" x14ac:dyDescent="0.3">
      <c r="A15250">
        <v>26</v>
      </c>
      <c r="B15250" s="18">
        <v>45474</v>
      </c>
      <c r="C15250" t="s">
        <v>3</v>
      </c>
      <c r="D15250" t="s">
        <v>146</v>
      </c>
      <c r="E15250">
        <v>0.16387054876068838</v>
      </c>
      <c r="F15250">
        <v>1514</v>
      </c>
      <c r="G15250">
        <v>9239</v>
      </c>
    </row>
    <row r="15251" spans="1:7" x14ac:dyDescent="0.3">
      <c r="A15251">
        <v>6</v>
      </c>
      <c r="B15251" s="18">
        <v>45413</v>
      </c>
      <c r="C15251" t="s">
        <v>3</v>
      </c>
      <c r="D15251" t="s">
        <v>274</v>
      </c>
      <c r="E15251">
        <v>0.90760869565217395</v>
      </c>
      <c r="F15251">
        <v>167</v>
      </c>
      <c r="G15251">
        <v>184</v>
      </c>
    </row>
    <row r="15252" spans="1:7" x14ac:dyDescent="0.3">
      <c r="A15252">
        <v>6</v>
      </c>
      <c r="B15252" s="18">
        <v>45505</v>
      </c>
      <c r="C15252" t="s">
        <v>3</v>
      </c>
      <c r="D15252" t="s">
        <v>274</v>
      </c>
      <c r="E15252">
        <v>0.91160220994475138</v>
      </c>
      <c r="F15252">
        <v>165</v>
      </c>
      <c r="G15252">
        <v>181</v>
      </c>
    </row>
    <row r="15253" spans="1:7" x14ac:dyDescent="0.3">
      <c r="A15253">
        <v>6</v>
      </c>
      <c r="B15253" s="18">
        <v>45536</v>
      </c>
      <c r="C15253" t="s">
        <v>3</v>
      </c>
      <c r="D15253" t="s">
        <v>274</v>
      </c>
      <c r="E15253">
        <v>0.91379310344827591</v>
      </c>
      <c r="F15253">
        <v>159</v>
      </c>
      <c r="G15253">
        <v>174</v>
      </c>
    </row>
    <row r="15254" spans="1:7" x14ac:dyDescent="0.3">
      <c r="A15254">
        <v>6</v>
      </c>
      <c r="B15254" s="18">
        <v>45352</v>
      </c>
      <c r="C15254" t="s">
        <v>3</v>
      </c>
      <c r="D15254" t="s">
        <v>274</v>
      </c>
      <c r="E15254">
        <v>0.91712707182320441</v>
      </c>
      <c r="F15254">
        <v>166</v>
      </c>
      <c r="G15254">
        <v>181</v>
      </c>
    </row>
    <row r="15255" spans="1:7" x14ac:dyDescent="0.3">
      <c r="A15255">
        <v>134</v>
      </c>
      <c r="B15255" s="18">
        <v>45597</v>
      </c>
      <c r="C15255" t="s">
        <v>3</v>
      </c>
      <c r="D15255" t="s">
        <v>260</v>
      </c>
      <c r="E15255">
        <v>36</v>
      </c>
    </row>
    <row r="15256" spans="1:7" x14ac:dyDescent="0.3">
      <c r="A15256">
        <v>6</v>
      </c>
      <c r="B15256" s="18">
        <v>45323</v>
      </c>
      <c r="C15256" t="s">
        <v>3</v>
      </c>
      <c r="D15256" t="s">
        <v>274</v>
      </c>
      <c r="E15256">
        <v>0.91752577319587625</v>
      </c>
      <c r="F15256">
        <v>178</v>
      </c>
      <c r="G15256">
        <v>194</v>
      </c>
    </row>
    <row r="15257" spans="1:7" x14ac:dyDescent="0.3">
      <c r="A15257">
        <v>6</v>
      </c>
      <c r="B15257" s="18">
        <v>45566</v>
      </c>
      <c r="C15257" t="s">
        <v>3</v>
      </c>
      <c r="D15257" t="s">
        <v>274</v>
      </c>
      <c r="E15257">
        <v>0.91411042944785281</v>
      </c>
      <c r="F15257">
        <v>149</v>
      </c>
      <c r="G15257">
        <v>163</v>
      </c>
    </row>
    <row r="15258" spans="1:7" x14ac:dyDescent="0.3">
      <c r="A15258">
        <v>6</v>
      </c>
      <c r="B15258" s="18">
        <v>45444</v>
      </c>
      <c r="C15258" t="s">
        <v>3</v>
      </c>
      <c r="D15258" t="s">
        <v>274</v>
      </c>
      <c r="E15258">
        <v>0.91160220994475138</v>
      </c>
      <c r="F15258">
        <v>165</v>
      </c>
      <c r="G15258">
        <v>181</v>
      </c>
    </row>
    <row r="15259" spans="1:7" x14ac:dyDescent="0.3">
      <c r="A15259">
        <v>6</v>
      </c>
      <c r="B15259" s="18">
        <v>45474</v>
      </c>
      <c r="C15259" t="s">
        <v>3</v>
      </c>
      <c r="D15259" t="s">
        <v>274</v>
      </c>
      <c r="E15259">
        <v>0.9028571428571428</v>
      </c>
      <c r="F15259">
        <v>158</v>
      </c>
      <c r="G15259">
        <v>175</v>
      </c>
    </row>
    <row r="15260" spans="1:7" x14ac:dyDescent="0.3">
      <c r="A15260">
        <v>6</v>
      </c>
      <c r="B15260" s="18">
        <v>45383</v>
      </c>
      <c r="C15260" t="s">
        <v>3</v>
      </c>
      <c r="D15260" t="s">
        <v>274</v>
      </c>
      <c r="E15260">
        <v>0.91304347826086951</v>
      </c>
      <c r="F15260">
        <v>168</v>
      </c>
      <c r="G15260">
        <v>184</v>
      </c>
    </row>
    <row r="15261" spans="1:7" x14ac:dyDescent="0.3">
      <c r="A15261">
        <v>5</v>
      </c>
      <c r="B15261" s="18">
        <v>45566</v>
      </c>
      <c r="C15261" t="s">
        <v>3</v>
      </c>
      <c r="D15261" t="s">
        <v>301</v>
      </c>
      <c r="E15261">
        <v>14.423887587822</v>
      </c>
      <c r="F15261">
        <v>6159</v>
      </c>
      <c r="G15261">
        <v>427</v>
      </c>
    </row>
    <row r="15262" spans="1:7" x14ac:dyDescent="0.3">
      <c r="A15262">
        <v>5</v>
      </c>
      <c r="B15262" s="18">
        <v>45536</v>
      </c>
      <c r="C15262" t="s">
        <v>3</v>
      </c>
      <c r="D15262" t="s">
        <v>301</v>
      </c>
      <c r="E15262">
        <v>16.484304932735402</v>
      </c>
      <c r="F15262">
        <v>7352</v>
      </c>
      <c r="G15262">
        <v>446</v>
      </c>
    </row>
    <row r="15263" spans="1:7" x14ac:dyDescent="0.3">
      <c r="A15263">
        <v>5</v>
      </c>
      <c r="B15263" s="18">
        <v>45505</v>
      </c>
      <c r="C15263" t="s">
        <v>3</v>
      </c>
      <c r="D15263" t="s">
        <v>301</v>
      </c>
      <c r="E15263">
        <v>14.302884615384601</v>
      </c>
      <c r="F15263">
        <v>5950</v>
      </c>
      <c r="G15263">
        <v>416</v>
      </c>
    </row>
    <row r="15264" spans="1:7" x14ac:dyDescent="0.3">
      <c r="A15264">
        <v>5</v>
      </c>
      <c r="B15264" s="18">
        <v>45474</v>
      </c>
      <c r="C15264" t="s">
        <v>3</v>
      </c>
      <c r="D15264" t="s">
        <v>301</v>
      </c>
      <c r="E15264">
        <v>15.123115577889401</v>
      </c>
      <c r="F15264">
        <v>6019</v>
      </c>
      <c r="G15264">
        <v>398</v>
      </c>
    </row>
    <row r="15265" spans="1:7" x14ac:dyDescent="0.3">
      <c r="A15265">
        <v>5</v>
      </c>
      <c r="B15265" s="18">
        <v>45444</v>
      </c>
      <c r="C15265" t="s">
        <v>3</v>
      </c>
      <c r="D15265" t="s">
        <v>301</v>
      </c>
      <c r="E15265">
        <v>14.4021739130435</v>
      </c>
      <c r="F15265">
        <v>7950</v>
      </c>
      <c r="G15265">
        <v>552</v>
      </c>
    </row>
    <row r="15266" spans="1:7" x14ac:dyDescent="0.3">
      <c r="A15266">
        <v>5</v>
      </c>
      <c r="B15266" s="18">
        <v>45413</v>
      </c>
      <c r="C15266" t="s">
        <v>3</v>
      </c>
      <c r="D15266" t="s">
        <v>301</v>
      </c>
      <c r="E15266">
        <v>15.9527272727273</v>
      </c>
      <c r="F15266">
        <v>8774</v>
      </c>
      <c r="G15266">
        <v>550</v>
      </c>
    </row>
    <row r="15267" spans="1:7" x14ac:dyDescent="0.3">
      <c r="A15267">
        <v>5</v>
      </c>
      <c r="B15267" s="18">
        <v>45383</v>
      </c>
      <c r="C15267" t="s">
        <v>3</v>
      </c>
      <c r="D15267" t="s">
        <v>301</v>
      </c>
      <c r="E15267">
        <v>16.603112840466899</v>
      </c>
      <c r="F15267">
        <v>8534</v>
      </c>
      <c r="G15267">
        <v>514</v>
      </c>
    </row>
    <row r="15268" spans="1:7" x14ac:dyDescent="0.3">
      <c r="A15268">
        <v>5</v>
      </c>
      <c r="B15268" s="18">
        <v>45352</v>
      </c>
      <c r="C15268" t="s">
        <v>3</v>
      </c>
      <c r="D15268" t="s">
        <v>301</v>
      </c>
      <c r="E15268">
        <v>17.7779960707269</v>
      </c>
      <c r="F15268">
        <v>9049</v>
      </c>
      <c r="G15268">
        <v>509</v>
      </c>
    </row>
    <row r="15269" spans="1:7" x14ac:dyDescent="0.3">
      <c r="A15269">
        <v>5</v>
      </c>
      <c r="B15269" s="18">
        <v>45323</v>
      </c>
      <c r="C15269" t="s">
        <v>3</v>
      </c>
      <c r="D15269" t="s">
        <v>301</v>
      </c>
      <c r="E15269">
        <v>17.393772893772901</v>
      </c>
      <c r="F15269">
        <v>9497</v>
      </c>
      <c r="G15269">
        <v>546</v>
      </c>
    </row>
    <row r="15270" spans="1:7" x14ac:dyDescent="0.3">
      <c r="A15270">
        <v>4</v>
      </c>
      <c r="B15270" s="18">
        <v>45566</v>
      </c>
      <c r="C15270" t="s">
        <v>3</v>
      </c>
      <c r="D15270" t="s">
        <v>300</v>
      </c>
      <c r="E15270">
        <v>0.79494698849537604</v>
      </c>
      <c r="F15270">
        <v>3524</v>
      </c>
      <c r="G15270">
        <v>4433</v>
      </c>
    </row>
    <row r="15271" spans="1:7" x14ac:dyDescent="0.3">
      <c r="A15271">
        <v>4</v>
      </c>
      <c r="B15271" s="18">
        <v>45536</v>
      </c>
      <c r="C15271" t="s">
        <v>3</v>
      </c>
      <c r="D15271" t="s">
        <v>300</v>
      </c>
      <c r="E15271">
        <v>0.81629392971245995</v>
      </c>
      <c r="F15271">
        <v>4599</v>
      </c>
      <c r="G15271">
        <v>5634</v>
      </c>
    </row>
    <row r="15272" spans="1:7" x14ac:dyDescent="0.3">
      <c r="A15272">
        <v>4</v>
      </c>
      <c r="B15272" s="18">
        <v>45505</v>
      </c>
      <c r="C15272" t="s">
        <v>3</v>
      </c>
      <c r="D15272" t="s">
        <v>300</v>
      </c>
      <c r="E15272">
        <v>0.73595638776961403</v>
      </c>
      <c r="F15272">
        <v>3105</v>
      </c>
      <c r="G15272">
        <v>4219</v>
      </c>
    </row>
    <row r="15273" spans="1:7" x14ac:dyDescent="0.3">
      <c r="A15273">
        <v>4</v>
      </c>
      <c r="B15273" s="18">
        <v>45474</v>
      </c>
      <c r="C15273" t="s">
        <v>3</v>
      </c>
      <c r="D15273" t="s">
        <v>300</v>
      </c>
      <c r="E15273">
        <v>0.76400560224089598</v>
      </c>
      <c r="F15273">
        <v>3273</v>
      </c>
      <c r="G15273">
        <v>4284</v>
      </c>
    </row>
    <row r="15274" spans="1:7" x14ac:dyDescent="0.3">
      <c r="A15274">
        <v>4</v>
      </c>
      <c r="B15274" s="18">
        <v>45444</v>
      </c>
      <c r="C15274" t="s">
        <v>3</v>
      </c>
      <c r="D15274" t="s">
        <v>300</v>
      </c>
      <c r="E15274">
        <v>0.80845017051913604</v>
      </c>
      <c r="F15274">
        <v>4267</v>
      </c>
      <c r="G15274">
        <v>5278</v>
      </c>
    </row>
    <row r="15275" spans="1:7" x14ac:dyDescent="0.3">
      <c r="A15275">
        <v>4</v>
      </c>
      <c r="B15275" s="18">
        <v>45413</v>
      </c>
      <c r="C15275" t="s">
        <v>3</v>
      </c>
      <c r="D15275" t="s">
        <v>300</v>
      </c>
      <c r="E15275">
        <v>0.84631396357328703</v>
      </c>
      <c r="F15275">
        <v>4879</v>
      </c>
      <c r="G15275">
        <v>5765</v>
      </c>
    </row>
    <row r="15276" spans="1:7" x14ac:dyDescent="0.3">
      <c r="A15276">
        <v>4</v>
      </c>
      <c r="B15276" s="18">
        <v>45383</v>
      </c>
      <c r="C15276" t="s">
        <v>3</v>
      </c>
      <c r="D15276" t="s">
        <v>300</v>
      </c>
      <c r="E15276">
        <v>0.85376267568048403</v>
      </c>
      <c r="F15276">
        <v>4799</v>
      </c>
      <c r="G15276">
        <v>5621</v>
      </c>
    </row>
    <row r="15277" spans="1:7" x14ac:dyDescent="0.3">
      <c r="A15277">
        <v>4</v>
      </c>
      <c r="B15277" s="18">
        <v>45352</v>
      </c>
      <c r="C15277" t="s">
        <v>3</v>
      </c>
      <c r="D15277" t="s">
        <v>300</v>
      </c>
      <c r="E15277">
        <v>0.86728033472803301</v>
      </c>
      <c r="F15277">
        <v>5182</v>
      </c>
      <c r="G15277">
        <v>5975</v>
      </c>
    </row>
    <row r="15278" spans="1:7" x14ac:dyDescent="0.3">
      <c r="A15278">
        <v>4</v>
      </c>
      <c r="B15278" s="18">
        <v>45323</v>
      </c>
      <c r="C15278" t="s">
        <v>3</v>
      </c>
      <c r="D15278" t="s">
        <v>300</v>
      </c>
      <c r="E15278">
        <v>0.85197116122104599</v>
      </c>
      <c r="F15278">
        <v>5554</v>
      </c>
      <c r="G15278">
        <v>6519</v>
      </c>
    </row>
    <row r="15279" spans="1:7" x14ac:dyDescent="0.3">
      <c r="A15279">
        <v>3</v>
      </c>
      <c r="B15279" s="18">
        <v>45323</v>
      </c>
      <c r="C15279" t="s">
        <v>3</v>
      </c>
      <c r="D15279" t="s">
        <v>302</v>
      </c>
      <c r="E15279">
        <v>0.79371091341495636</v>
      </c>
      <c r="F15279">
        <v>27033</v>
      </c>
      <c r="G15279">
        <v>34059</v>
      </c>
    </row>
    <row r="15280" spans="1:7" x14ac:dyDescent="0.3">
      <c r="A15280">
        <v>3</v>
      </c>
      <c r="B15280" s="18">
        <v>45536</v>
      </c>
      <c r="C15280" t="s">
        <v>3</v>
      </c>
      <c r="D15280" t="s">
        <v>302</v>
      </c>
      <c r="E15280">
        <v>0.7842859670854716</v>
      </c>
      <c r="F15280">
        <v>26592</v>
      </c>
      <c r="G15280">
        <v>33906</v>
      </c>
    </row>
    <row r="15281" spans="1:7" x14ac:dyDescent="0.3">
      <c r="A15281">
        <v>3</v>
      </c>
      <c r="B15281" s="18">
        <v>45352</v>
      </c>
      <c r="C15281" t="s">
        <v>3</v>
      </c>
      <c r="D15281" t="s">
        <v>302</v>
      </c>
      <c r="E15281">
        <v>0.7985182136242025</v>
      </c>
      <c r="F15281">
        <v>27160</v>
      </c>
      <c r="G15281">
        <v>34013</v>
      </c>
    </row>
    <row r="15282" spans="1:7" x14ac:dyDescent="0.3">
      <c r="A15282">
        <v>3</v>
      </c>
      <c r="B15282" s="18">
        <v>45474</v>
      </c>
      <c r="C15282" t="s">
        <v>3</v>
      </c>
      <c r="D15282" t="s">
        <v>302</v>
      </c>
      <c r="E15282">
        <v>0.78765628686010847</v>
      </c>
      <c r="F15282">
        <v>26711</v>
      </c>
      <c r="G15282">
        <v>33912</v>
      </c>
    </row>
    <row r="15283" spans="1:7" x14ac:dyDescent="0.3">
      <c r="A15283">
        <v>3</v>
      </c>
      <c r="B15283" s="18">
        <v>45413</v>
      </c>
      <c r="C15283" t="s">
        <v>3</v>
      </c>
      <c r="D15283" t="s">
        <v>302</v>
      </c>
      <c r="E15283">
        <v>0.79606018668472656</v>
      </c>
      <c r="F15283">
        <v>27035</v>
      </c>
      <c r="G15283">
        <v>33961</v>
      </c>
    </row>
    <row r="15284" spans="1:7" x14ac:dyDescent="0.3">
      <c r="A15284">
        <v>3</v>
      </c>
      <c r="B15284" s="18">
        <v>45566</v>
      </c>
      <c r="C15284" t="s">
        <v>3</v>
      </c>
      <c r="D15284" t="s">
        <v>302</v>
      </c>
      <c r="E15284">
        <v>0.78260483823268467</v>
      </c>
      <c r="F15284">
        <v>26463</v>
      </c>
      <c r="G15284">
        <v>33814</v>
      </c>
    </row>
    <row r="15285" spans="1:7" x14ac:dyDescent="0.3">
      <c r="A15285">
        <v>3</v>
      </c>
      <c r="B15285" s="18">
        <v>45444</v>
      </c>
      <c r="C15285" t="s">
        <v>3</v>
      </c>
      <c r="D15285" t="s">
        <v>302</v>
      </c>
      <c r="E15285">
        <v>0.78981773210447281</v>
      </c>
      <c r="F15285">
        <v>26823</v>
      </c>
      <c r="G15285">
        <v>33961</v>
      </c>
    </row>
    <row r="15286" spans="1:7" x14ac:dyDescent="0.3">
      <c r="A15286">
        <v>3</v>
      </c>
      <c r="B15286" s="18">
        <v>45383</v>
      </c>
      <c r="C15286" t="s">
        <v>3</v>
      </c>
      <c r="D15286" t="s">
        <v>302</v>
      </c>
      <c r="E15286">
        <v>0.799170197740113</v>
      </c>
      <c r="F15286">
        <v>27159</v>
      </c>
      <c r="G15286">
        <v>33984</v>
      </c>
    </row>
    <row r="15287" spans="1:7" x14ac:dyDescent="0.3">
      <c r="A15287">
        <v>3</v>
      </c>
      <c r="B15287" s="18">
        <v>45505</v>
      </c>
      <c r="C15287" t="s">
        <v>3</v>
      </c>
      <c r="D15287" t="s">
        <v>302</v>
      </c>
      <c r="E15287">
        <v>0.78598199793418921</v>
      </c>
      <c r="F15287">
        <v>26633</v>
      </c>
      <c r="G15287">
        <v>33885</v>
      </c>
    </row>
    <row r="15288" spans="1:7" x14ac:dyDescent="0.3">
      <c r="A15288">
        <v>133</v>
      </c>
      <c r="B15288" s="18">
        <v>45597</v>
      </c>
      <c r="C15288" t="s">
        <v>3</v>
      </c>
      <c r="D15288" t="s">
        <v>259</v>
      </c>
      <c r="E15288">
        <v>2</v>
      </c>
    </row>
    <row r="15289" spans="1:7" x14ac:dyDescent="0.3">
      <c r="A15289">
        <v>132</v>
      </c>
      <c r="B15289" s="18">
        <v>45597</v>
      </c>
      <c r="C15289" t="s">
        <v>3</v>
      </c>
      <c r="D15289" t="s">
        <v>291</v>
      </c>
      <c r="E15289">
        <v>4</v>
      </c>
    </row>
    <row r="15290" spans="1:7" x14ac:dyDescent="0.3">
      <c r="A15290">
        <v>131</v>
      </c>
      <c r="B15290" s="18">
        <v>45597</v>
      </c>
      <c r="C15290" t="s">
        <v>3</v>
      </c>
      <c r="D15290" t="s">
        <v>290</v>
      </c>
      <c r="E15290">
        <v>27</v>
      </c>
    </row>
    <row r="15291" spans="1:7" x14ac:dyDescent="0.3">
      <c r="A15291">
        <v>130</v>
      </c>
      <c r="B15291" s="18">
        <v>45597</v>
      </c>
      <c r="C15291" t="s">
        <v>3</v>
      </c>
      <c r="D15291" t="s">
        <v>289</v>
      </c>
      <c r="E15291">
        <v>901</v>
      </c>
    </row>
    <row r="15292" spans="1:7" x14ac:dyDescent="0.3">
      <c r="A15292">
        <v>129</v>
      </c>
      <c r="B15292" s="18">
        <v>45597</v>
      </c>
      <c r="C15292" t="s">
        <v>3</v>
      </c>
      <c r="D15292" t="s">
        <v>288</v>
      </c>
      <c r="E15292">
        <v>2267</v>
      </c>
    </row>
    <row r="15293" spans="1:7" x14ac:dyDescent="0.3">
      <c r="A15293">
        <v>128</v>
      </c>
      <c r="B15293" s="18">
        <v>45597</v>
      </c>
      <c r="C15293" t="s">
        <v>3</v>
      </c>
      <c r="D15293" t="s">
        <v>287</v>
      </c>
      <c r="E15293">
        <v>1617</v>
      </c>
    </row>
    <row r="15294" spans="1:7" x14ac:dyDescent="0.3">
      <c r="A15294">
        <v>127</v>
      </c>
      <c r="B15294" s="18">
        <v>45597</v>
      </c>
      <c r="C15294" t="s">
        <v>3</v>
      </c>
      <c r="D15294" t="s">
        <v>286</v>
      </c>
      <c r="E15294">
        <v>4857</v>
      </c>
    </row>
    <row r="15295" spans="1:7" x14ac:dyDescent="0.3">
      <c r="A15295">
        <v>126</v>
      </c>
      <c r="B15295" s="18">
        <v>45597</v>
      </c>
      <c r="C15295" t="s">
        <v>3</v>
      </c>
      <c r="D15295" t="s">
        <v>26</v>
      </c>
      <c r="E15295">
        <v>68</v>
      </c>
    </row>
    <row r="15296" spans="1:7" x14ac:dyDescent="0.3">
      <c r="A15296">
        <v>125</v>
      </c>
      <c r="B15296" s="18">
        <v>45597</v>
      </c>
      <c r="C15296" t="s">
        <v>3</v>
      </c>
      <c r="D15296" t="s">
        <v>25</v>
      </c>
      <c r="E15296">
        <v>534</v>
      </c>
    </row>
    <row r="15297" spans="1:7" x14ac:dyDescent="0.3">
      <c r="A15297">
        <v>124</v>
      </c>
      <c r="B15297" s="18">
        <v>45597</v>
      </c>
      <c r="C15297" t="s">
        <v>3</v>
      </c>
      <c r="D15297" t="s">
        <v>24</v>
      </c>
      <c r="E15297">
        <v>0</v>
      </c>
    </row>
    <row r="15298" spans="1:7" x14ac:dyDescent="0.3">
      <c r="A15298">
        <v>123</v>
      </c>
      <c r="B15298" s="18">
        <v>45597</v>
      </c>
      <c r="C15298" t="s">
        <v>3</v>
      </c>
      <c r="D15298" t="s">
        <v>23</v>
      </c>
      <c r="E15298">
        <v>0</v>
      </c>
    </row>
    <row r="15299" spans="1:7" x14ac:dyDescent="0.3">
      <c r="A15299">
        <v>122</v>
      </c>
      <c r="B15299" s="18">
        <v>45597</v>
      </c>
      <c r="C15299" t="s">
        <v>3</v>
      </c>
      <c r="D15299" t="s">
        <v>22</v>
      </c>
      <c r="E15299">
        <v>228</v>
      </c>
    </row>
    <row r="15300" spans="1:7" x14ac:dyDescent="0.3">
      <c r="A15300">
        <v>121</v>
      </c>
      <c r="B15300" s="18">
        <v>45597</v>
      </c>
      <c r="C15300" t="s">
        <v>3</v>
      </c>
      <c r="D15300" t="s">
        <v>21</v>
      </c>
      <c r="E15300">
        <v>8</v>
      </c>
    </row>
    <row r="15301" spans="1:7" x14ac:dyDescent="0.3">
      <c r="A15301">
        <v>120</v>
      </c>
      <c r="B15301" s="18">
        <v>45597</v>
      </c>
      <c r="C15301" t="s">
        <v>3</v>
      </c>
      <c r="D15301" t="s">
        <v>20</v>
      </c>
      <c r="E15301">
        <v>10354</v>
      </c>
    </row>
    <row r="15302" spans="1:7" x14ac:dyDescent="0.3">
      <c r="A15302">
        <v>116</v>
      </c>
      <c r="B15302" s="18">
        <v>45597</v>
      </c>
      <c r="C15302" t="s">
        <v>3</v>
      </c>
      <c r="D15302" t="s">
        <v>294</v>
      </c>
      <c r="E15302">
        <v>509</v>
      </c>
    </row>
    <row r="15303" spans="1:7" x14ac:dyDescent="0.3">
      <c r="A15303">
        <v>115</v>
      </c>
      <c r="B15303" s="18">
        <v>45597</v>
      </c>
      <c r="C15303" t="s">
        <v>3</v>
      </c>
      <c r="D15303" t="s">
        <v>293</v>
      </c>
      <c r="E15303">
        <v>1208</v>
      </c>
    </row>
    <row r="15304" spans="1:7" x14ac:dyDescent="0.3">
      <c r="A15304">
        <v>114</v>
      </c>
      <c r="B15304" s="18">
        <v>45597</v>
      </c>
      <c r="C15304" t="s">
        <v>3</v>
      </c>
      <c r="D15304" t="s">
        <v>292</v>
      </c>
      <c r="E15304">
        <v>11124</v>
      </c>
    </row>
    <row r="15305" spans="1:7" x14ac:dyDescent="0.3">
      <c r="A15305">
        <v>3</v>
      </c>
      <c r="B15305" s="18">
        <v>45597</v>
      </c>
      <c r="C15305" t="s">
        <v>3</v>
      </c>
      <c r="D15305" t="s">
        <v>302</v>
      </c>
      <c r="E15305">
        <v>0.78559597752144339</v>
      </c>
      <c r="F15305">
        <v>26561</v>
      </c>
      <c r="G15305">
        <v>33810</v>
      </c>
    </row>
    <row r="15306" spans="1:7" x14ac:dyDescent="0.3">
      <c r="A15306">
        <v>1</v>
      </c>
      <c r="B15306" s="18">
        <v>45597</v>
      </c>
      <c r="C15306" t="s">
        <v>3</v>
      </c>
      <c r="D15306" t="s">
        <v>332</v>
      </c>
      <c r="E15306">
        <v>2.8571428571428572</v>
      </c>
      <c r="F15306">
        <v>80</v>
      </c>
      <c r="G15306">
        <v>28</v>
      </c>
    </row>
    <row r="15307" spans="1:7" x14ac:dyDescent="0.3">
      <c r="A15307">
        <v>108</v>
      </c>
      <c r="B15307" s="18">
        <v>45597</v>
      </c>
      <c r="C15307" t="s">
        <v>3</v>
      </c>
      <c r="D15307" t="s">
        <v>270</v>
      </c>
      <c r="E15307">
        <v>2436</v>
      </c>
    </row>
    <row r="15308" spans="1:7" x14ac:dyDescent="0.3">
      <c r="A15308">
        <v>105</v>
      </c>
      <c r="B15308" s="18">
        <v>45597</v>
      </c>
      <c r="C15308" t="s">
        <v>3</v>
      </c>
      <c r="D15308" t="s">
        <v>269</v>
      </c>
      <c r="E15308">
        <v>2341</v>
      </c>
    </row>
    <row r="15309" spans="1:7" x14ac:dyDescent="0.3">
      <c r="A15309">
        <v>107</v>
      </c>
      <c r="B15309" s="18">
        <v>45597</v>
      </c>
      <c r="C15309" t="s">
        <v>3</v>
      </c>
      <c r="D15309" t="s">
        <v>268</v>
      </c>
      <c r="E15309">
        <v>5773</v>
      </c>
    </row>
    <row r="15310" spans="1:7" x14ac:dyDescent="0.3">
      <c r="A15310">
        <v>106</v>
      </c>
      <c r="B15310" s="18">
        <v>45597</v>
      </c>
      <c r="C15310" t="s">
        <v>3</v>
      </c>
      <c r="D15310" t="s">
        <v>267</v>
      </c>
      <c r="E15310">
        <v>4663</v>
      </c>
    </row>
    <row r="15311" spans="1:7" x14ac:dyDescent="0.3">
      <c r="A15311">
        <v>104</v>
      </c>
      <c r="B15311" s="18">
        <v>45597</v>
      </c>
      <c r="C15311" t="s">
        <v>3</v>
      </c>
      <c r="D15311" t="s">
        <v>266</v>
      </c>
      <c r="E15311">
        <v>605</v>
      </c>
    </row>
    <row r="15312" spans="1:7" x14ac:dyDescent="0.3">
      <c r="A15312">
        <v>113</v>
      </c>
      <c r="B15312" s="18">
        <v>45597</v>
      </c>
      <c r="C15312" t="s">
        <v>3</v>
      </c>
      <c r="D15312" t="s">
        <v>265</v>
      </c>
      <c r="E15312">
        <v>4495</v>
      </c>
    </row>
    <row r="15313" spans="1:7" x14ac:dyDescent="0.3">
      <c r="A15313">
        <v>110</v>
      </c>
      <c r="B15313" s="18">
        <v>45597</v>
      </c>
      <c r="C15313" t="s">
        <v>3</v>
      </c>
      <c r="D15313" t="s">
        <v>264</v>
      </c>
      <c r="E15313">
        <v>2283</v>
      </c>
    </row>
    <row r="15314" spans="1:7" x14ac:dyDescent="0.3">
      <c r="A15314">
        <v>112</v>
      </c>
      <c r="B15314" s="18">
        <v>45597</v>
      </c>
      <c r="C15314" t="s">
        <v>3</v>
      </c>
      <c r="D15314" t="s">
        <v>263</v>
      </c>
      <c r="E15314">
        <v>6200</v>
      </c>
    </row>
    <row r="15315" spans="1:7" x14ac:dyDescent="0.3">
      <c r="A15315">
        <v>111</v>
      </c>
      <c r="B15315" s="18">
        <v>45597</v>
      </c>
      <c r="C15315" t="s">
        <v>3</v>
      </c>
      <c r="D15315" t="s">
        <v>262</v>
      </c>
      <c r="E15315">
        <v>4360</v>
      </c>
    </row>
    <row r="15316" spans="1:7" x14ac:dyDescent="0.3">
      <c r="A15316">
        <v>109</v>
      </c>
      <c r="B15316" s="18">
        <v>45597</v>
      </c>
      <c r="C15316" t="s">
        <v>3</v>
      </c>
      <c r="D15316" t="s">
        <v>261</v>
      </c>
      <c r="E15316">
        <v>654</v>
      </c>
    </row>
    <row r="15317" spans="1:7" x14ac:dyDescent="0.3">
      <c r="A15317">
        <v>2</v>
      </c>
      <c r="B15317" s="18">
        <v>45597</v>
      </c>
      <c r="C15317" t="s">
        <v>3</v>
      </c>
      <c r="D15317" t="s">
        <v>303</v>
      </c>
      <c r="E15317">
        <v>0.68303030303030299</v>
      </c>
      <c r="F15317">
        <v>33810</v>
      </c>
      <c r="G15317">
        <v>49500</v>
      </c>
    </row>
    <row r="15318" spans="1:7" x14ac:dyDescent="0.3">
      <c r="A15318">
        <v>103</v>
      </c>
      <c r="B15318" s="18">
        <v>45597</v>
      </c>
      <c r="C15318" t="s">
        <v>3</v>
      </c>
      <c r="D15318" t="s">
        <v>285</v>
      </c>
      <c r="E15318">
        <v>1</v>
      </c>
    </row>
    <row r="15319" spans="1:7" x14ac:dyDescent="0.3">
      <c r="A15319">
        <v>102</v>
      </c>
      <c r="B15319" s="18">
        <v>45597</v>
      </c>
      <c r="C15319" t="s">
        <v>3</v>
      </c>
      <c r="D15319" t="s">
        <v>273</v>
      </c>
      <c r="E15319">
        <v>0</v>
      </c>
    </row>
    <row r="15320" spans="1:7" x14ac:dyDescent="0.3">
      <c r="A15320">
        <v>101</v>
      </c>
      <c r="B15320" s="18">
        <v>45597</v>
      </c>
      <c r="C15320" t="s">
        <v>3</v>
      </c>
      <c r="D15320" t="s">
        <v>272</v>
      </c>
      <c r="E15320">
        <v>27</v>
      </c>
    </row>
    <row r="15321" spans="1:7" x14ac:dyDescent="0.3">
      <c r="A15321">
        <v>100</v>
      </c>
      <c r="B15321" s="18">
        <v>45597</v>
      </c>
      <c r="C15321" t="s">
        <v>3</v>
      </c>
      <c r="D15321" t="s">
        <v>271</v>
      </c>
      <c r="E15321">
        <v>8</v>
      </c>
    </row>
    <row r="15322" spans="1:7" x14ac:dyDescent="0.3">
      <c r="A15322">
        <v>4</v>
      </c>
      <c r="B15322" s="18">
        <v>45597</v>
      </c>
      <c r="C15322" t="s">
        <v>3</v>
      </c>
      <c r="D15322" t="s">
        <v>300</v>
      </c>
      <c r="E15322">
        <v>0.84902597402597402</v>
      </c>
      <c r="F15322">
        <v>5230</v>
      </c>
      <c r="G15322">
        <v>6160</v>
      </c>
    </row>
    <row r="15323" spans="1:7" x14ac:dyDescent="0.3">
      <c r="A15323">
        <v>5</v>
      </c>
      <c r="B15323" s="18">
        <v>45597</v>
      </c>
      <c r="C15323" t="s">
        <v>3</v>
      </c>
      <c r="D15323" t="s">
        <v>301</v>
      </c>
      <c r="E15323">
        <v>16.396330275229356</v>
      </c>
      <c r="F15323">
        <v>8936</v>
      </c>
      <c r="G15323">
        <v>545</v>
      </c>
    </row>
    <row r="15324" spans="1:7" x14ac:dyDescent="0.3">
      <c r="A15324">
        <v>11</v>
      </c>
      <c r="B15324" s="18">
        <v>45597</v>
      </c>
      <c r="C15324" t="s">
        <v>3</v>
      </c>
      <c r="D15324" t="s">
        <v>281</v>
      </c>
      <c r="E15324">
        <v>0.27183175670393245</v>
      </c>
      <c r="F15324">
        <v>3477</v>
      </c>
      <c r="G15324">
        <v>12791</v>
      </c>
    </row>
    <row r="15325" spans="1:7" x14ac:dyDescent="0.3">
      <c r="A15325">
        <v>10</v>
      </c>
      <c r="B15325" s="18">
        <v>45597</v>
      </c>
      <c r="C15325" t="s">
        <v>3</v>
      </c>
      <c r="D15325" t="s">
        <v>295</v>
      </c>
      <c r="E15325">
        <v>0.28355704697986578</v>
      </c>
      <c r="F15325">
        <v>1014</v>
      </c>
      <c r="G15325">
        <v>3576</v>
      </c>
    </row>
    <row r="15326" spans="1:7" x14ac:dyDescent="0.3">
      <c r="A15326">
        <v>6</v>
      </c>
      <c r="B15326" s="18">
        <v>45597</v>
      </c>
      <c r="C15326" t="s">
        <v>3</v>
      </c>
      <c r="D15326" t="s">
        <v>274</v>
      </c>
      <c r="E15326">
        <v>0.90797546012269936</v>
      </c>
      <c r="F15326">
        <v>148</v>
      </c>
      <c r="G15326">
        <v>163</v>
      </c>
    </row>
    <row r="15327" spans="1:7" x14ac:dyDescent="0.3">
      <c r="A15327">
        <v>7</v>
      </c>
      <c r="B15327" s="18">
        <v>45597</v>
      </c>
      <c r="C15327" t="s">
        <v>3</v>
      </c>
      <c r="D15327" t="s">
        <v>277</v>
      </c>
      <c r="E15327">
        <v>0.77597402597402598</v>
      </c>
      <c r="F15327">
        <v>239</v>
      </c>
      <c r="G15327">
        <v>308</v>
      </c>
    </row>
    <row r="15328" spans="1:7" x14ac:dyDescent="0.3">
      <c r="A15328">
        <v>25</v>
      </c>
      <c r="B15328" s="18">
        <v>45597</v>
      </c>
      <c r="C15328" t="s">
        <v>3</v>
      </c>
      <c r="D15328" t="s">
        <v>284</v>
      </c>
      <c r="E15328">
        <v>0.27272727272727271</v>
      </c>
      <c r="F15328">
        <v>6</v>
      </c>
      <c r="G15328">
        <v>22</v>
      </c>
    </row>
    <row r="15329" spans="1:7" x14ac:dyDescent="0.3">
      <c r="A15329">
        <v>24</v>
      </c>
      <c r="B15329" s="18">
        <v>45597</v>
      </c>
      <c r="C15329" t="s">
        <v>3</v>
      </c>
      <c r="D15329" t="s">
        <v>299</v>
      </c>
      <c r="E15329">
        <v>0.830697129466901</v>
      </c>
      <c r="F15329">
        <v>1418</v>
      </c>
      <c r="G15329">
        <v>1707</v>
      </c>
    </row>
    <row r="15330" spans="1:7" x14ac:dyDescent="0.3">
      <c r="A15330">
        <v>23</v>
      </c>
      <c r="B15330" s="18">
        <v>45597</v>
      </c>
      <c r="C15330" t="s">
        <v>3</v>
      </c>
      <c r="D15330" t="s">
        <v>298</v>
      </c>
      <c r="E15330">
        <v>4.9947331460674156E-2</v>
      </c>
      <c r="F15330">
        <v>1707</v>
      </c>
      <c r="G15330">
        <v>34176</v>
      </c>
    </row>
    <row r="15331" spans="1:7" x14ac:dyDescent="0.3">
      <c r="A15331">
        <v>8</v>
      </c>
      <c r="B15331" s="18">
        <v>45597</v>
      </c>
      <c r="C15331" t="s">
        <v>3</v>
      </c>
      <c r="D15331" t="s">
        <v>278</v>
      </c>
      <c r="E15331">
        <v>0.53544776119402981</v>
      </c>
      <c r="F15331">
        <v>861</v>
      </c>
      <c r="G15331">
        <v>1608</v>
      </c>
    </row>
    <row r="15332" spans="1:7" x14ac:dyDescent="0.3">
      <c r="A15332">
        <v>20</v>
      </c>
      <c r="B15332" s="18">
        <v>45597</v>
      </c>
      <c r="C15332" t="s">
        <v>3</v>
      </c>
      <c r="D15332" t="s">
        <v>283</v>
      </c>
      <c r="E15332">
        <v>0</v>
      </c>
      <c r="F15332">
        <v>0</v>
      </c>
      <c r="G15332">
        <v>60</v>
      </c>
    </row>
    <row r="15333" spans="1:7" x14ac:dyDescent="0.3">
      <c r="A15333">
        <v>18</v>
      </c>
      <c r="B15333" s="18">
        <v>45597</v>
      </c>
      <c r="C15333" t="s">
        <v>3</v>
      </c>
      <c r="D15333" t="s">
        <v>282</v>
      </c>
      <c r="E15333">
        <v>2.3529411764705882E-2</v>
      </c>
      <c r="F15333">
        <v>2</v>
      </c>
      <c r="G15333">
        <v>85</v>
      </c>
    </row>
    <row r="15334" spans="1:7" x14ac:dyDescent="0.3">
      <c r="A15334">
        <v>17</v>
      </c>
      <c r="B15334" s="18">
        <v>45597</v>
      </c>
      <c r="C15334" t="s">
        <v>3</v>
      </c>
      <c r="D15334" t="s">
        <v>276</v>
      </c>
      <c r="E15334">
        <v>1.4198782961460446E-2</v>
      </c>
      <c r="F15334">
        <v>28</v>
      </c>
      <c r="G15334">
        <v>1972</v>
      </c>
    </row>
    <row r="15335" spans="1:7" x14ac:dyDescent="0.3">
      <c r="A15335">
        <v>16</v>
      </c>
      <c r="B15335" s="18">
        <v>45597</v>
      </c>
      <c r="C15335" t="s">
        <v>3</v>
      </c>
      <c r="D15335" t="s">
        <v>297</v>
      </c>
      <c r="E15335">
        <v>0.38818897637795274</v>
      </c>
      <c r="F15335">
        <v>1972</v>
      </c>
      <c r="G15335">
        <v>5080</v>
      </c>
    </row>
    <row r="15336" spans="1:7" x14ac:dyDescent="0.3">
      <c r="A15336">
        <v>15</v>
      </c>
      <c r="B15336" s="18">
        <v>45597</v>
      </c>
      <c r="C15336" t="s">
        <v>3</v>
      </c>
      <c r="D15336" t="s">
        <v>306</v>
      </c>
      <c r="E15336">
        <v>3.4375000000000003E-2</v>
      </c>
      <c r="F15336">
        <v>11</v>
      </c>
      <c r="G15336">
        <v>320</v>
      </c>
    </row>
    <row r="15337" spans="1:7" x14ac:dyDescent="0.3">
      <c r="A15337">
        <v>14</v>
      </c>
      <c r="B15337" s="18">
        <v>45597</v>
      </c>
      <c r="C15337" t="s">
        <v>3</v>
      </c>
      <c r="D15337" t="s">
        <v>279</v>
      </c>
      <c r="E15337">
        <v>2.8940942389436557E-2</v>
      </c>
      <c r="F15337">
        <v>320</v>
      </c>
      <c r="G15337">
        <v>11057</v>
      </c>
    </row>
    <row r="15338" spans="1:7" x14ac:dyDescent="0.3">
      <c r="A15338">
        <v>108</v>
      </c>
      <c r="B15338" s="18">
        <v>45566</v>
      </c>
      <c r="C15338" t="s">
        <v>3</v>
      </c>
      <c r="D15338" t="s">
        <v>270</v>
      </c>
      <c r="E15338">
        <v>2425</v>
      </c>
    </row>
    <row r="15339" spans="1:7" x14ac:dyDescent="0.3">
      <c r="A15339">
        <v>108</v>
      </c>
      <c r="B15339" s="18">
        <v>45536</v>
      </c>
      <c r="C15339" t="s">
        <v>3</v>
      </c>
      <c r="D15339" t="s">
        <v>270</v>
      </c>
      <c r="E15339">
        <v>2436</v>
      </c>
    </row>
    <row r="15340" spans="1:7" x14ac:dyDescent="0.3">
      <c r="A15340">
        <v>108</v>
      </c>
      <c r="B15340" s="18">
        <v>45505</v>
      </c>
      <c r="C15340" t="s">
        <v>3</v>
      </c>
      <c r="D15340" t="s">
        <v>270</v>
      </c>
      <c r="E15340">
        <v>2418</v>
      </c>
    </row>
    <row r="15341" spans="1:7" x14ac:dyDescent="0.3">
      <c r="A15341">
        <v>108</v>
      </c>
      <c r="B15341" s="18">
        <v>45474</v>
      </c>
      <c r="C15341" t="s">
        <v>3</v>
      </c>
      <c r="D15341" t="s">
        <v>270</v>
      </c>
      <c r="E15341">
        <v>2415</v>
      </c>
    </row>
    <row r="15342" spans="1:7" x14ac:dyDescent="0.3">
      <c r="A15342">
        <v>108</v>
      </c>
      <c r="B15342" s="18">
        <v>45444</v>
      </c>
      <c r="C15342" t="s">
        <v>3</v>
      </c>
      <c r="D15342" t="s">
        <v>270</v>
      </c>
      <c r="E15342">
        <v>2427</v>
      </c>
    </row>
    <row r="15343" spans="1:7" x14ac:dyDescent="0.3">
      <c r="A15343">
        <v>108</v>
      </c>
      <c r="B15343" s="18">
        <v>45413</v>
      </c>
      <c r="C15343" t="s">
        <v>3</v>
      </c>
      <c r="D15343" t="s">
        <v>270</v>
      </c>
      <c r="E15343">
        <v>2418</v>
      </c>
    </row>
    <row r="15344" spans="1:7" x14ac:dyDescent="0.3">
      <c r="A15344">
        <v>108</v>
      </c>
      <c r="B15344" s="18">
        <v>45383</v>
      </c>
      <c r="C15344" t="s">
        <v>3</v>
      </c>
      <c r="D15344" t="s">
        <v>270</v>
      </c>
      <c r="E15344">
        <v>2410</v>
      </c>
    </row>
    <row r="15345" spans="1:5" x14ac:dyDescent="0.3">
      <c r="A15345">
        <v>108</v>
      </c>
      <c r="B15345" s="18">
        <v>45352</v>
      </c>
      <c r="C15345" t="s">
        <v>3</v>
      </c>
      <c r="D15345" t="s">
        <v>270</v>
      </c>
      <c r="E15345">
        <v>2395</v>
      </c>
    </row>
    <row r="15346" spans="1:5" x14ac:dyDescent="0.3">
      <c r="A15346">
        <v>108</v>
      </c>
      <c r="B15346" s="18">
        <v>45323</v>
      </c>
      <c r="C15346" t="s">
        <v>3</v>
      </c>
      <c r="D15346" t="s">
        <v>270</v>
      </c>
      <c r="E15346">
        <v>2397</v>
      </c>
    </row>
    <row r="15347" spans="1:5" x14ac:dyDescent="0.3">
      <c r="A15347">
        <v>105</v>
      </c>
      <c r="B15347" s="18">
        <v>45566</v>
      </c>
      <c r="C15347" t="s">
        <v>3</v>
      </c>
      <c r="D15347" t="s">
        <v>269</v>
      </c>
      <c r="E15347">
        <v>2337</v>
      </c>
    </row>
    <row r="15348" spans="1:5" x14ac:dyDescent="0.3">
      <c r="A15348">
        <v>105</v>
      </c>
      <c r="B15348" s="18">
        <v>45536</v>
      </c>
      <c r="C15348" t="s">
        <v>3</v>
      </c>
      <c r="D15348" t="s">
        <v>269</v>
      </c>
      <c r="E15348">
        <v>2347</v>
      </c>
    </row>
    <row r="15349" spans="1:5" x14ac:dyDescent="0.3">
      <c r="A15349">
        <v>105</v>
      </c>
      <c r="B15349" s="18">
        <v>45505</v>
      </c>
      <c r="C15349" t="s">
        <v>3</v>
      </c>
      <c r="D15349" t="s">
        <v>269</v>
      </c>
      <c r="E15349">
        <v>2364</v>
      </c>
    </row>
    <row r="15350" spans="1:5" x14ac:dyDescent="0.3">
      <c r="A15350">
        <v>105</v>
      </c>
      <c r="B15350" s="18">
        <v>45474</v>
      </c>
      <c r="C15350" t="s">
        <v>3</v>
      </c>
      <c r="D15350" t="s">
        <v>269</v>
      </c>
      <c r="E15350">
        <v>2372</v>
      </c>
    </row>
    <row r="15351" spans="1:5" x14ac:dyDescent="0.3">
      <c r="A15351">
        <v>105</v>
      </c>
      <c r="B15351" s="18">
        <v>45444</v>
      </c>
      <c r="C15351" t="s">
        <v>3</v>
      </c>
      <c r="D15351" t="s">
        <v>269</v>
      </c>
      <c r="E15351">
        <v>2384</v>
      </c>
    </row>
    <row r="15352" spans="1:5" x14ac:dyDescent="0.3">
      <c r="A15352">
        <v>105</v>
      </c>
      <c r="B15352" s="18">
        <v>45413</v>
      </c>
      <c r="C15352" t="s">
        <v>3</v>
      </c>
      <c r="D15352" t="s">
        <v>269</v>
      </c>
      <c r="E15352">
        <v>2393</v>
      </c>
    </row>
    <row r="15353" spans="1:5" x14ac:dyDescent="0.3">
      <c r="A15353">
        <v>105</v>
      </c>
      <c r="B15353" s="18">
        <v>45383</v>
      </c>
      <c r="C15353" t="s">
        <v>3</v>
      </c>
      <c r="D15353" t="s">
        <v>269</v>
      </c>
      <c r="E15353">
        <v>2401</v>
      </c>
    </row>
    <row r="15354" spans="1:5" x14ac:dyDescent="0.3">
      <c r="A15354">
        <v>105</v>
      </c>
      <c r="B15354" s="18">
        <v>45352</v>
      </c>
      <c r="C15354" t="s">
        <v>3</v>
      </c>
      <c r="D15354" t="s">
        <v>269</v>
      </c>
      <c r="E15354">
        <v>2416</v>
      </c>
    </row>
    <row r="15355" spans="1:5" x14ac:dyDescent="0.3">
      <c r="A15355">
        <v>105</v>
      </c>
      <c r="B15355" s="18">
        <v>45323</v>
      </c>
      <c r="C15355" t="s">
        <v>3</v>
      </c>
      <c r="D15355" t="s">
        <v>269</v>
      </c>
      <c r="E15355">
        <v>2433</v>
      </c>
    </row>
    <row r="15356" spans="1:5" x14ac:dyDescent="0.3">
      <c r="A15356">
        <v>107</v>
      </c>
      <c r="B15356" s="18">
        <v>45566</v>
      </c>
      <c r="C15356" t="s">
        <v>3</v>
      </c>
      <c r="D15356" t="s">
        <v>268</v>
      </c>
      <c r="E15356">
        <v>5783</v>
      </c>
    </row>
    <row r="15357" spans="1:5" x14ac:dyDescent="0.3">
      <c r="A15357">
        <v>107</v>
      </c>
      <c r="B15357" s="18">
        <v>45536</v>
      </c>
      <c r="C15357" t="s">
        <v>3</v>
      </c>
      <c r="D15357" t="s">
        <v>268</v>
      </c>
      <c r="E15357">
        <v>5788</v>
      </c>
    </row>
    <row r="15358" spans="1:5" x14ac:dyDescent="0.3">
      <c r="A15358">
        <v>107</v>
      </c>
      <c r="B15358" s="18">
        <v>45505</v>
      </c>
      <c r="C15358" t="s">
        <v>3</v>
      </c>
      <c r="D15358" t="s">
        <v>268</v>
      </c>
      <c r="E15358">
        <v>5782</v>
      </c>
    </row>
    <row r="15359" spans="1:5" x14ac:dyDescent="0.3">
      <c r="A15359">
        <v>107</v>
      </c>
      <c r="B15359" s="18">
        <v>45474</v>
      </c>
      <c r="C15359" t="s">
        <v>3</v>
      </c>
      <c r="D15359" t="s">
        <v>268</v>
      </c>
      <c r="E15359">
        <v>5782</v>
      </c>
    </row>
    <row r="15360" spans="1:5" x14ac:dyDescent="0.3">
      <c r="A15360">
        <v>107</v>
      </c>
      <c r="B15360" s="18">
        <v>45444</v>
      </c>
      <c r="C15360" t="s">
        <v>3</v>
      </c>
      <c r="D15360" t="s">
        <v>268</v>
      </c>
      <c r="E15360">
        <v>5773</v>
      </c>
    </row>
    <row r="15361" spans="1:5" x14ac:dyDescent="0.3">
      <c r="A15361">
        <v>107</v>
      </c>
      <c r="B15361" s="18">
        <v>45413</v>
      </c>
      <c r="C15361" t="s">
        <v>3</v>
      </c>
      <c r="D15361" t="s">
        <v>268</v>
      </c>
      <c r="E15361">
        <v>5776</v>
      </c>
    </row>
    <row r="15362" spans="1:5" x14ac:dyDescent="0.3">
      <c r="A15362">
        <v>107</v>
      </c>
      <c r="B15362" s="18">
        <v>45383</v>
      </c>
      <c r="C15362" t="s">
        <v>3</v>
      </c>
      <c r="D15362" t="s">
        <v>268</v>
      </c>
      <c r="E15362">
        <v>5774</v>
      </c>
    </row>
    <row r="15363" spans="1:5" x14ac:dyDescent="0.3">
      <c r="A15363">
        <v>107</v>
      </c>
      <c r="B15363" s="18">
        <v>45352</v>
      </c>
      <c r="C15363" t="s">
        <v>3</v>
      </c>
      <c r="D15363" t="s">
        <v>268</v>
      </c>
      <c r="E15363">
        <v>5785</v>
      </c>
    </row>
    <row r="15364" spans="1:5" x14ac:dyDescent="0.3">
      <c r="A15364">
        <v>107</v>
      </c>
      <c r="B15364" s="18">
        <v>45323</v>
      </c>
      <c r="C15364" t="s">
        <v>3</v>
      </c>
      <c r="D15364" t="s">
        <v>268</v>
      </c>
      <c r="E15364">
        <v>5786</v>
      </c>
    </row>
    <row r="15365" spans="1:5" x14ac:dyDescent="0.3">
      <c r="A15365">
        <v>106</v>
      </c>
      <c r="B15365" s="18">
        <v>45566</v>
      </c>
      <c r="C15365" t="s">
        <v>3</v>
      </c>
      <c r="D15365" t="s">
        <v>267</v>
      </c>
      <c r="E15365">
        <v>4670</v>
      </c>
    </row>
    <row r="15366" spans="1:5" x14ac:dyDescent="0.3">
      <c r="A15366">
        <v>106</v>
      </c>
      <c r="B15366" s="18">
        <v>45536</v>
      </c>
      <c r="C15366" t="s">
        <v>3</v>
      </c>
      <c r="D15366" t="s">
        <v>267</v>
      </c>
      <c r="E15366">
        <v>4691</v>
      </c>
    </row>
    <row r="15367" spans="1:5" x14ac:dyDescent="0.3">
      <c r="A15367">
        <v>106</v>
      </c>
      <c r="B15367" s="18">
        <v>45505</v>
      </c>
      <c r="C15367" t="s">
        <v>3</v>
      </c>
      <c r="D15367" t="s">
        <v>267</v>
      </c>
      <c r="E15367">
        <v>4688</v>
      </c>
    </row>
    <row r="15368" spans="1:5" x14ac:dyDescent="0.3">
      <c r="A15368">
        <v>106</v>
      </c>
      <c r="B15368" s="18">
        <v>45474</v>
      </c>
      <c r="C15368" t="s">
        <v>3</v>
      </c>
      <c r="D15368" t="s">
        <v>267</v>
      </c>
      <c r="E15368">
        <v>4693</v>
      </c>
    </row>
    <row r="15369" spans="1:5" x14ac:dyDescent="0.3">
      <c r="A15369">
        <v>106</v>
      </c>
      <c r="B15369" s="18">
        <v>45444</v>
      </c>
      <c r="C15369" t="s">
        <v>3</v>
      </c>
      <c r="D15369" t="s">
        <v>267</v>
      </c>
      <c r="E15369">
        <v>4702</v>
      </c>
    </row>
    <row r="15370" spans="1:5" x14ac:dyDescent="0.3">
      <c r="A15370">
        <v>106</v>
      </c>
      <c r="B15370" s="18">
        <v>45413</v>
      </c>
      <c r="C15370" t="s">
        <v>3</v>
      </c>
      <c r="D15370" t="s">
        <v>267</v>
      </c>
      <c r="E15370">
        <v>4703</v>
      </c>
    </row>
    <row r="15371" spans="1:5" x14ac:dyDescent="0.3">
      <c r="A15371">
        <v>106</v>
      </c>
      <c r="B15371" s="18">
        <v>45383</v>
      </c>
      <c r="C15371" t="s">
        <v>3</v>
      </c>
      <c r="D15371" t="s">
        <v>267</v>
      </c>
      <c r="E15371">
        <v>4711</v>
      </c>
    </row>
    <row r="15372" spans="1:5" x14ac:dyDescent="0.3">
      <c r="A15372">
        <v>106</v>
      </c>
      <c r="B15372" s="18">
        <v>45352</v>
      </c>
      <c r="C15372" t="s">
        <v>3</v>
      </c>
      <c r="D15372" t="s">
        <v>267</v>
      </c>
      <c r="E15372">
        <v>4713</v>
      </c>
    </row>
    <row r="15373" spans="1:5" x14ac:dyDescent="0.3">
      <c r="A15373">
        <v>106</v>
      </c>
      <c r="B15373" s="18">
        <v>45323</v>
      </c>
      <c r="C15373" t="s">
        <v>3</v>
      </c>
      <c r="D15373" t="s">
        <v>267</v>
      </c>
      <c r="E15373">
        <v>4718</v>
      </c>
    </row>
    <row r="15374" spans="1:5" x14ac:dyDescent="0.3">
      <c r="A15374">
        <v>104</v>
      </c>
      <c r="B15374" s="18">
        <v>45566</v>
      </c>
      <c r="C15374" t="s">
        <v>3</v>
      </c>
      <c r="D15374" t="s">
        <v>266</v>
      </c>
      <c r="E15374">
        <v>598</v>
      </c>
    </row>
    <row r="15375" spans="1:5" x14ac:dyDescent="0.3">
      <c r="A15375">
        <v>104</v>
      </c>
      <c r="B15375" s="18">
        <v>45536</v>
      </c>
      <c r="C15375" t="s">
        <v>3</v>
      </c>
      <c r="D15375" t="s">
        <v>266</v>
      </c>
      <c r="E15375">
        <v>603</v>
      </c>
    </row>
    <row r="15376" spans="1:5" x14ac:dyDescent="0.3">
      <c r="A15376">
        <v>104</v>
      </c>
      <c r="B15376" s="18">
        <v>45505</v>
      </c>
      <c r="C15376" t="s">
        <v>3</v>
      </c>
      <c r="D15376" t="s">
        <v>266</v>
      </c>
      <c r="E15376">
        <v>610</v>
      </c>
    </row>
    <row r="15377" spans="1:5" x14ac:dyDescent="0.3">
      <c r="A15377">
        <v>104</v>
      </c>
      <c r="B15377" s="18">
        <v>45474</v>
      </c>
      <c r="C15377" t="s">
        <v>3</v>
      </c>
      <c r="D15377" t="s">
        <v>266</v>
      </c>
      <c r="E15377">
        <v>621</v>
      </c>
    </row>
    <row r="15378" spans="1:5" x14ac:dyDescent="0.3">
      <c r="A15378">
        <v>104</v>
      </c>
      <c r="B15378" s="18">
        <v>45444</v>
      </c>
      <c r="C15378" t="s">
        <v>3</v>
      </c>
      <c r="D15378" t="s">
        <v>266</v>
      </c>
      <c r="E15378">
        <v>627</v>
      </c>
    </row>
    <row r="15379" spans="1:5" x14ac:dyDescent="0.3">
      <c r="A15379">
        <v>104</v>
      </c>
      <c r="B15379" s="18">
        <v>45413</v>
      </c>
      <c r="C15379" t="s">
        <v>3</v>
      </c>
      <c r="D15379" t="s">
        <v>266</v>
      </c>
      <c r="E15379">
        <v>632</v>
      </c>
    </row>
    <row r="15380" spans="1:5" x14ac:dyDescent="0.3">
      <c r="A15380">
        <v>104</v>
      </c>
      <c r="B15380" s="18">
        <v>45383</v>
      </c>
      <c r="C15380" t="s">
        <v>3</v>
      </c>
      <c r="D15380" t="s">
        <v>266</v>
      </c>
      <c r="E15380">
        <v>646</v>
      </c>
    </row>
    <row r="15381" spans="1:5" x14ac:dyDescent="0.3">
      <c r="A15381">
        <v>104</v>
      </c>
      <c r="B15381" s="18">
        <v>45352</v>
      </c>
      <c r="C15381" t="s">
        <v>3</v>
      </c>
      <c r="D15381" t="s">
        <v>266</v>
      </c>
      <c r="E15381">
        <v>645</v>
      </c>
    </row>
    <row r="15382" spans="1:5" x14ac:dyDescent="0.3">
      <c r="A15382">
        <v>104</v>
      </c>
      <c r="B15382" s="18">
        <v>45323</v>
      </c>
      <c r="C15382" t="s">
        <v>3</v>
      </c>
      <c r="D15382" t="s">
        <v>266</v>
      </c>
      <c r="E15382">
        <v>642</v>
      </c>
    </row>
    <row r="15383" spans="1:5" x14ac:dyDescent="0.3">
      <c r="A15383">
        <v>113</v>
      </c>
      <c r="B15383" s="18">
        <v>45566</v>
      </c>
      <c r="C15383" t="s">
        <v>3</v>
      </c>
      <c r="D15383" t="s">
        <v>265</v>
      </c>
      <c r="E15383">
        <v>4478</v>
      </c>
    </row>
    <row r="15384" spans="1:5" x14ac:dyDescent="0.3">
      <c r="A15384">
        <v>113</v>
      </c>
      <c r="B15384" s="18">
        <v>45536</v>
      </c>
      <c r="C15384" t="s">
        <v>3</v>
      </c>
      <c r="D15384" t="s">
        <v>265</v>
      </c>
      <c r="E15384">
        <v>4488</v>
      </c>
    </row>
    <row r="15385" spans="1:5" x14ac:dyDescent="0.3">
      <c r="A15385">
        <v>113</v>
      </c>
      <c r="B15385" s="18">
        <v>45505</v>
      </c>
      <c r="C15385" t="s">
        <v>3</v>
      </c>
      <c r="D15385" t="s">
        <v>265</v>
      </c>
      <c r="E15385">
        <v>4456</v>
      </c>
    </row>
    <row r="15386" spans="1:5" x14ac:dyDescent="0.3">
      <c r="A15386">
        <v>113</v>
      </c>
      <c r="B15386" s="18">
        <v>45474</v>
      </c>
      <c r="C15386" t="s">
        <v>3</v>
      </c>
      <c r="D15386" t="s">
        <v>265</v>
      </c>
      <c r="E15386">
        <v>4447</v>
      </c>
    </row>
    <row r="15387" spans="1:5" x14ac:dyDescent="0.3">
      <c r="A15387">
        <v>113</v>
      </c>
      <c r="B15387" s="18">
        <v>45444</v>
      </c>
      <c r="C15387" t="s">
        <v>3</v>
      </c>
      <c r="D15387" t="s">
        <v>265</v>
      </c>
      <c r="E15387">
        <v>4468</v>
      </c>
    </row>
    <row r="15388" spans="1:5" x14ac:dyDescent="0.3">
      <c r="A15388">
        <v>113</v>
      </c>
      <c r="B15388" s="18">
        <v>45413</v>
      </c>
      <c r="C15388" t="s">
        <v>3</v>
      </c>
      <c r="D15388" t="s">
        <v>265</v>
      </c>
      <c r="E15388">
        <v>4446</v>
      </c>
    </row>
    <row r="15389" spans="1:5" x14ac:dyDescent="0.3">
      <c r="A15389">
        <v>113</v>
      </c>
      <c r="B15389" s="18">
        <v>45383</v>
      </c>
      <c r="C15389" t="s">
        <v>3</v>
      </c>
      <c r="D15389" t="s">
        <v>265</v>
      </c>
      <c r="E15389">
        <v>4436</v>
      </c>
    </row>
    <row r="15390" spans="1:5" x14ac:dyDescent="0.3">
      <c r="A15390">
        <v>113</v>
      </c>
      <c r="B15390" s="18">
        <v>45352</v>
      </c>
      <c r="C15390" t="s">
        <v>3</v>
      </c>
      <c r="D15390" t="s">
        <v>265</v>
      </c>
      <c r="E15390">
        <v>4426</v>
      </c>
    </row>
    <row r="15391" spans="1:5" x14ac:dyDescent="0.3">
      <c r="A15391">
        <v>113</v>
      </c>
      <c r="B15391" s="18">
        <v>45323</v>
      </c>
      <c r="C15391" t="s">
        <v>3</v>
      </c>
      <c r="D15391" t="s">
        <v>265</v>
      </c>
      <c r="E15391">
        <v>4435</v>
      </c>
    </row>
    <row r="15392" spans="1:5" x14ac:dyDescent="0.3">
      <c r="A15392">
        <v>110</v>
      </c>
      <c r="B15392" s="18">
        <v>45566</v>
      </c>
      <c r="C15392" t="s">
        <v>3</v>
      </c>
      <c r="D15392" t="s">
        <v>264</v>
      </c>
      <c r="E15392">
        <v>2297</v>
      </c>
    </row>
    <row r="15393" spans="1:5" x14ac:dyDescent="0.3">
      <c r="A15393">
        <v>110</v>
      </c>
      <c r="B15393" s="18">
        <v>45536</v>
      </c>
      <c r="C15393" t="s">
        <v>3</v>
      </c>
      <c r="D15393" t="s">
        <v>264</v>
      </c>
      <c r="E15393">
        <v>2309</v>
      </c>
    </row>
    <row r="15394" spans="1:5" x14ac:dyDescent="0.3">
      <c r="A15394">
        <v>110</v>
      </c>
      <c r="B15394" s="18">
        <v>45505</v>
      </c>
      <c r="C15394" t="s">
        <v>3</v>
      </c>
      <c r="D15394" t="s">
        <v>264</v>
      </c>
      <c r="E15394">
        <v>2308</v>
      </c>
    </row>
    <row r="15395" spans="1:5" x14ac:dyDescent="0.3">
      <c r="A15395">
        <v>110</v>
      </c>
      <c r="B15395" s="18">
        <v>45474</v>
      </c>
      <c r="C15395" t="s">
        <v>3</v>
      </c>
      <c r="D15395" t="s">
        <v>264</v>
      </c>
      <c r="E15395">
        <v>2305</v>
      </c>
    </row>
    <row r="15396" spans="1:5" x14ac:dyDescent="0.3">
      <c r="A15396">
        <v>110</v>
      </c>
      <c r="B15396" s="18">
        <v>45444</v>
      </c>
      <c r="C15396" t="s">
        <v>3</v>
      </c>
      <c r="D15396" t="s">
        <v>264</v>
      </c>
      <c r="E15396">
        <v>2322</v>
      </c>
    </row>
    <row r="15397" spans="1:5" x14ac:dyDescent="0.3">
      <c r="A15397">
        <v>110</v>
      </c>
      <c r="B15397" s="18">
        <v>45413</v>
      </c>
      <c r="C15397" t="s">
        <v>3</v>
      </c>
      <c r="D15397" t="s">
        <v>264</v>
      </c>
      <c r="E15397">
        <v>2320</v>
      </c>
    </row>
    <row r="15398" spans="1:5" x14ac:dyDescent="0.3">
      <c r="A15398">
        <v>110</v>
      </c>
      <c r="B15398" s="18">
        <v>45383</v>
      </c>
      <c r="C15398" t="s">
        <v>3</v>
      </c>
      <c r="D15398" t="s">
        <v>264</v>
      </c>
      <c r="E15398">
        <v>2318</v>
      </c>
    </row>
    <row r="15399" spans="1:5" x14ac:dyDescent="0.3">
      <c r="A15399">
        <v>110</v>
      </c>
      <c r="B15399" s="18">
        <v>45352</v>
      </c>
      <c r="C15399" t="s">
        <v>3</v>
      </c>
      <c r="D15399" t="s">
        <v>264</v>
      </c>
      <c r="E15399">
        <v>2331</v>
      </c>
    </row>
    <row r="15400" spans="1:5" x14ac:dyDescent="0.3">
      <c r="A15400">
        <v>110</v>
      </c>
      <c r="B15400" s="18">
        <v>45323</v>
      </c>
      <c r="C15400" t="s">
        <v>3</v>
      </c>
      <c r="D15400" t="s">
        <v>264</v>
      </c>
      <c r="E15400">
        <v>2334</v>
      </c>
    </row>
    <row r="15401" spans="1:5" x14ac:dyDescent="0.3">
      <c r="A15401">
        <v>112</v>
      </c>
      <c r="B15401" s="18">
        <v>45566</v>
      </c>
      <c r="C15401" t="s">
        <v>3</v>
      </c>
      <c r="D15401" t="s">
        <v>263</v>
      </c>
      <c r="E15401">
        <v>6209</v>
      </c>
    </row>
    <row r="15402" spans="1:5" x14ac:dyDescent="0.3">
      <c r="A15402">
        <v>112</v>
      </c>
      <c r="B15402" s="18">
        <v>45536</v>
      </c>
      <c r="C15402" t="s">
        <v>3</v>
      </c>
      <c r="D15402" t="s">
        <v>263</v>
      </c>
      <c r="E15402">
        <v>6218</v>
      </c>
    </row>
    <row r="15403" spans="1:5" x14ac:dyDescent="0.3">
      <c r="A15403">
        <v>112</v>
      </c>
      <c r="B15403" s="18">
        <v>45505</v>
      </c>
      <c r="C15403" t="s">
        <v>3</v>
      </c>
      <c r="D15403" t="s">
        <v>263</v>
      </c>
      <c r="E15403">
        <v>6211</v>
      </c>
    </row>
    <row r="15404" spans="1:5" x14ac:dyDescent="0.3">
      <c r="A15404">
        <v>112</v>
      </c>
      <c r="B15404" s="18">
        <v>45474</v>
      </c>
      <c r="C15404" t="s">
        <v>3</v>
      </c>
      <c r="D15404" t="s">
        <v>263</v>
      </c>
      <c r="E15404">
        <v>6212</v>
      </c>
    </row>
    <row r="15405" spans="1:5" x14ac:dyDescent="0.3">
      <c r="A15405">
        <v>112</v>
      </c>
      <c r="B15405" s="18">
        <v>45444</v>
      </c>
      <c r="C15405" t="s">
        <v>3</v>
      </c>
      <c r="D15405" t="s">
        <v>263</v>
      </c>
      <c r="E15405">
        <v>6202</v>
      </c>
    </row>
    <row r="15406" spans="1:5" x14ac:dyDescent="0.3">
      <c r="A15406">
        <v>112</v>
      </c>
      <c r="B15406" s="18">
        <v>45413</v>
      </c>
      <c r="C15406" t="s">
        <v>3</v>
      </c>
      <c r="D15406" t="s">
        <v>263</v>
      </c>
      <c r="E15406">
        <v>6199</v>
      </c>
    </row>
    <row r="15407" spans="1:5" x14ac:dyDescent="0.3">
      <c r="A15407">
        <v>112</v>
      </c>
      <c r="B15407" s="18">
        <v>45383</v>
      </c>
      <c r="C15407" t="s">
        <v>3</v>
      </c>
      <c r="D15407" t="s">
        <v>263</v>
      </c>
      <c r="E15407">
        <v>6195</v>
      </c>
    </row>
    <row r="15408" spans="1:5" x14ac:dyDescent="0.3">
      <c r="A15408">
        <v>112</v>
      </c>
      <c r="B15408" s="18">
        <v>45352</v>
      </c>
      <c r="C15408" t="s">
        <v>3</v>
      </c>
      <c r="D15408" t="s">
        <v>263</v>
      </c>
      <c r="E15408">
        <v>6199</v>
      </c>
    </row>
    <row r="15409" spans="1:5" x14ac:dyDescent="0.3">
      <c r="A15409">
        <v>112</v>
      </c>
      <c r="B15409" s="18">
        <v>45323</v>
      </c>
      <c r="C15409" t="s">
        <v>3</v>
      </c>
      <c r="D15409" t="s">
        <v>263</v>
      </c>
      <c r="E15409">
        <v>6188</v>
      </c>
    </row>
    <row r="15410" spans="1:5" x14ac:dyDescent="0.3">
      <c r="A15410">
        <v>111</v>
      </c>
      <c r="B15410" s="18">
        <v>45566</v>
      </c>
      <c r="C15410" t="s">
        <v>3</v>
      </c>
      <c r="D15410" t="s">
        <v>262</v>
      </c>
      <c r="E15410">
        <v>4362</v>
      </c>
    </row>
    <row r="15411" spans="1:5" x14ac:dyDescent="0.3">
      <c r="A15411">
        <v>111</v>
      </c>
      <c r="B15411" s="18">
        <v>45536</v>
      </c>
      <c r="C15411" t="s">
        <v>3</v>
      </c>
      <c r="D15411" t="s">
        <v>262</v>
      </c>
      <c r="E15411">
        <v>4370</v>
      </c>
    </row>
    <row r="15412" spans="1:5" x14ac:dyDescent="0.3">
      <c r="A15412">
        <v>111</v>
      </c>
      <c r="B15412" s="18">
        <v>45505</v>
      </c>
      <c r="C15412" t="s">
        <v>3</v>
      </c>
      <c r="D15412" t="s">
        <v>262</v>
      </c>
      <c r="E15412">
        <v>4382</v>
      </c>
    </row>
    <row r="15413" spans="1:5" x14ac:dyDescent="0.3">
      <c r="A15413">
        <v>111</v>
      </c>
      <c r="B15413" s="18">
        <v>45474</v>
      </c>
      <c r="C15413" t="s">
        <v>3</v>
      </c>
      <c r="D15413" t="s">
        <v>262</v>
      </c>
      <c r="E15413">
        <v>4384</v>
      </c>
    </row>
    <row r="15414" spans="1:5" x14ac:dyDescent="0.3">
      <c r="A15414">
        <v>111</v>
      </c>
      <c r="B15414" s="18">
        <v>45444</v>
      </c>
      <c r="C15414" t="s">
        <v>3</v>
      </c>
      <c r="D15414" t="s">
        <v>262</v>
      </c>
      <c r="E15414">
        <v>4372</v>
      </c>
    </row>
    <row r="15415" spans="1:5" x14ac:dyDescent="0.3">
      <c r="A15415">
        <v>111</v>
      </c>
      <c r="B15415" s="18">
        <v>45413</v>
      </c>
      <c r="C15415" t="s">
        <v>3</v>
      </c>
      <c r="D15415" t="s">
        <v>262</v>
      </c>
      <c r="E15415">
        <v>4389</v>
      </c>
    </row>
    <row r="15416" spans="1:5" x14ac:dyDescent="0.3">
      <c r="A15416">
        <v>111</v>
      </c>
      <c r="B15416" s="18">
        <v>45383</v>
      </c>
      <c r="C15416" t="s">
        <v>3</v>
      </c>
      <c r="D15416" t="s">
        <v>262</v>
      </c>
      <c r="E15416">
        <v>4410</v>
      </c>
    </row>
    <row r="15417" spans="1:5" x14ac:dyDescent="0.3">
      <c r="A15417">
        <v>111</v>
      </c>
      <c r="B15417" s="18">
        <v>45352</v>
      </c>
      <c r="C15417" t="s">
        <v>3</v>
      </c>
      <c r="D15417" t="s">
        <v>262</v>
      </c>
      <c r="E15417">
        <v>4414</v>
      </c>
    </row>
    <row r="15418" spans="1:5" x14ac:dyDescent="0.3">
      <c r="A15418">
        <v>111</v>
      </c>
      <c r="B15418" s="18">
        <v>45323</v>
      </c>
      <c r="C15418" t="s">
        <v>3</v>
      </c>
      <c r="D15418" t="s">
        <v>262</v>
      </c>
      <c r="E15418">
        <v>4435</v>
      </c>
    </row>
    <row r="15419" spans="1:5" x14ac:dyDescent="0.3">
      <c r="A15419">
        <v>109</v>
      </c>
      <c r="B15419" s="18">
        <v>45566</v>
      </c>
      <c r="C15419" t="s">
        <v>3</v>
      </c>
      <c r="D15419" t="s">
        <v>261</v>
      </c>
      <c r="E15419">
        <v>655</v>
      </c>
    </row>
    <row r="15420" spans="1:5" x14ac:dyDescent="0.3">
      <c r="A15420">
        <v>109</v>
      </c>
      <c r="B15420" s="18">
        <v>45536</v>
      </c>
      <c r="C15420" t="s">
        <v>3</v>
      </c>
      <c r="D15420" t="s">
        <v>261</v>
      </c>
      <c r="E15420">
        <v>656</v>
      </c>
    </row>
    <row r="15421" spans="1:5" x14ac:dyDescent="0.3">
      <c r="A15421">
        <v>109</v>
      </c>
      <c r="B15421" s="18">
        <v>45505</v>
      </c>
      <c r="C15421" t="s">
        <v>3</v>
      </c>
      <c r="D15421" t="s">
        <v>261</v>
      </c>
      <c r="E15421">
        <v>666</v>
      </c>
    </row>
    <row r="15422" spans="1:5" x14ac:dyDescent="0.3">
      <c r="A15422">
        <v>109</v>
      </c>
      <c r="B15422" s="18">
        <v>45474</v>
      </c>
      <c r="C15422" t="s">
        <v>3</v>
      </c>
      <c r="D15422" t="s">
        <v>261</v>
      </c>
      <c r="E15422">
        <v>681</v>
      </c>
    </row>
    <row r="15423" spans="1:5" x14ac:dyDescent="0.3">
      <c r="A15423">
        <v>109</v>
      </c>
      <c r="B15423" s="18">
        <v>45444</v>
      </c>
      <c r="C15423" t="s">
        <v>3</v>
      </c>
      <c r="D15423" t="s">
        <v>261</v>
      </c>
      <c r="E15423">
        <v>684</v>
      </c>
    </row>
    <row r="15424" spans="1:5" x14ac:dyDescent="0.3">
      <c r="A15424">
        <v>109</v>
      </c>
      <c r="B15424" s="18">
        <v>45413</v>
      </c>
      <c r="C15424" t="s">
        <v>3</v>
      </c>
      <c r="D15424" t="s">
        <v>261</v>
      </c>
      <c r="E15424">
        <v>685</v>
      </c>
    </row>
    <row r="15425" spans="1:7" x14ac:dyDescent="0.3">
      <c r="A15425">
        <v>109</v>
      </c>
      <c r="B15425" s="18">
        <v>45383</v>
      </c>
      <c r="C15425" t="s">
        <v>3</v>
      </c>
      <c r="D15425" t="s">
        <v>261</v>
      </c>
      <c r="E15425">
        <v>683</v>
      </c>
    </row>
    <row r="15426" spans="1:7" x14ac:dyDescent="0.3">
      <c r="A15426">
        <v>109</v>
      </c>
      <c r="B15426" s="18">
        <v>45352</v>
      </c>
      <c r="C15426" t="s">
        <v>3</v>
      </c>
      <c r="D15426" t="s">
        <v>261</v>
      </c>
      <c r="E15426">
        <v>689</v>
      </c>
    </row>
    <row r="15427" spans="1:7" x14ac:dyDescent="0.3">
      <c r="A15427">
        <v>109</v>
      </c>
      <c r="B15427" s="18">
        <v>45323</v>
      </c>
      <c r="C15427" t="s">
        <v>3</v>
      </c>
      <c r="D15427" t="s">
        <v>261</v>
      </c>
      <c r="E15427">
        <v>691</v>
      </c>
    </row>
    <row r="15428" spans="1:7" x14ac:dyDescent="0.3">
      <c r="A15428">
        <v>2</v>
      </c>
      <c r="B15428" s="18">
        <v>45566</v>
      </c>
      <c r="C15428" t="s">
        <v>3</v>
      </c>
      <c r="D15428" t="s">
        <v>303</v>
      </c>
      <c r="E15428">
        <v>0.68311111111111111</v>
      </c>
      <c r="F15428">
        <v>33814</v>
      </c>
      <c r="G15428">
        <v>49500</v>
      </c>
    </row>
    <row r="15429" spans="1:7" x14ac:dyDescent="0.3">
      <c r="A15429">
        <v>2</v>
      </c>
      <c r="B15429" s="18">
        <v>45536</v>
      </c>
      <c r="C15429" t="s">
        <v>3</v>
      </c>
      <c r="D15429" t="s">
        <v>303</v>
      </c>
      <c r="E15429">
        <v>0.68496969696969701</v>
      </c>
      <c r="F15429">
        <v>33906</v>
      </c>
      <c r="G15429">
        <v>49500</v>
      </c>
    </row>
    <row r="15430" spans="1:7" x14ac:dyDescent="0.3">
      <c r="A15430">
        <v>2</v>
      </c>
      <c r="B15430" s="18">
        <v>45505</v>
      </c>
      <c r="C15430" t="s">
        <v>3</v>
      </c>
      <c r="D15430" t="s">
        <v>303</v>
      </c>
      <c r="E15430">
        <v>0.68454545454545457</v>
      </c>
      <c r="F15430">
        <v>33885</v>
      </c>
      <c r="G15430">
        <v>49500</v>
      </c>
    </row>
    <row r="15431" spans="1:7" x14ac:dyDescent="0.3">
      <c r="A15431">
        <v>2</v>
      </c>
      <c r="B15431" s="18">
        <v>45474</v>
      </c>
      <c r="C15431" t="s">
        <v>3</v>
      </c>
      <c r="D15431" t="s">
        <v>303</v>
      </c>
      <c r="E15431">
        <v>0.68509090909090908</v>
      </c>
      <c r="F15431">
        <v>33912</v>
      </c>
      <c r="G15431">
        <v>49500</v>
      </c>
    </row>
    <row r="15432" spans="1:7" x14ac:dyDescent="0.3">
      <c r="A15432">
        <v>2</v>
      </c>
      <c r="B15432" s="18">
        <v>45444</v>
      </c>
      <c r="C15432" t="s">
        <v>3</v>
      </c>
      <c r="D15432" t="s">
        <v>303</v>
      </c>
      <c r="E15432">
        <v>0.68608080808080807</v>
      </c>
      <c r="F15432">
        <v>33961</v>
      </c>
      <c r="G15432">
        <v>49500</v>
      </c>
    </row>
    <row r="15433" spans="1:7" x14ac:dyDescent="0.3">
      <c r="A15433">
        <v>2</v>
      </c>
      <c r="B15433" s="18">
        <v>45413</v>
      </c>
      <c r="C15433" t="s">
        <v>3</v>
      </c>
      <c r="D15433" t="s">
        <v>303</v>
      </c>
      <c r="E15433">
        <v>0.68608080808080807</v>
      </c>
      <c r="F15433">
        <v>33961</v>
      </c>
      <c r="G15433">
        <v>49500</v>
      </c>
    </row>
    <row r="15434" spans="1:7" x14ac:dyDescent="0.3">
      <c r="A15434">
        <v>2</v>
      </c>
      <c r="B15434" s="18">
        <v>45383</v>
      </c>
      <c r="C15434" t="s">
        <v>3</v>
      </c>
      <c r="D15434" t="s">
        <v>303</v>
      </c>
      <c r="E15434">
        <v>0.68654545454545457</v>
      </c>
      <c r="F15434">
        <v>33984</v>
      </c>
      <c r="G15434">
        <v>49500</v>
      </c>
    </row>
    <row r="15435" spans="1:7" x14ac:dyDescent="0.3">
      <c r="A15435">
        <v>2</v>
      </c>
      <c r="B15435" s="18">
        <v>45352</v>
      </c>
      <c r="C15435" t="s">
        <v>3</v>
      </c>
      <c r="D15435" t="s">
        <v>303</v>
      </c>
      <c r="E15435">
        <v>0.68713131313131315</v>
      </c>
      <c r="F15435">
        <v>34013</v>
      </c>
      <c r="G15435">
        <v>49500</v>
      </c>
    </row>
    <row r="15436" spans="1:7" x14ac:dyDescent="0.3">
      <c r="A15436">
        <v>2</v>
      </c>
      <c r="B15436" s="18">
        <v>45323</v>
      </c>
      <c r="C15436" t="s">
        <v>3</v>
      </c>
      <c r="D15436" t="s">
        <v>303</v>
      </c>
      <c r="E15436">
        <v>0.68806060606060604</v>
      </c>
      <c r="F15436">
        <v>34059</v>
      </c>
      <c r="G15436">
        <v>49500</v>
      </c>
    </row>
    <row r="15437" spans="1:7" x14ac:dyDescent="0.3">
      <c r="A15437">
        <v>1</v>
      </c>
      <c r="B15437" s="18">
        <v>45566</v>
      </c>
      <c r="C15437" t="s">
        <v>3</v>
      </c>
      <c r="D15437" t="s">
        <v>332</v>
      </c>
      <c r="E15437">
        <v>2.8571428571428572</v>
      </c>
      <c r="F15437">
        <v>80</v>
      </c>
      <c r="G15437">
        <v>28</v>
      </c>
    </row>
    <row r="15438" spans="1:7" x14ac:dyDescent="0.3">
      <c r="A15438">
        <v>13</v>
      </c>
      <c r="B15438" s="18">
        <v>45597</v>
      </c>
      <c r="C15438" t="s">
        <v>3</v>
      </c>
      <c r="D15438" t="s">
        <v>275</v>
      </c>
      <c r="E15438">
        <v>1.1158342189160468E-2</v>
      </c>
      <c r="F15438">
        <v>21</v>
      </c>
      <c r="G15438">
        <v>1882</v>
      </c>
    </row>
    <row r="15439" spans="1:7" x14ac:dyDescent="0.3">
      <c r="A15439">
        <v>1</v>
      </c>
      <c r="B15439" s="18">
        <v>45536</v>
      </c>
      <c r="C15439" t="s">
        <v>3</v>
      </c>
      <c r="D15439" t="s">
        <v>332</v>
      </c>
      <c r="E15439">
        <v>2.8571428571428572</v>
      </c>
      <c r="F15439">
        <v>80</v>
      </c>
      <c r="G15439">
        <v>28</v>
      </c>
    </row>
    <row r="15440" spans="1:7" x14ac:dyDescent="0.3">
      <c r="A15440">
        <v>12</v>
      </c>
      <c r="B15440" s="18">
        <v>45597</v>
      </c>
      <c r="C15440" t="s">
        <v>3</v>
      </c>
      <c r="D15440" t="s">
        <v>296</v>
      </c>
      <c r="E15440">
        <v>0.3421818181818182</v>
      </c>
      <c r="F15440">
        <v>1882</v>
      </c>
      <c r="G15440">
        <v>5500</v>
      </c>
    </row>
    <row r="15441" spans="1:7" x14ac:dyDescent="0.3">
      <c r="A15441">
        <v>1</v>
      </c>
      <c r="B15441" s="18">
        <v>45505</v>
      </c>
      <c r="C15441" t="s">
        <v>3</v>
      </c>
      <c r="D15441" t="s">
        <v>332</v>
      </c>
      <c r="E15441">
        <v>2.8571428571428572</v>
      </c>
      <c r="F15441">
        <v>80</v>
      </c>
      <c r="G15441">
        <v>28</v>
      </c>
    </row>
    <row r="15442" spans="1:7" x14ac:dyDescent="0.3">
      <c r="A15442">
        <v>1</v>
      </c>
      <c r="B15442" s="18">
        <v>45474</v>
      </c>
      <c r="C15442" t="s">
        <v>3</v>
      </c>
      <c r="D15442" t="s">
        <v>332</v>
      </c>
      <c r="E15442">
        <v>2.8571428571428572</v>
      </c>
      <c r="F15442">
        <v>80</v>
      </c>
      <c r="G15442">
        <v>28</v>
      </c>
    </row>
    <row r="15443" spans="1:7" x14ac:dyDescent="0.3">
      <c r="A15443">
        <v>1</v>
      </c>
      <c r="B15443" s="18">
        <v>45444</v>
      </c>
      <c r="C15443" t="s">
        <v>3</v>
      </c>
      <c r="D15443" t="s">
        <v>332</v>
      </c>
      <c r="E15443">
        <v>2.9285714285714284</v>
      </c>
      <c r="F15443">
        <v>82</v>
      </c>
      <c r="G15443">
        <v>28</v>
      </c>
    </row>
    <row r="15444" spans="1:7" x14ac:dyDescent="0.3">
      <c r="A15444">
        <v>1</v>
      </c>
      <c r="B15444" s="18">
        <v>45413</v>
      </c>
      <c r="C15444" t="s">
        <v>3</v>
      </c>
      <c r="D15444" t="s">
        <v>332</v>
      </c>
      <c r="E15444">
        <v>2.9285714285714284</v>
      </c>
      <c r="F15444">
        <v>82</v>
      </c>
      <c r="G15444">
        <v>28</v>
      </c>
    </row>
    <row r="15445" spans="1:7" x14ac:dyDescent="0.3">
      <c r="A15445">
        <v>1</v>
      </c>
      <c r="B15445" s="18">
        <v>45383</v>
      </c>
      <c r="C15445" t="s">
        <v>3</v>
      </c>
      <c r="D15445" t="s">
        <v>332</v>
      </c>
      <c r="E15445">
        <v>2.9285714285714284</v>
      </c>
      <c r="F15445">
        <v>82</v>
      </c>
      <c r="G15445">
        <v>28</v>
      </c>
    </row>
    <row r="15446" spans="1:7" x14ac:dyDescent="0.3">
      <c r="A15446">
        <v>9</v>
      </c>
      <c r="B15446" s="18">
        <v>45597</v>
      </c>
      <c r="C15446" t="s">
        <v>3</v>
      </c>
      <c r="D15446" t="s">
        <v>280</v>
      </c>
      <c r="E15446">
        <v>0.18360089412720992</v>
      </c>
      <c r="F15446">
        <v>1807</v>
      </c>
      <c r="G15446">
        <v>9842</v>
      </c>
    </row>
    <row r="15447" spans="1:7" x14ac:dyDescent="0.3">
      <c r="A15447">
        <v>1</v>
      </c>
      <c r="B15447" s="18">
        <v>45352</v>
      </c>
      <c r="C15447" t="s">
        <v>3</v>
      </c>
      <c r="D15447" t="s">
        <v>332</v>
      </c>
      <c r="E15447">
        <v>2.9285714285714284</v>
      </c>
      <c r="F15447">
        <v>82</v>
      </c>
      <c r="G15447">
        <v>28</v>
      </c>
    </row>
    <row r="15448" spans="1:7" x14ac:dyDescent="0.3">
      <c r="A15448">
        <v>1</v>
      </c>
      <c r="B15448" s="18">
        <v>45323</v>
      </c>
      <c r="C15448" t="s">
        <v>3</v>
      </c>
      <c r="D15448" t="s">
        <v>332</v>
      </c>
      <c r="E15448">
        <v>2.9285714285714284</v>
      </c>
      <c r="F15448">
        <v>82</v>
      </c>
      <c r="G15448">
        <v>28</v>
      </c>
    </row>
    <row r="15449" spans="1:7" x14ac:dyDescent="0.3">
      <c r="A15449">
        <v>103</v>
      </c>
      <c r="B15449" s="18">
        <v>45566</v>
      </c>
      <c r="C15449" t="s">
        <v>3</v>
      </c>
      <c r="D15449" t="s">
        <v>285</v>
      </c>
      <c r="E15449">
        <v>1</v>
      </c>
    </row>
    <row r="15450" spans="1:7" x14ac:dyDescent="0.3">
      <c r="A15450">
        <v>103</v>
      </c>
      <c r="B15450" s="18">
        <v>45536</v>
      </c>
      <c r="C15450" t="s">
        <v>3</v>
      </c>
      <c r="D15450" t="s">
        <v>285</v>
      </c>
      <c r="E15450">
        <v>1</v>
      </c>
    </row>
    <row r="15451" spans="1:7" x14ac:dyDescent="0.3">
      <c r="A15451">
        <v>103</v>
      </c>
      <c r="B15451" s="18">
        <v>45505</v>
      </c>
      <c r="C15451" t="s">
        <v>3</v>
      </c>
      <c r="D15451" t="s">
        <v>285</v>
      </c>
      <c r="E15451">
        <v>1</v>
      </c>
    </row>
    <row r="15452" spans="1:7" x14ac:dyDescent="0.3">
      <c r="A15452">
        <v>103</v>
      </c>
      <c r="B15452" s="18">
        <v>45474</v>
      </c>
      <c r="C15452" t="s">
        <v>3</v>
      </c>
      <c r="D15452" t="s">
        <v>285</v>
      </c>
      <c r="E15452">
        <v>1</v>
      </c>
    </row>
    <row r="15453" spans="1:7" x14ac:dyDescent="0.3">
      <c r="A15453">
        <v>103</v>
      </c>
      <c r="B15453" s="18">
        <v>45444</v>
      </c>
      <c r="C15453" t="s">
        <v>3</v>
      </c>
      <c r="D15453" t="s">
        <v>285</v>
      </c>
      <c r="E15453">
        <v>1</v>
      </c>
    </row>
    <row r="15454" spans="1:7" x14ac:dyDescent="0.3">
      <c r="A15454">
        <v>103</v>
      </c>
      <c r="B15454" s="18">
        <v>45413</v>
      </c>
      <c r="C15454" t="s">
        <v>3</v>
      </c>
      <c r="D15454" t="s">
        <v>285</v>
      </c>
      <c r="E15454">
        <v>1</v>
      </c>
    </row>
    <row r="15455" spans="1:7" x14ac:dyDescent="0.3">
      <c r="A15455">
        <v>103</v>
      </c>
      <c r="B15455" s="18">
        <v>45383</v>
      </c>
      <c r="C15455" t="s">
        <v>3</v>
      </c>
      <c r="D15455" t="s">
        <v>285</v>
      </c>
      <c r="E15455">
        <v>1</v>
      </c>
    </row>
    <row r="15456" spans="1:7" x14ac:dyDescent="0.3">
      <c r="A15456">
        <v>103</v>
      </c>
      <c r="B15456" s="18">
        <v>45352</v>
      </c>
      <c r="C15456" t="s">
        <v>3</v>
      </c>
      <c r="D15456" t="s">
        <v>285</v>
      </c>
      <c r="E15456">
        <v>1</v>
      </c>
    </row>
    <row r="15457" spans="1:5" x14ac:dyDescent="0.3">
      <c r="A15457">
        <v>103</v>
      </c>
      <c r="B15457" s="18">
        <v>45323</v>
      </c>
      <c r="C15457" t="s">
        <v>3</v>
      </c>
      <c r="D15457" t="s">
        <v>285</v>
      </c>
      <c r="E15457">
        <v>1</v>
      </c>
    </row>
    <row r="15458" spans="1:5" x14ac:dyDescent="0.3">
      <c r="A15458">
        <v>102</v>
      </c>
      <c r="B15458" s="18">
        <v>45566</v>
      </c>
      <c r="C15458" t="s">
        <v>3</v>
      </c>
      <c r="D15458" t="s">
        <v>273</v>
      </c>
      <c r="E15458">
        <v>0</v>
      </c>
    </row>
    <row r="15459" spans="1:5" x14ac:dyDescent="0.3">
      <c r="A15459">
        <v>102</v>
      </c>
      <c r="B15459" s="18">
        <v>45536</v>
      </c>
      <c r="C15459" t="s">
        <v>3</v>
      </c>
      <c r="D15459" t="s">
        <v>273</v>
      </c>
      <c r="E15459">
        <v>0</v>
      </c>
    </row>
    <row r="15460" spans="1:5" x14ac:dyDescent="0.3">
      <c r="A15460">
        <v>102</v>
      </c>
      <c r="B15460" s="18">
        <v>45505</v>
      </c>
      <c r="C15460" t="s">
        <v>3</v>
      </c>
      <c r="D15460" t="s">
        <v>273</v>
      </c>
      <c r="E15460">
        <v>0</v>
      </c>
    </row>
    <row r="15461" spans="1:5" x14ac:dyDescent="0.3">
      <c r="A15461">
        <v>102</v>
      </c>
      <c r="B15461" s="18">
        <v>45474</v>
      </c>
      <c r="C15461" t="s">
        <v>3</v>
      </c>
      <c r="D15461" t="s">
        <v>273</v>
      </c>
      <c r="E15461">
        <v>0</v>
      </c>
    </row>
    <row r="15462" spans="1:5" x14ac:dyDescent="0.3">
      <c r="A15462">
        <v>102</v>
      </c>
      <c r="B15462" s="18">
        <v>45444</v>
      </c>
      <c r="C15462" t="s">
        <v>3</v>
      </c>
      <c r="D15462" t="s">
        <v>273</v>
      </c>
      <c r="E15462">
        <v>0</v>
      </c>
    </row>
    <row r="15463" spans="1:5" x14ac:dyDescent="0.3">
      <c r="A15463">
        <v>102</v>
      </c>
      <c r="B15463" s="18">
        <v>45413</v>
      </c>
      <c r="C15463" t="s">
        <v>3</v>
      </c>
      <c r="D15463" t="s">
        <v>273</v>
      </c>
      <c r="E15463">
        <v>0</v>
      </c>
    </row>
    <row r="15464" spans="1:5" x14ac:dyDescent="0.3">
      <c r="A15464">
        <v>102</v>
      </c>
      <c r="B15464" s="18">
        <v>45383</v>
      </c>
      <c r="C15464" t="s">
        <v>3</v>
      </c>
      <c r="D15464" t="s">
        <v>273</v>
      </c>
      <c r="E15464">
        <v>0</v>
      </c>
    </row>
    <row r="15465" spans="1:5" x14ac:dyDescent="0.3">
      <c r="A15465">
        <v>102</v>
      </c>
      <c r="B15465" s="18">
        <v>45352</v>
      </c>
      <c r="C15465" t="s">
        <v>3</v>
      </c>
      <c r="D15465" t="s">
        <v>273</v>
      </c>
      <c r="E15465">
        <v>0</v>
      </c>
    </row>
    <row r="15466" spans="1:5" x14ac:dyDescent="0.3">
      <c r="A15466">
        <v>102</v>
      </c>
      <c r="B15466" s="18">
        <v>45323</v>
      </c>
      <c r="C15466" t="s">
        <v>3</v>
      </c>
      <c r="D15466" t="s">
        <v>273</v>
      </c>
      <c r="E15466">
        <v>0</v>
      </c>
    </row>
    <row r="15467" spans="1:5" x14ac:dyDescent="0.3">
      <c r="A15467">
        <v>101</v>
      </c>
      <c r="B15467" s="18">
        <v>45566</v>
      </c>
      <c r="C15467" t="s">
        <v>3</v>
      </c>
      <c r="D15467" t="s">
        <v>272</v>
      </c>
      <c r="E15467">
        <v>27</v>
      </c>
    </row>
    <row r="15468" spans="1:5" x14ac:dyDescent="0.3">
      <c r="A15468">
        <v>101</v>
      </c>
      <c r="B15468" s="18">
        <v>45536</v>
      </c>
      <c r="C15468" t="s">
        <v>3</v>
      </c>
      <c r="D15468" t="s">
        <v>272</v>
      </c>
      <c r="E15468">
        <v>27</v>
      </c>
    </row>
    <row r="15469" spans="1:5" x14ac:dyDescent="0.3">
      <c r="A15469">
        <v>101</v>
      </c>
      <c r="B15469" s="18">
        <v>45505</v>
      </c>
      <c r="C15469" t="s">
        <v>3</v>
      </c>
      <c r="D15469" t="s">
        <v>272</v>
      </c>
      <c r="E15469">
        <v>27</v>
      </c>
    </row>
    <row r="15470" spans="1:5" x14ac:dyDescent="0.3">
      <c r="A15470">
        <v>101</v>
      </c>
      <c r="B15470" s="18">
        <v>45474</v>
      </c>
      <c r="C15470" t="s">
        <v>3</v>
      </c>
      <c r="D15470" t="s">
        <v>272</v>
      </c>
      <c r="E15470">
        <v>27</v>
      </c>
    </row>
    <row r="15471" spans="1:5" x14ac:dyDescent="0.3">
      <c r="A15471">
        <v>101</v>
      </c>
      <c r="B15471" s="18">
        <v>45444</v>
      </c>
      <c r="C15471" t="s">
        <v>3</v>
      </c>
      <c r="D15471" t="s">
        <v>272</v>
      </c>
      <c r="E15471">
        <v>27</v>
      </c>
    </row>
    <row r="15472" spans="1:5" x14ac:dyDescent="0.3">
      <c r="A15472">
        <v>101</v>
      </c>
      <c r="B15472" s="18">
        <v>45413</v>
      </c>
      <c r="C15472" t="s">
        <v>3</v>
      </c>
      <c r="D15472" t="s">
        <v>272</v>
      </c>
      <c r="E15472">
        <v>27</v>
      </c>
    </row>
    <row r="15473" spans="1:5" x14ac:dyDescent="0.3">
      <c r="A15473">
        <v>101</v>
      </c>
      <c r="B15473" s="18">
        <v>45383</v>
      </c>
      <c r="C15473" t="s">
        <v>3</v>
      </c>
      <c r="D15473" t="s">
        <v>272</v>
      </c>
      <c r="E15473">
        <v>27</v>
      </c>
    </row>
    <row r="15474" spans="1:5" x14ac:dyDescent="0.3">
      <c r="A15474">
        <v>101</v>
      </c>
      <c r="B15474" s="18">
        <v>45352</v>
      </c>
      <c r="C15474" t="s">
        <v>3</v>
      </c>
      <c r="D15474" t="s">
        <v>272</v>
      </c>
      <c r="E15474">
        <v>27</v>
      </c>
    </row>
    <row r="15475" spans="1:5" x14ac:dyDescent="0.3">
      <c r="A15475">
        <v>101</v>
      </c>
      <c r="B15475" s="18">
        <v>45323</v>
      </c>
      <c r="C15475" t="s">
        <v>3</v>
      </c>
      <c r="D15475" t="s">
        <v>272</v>
      </c>
      <c r="E15475">
        <v>27</v>
      </c>
    </row>
    <row r="15476" spans="1:5" x14ac:dyDescent="0.3">
      <c r="A15476">
        <v>100</v>
      </c>
      <c r="B15476" s="18">
        <v>45566</v>
      </c>
      <c r="C15476" t="s">
        <v>3</v>
      </c>
      <c r="D15476" t="s">
        <v>271</v>
      </c>
      <c r="E15476">
        <v>8</v>
      </c>
    </row>
    <row r="15477" spans="1:5" x14ac:dyDescent="0.3">
      <c r="A15477">
        <v>100</v>
      </c>
      <c r="B15477" s="18">
        <v>45536</v>
      </c>
      <c r="C15477" t="s">
        <v>3</v>
      </c>
      <c r="D15477" t="s">
        <v>271</v>
      </c>
      <c r="E15477">
        <v>8</v>
      </c>
    </row>
    <row r="15478" spans="1:5" x14ac:dyDescent="0.3">
      <c r="A15478">
        <v>100</v>
      </c>
      <c r="B15478" s="18">
        <v>45505</v>
      </c>
      <c r="C15478" t="s">
        <v>3</v>
      </c>
      <c r="D15478" t="s">
        <v>271</v>
      </c>
      <c r="E15478">
        <v>8</v>
      </c>
    </row>
    <row r="15479" spans="1:5" x14ac:dyDescent="0.3">
      <c r="A15479">
        <v>100</v>
      </c>
      <c r="B15479" s="18">
        <v>45474</v>
      </c>
      <c r="C15479" t="s">
        <v>3</v>
      </c>
      <c r="D15479" t="s">
        <v>271</v>
      </c>
      <c r="E15479">
        <v>8</v>
      </c>
    </row>
    <row r="15480" spans="1:5" x14ac:dyDescent="0.3">
      <c r="A15480">
        <v>100</v>
      </c>
      <c r="B15480" s="18">
        <v>45444</v>
      </c>
      <c r="C15480" t="s">
        <v>3</v>
      </c>
      <c r="D15480" t="s">
        <v>271</v>
      </c>
      <c r="E15480">
        <v>8</v>
      </c>
    </row>
    <row r="15481" spans="1:5" x14ac:dyDescent="0.3">
      <c r="A15481">
        <v>100</v>
      </c>
      <c r="B15481" s="18">
        <v>45413</v>
      </c>
      <c r="C15481" t="s">
        <v>3</v>
      </c>
      <c r="D15481" t="s">
        <v>271</v>
      </c>
      <c r="E15481">
        <v>8</v>
      </c>
    </row>
    <row r="15482" spans="1:5" x14ac:dyDescent="0.3">
      <c r="A15482">
        <v>100</v>
      </c>
      <c r="B15482" s="18">
        <v>45383</v>
      </c>
      <c r="C15482" t="s">
        <v>3</v>
      </c>
      <c r="D15482" t="s">
        <v>271</v>
      </c>
      <c r="E15482">
        <v>8</v>
      </c>
    </row>
    <row r="15483" spans="1:5" x14ac:dyDescent="0.3">
      <c r="A15483">
        <v>100</v>
      </c>
      <c r="B15483" s="18">
        <v>45352</v>
      </c>
      <c r="C15483" t="s">
        <v>3</v>
      </c>
      <c r="D15483" t="s">
        <v>271</v>
      </c>
      <c r="E15483">
        <v>8</v>
      </c>
    </row>
    <row r="15484" spans="1:5" x14ac:dyDescent="0.3">
      <c r="A15484">
        <v>100</v>
      </c>
      <c r="B15484" s="18">
        <v>45323</v>
      </c>
      <c r="C15484" t="s">
        <v>3</v>
      </c>
      <c r="D15484" t="s">
        <v>271</v>
      </c>
      <c r="E15484">
        <v>8</v>
      </c>
    </row>
    <row r="15485" spans="1:5" x14ac:dyDescent="0.3">
      <c r="A15485">
        <v>126</v>
      </c>
      <c r="B15485" s="18">
        <v>45658</v>
      </c>
      <c r="C15485" t="s">
        <v>3</v>
      </c>
      <c r="D15485" t="s">
        <v>26</v>
      </c>
      <c r="E15485">
        <v>32</v>
      </c>
    </row>
    <row r="15486" spans="1:5" x14ac:dyDescent="0.3">
      <c r="A15486">
        <v>125</v>
      </c>
      <c r="B15486" s="18">
        <v>45658</v>
      </c>
      <c r="C15486" t="s">
        <v>3</v>
      </c>
      <c r="D15486" t="s">
        <v>25</v>
      </c>
      <c r="E15486">
        <v>474</v>
      </c>
    </row>
    <row r="15487" spans="1:5" x14ac:dyDescent="0.3">
      <c r="A15487">
        <v>124</v>
      </c>
      <c r="B15487" s="18">
        <v>45658</v>
      </c>
      <c r="C15487" t="s">
        <v>3</v>
      </c>
      <c r="D15487" t="s">
        <v>24</v>
      </c>
      <c r="E15487">
        <v>0</v>
      </c>
    </row>
    <row r="15488" spans="1:5" x14ac:dyDescent="0.3">
      <c r="A15488">
        <v>123</v>
      </c>
      <c r="B15488" s="18">
        <v>45658</v>
      </c>
      <c r="C15488" t="s">
        <v>3</v>
      </c>
      <c r="D15488" t="s">
        <v>23</v>
      </c>
      <c r="E15488">
        <v>0</v>
      </c>
    </row>
    <row r="15489" spans="1:7" x14ac:dyDescent="0.3">
      <c r="A15489">
        <v>122</v>
      </c>
      <c r="B15489" s="18">
        <v>45658</v>
      </c>
      <c r="C15489" t="s">
        <v>3</v>
      </c>
      <c r="D15489" t="s">
        <v>22</v>
      </c>
      <c r="E15489">
        <v>251</v>
      </c>
    </row>
    <row r="15490" spans="1:7" x14ac:dyDescent="0.3">
      <c r="A15490">
        <v>121</v>
      </c>
      <c r="B15490" s="18">
        <v>45658</v>
      </c>
      <c r="C15490" t="s">
        <v>3</v>
      </c>
      <c r="D15490" t="s">
        <v>21</v>
      </c>
      <c r="E15490">
        <v>9</v>
      </c>
    </row>
    <row r="15491" spans="1:7" x14ac:dyDescent="0.3">
      <c r="A15491">
        <v>120</v>
      </c>
      <c r="B15491" s="18">
        <v>45658</v>
      </c>
      <c r="C15491" t="s">
        <v>3</v>
      </c>
      <c r="D15491" t="s">
        <v>20</v>
      </c>
      <c r="E15491">
        <v>8028</v>
      </c>
    </row>
    <row r="15492" spans="1:7" x14ac:dyDescent="0.3">
      <c r="A15492">
        <v>116</v>
      </c>
      <c r="B15492" s="18">
        <v>45658</v>
      </c>
      <c r="C15492" t="s">
        <v>3</v>
      </c>
      <c r="D15492" t="s">
        <v>294</v>
      </c>
      <c r="E15492">
        <v>444</v>
      </c>
    </row>
    <row r="15493" spans="1:7" x14ac:dyDescent="0.3">
      <c r="A15493">
        <v>115</v>
      </c>
      <c r="B15493" s="18">
        <v>45658</v>
      </c>
      <c r="C15493" t="s">
        <v>3</v>
      </c>
      <c r="D15493" t="s">
        <v>293</v>
      </c>
      <c r="E15493">
        <v>1580</v>
      </c>
    </row>
    <row r="15494" spans="1:7" x14ac:dyDescent="0.3">
      <c r="A15494">
        <v>114</v>
      </c>
      <c r="B15494" s="18">
        <v>45658</v>
      </c>
      <c r="C15494" t="s">
        <v>3</v>
      </c>
      <c r="D15494" t="s">
        <v>292</v>
      </c>
      <c r="E15494">
        <v>8762</v>
      </c>
    </row>
    <row r="15495" spans="1:7" x14ac:dyDescent="0.3">
      <c r="A15495">
        <v>27</v>
      </c>
      <c r="B15495" s="18">
        <v>45658</v>
      </c>
      <c r="C15495" t="s">
        <v>3</v>
      </c>
      <c r="D15495" t="s">
        <v>147</v>
      </c>
      <c r="E15495">
        <v>0.46076162423732381</v>
      </c>
      <c r="F15495">
        <v>2190</v>
      </c>
      <c r="G15495">
        <v>4753</v>
      </c>
    </row>
    <row r="15496" spans="1:7" x14ac:dyDescent="0.3">
      <c r="A15496">
        <v>26</v>
      </c>
      <c r="B15496" s="18">
        <v>45658</v>
      </c>
      <c r="C15496" t="s">
        <v>3</v>
      </c>
      <c r="D15496" t="s">
        <v>146</v>
      </c>
      <c r="E15496">
        <v>0.40668063058097231</v>
      </c>
      <c r="F15496">
        <v>3689</v>
      </c>
      <c r="G15496">
        <v>9071</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119"/>
  <sheetViews>
    <sheetView workbookViewId="0">
      <selection activeCell="C14" sqref="C14"/>
    </sheetView>
  </sheetViews>
  <sheetFormatPr defaultRowHeight="14.4" x14ac:dyDescent="0.3"/>
  <cols>
    <col min="2" max="2" width="29.44140625" customWidth="1"/>
    <col min="3" max="3" width="8.88671875" style="96"/>
    <col min="4" max="4" width="30.88671875" customWidth="1"/>
  </cols>
  <sheetData>
    <row r="1" spans="1:7" x14ac:dyDescent="0.3">
      <c r="A1" t="s">
        <v>43</v>
      </c>
      <c r="B1" t="s">
        <v>61</v>
      </c>
      <c r="C1" s="96" t="s">
        <v>62</v>
      </c>
      <c r="D1" t="s">
        <v>60</v>
      </c>
      <c r="E1" t="s">
        <v>48</v>
      </c>
      <c r="F1" t="s">
        <v>37</v>
      </c>
      <c r="G1" t="s">
        <v>38</v>
      </c>
    </row>
    <row r="2" spans="1:7" x14ac:dyDescent="0.3">
      <c r="A2">
        <v>134</v>
      </c>
      <c r="B2" s="62">
        <v>45658</v>
      </c>
      <c r="C2" s="96" t="s">
        <v>333</v>
      </c>
      <c r="D2" t="s">
        <v>260</v>
      </c>
      <c r="E2">
        <v>0</v>
      </c>
    </row>
    <row r="3" spans="1:7" x14ac:dyDescent="0.3">
      <c r="A3">
        <v>133</v>
      </c>
      <c r="B3" s="62">
        <v>45658</v>
      </c>
      <c r="C3" s="96" t="s">
        <v>333</v>
      </c>
      <c r="D3" t="s">
        <v>259</v>
      </c>
      <c r="E3">
        <v>13</v>
      </c>
    </row>
    <row r="4" spans="1:7" x14ac:dyDescent="0.3">
      <c r="A4">
        <v>132</v>
      </c>
      <c r="B4" s="62">
        <v>45658</v>
      </c>
      <c r="C4" s="96" t="s">
        <v>333</v>
      </c>
      <c r="D4" t="s">
        <v>291</v>
      </c>
      <c r="E4">
        <v>3</v>
      </c>
    </row>
    <row r="5" spans="1:7" x14ac:dyDescent="0.3">
      <c r="A5">
        <v>131</v>
      </c>
      <c r="B5" s="62">
        <v>45658</v>
      </c>
      <c r="C5" s="96" t="s">
        <v>333</v>
      </c>
      <c r="D5" t="s">
        <v>290</v>
      </c>
      <c r="E5">
        <v>31</v>
      </c>
    </row>
    <row r="6" spans="1:7" x14ac:dyDescent="0.3">
      <c r="A6">
        <v>130</v>
      </c>
      <c r="B6" s="62">
        <v>45658</v>
      </c>
      <c r="C6" s="96" t="s">
        <v>333</v>
      </c>
      <c r="D6" t="s">
        <v>289</v>
      </c>
      <c r="E6">
        <v>152</v>
      </c>
    </row>
    <row r="7" spans="1:7" x14ac:dyDescent="0.3">
      <c r="A7">
        <v>129</v>
      </c>
      <c r="B7" s="62">
        <v>45658</v>
      </c>
      <c r="C7" s="96" t="s">
        <v>333</v>
      </c>
      <c r="D7" t="s">
        <v>288</v>
      </c>
      <c r="E7">
        <v>231</v>
      </c>
    </row>
    <row r="8" spans="1:7" x14ac:dyDescent="0.3">
      <c r="A8">
        <v>128</v>
      </c>
      <c r="B8" s="62">
        <v>45658</v>
      </c>
      <c r="C8" s="96" t="s">
        <v>333</v>
      </c>
      <c r="D8" t="s">
        <v>287</v>
      </c>
      <c r="E8">
        <v>50</v>
      </c>
    </row>
    <row r="9" spans="1:7" x14ac:dyDescent="0.3">
      <c r="A9">
        <v>127</v>
      </c>
      <c r="B9" s="62">
        <v>45658</v>
      </c>
      <c r="C9" s="96" t="s">
        <v>333</v>
      </c>
      <c r="D9" t="s">
        <v>286</v>
      </c>
      <c r="E9">
        <v>482</v>
      </c>
    </row>
    <row r="10" spans="1:7" x14ac:dyDescent="0.3">
      <c r="A10">
        <v>108</v>
      </c>
      <c r="B10" s="62">
        <v>45658</v>
      </c>
      <c r="C10" s="96" t="s">
        <v>333</v>
      </c>
      <c r="D10" t="s">
        <v>270</v>
      </c>
      <c r="E10">
        <v>182</v>
      </c>
    </row>
    <row r="11" spans="1:7" x14ac:dyDescent="0.3">
      <c r="A11">
        <v>105</v>
      </c>
      <c r="B11" s="62">
        <v>45658</v>
      </c>
      <c r="C11" s="96" t="s">
        <v>333</v>
      </c>
      <c r="D11" t="s">
        <v>269</v>
      </c>
      <c r="E11">
        <v>157</v>
      </c>
    </row>
    <row r="12" spans="1:7" x14ac:dyDescent="0.3">
      <c r="A12">
        <v>107</v>
      </c>
      <c r="B12" s="62">
        <v>45658</v>
      </c>
      <c r="C12" s="96" t="s">
        <v>333</v>
      </c>
      <c r="D12" t="s">
        <v>268</v>
      </c>
      <c r="E12">
        <v>499</v>
      </c>
    </row>
    <row r="13" spans="1:7" x14ac:dyDescent="0.3">
      <c r="A13">
        <v>106</v>
      </c>
      <c r="B13" s="62">
        <v>45658</v>
      </c>
      <c r="C13" s="96" t="s">
        <v>333</v>
      </c>
      <c r="D13" t="s">
        <v>267</v>
      </c>
      <c r="E13">
        <v>378</v>
      </c>
    </row>
    <row r="14" spans="1:7" x14ac:dyDescent="0.3">
      <c r="A14">
        <v>104</v>
      </c>
      <c r="B14" s="62">
        <v>45658</v>
      </c>
      <c r="C14" s="96" t="s">
        <v>333</v>
      </c>
      <c r="D14" t="s">
        <v>266</v>
      </c>
      <c r="E14">
        <v>93</v>
      </c>
    </row>
    <row r="15" spans="1:7" x14ac:dyDescent="0.3">
      <c r="A15">
        <v>113</v>
      </c>
      <c r="B15" s="62">
        <v>45658</v>
      </c>
      <c r="C15" s="96" t="s">
        <v>333</v>
      </c>
      <c r="D15" t="s">
        <v>265</v>
      </c>
      <c r="E15">
        <v>347</v>
      </c>
    </row>
    <row r="16" spans="1:7" x14ac:dyDescent="0.3">
      <c r="A16">
        <v>110</v>
      </c>
      <c r="B16" s="62">
        <v>45658</v>
      </c>
      <c r="C16" s="96" t="s">
        <v>333</v>
      </c>
      <c r="D16" t="s">
        <v>264</v>
      </c>
      <c r="E16">
        <v>135</v>
      </c>
    </row>
    <row r="17" spans="1:7" x14ac:dyDescent="0.3">
      <c r="A17">
        <v>112</v>
      </c>
      <c r="B17" s="62">
        <v>45658</v>
      </c>
      <c r="C17" s="96" t="s">
        <v>333</v>
      </c>
      <c r="D17" t="s">
        <v>263</v>
      </c>
      <c r="E17">
        <v>544</v>
      </c>
    </row>
    <row r="18" spans="1:7" x14ac:dyDescent="0.3">
      <c r="A18">
        <v>111</v>
      </c>
      <c r="B18" s="62">
        <v>45658</v>
      </c>
      <c r="C18" s="96" t="s">
        <v>333</v>
      </c>
      <c r="D18" t="s">
        <v>262</v>
      </c>
      <c r="E18">
        <v>335</v>
      </c>
    </row>
    <row r="19" spans="1:7" x14ac:dyDescent="0.3">
      <c r="A19">
        <v>109</v>
      </c>
      <c r="B19" s="62">
        <v>45658</v>
      </c>
      <c r="C19" s="96" t="s">
        <v>333</v>
      </c>
      <c r="D19" t="s">
        <v>261</v>
      </c>
      <c r="E19">
        <v>82</v>
      </c>
    </row>
    <row r="20" spans="1:7" x14ac:dyDescent="0.3">
      <c r="A20">
        <v>2</v>
      </c>
      <c r="B20" s="62">
        <v>45658</v>
      </c>
      <c r="C20" s="96" t="s">
        <v>333</v>
      </c>
      <c r="D20" t="s">
        <v>303</v>
      </c>
      <c r="E20">
        <v>0.2620952380952381</v>
      </c>
      <c r="F20">
        <v>2752</v>
      </c>
      <c r="G20">
        <v>10500</v>
      </c>
    </row>
    <row r="21" spans="1:7" x14ac:dyDescent="0.3">
      <c r="A21">
        <v>1</v>
      </c>
      <c r="B21" s="62">
        <v>45658</v>
      </c>
      <c r="C21" s="96" t="s">
        <v>333</v>
      </c>
      <c r="D21" t="s">
        <v>332</v>
      </c>
      <c r="E21">
        <v>0.14285714285714285</v>
      </c>
      <c r="F21">
        <v>1</v>
      </c>
      <c r="G21">
        <v>7</v>
      </c>
    </row>
    <row r="22" spans="1:7" x14ac:dyDescent="0.3">
      <c r="A22">
        <v>103</v>
      </c>
      <c r="B22" s="62">
        <v>45658</v>
      </c>
      <c r="C22" s="96" t="s">
        <v>333</v>
      </c>
      <c r="D22" t="s">
        <v>285</v>
      </c>
      <c r="E22">
        <v>3</v>
      </c>
    </row>
    <row r="23" spans="1:7" x14ac:dyDescent="0.3">
      <c r="A23">
        <v>102</v>
      </c>
      <c r="B23" s="62">
        <v>45658</v>
      </c>
      <c r="C23" s="96" t="s">
        <v>333</v>
      </c>
      <c r="D23" t="s">
        <v>273</v>
      </c>
      <c r="E23">
        <v>3</v>
      </c>
    </row>
    <row r="24" spans="1:7" x14ac:dyDescent="0.3">
      <c r="A24">
        <v>101</v>
      </c>
      <c r="B24" s="62">
        <v>45658</v>
      </c>
      <c r="C24" s="96" t="s">
        <v>333</v>
      </c>
      <c r="D24" t="s">
        <v>272</v>
      </c>
      <c r="E24">
        <v>1</v>
      </c>
    </row>
    <row r="25" spans="1:7" x14ac:dyDescent="0.3">
      <c r="A25">
        <v>100</v>
      </c>
      <c r="B25" s="62">
        <v>45658</v>
      </c>
      <c r="C25" s="96" t="s">
        <v>333</v>
      </c>
      <c r="D25" t="s">
        <v>271</v>
      </c>
      <c r="E25">
        <v>1</v>
      </c>
    </row>
    <row r="26" spans="1:7" x14ac:dyDescent="0.3">
      <c r="A26">
        <v>3</v>
      </c>
      <c r="B26" s="62">
        <v>45658</v>
      </c>
      <c r="C26" s="96" t="s">
        <v>333</v>
      </c>
      <c r="D26" t="s">
        <v>302</v>
      </c>
      <c r="E26">
        <v>0.63808139534883723</v>
      </c>
      <c r="F26">
        <v>1756</v>
      </c>
      <c r="G26">
        <v>2752</v>
      </c>
    </row>
    <row r="27" spans="1:7" x14ac:dyDescent="0.3">
      <c r="A27">
        <v>24</v>
      </c>
      <c r="B27" s="62">
        <v>45658</v>
      </c>
      <c r="C27" s="96" t="s">
        <v>333</v>
      </c>
      <c r="D27" t="s">
        <v>299</v>
      </c>
      <c r="E27">
        <v>0.93288590604026844</v>
      </c>
      <c r="F27">
        <v>139</v>
      </c>
      <c r="G27">
        <v>149</v>
      </c>
    </row>
    <row r="28" spans="1:7" x14ac:dyDescent="0.3">
      <c r="A28">
        <v>23</v>
      </c>
      <c r="B28" s="62">
        <v>45658</v>
      </c>
      <c r="C28" s="96" t="s">
        <v>333</v>
      </c>
      <c r="D28" t="s">
        <v>298</v>
      </c>
      <c r="E28">
        <v>5.329041487839771E-2</v>
      </c>
      <c r="F28">
        <v>149</v>
      </c>
      <c r="G28">
        <v>2796</v>
      </c>
    </row>
    <row r="29" spans="1:7" x14ac:dyDescent="0.3">
      <c r="A29">
        <v>20</v>
      </c>
      <c r="B29" s="62">
        <v>45658</v>
      </c>
      <c r="C29" s="96" t="s">
        <v>333</v>
      </c>
      <c r="D29" t="s">
        <v>283</v>
      </c>
      <c r="E29">
        <v>0</v>
      </c>
      <c r="F29">
        <v>0</v>
      </c>
      <c r="G29">
        <v>2</v>
      </c>
    </row>
    <row r="30" spans="1:7" x14ac:dyDescent="0.3">
      <c r="A30">
        <v>18</v>
      </c>
      <c r="B30" s="62">
        <v>45658</v>
      </c>
      <c r="C30" s="96" t="s">
        <v>333</v>
      </c>
      <c r="D30" t="s">
        <v>282</v>
      </c>
      <c r="E30">
        <v>0</v>
      </c>
      <c r="F30">
        <v>0</v>
      </c>
      <c r="G30">
        <v>9</v>
      </c>
    </row>
    <row r="31" spans="1:7" x14ac:dyDescent="0.3">
      <c r="A31">
        <v>17</v>
      </c>
      <c r="B31" s="62">
        <v>45658</v>
      </c>
      <c r="C31" s="96" t="s">
        <v>333</v>
      </c>
      <c r="D31" t="s">
        <v>276</v>
      </c>
      <c r="E31">
        <v>0</v>
      </c>
      <c r="F31">
        <v>0</v>
      </c>
      <c r="G31">
        <v>1</v>
      </c>
    </row>
    <row r="32" spans="1:7" x14ac:dyDescent="0.3">
      <c r="A32">
        <v>16</v>
      </c>
      <c r="B32" s="62">
        <v>45658</v>
      </c>
      <c r="C32" s="96" t="s">
        <v>333</v>
      </c>
      <c r="D32" t="s">
        <v>297</v>
      </c>
      <c r="E32">
        <v>2.717391304347826E-3</v>
      </c>
      <c r="F32">
        <v>1</v>
      </c>
      <c r="G32">
        <v>368</v>
      </c>
    </row>
    <row r="33" spans="1:7" x14ac:dyDescent="0.3">
      <c r="A33">
        <v>15</v>
      </c>
      <c r="B33" s="62">
        <v>45658</v>
      </c>
      <c r="C33" s="96" t="s">
        <v>333</v>
      </c>
      <c r="D33" t="s">
        <v>306</v>
      </c>
      <c r="E33">
        <v>0</v>
      </c>
      <c r="F33">
        <v>0</v>
      </c>
      <c r="G33">
        <v>1</v>
      </c>
    </row>
    <row r="34" spans="1:7" x14ac:dyDescent="0.3">
      <c r="A34">
        <v>14</v>
      </c>
      <c r="B34" s="62">
        <v>45658</v>
      </c>
      <c r="C34" s="96" t="s">
        <v>333</v>
      </c>
      <c r="D34" t="s">
        <v>279</v>
      </c>
      <c r="E34">
        <v>1.2787723785166241E-3</v>
      </c>
      <c r="F34">
        <v>1</v>
      </c>
      <c r="G34">
        <v>782</v>
      </c>
    </row>
    <row r="35" spans="1:7" x14ac:dyDescent="0.3">
      <c r="A35">
        <v>13</v>
      </c>
      <c r="B35" s="62">
        <v>45658</v>
      </c>
      <c r="C35" s="96" t="s">
        <v>333</v>
      </c>
      <c r="D35" t="s">
        <v>275</v>
      </c>
      <c r="E35">
        <v>1</v>
      </c>
      <c r="F35">
        <v>1</v>
      </c>
      <c r="G35">
        <v>1</v>
      </c>
    </row>
    <row r="36" spans="1:7" x14ac:dyDescent="0.3">
      <c r="A36">
        <v>12</v>
      </c>
      <c r="B36" s="62">
        <v>45658</v>
      </c>
      <c r="C36" s="96" t="s">
        <v>333</v>
      </c>
      <c r="D36" t="s">
        <v>296</v>
      </c>
      <c r="E36">
        <v>2.7548209366391185E-3</v>
      </c>
      <c r="F36">
        <v>1</v>
      </c>
      <c r="G36">
        <v>363</v>
      </c>
    </row>
    <row r="37" spans="1:7" x14ac:dyDescent="0.3">
      <c r="A37">
        <v>10</v>
      </c>
      <c r="B37" s="62">
        <v>45658</v>
      </c>
      <c r="C37" s="96" t="s">
        <v>333</v>
      </c>
      <c r="D37" t="s">
        <v>295</v>
      </c>
      <c r="E37">
        <v>3.8022813688212927E-2</v>
      </c>
      <c r="F37">
        <v>10</v>
      </c>
      <c r="G37">
        <v>263</v>
      </c>
    </row>
    <row r="38" spans="1:7" x14ac:dyDescent="0.3">
      <c r="A38">
        <v>9</v>
      </c>
      <c r="B38" s="62">
        <v>45658</v>
      </c>
      <c r="C38" s="96" t="s">
        <v>333</v>
      </c>
      <c r="D38" t="s">
        <v>280</v>
      </c>
      <c r="E38">
        <v>7.3529411764705881E-3</v>
      </c>
      <c r="F38">
        <v>4</v>
      </c>
      <c r="G38">
        <v>544</v>
      </c>
    </row>
    <row r="39" spans="1:7" x14ac:dyDescent="0.3">
      <c r="A39">
        <v>8</v>
      </c>
      <c r="B39" s="62">
        <v>45658</v>
      </c>
      <c r="C39" s="96" t="s">
        <v>333</v>
      </c>
      <c r="D39" t="s">
        <v>278</v>
      </c>
      <c r="E39">
        <v>0.47342995169082125</v>
      </c>
      <c r="F39">
        <v>98</v>
      </c>
      <c r="G39">
        <v>207</v>
      </c>
    </row>
    <row r="40" spans="1:7" x14ac:dyDescent="0.3">
      <c r="A40">
        <v>7</v>
      </c>
      <c r="B40" s="62">
        <v>45658</v>
      </c>
      <c r="C40" s="96" t="s">
        <v>333</v>
      </c>
      <c r="D40" t="s">
        <v>277</v>
      </c>
      <c r="E40">
        <v>0.93617021276595747</v>
      </c>
      <c r="F40">
        <v>44</v>
      </c>
      <c r="G40">
        <v>47</v>
      </c>
    </row>
    <row r="41" spans="1:7" x14ac:dyDescent="0.3">
      <c r="A41">
        <v>6</v>
      </c>
      <c r="B41" s="62">
        <v>45658</v>
      </c>
      <c r="C41" s="96" t="s">
        <v>333</v>
      </c>
      <c r="D41" t="s">
        <v>274</v>
      </c>
      <c r="E41">
        <v>0.93103448275862066</v>
      </c>
      <c r="F41">
        <v>27</v>
      </c>
      <c r="G41">
        <v>29</v>
      </c>
    </row>
    <row r="42" spans="1:7" x14ac:dyDescent="0.3">
      <c r="A42">
        <v>5</v>
      </c>
      <c r="B42" s="62">
        <v>45658</v>
      </c>
      <c r="C42" s="96" t="s">
        <v>333</v>
      </c>
      <c r="D42" t="s">
        <v>301</v>
      </c>
      <c r="E42">
        <v>3.6990291262135924</v>
      </c>
      <c r="F42">
        <v>381</v>
      </c>
      <c r="G42">
        <v>103</v>
      </c>
    </row>
    <row r="43" spans="1:7" x14ac:dyDescent="0.3">
      <c r="A43">
        <v>11</v>
      </c>
      <c r="B43" s="62">
        <v>45658</v>
      </c>
      <c r="C43" s="96" t="s">
        <v>333</v>
      </c>
      <c r="D43" t="s">
        <v>281</v>
      </c>
      <c r="E43">
        <v>8.8607594936708865E-3</v>
      </c>
      <c r="F43">
        <v>7</v>
      </c>
      <c r="G43">
        <v>790</v>
      </c>
    </row>
    <row r="44" spans="1:7" x14ac:dyDescent="0.3">
      <c r="A44">
        <v>4</v>
      </c>
      <c r="B44" s="62">
        <v>45658</v>
      </c>
      <c r="C44" s="96" t="s">
        <v>333</v>
      </c>
      <c r="D44" t="s">
        <v>300</v>
      </c>
      <c r="E44">
        <v>0.75836431226765799</v>
      </c>
      <c r="F44">
        <v>204</v>
      </c>
      <c r="G44">
        <v>269</v>
      </c>
    </row>
    <row r="45" spans="1:7" x14ac:dyDescent="0.3">
      <c r="A45">
        <v>126</v>
      </c>
      <c r="B45" s="62">
        <v>45658</v>
      </c>
      <c r="C45" s="96" t="s">
        <v>333</v>
      </c>
      <c r="D45" t="s">
        <v>26</v>
      </c>
      <c r="E45">
        <v>1</v>
      </c>
    </row>
    <row r="46" spans="1:7" x14ac:dyDescent="0.3">
      <c r="A46">
        <v>125</v>
      </c>
      <c r="B46" s="62">
        <v>45658</v>
      </c>
      <c r="C46" s="96" t="s">
        <v>333</v>
      </c>
      <c r="D46" t="s">
        <v>25</v>
      </c>
      <c r="E46">
        <v>0</v>
      </c>
    </row>
    <row r="47" spans="1:7" x14ac:dyDescent="0.3">
      <c r="A47">
        <v>124</v>
      </c>
      <c r="B47" s="62">
        <v>45658</v>
      </c>
      <c r="C47" s="96" t="s">
        <v>333</v>
      </c>
      <c r="D47" t="s">
        <v>24</v>
      </c>
      <c r="E47">
        <v>0</v>
      </c>
    </row>
    <row r="48" spans="1:7" x14ac:dyDescent="0.3">
      <c r="A48">
        <v>123</v>
      </c>
      <c r="B48" s="62">
        <v>45658</v>
      </c>
      <c r="C48" s="96" t="s">
        <v>333</v>
      </c>
      <c r="D48" t="s">
        <v>23</v>
      </c>
      <c r="E48">
        <v>0</v>
      </c>
    </row>
    <row r="49" spans="1:7" x14ac:dyDescent="0.3">
      <c r="A49">
        <v>122</v>
      </c>
      <c r="B49" s="62">
        <v>45658</v>
      </c>
      <c r="C49" s="96" t="s">
        <v>333</v>
      </c>
      <c r="D49" t="s">
        <v>22</v>
      </c>
      <c r="E49">
        <v>0</v>
      </c>
    </row>
    <row r="50" spans="1:7" x14ac:dyDescent="0.3">
      <c r="A50">
        <v>121</v>
      </c>
      <c r="B50" s="62">
        <v>45658</v>
      </c>
      <c r="C50" s="96" t="s">
        <v>333</v>
      </c>
      <c r="D50" t="s">
        <v>21</v>
      </c>
      <c r="E50">
        <v>0</v>
      </c>
    </row>
    <row r="51" spans="1:7" x14ac:dyDescent="0.3">
      <c r="A51">
        <v>120</v>
      </c>
      <c r="B51" s="62">
        <v>45658</v>
      </c>
      <c r="C51" s="96" t="s">
        <v>333</v>
      </c>
      <c r="D51" t="s">
        <v>20</v>
      </c>
      <c r="E51">
        <v>388</v>
      </c>
    </row>
    <row r="52" spans="1:7" x14ac:dyDescent="0.3">
      <c r="A52">
        <v>116</v>
      </c>
      <c r="B52" s="62">
        <v>45658</v>
      </c>
      <c r="C52" s="96" t="s">
        <v>333</v>
      </c>
      <c r="D52" t="s">
        <v>294</v>
      </c>
      <c r="E52">
        <v>0</v>
      </c>
    </row>
    <row r="53" spans="1:7" x14ac:dyDescent="0.3">
      <c r="A53">
        <v>115</v>
      </c>
      <c r="B53" s="62">
        <v>45658</v>
      </c>
      <c r="C53" s="96" t="s">
        <v>333</v>
      </c>
      <c r="D53" t="s">
        <v>293</v>
      </c>
      <c r="E53">
        <v>11</v>
      </c>
    </row>
    <row r="54" spans="1:7" x14ac:dyDescent="0.3">
      <c r="A54">
        <v>114</v>
      </c>
      <c r="B54" s="62">
        <v>45658</v>
      </c>
      <c r="C54" s="96" t="s">
        <v>333</v>
      </c>
      <c r="D54" t="s">
        <v>292</v>
      </c>
      <c r="E54">
        <v>388</v>
      </c>
    </row>
    <row r="55" spans="1:7" x14ac:dyDescent="0.3">
      <c r="A55">
        <v>27</v>
      </c>
      <c r="B55" s="62">
        <v>45658</v>
      </c>
      <c r="C55" s="96" t="s">
        <v>333</v>
      </c>
      <c r="D55" t="s">
        <v>147</v>
      </c>
      <c r="E55">
        <v>2.3411371237458192E-2</v>
      </c>
      <c r="F55">
        <v>7</v>
      </c>
      <c r="G55">
        <v>299</v>
      </c>
    </row>
    <row r="56" spans="1:7" x14ac:dyDescent="0.3">
      <c r="A56">
        <v>26</v>
      </c>
      <c r="B56" s="62">
        <v>45658</v>
      </c>
      <c r="C56" s="96" t="s">
        <v>333</v>
      </c>
      <c r="D56" t="s">
        <v>146</v>
      </c>
      <c r="E56">
        <v>1.2048192771084338E-2</v>
      </c>
      <c r="F56">
        <v>7</v>
      </c>
      <c r="G56">
        <v>581</v>
      </c>
    </row>
    <row r="57" spans="1:7" x14ac:dyDescent="0.3">
      <c r="A57">
        <v>134</v>
      </c>
      <c r="B57" s="62">
        <v>45658</v>
      </c>
      <c r="C57" s="96" t="s">
        <v>334</v>
      </c>
      <c r="D57" t="s">
        <v>260</v>
      </c>
      <c r="E57">
        <v>0</v>
      </c>
    </row>
    <row r="58" spans="1:7" x14ac:dyDescent="0.3">
      <c r="A58">
        <v>133</v>
      </c>
      <c r="B58" s="62">
        <v>45658</v>
      </c>
      <c r="C58" s="96" t="s">
        <v>334</v>
      </c>
      <c r="D58" t="s">
        <v>259</v>
      </c>
      <c r="E58">
        <v>0</v>
      </c>
    </row>
    <row r="59" spans="1:7" x14ac:dyDescent="0.3">
      <c r="A59">
        <v>132</v>
      </c>
      <c r="B59" s="62">
        <v>45658</v>
      </c>
      <c r="C59" s="96" t="s">
        <v>334</v>
      </c>
      <c r="D59" t="s">
        <v>291</v>
      </c>
      <c r="E59">
        <v>2</v>
      </c>
    </row>
    <row r="60" spans="1:7" x14ac:dyDescent="0.3">
      <c r="A60">
        <v>131</v>
      </c>
      <c r="B60" s="62">
        <v>45658</v>
      </c>
      <c r="C60" s="96" t="s">
        <v>334</v>
      </c>
      <c r="D60" t="s">
        <v>290</v>
      </c>
      <c r="E60">
        <v>2</v>
      </c>
    </row>
    <row r="61" spans="1:7" x14ac:dyDescent="0.3">
      <c r="A61">
        <v>130</v>
      </c>
      <c r="B61" s="62">
        <v>45658</v>
      </c>
      <c r="C61" s="96" t="s">
        <v>334</v>
      </c>
      <c r="D61" t="s">
        <v>289</v>
      </c>
      <c r="E61">
        <v>25</v>
      </c>
    </row>
    <row r="62" spans="1:7" x14ac:dyDescent="0.3">
      <c r="A62">
        <v>129</v>
      </c>
      <c r="B62" s="62">
        <v>45658</v>
      </c>
      <c r="C62" s="96" t="s">
        <v>334</v>
      </c>
      <c r="D62" t="s">
        <v>288</v>
      </c>
      <c r="E62">
        <v>13</v>
      </c>
    </row>
    <row r="63" spans="1:7" x14ac:dyDescent="0.3">
      <c r="A63">
        <v>128</v>
      </c>
      <c r="B63" s="62">
        <v>45658</v>
      </c>
      <c r="C63" s="96" t="s">
        <v>334</v>
      </c>
      <c r="D63" t="s">
        <v>287</v>
      </c>
      <c r="E63">
        <v>9</v>
      </c>
    </row>
    <row r="64" spans="1:7" x14ac:dyDescent="0.3">
      <c r="A64">
        <v>127</v>
      </c>
      <c r="B64" s="62">
        <v>45658</v>
      </c>
      <c r="C64" s="96" t="s">
        <v>334</v>
      </c>
      <c r="D64" t="s">
        <v>286</v>
      </c>
      <c r="E64">
        <v>51</v>
      </c>
    </row>
    <row r="65" spans="1:7" x14ac:dyDescent="0.3">
      <c r="A65">
        <v>108</v>
      </c>
      <c r="B65" s="62">
        <v>45658</v>
      </c>
      <c r="C65" s="96" t="s">
        <v>334</v>
      </c>
      <c r="D65" t="s">
        <v>270</v>
      </c>
      <c r="E65">
        <v>16</v>
      </c>
    </row>
    <row r="66" spans="1:7" x14ac:dyDescent="0.3">
      <c r="A66">
        <v>107</v>
      </c>
      <c r="B66" s="62">
        <v>45658</v>
      </c>
      <c r="C66" s="96" t="s">
        <v>334</v>
      </c>
      <c r="D66" t="s">
        <v>268</v>
      </c>
      <c r="E66">
        <v>71</v>
      </c>
    </row>
    <row r="67" spans="1:7" x14ac:dyDescent="0.3">
      <c r="A67">
        <v>106</v>
      </c>
      <c r="B67" s="62">
        <v>45658</v>
      </c>
      <c r="C67" s="96" t="s">
        <v>334</v>
      </c>
      <c r="D67" t="s">
        <v>267</v>
      </c>
      <c r="E67">
        <v>60</v>
      </c>
    </row>
    <row r="68" spans="1:7" x14ac:dyDescent="0.3">
      <c r="A68">
        <v>113</v>
      </c>
      <c r="B68" s="62">
        <v>45658</v>
      </c>
      <c r="C68" s="96" t="s">
        <v>334</v>
      </c>
      <c r="D68" t="s">
        <v>265</v>
      </c>
      <c r="E68">
        <v>36</v>
      </c>
    </row>
    <row r="69" spans="1:7" x14ac:dyDescent="0.3">
      <c r="A69">
        <v>112</v>
      </c>
      <c r="B69" s="62">
        <v>45658</v>
      </c>
      <c r="C69" s="96" t="s">
        <v>334</v>
      </c>
      <c r="D69" t="s">
        <v>263</v>
      </c>
      <c r="E69">
        <v>93</v>
      </c>
    </row>
    <row r="70" spans="1:7" x14ac:dyDescent="0.3">
      <c r="A70">
        <v>111</v>
      </c>
      <c r="B70" s="62">
        <v>45658</v>
      </c>
      <c r="C70" s="96" t="s">
        <v>334</v>
      </c>
      <c r="D70" t="s">
        <v>262</v>
      </c>
      <c r="E70">
        <v>64</v>
      </c>
    </row>
    <row r="71" spans="1:7" x14ac:dyDescent="0.3">
      <c r="A71">
        <v>2</v>
      </c>
      <c r="B71" s="62">
        <v>45658</v>
      </c>
      <c r="C71" s="96" t="s">
        <v>334</v>
      </c>
      <c r="D71" t="s">
        <v>303</v>
      </c>
      <c r="E71">
        <v>0.17</v>
      </c>
      <c r="F71">
        <v>340</v>
      </c>
      <c r="G71">
        <v>2000</v>
      </c>
    </row>
    <row r="72" spans="1:7" x14ac:dyDescent="0.3">
      <c r="A72">
        <v>1</v>
      </c>
      <c r="B72" s="62">
        <v>45658</v>
      </c>
      <c r="C72" s="96" t="s">
        <v>334</v>
      </c>
      <c r="D72" t="s">
        <v>332</v>
      </c>
      <c r="E72">
        <v>0</v>
      </c>
      <c r="F72">
        <v>0</v>
      </c>
      <c r="G72">
        <v>2</v>
      </c>
    </row>
    <row r="73" spans="1:7" x14ac:dyDescent="0.3">
      <c r="A73">
        <v>103</v>
      </c>
      <c r="B73" s="62">
        <v>45658</v>
      </c>
      <c r="C73" s="96" t="s">
        <v>334</v>
      </c>
      <c r="D73" t="s">
        <v>285</v>
      </c>
      <c r="E73">
        <v>1</v>
      </c>
    </row>
    <row r="74" spans="1:7" x14ac:dyDescent="0.3">
      <c r="A74">
        <v>102</v>
      </c>
      <c r="B74" s="62">
        <v>45658</v>
      </c>
      <c r="C74" s="96" t="s">
        <v>334</v>
      </c>
      <c r="D74" t="s">
        <v>273</v>
      </c>
      <c r="E74">
        <v>1</v>
      </c>
    </row>
    <row r="75" spans="1:7" x14ac:dyDescent="0.3">
      <c r="A75">
        <v>101</v>
      </c>
      <c r="B75" s="62">
        <v>45658</v>
      </c>
      <c r="C75" s="96" t="s">
        <v>334</v>
      </c>
      <c r="D75" t="s">
        <v>272</v>
      </c>
      <c r="E75">
        <v>0</v>
      </c>
    </row>
    <row r="76" spans="1:7" x14ac:dyDescent="0.3">
      <c r="A76">
        <v>100</v>
      </c>
      <c r="B76" s="62">
        <v>45658</v>
      </c>
      <c r="C76" s="96" t="s">
        <v>334</v>
      </c>
      <c r="D76" t="s">
        <v>271</v>
      </c>
      <c r="E76">
        <v>1</v>
      </c>
    </row>
    <row r="77" spans="1:7" x14ac:dyDescent="0.3">
      <c r="A77">
        <v>3</v>
      </c>
      <c r="B77" s="62">
        <v>45658</v>
      </c>
      <c r="C77" s="96" t="s">
        <v>334</v>
      </c>
      <c r="D77" t="s">
        <v>302</v>
      </c>
      <c r="E77">
        <v>0.42941176470588233</v>
      </c>
      <c r="F77">
        <v>146</v>
      </c>
      <c r="G77">
        <v>340</v>
      </c>
    </row>
    <row r="78" spans="1:7" x14ac:dyDescent="0.3">
      <c r="A78">
        <v>24</v>
      </c>
      <c r="B78" s="62">
        <v>45658</v>
      </c>
      <c r="C78" s="96" t="s">
        <v>334</v>
      </c>
      <c r="D78" t="s">
        <v>299</v>
      </c>
      <c r="E78">
        <v>0.75</v>
      </c>
      <c r="F78">
        <v>6</v>
      </c>
      <c r="G78">
        <v>8</v>
      </c>
    </row>
    <row r="79" spans="1:7" x14ac:dyDescent="0.3">
      <c r="A79">
        <v>23</v>
      </c>
      <c r="B79" s="62">
        <v>45658</v>
      </c>
      <c r="C79" s="96" t="s">
        <v>334</v>
      </c>
      <c r="D79" t="s">
        <v>298</v>
      </c>
      <c r="E79">
        <v>2.3323615160349854E-2</v>
      </c>
      <c r="F79">
        <v>8</v>
      </c>
      <c r="G79">
        <v>343</v>
      </c>
    </row>
    <row r="80" spans="1:7" x14ac:dyDescent="0.3">
      <c r="A80">
        <v>16</v>
      </c>
      <c r="B80" s="62">
        <v>45658</v>
      </c>
      <c r="C80" s="96" t="s">
        <v>334</v>
      </c>
      <c r="D80" t="s">
        <v>297</v>
      </c>
      <c r="E80">
        <v>0</v>
      </c>
      <c r="F80">
        <v>0</v>
      </c>
      <c r="G80">
        <v>36</v>
      </c>
    </row>
    <row r="81" spans="1:7" x14ac:dyDescent="0.3">
      <c r="A81">
        <v>14</v>
      </c>
      <c r="B81" s="62">
        <v>45658</v>
      </c>
      <c r="C81" s="96" t="s">
        <v>334</v>
      </c>
      <c r="D81" t="s">
        <v>279</v>
      </c>
      <c r="E81">
        <v>0</v>
      </c>
      <c r="F81">
        <v>0</v>
      </c>
      <c r="G81">
        <v>73</v>
      </c>
    </row>
    <row r="82" spans="1:7" x14ac:dyDescent="0.3">
      <c r="A82">
        <v>12</v>
      </c>
      <c r="B82" s="62">
        <v>45658</v>
      </c>
      <c r="C82" s="96" t="s">
        <v>334</v>
      </c>
      <c r="D82" t="s">
        <v>296</v>
      </c>
      <c r="E82">
        <v>0</v>
      </c>
      <c r="F82">
        <v>0</v>
      </c>
      <c r="G82">
        <v>30</v>
      </c>
    </row>
    <row r="83" spans="1:7" x14ac:dyDescent="0.3">
      <c r="A83">
        <v>11</v>
      </c>
      <c r="B83" s="62">
        <v>45658</v>
      </c>
      <c r="C83" s="96" t="s">
        <v>334</v>
      </c>
      <c r="D83" t="s">
        <v>281</v>
      </c>
      <c r="E83">
        <v>0</v>
      </c>
      <c r="F83">
        <v>0</v>
      </c>
      <c r="G83">
        <v>70</v>
      </c>
    </row>
    <row r="84" spans="1:7" x14ac:dyDescent="0.3">
      <c r="A84">
        <v>10</v>
      </c>
      <c r="B84" s="62">
        <v>45658</v>
      </c>
      <c r="C84" s="96" t="s">
        <v>334</v>
      </c>
      <c r="D84" t="s">
        <v>295</v>
      </c>
      <c r="E84">
        <v>0</v>
      </c>
      <c r="F84">
        <v>0</v>
      </c>
      <c r="G84">
        <v>12</v>
      </c>
    </row>
    <row r="85" spans="1:7" x14ac:dyDescent="0.3">
      <c r="A85">
        <v>9</v>
      </c>
      <c r="B85" s="62">
        <v>45658</v>
      </c>
      <c r="C85" s="96" t="s">
        <v>334</v>
      </c>
      <c r="D85" t="s">
        <v>280</v>
      </c>
      <c r="E85">
        <v>0</v>
      </c>
      <c r="F85">
        <v>0</v>
      </c>
      <c r="G85">
        <v>67</v>
      </c>
    </row>
    <row r="86" spans="1:7" x14ac:dyDescent="0.3">
      <c r="A86">
        <v>5</v>
      </c>
      <c r="B86" s="62">
        <v>45658</v>
      </c>
      <c r="C86" s="96" t="s">
        <v>334</v>
      </c>
      <c r="D86" t="s">
        <v>301</v>
      </c>
      <c r="E86">
        <v>1.7222222222222221</v>
      </c>
      <c r="F86">
        <v>31</v>
      </c>
      <c r="G86">
        <v>18</v>
      </c>
    </row>
    <row r="87" spans="1:7" x14ac:dyDescent="0.3">
      <c r="A87">
        <v>4</v>
      </c>
      <c r="B87" s="62">
        <v>45658</v>
      </c>
      <c r="C87" s="96" t="s">
        <v>334</v>
      </c>
      <c r="D87" t="s">
        <v>300</v>
      </c>
      <c r="E87">
        <v>0.73076923076923073</v>
      </c>
      <c r="F87">
        <v>19</v>
      </c>
      <c r="G87">
        <v>26</v>
      </c>
    </row>
    <row r="88" spans="1:7" x14ac:dyDescent="0.3">
      <c r="A88">
        <v>126</v>
      </c>
      <c r="B88" s="62">
        <v>45658</v>
      </c>
      <c r="C88" s="96" t="s">
        <v>334</v>
      </c>
      <c r="D88" t="s">
        <v>26</v>
      </c>
      <c r="E88">
        <v>0</v>
      </c>
    </row>
    <row r="89" spans="1:7" x14ac:dyDescent="0.3">
      <c r="A89">
        <v>125</v>
      </c>
      <c r="B89" s="62">
        <v>45658</v>
      </c>
      <c r="C89" s="96" t="s">
        <v>334</v>
      </c>
      <c r="D89" t="s">
        <v>25</v>
      </c>
      <c r="E89">
        <v>0</v>
      </c>
    </row>
    <row r="90" spans="1:7" x14ac:dyDescent="0.3">
      <c r="A90">
        <v>124</v>
      </c>
      <c r="B90" s="62">
        <v>45658</v>
      </c>
      <c r="C90" s="96" t="s">
        <v>334</v>
      </c>
      <c r="D90" t="s">
        <v>24</v>
      </c>
      <c r="E90">
        <v>0</v>
      </c>
    </row>
    <row r="91" spans="1:7" x14ac:dyDescent="0.3">
      <c r="A91">
        <v>123</v>
      </c>
      <c r="B91" s="62">
        <v>45658</v>
      </c>
      <c r="C91" s="96" t="s">
        <v>334</v>
      </c>
      <c r="D91" t="s">
        <v>23</v>
      </c>
      <c r="E91">
        <v>0</v>
      </c>
    </row>
    <row r="92" spans="1:7" x14ac:dyDescent="0.3">
      <c r="A92">
        <v>122</v>
      </c>
      <c r="B92" s="62">
        <v>45658</v>
      </c>
      <c r="C92" s="96" t="s">
        <v>334</v>
      </c>
      <c r="D92" t="s">
        <v>22</v>
      </c>
      <c r="E92">
        <v>0</v>
      </c>
    </row>
    <row r="93" spans="1:7" x14ac:dyDescent="0.3">
      <c r="A93">
        <v>121</v>
      </c>
      <c r="B93" s="62">
        <v>45658</v>
      </c>
      <c r="C93" s="96" t="s">
        <v>334</v>
      </c>
      <c r="D93" t="s">
        <v>21</v>
      </c>
      <c r="E93">
        <v>0</v>
      </c>
    </row>
    <row r="94" spans="1:7" x14ac:dyDescent="0.3">
      <c r="A94">
        <v>120</v>
      </c>
      <c r="B94" s="62">
        <v>45658</v>
      </c>
      <c r="C94" s="96" t="s">
        <v>334</v>
      </c>
      <c r="D94" t="s">
        <v>20</v>
      </c>
      <c r="E94">
        <v>31</v>
      </c>
    </row>
    <row r="95" spans="1:7" x14ac:dyDescent="0.3">
      <c r="A95">
        <v>116</v>
      </c>
      <c r="B95" s="62">
        <v>45658</v>
      </c>
      <c r="C95" s="96" t="s">
        <v>334</v>
      </c>
      <c r="D95" t="s">
        <v>294</v>
      </c>
      <c r="E95">
        <v>0</v>
      </c>
    </row>
    <row r="96" spans="1:7" x14ac:dyDescent="0.3">
      <c r="A96">
        <v>115</v>
      </c>
      <c r="B96" s="62">
        <v>45658</v>
      </c>
      <c r="C96" s="96" t="s">
        <v>334</v>
      </c>
      <c r="D96" t="s">
        <v>293</v>
      </c>
      <c r="E96">
        <v>1</v>
      </c>
    </row>
    <row r="97" spans="1:7" x14ac:dyDescent="0.3">
      <c r="A97">
        <v>114</v>
      </c>
      <c r="B97" s="62">
        <v>45658</v>
      </c>
      <c r="C97" s="96" t="s">
        <v>334</v>
      </c>
      <c r="D97" t="s">
        <v>292</v>
      </c>
      <c r="E97">
        <v>31</v>
      </c>
    </row>
    <row r="98" spans="1:7" x14ac:dyDescent="0.3">
      <c r="A98">
        <v>27</v>
      </c>
      <c r="B98" s="62">
        <v>45658</v>
      </c>
      <c r="C98" s="96" t="s">
        <v>334</v>
      </c>
      <c r="D98" t="s">
        <v>147</v>
      </c>
      <c r="E98">
        <v>0</v>
      </c>
      <c r="F98">
        <v>0</v>
      </c>
      <c r="G98">
        <v>12</v>
      </c>
    </row>
    <row r="99" spans="1:7" x14ac:dyDescent="0.3">
      <c r="A99">
        <v>26</v>
      </c>
      <c r="B99" s="62">
        <v>45658</v>
      </c>
      <c r="C99" s="96" t="s">
        <v>334</v>
      </c>
      <c r="D99" t="s">
        <v>146</v>
      </c>
      <c r="E99">
        <v>0</v>
      </c>
      <c r="F99">
        <v>0</v>
      </c>
      <c r="G99">
        <v>67</v>
      </c>
    </row>
    <row r="100" spans="1:7" x14ac:dyDescent="0.3">
      <c r="A100">
        <v>134</v>
      </c>
      <c r="B100" s="62">
        <v>45658</v>
      </c>
      <c r="C100" s="96" t="s">
        <v>335</v>
      </c>
      <c r="D100" t="s">
        <v>260</v>
      </c>
      <c r="E100">
        <v>0</v>
      </c>
    </row>
    <row r="101" spans="1:7" x14ac:dyDescent="0.3">
      <c r="A101">
        <v>133</v>
      </c>
      <c r="B101" s="62">
        <v>45658</v>
      </c>
      <c r="C101" s="96" t="s">
        <v>335</v>
      </c>
      <c r="D101" t="s">
        <v>259</v>
      </c>
      <c r="E101">
        <v>1</v>
      </c>
    </row>
    <row r="102" spans="1:7" x14ac:dyDescent="0.3">
      <c r="A102">
        <v>132</v>
      </c>
      <c r="B102" s="62">
        <v>45658</v>
      </c>
      <c r="C102" s="96" t="s">
        <v>335</v>
      </c>
      <c r="D102" t="s">
        <v>291</v>
      </c>
      <c r="E102">
        <v>6</v>
      </c>
    </row>
    <row r="103" spans="1:7" x14ac:dyDescent="0.3">
      <c r="A103">
        <v>131</v>
      </c>
      <c r="B103" s="62">
        <v>45658</v>
      </c>
      <c r="C103" s="96" t="s">
        <v>335</v>
      </c>
      <c r="D103" t="s">
        <v>290</v>
      </c>
      <c r="E103">
        <v>63</v>
      </c>
    </row>
    <row r="104" spans="1:7" x14ac:dyDescent="0.3">
      <c r="A104">
        <v>130</v>
      </c>
      <c r="B104" s="62">
        <v>45658</v>
      </c>
      <c r="C104" s="96" t="s">
        <v>335</v>
      </c>
      <c r="D104" t="s">
        <v>289</v>
      </c>
      <c r="E104">
        <v>589</v>
      </c>
    </row>
    <row r="105" spans="1:7" x14ac:dyDescent="0.3">
      <c r="A105">
        <v>129</v>
      </c>
      <c r="B105" s="62">
        <v>45658</v>
      </c>
      <c r="C105" s="96" t="s">
        <v>335</v>
      </c>
      <c r="D105" t="s">
        <v>288</v>
      </c>
      <c r="E105">
        <v>365</v>
      </c>
    </row>
    <row r="106" spans="1:7" x14ac:dyDescent="0.3">
      <c r="A106">
        <v>128</v>
      </c>
      <c r="B106" s="62">
        <v>45658</v>
      </c>
      <c r="C106" s="96" t="s">
        <v>335</v>
      </c>
      <c r="D106" t="s">
        <v>287</v>
      </c>
      <c r="E106">
        <v>133</v>
      </c>
    </row>
    <row r="107" spans="1:7" x14ac:dyDescent="0.3">
      <c r="A107">
        <v>127</v>
      </c>
      <c r="B107" s="62">
        <v>45658</v>
      </c>
      <c r="C107" s="96" t="s">
        <v>335</v>
      </c>
      <c r="D107" t="s">
        <v>286</v>
      </c>
      <c r="E107">
        <v>1165</v>
      </c>
    </row>
    <row r="108" spans="1:7" x14ac:dyDescent="0.3">
      <c r="A108">
        <v>108</v>
      </c>
      <c r="B108" s="62">
        <v>45658</v>
      </c>
      <c r="C108" s="96" t="s">
        <v>335</v>
      </c>
      <c r="D108" t="s">
        <v>270</v>
      </c>
      <c r="E108">
        <v>511</v>
      </c>
    </row>
    <row r="109" spans="1:7" x14ac:dyDescent="0.3">
      <c r="A109">
        <v>105</v>
      </c>
      <c r="B109" s="62">
        <v>45658</v>
      </c>
      <c r="C109" s="96" t="s">
        <v>335</v>
      </c>
      <c r="D109" t="s">
        <v>269</v>
      </c>
      <c r="E109">
        <v>472</v>
      </c>
    </row>
    <row r="110" spans="1:7" x14ac:dyDescent="0.3">
      <c r="A110">
        <v>107</v>
      </c>
      <c r="B110" s="62">
        <v>45658</v>
      </c>
      <c r="C110" s="96" t="s">
        <v>335</v>
      </c>
      <c r="D110" t="s">
        <v>268</v>
      </c>
      <c r="E110">
        <v>1104</v>
      </c>
    </row>
    <row r="111" spans="1:7" x14ac:dyDescent="0.3">
      <c r="A111">
        <v>106</v>
      </c>
      <c r="B111" s="62">
        <v>45658</v>
      </c>
      <c r="C111" s="96" t="s">
        <v>335</v>
      </c>
      <c r="D111" t="s">
        <v>267</v>
      </c>
      <c r="E111">
        <v>785</v>
      </c>
    </row>
    <row r="112" spans="1:7" x14ac:dyDescent="0.3">
      <c r="A112">
        <v>104</v>
      </c>
      <c r="B112" s="62">
        <v>45658</v>
      </c>
      <c r="C112" s="96" t="s">
        <v>335</v>
      </c>
      <c r="D112" t="s">
        <v>266</v>
      </c>
      <c r="E112">
        <v>119</v>
      </c>
    </row>
    <row r="113" spans="1:7" x14ac:dyDescent="0.3">
      <c r="A113">
        <v>113</v>
      </c>
      <c r="B113" s="62">
        <v>45658</v>
      </c>
      <c r="C113" s="96" t="s">
        <v>335</v>
      </c>
      <c r="D113" t="s">
        <v>265</v>
      </c>
      <c r="E113">
        <v>875</v>
      </c>
    </row>
    <row r="114" spans="1:7" x14ac:dyDescent="0.3">
      <c r="A114">
        <v>110</v>
      </c>
      <c r="B114" s="62">
        <v>45658</v>
      </c>
      <c r="C114" s="96" t="s">
        <v>335</v>
      </c>
      <c r="D114" t="s">
        <v>264</v>
      </c>
      <c r="E114">
        <v>419</v>
      </c>
    </row>
    <row r="115" spans="1:7" x14ac:dyDescent="0.3">
      <c r="A115">
        <v>112</v>
      </c>
      <c r="B115" s="62">
        <v>45658</v>
      </c>
      <c r="C115" s="96" t="s">
        <v>335</v>
      </c>
      <c r="D115" t="s">
        <v>263</v>
      </c>
      <c r="E115">
        <v>1243</v>
      </c>
    </row>
    <row r="116" spans="1:7" x14ac:dyDescent="0.3">
      <c r="A116">
        <v>111</v>
      </c>
      <c r="B116" s="62">
        <v>45658</v>
      </c>
      <c r="C116" s="96" t="s">
        <v>335</v>
      </c>
      <c r="D116" t="s">
        <v>262</v>
      </c>
      <c r="E116">
        <v>801</v>
      </c>
    </row>
    <row r="117" spans="1:7" x14ac:dyDescent="0.3">
      <c r="A117">
        <v>109</v>
      </c>
      <c r="B117" s="62">
        <v>45658</v>
      </c>
      <c r="C117" s="96" t="s">
        <v>335</v>
      </c>
      <c r="D117" t="s">
        <v>261</v>
      </c>
      <c r="E117">
        <v>119</v>
      </c>
    </row>
    <row r="118" spans="1:7" x14ac:dyDescent="0.3">
      <c r="A118">
        <v>2</v>
      </c>
      <c r="B118" s="62">
        <v>45658</v>
      </c>
      <c r="C118" s="96" t="s">
        <v>335</v>
      </c>
      <c r="D118" t="s">
        <v>303</v>
      </c>
      <c r="E118">
        <v>0.89555555555555555</v>
      </c>
      <c r="F118">
        <v>6448</v>
      </c>
      <c r="G118">
        <v>7200</v>
      </c>
    </row>
    <row r="119" spans="1:7" x14ac:dyDescent="0.3">
      <c r="A119">
        <v>1</v>
      </c>
      <c r="B119" s="62">
        <v>45658</v>
      </c>
      <c r="C119" s="96" t="s">
        <v>335</v>
      </c>
      <c r="D119" t="s">
        <v>332</v>
      </c>
      <c r="E119">
        <v>3</v>
      </c>
      <c r="F119">
        <v>15</v>
      </c>
      <c r="G119">
        <v>5</v>
      </c>
    </row>
    <row r="120" spans="1:7" x14ac:dyDescent="0.3">
      <c r="A120">
        <v>103</v>
      </c>
      <c r="B120" s="62">
        <v>45658</v>
      </c>
      <c r="C120" s="96" t="s">
        <v>335</v>
      </c>
      <c r="D120" t="s">
        <v>285</v>
      </c>
      <c r="E120">
        <v>2</v>
      </c>
    </row>
    <row r="121" spans="1:7" x14ac:dyDescent="0.3">
      <c r="A121">
        <v>102</v>
      </c>
      <c r="B121" s="62">
        <v>45658</v>
      </c>
      <c r="C121" s="96" t="s">
        <v>335</v>
      </c>
      <c r="D121" t="s">
        <v>273</v>
      </c>
      <c r="E121">
        <v>0</v>
      </c>
    </row>
    <row r="122" spans="1:7" x14ac:dyDescent="0.3">
      <c r="A122">
        <v>101</v>
      </c>
      <c r="B122" s="62">
        <v>45658</v>
      </c>
      <c r="C122" s="96" t="s">
        <v>335</v>
      </c>
      <c r="D122" t="s">
        <v>272</v>
      </c>
      <c r="E122">
        <v>3</v>
      </c>
    </row>
    <row r="123" spans="1:7" x14ac:dyDescent="0.3">
      <c r="A123">
        <v>100</v>
      </c>
      <c r="B123" s="62">
        <v>45658</v>
      </c>
      <c r="C123" s="96" t="s">
        <v>335</v>
      </c>
      <c r="D123" t="s">
        <v>271</v>
      </c>
      <c r="E123">
        <v>1</v>
      </c>
    </row>
    <row r="124" spans="1:7" x14ac:dyDescent="0.3">
      <c r="A124">
        <v>3</v>
      </c>
      <c r="B124" s="62">
        <v>45658</v>
      </c>
      <c r="C124" s="96" t="s">
        <v>335</v>
      </c>
      <c r="D124" t="s">
        <v>302</v>
      </c>
      <c r="E124">
        <v>0.7199131513647643</v>
      </c>
      <c r="F124">
        <v>4642</v>
      </c>
      <c r="G124">
        <v>6448</v>
      </c>
    </row>
    <row r="125" spans="1:7" x14ac:dyDescent="0.3">
      <c r="A125">
        <v>25</v>
      </c>
      <c r="B125" s="62">
        <v>45658</v>
      </c>
      <c r="C125" s="96" t="s">
        <v>335</v>
      </c>
      <c r="D125" t="s">
        <v>284</v>
      </c>
      <c r="E125">
        <v>0.53846153846153844</v>
      </c>
      <c r="F125">
        <v>14</v>
      </c>
      <c r="G125">
        <v>26</v>
      </c>
    </row>
    <row r="126" spans="1:7" x14ac:dyDescent="0.3">
      <c r="A126">
        <v>24</v>
      </c>
      <c r="B126" s="62">
        <v>45658</v>
      </c>
      <c r="C126" s="96" t="s">
        <v>335</v>
      </c>
      <c r="D126" t="s">
        <v>299</v>
      </c>
      <c r="E126">
        <v>0.91691394658753711</v>
      </c>
      <c r="F126">
        <v>309</v>
      </c>
      <c r="G126">
        <v>337</v>
      </c>
    </row>
    <row r="127" spans="1:7" x14ac:dyDescent="0.3">
      <c r="A127">
        <v>23</v>
      </c>
      <c r="B127" s="62">
        <v>45658</v>
      </c>
      <c r="C127" s="96" t="s">
        <v>335</v>
      </c>
      <c r="D127" t="s">
        <v>298</v>
      </c>
      <c r="E127">
        <v>5.1663345086616588E-2</v>
      </c>
      <c r="F127">
        <v>337</v>
      </c>
      <c r="G127">
        <v>6523</v>
      </c>
    </row>
    <row r="128" spans="1:7" x14ac:dyDescent="0.3">
      <c r="A128">
        <v>20</v>
      </c>
      <c r="B128" s="62">
        <v>45658</v>
      </c>
      <c r="C128" s="96" t="s">
        <v>335</v>
      </c>
      <c r="D128" t="s">
        <v>283</v>
      </c>
      <c r="E128">
        <v>0</v>
      </c>
      <c r="F128">
        <v>0</v>
      </c>
      <c r="G128">
        <v>6</v>
      </c>
    </row>
    <row r="129" spans="1:7" x14ac:dyDescent="0.3">
      <c r="A129">
        <v>18</v>
      </c>
      <c r="B129" s="62">
        <v>45658</v>
      </c>
      <c r="C129" s="96" t="s">
        <v>335</v>
      </c>
      <c r="D129" t="s">
        <v>282</v>
      </c>
      <c r="E129">
        <v>6.9767441860465115E-2</v>
      </c>
      <c r="F129">
        <v>3</v>
      </c>
      <c r="G129">
        <v>43</v>
      </c>
    </row>
    <row r="130" spans="1:7" x14ac:dyDescent="0.3">
      <c r="A130">
        <v>17</v>
      </c>
      <c r="B130" s="62">
        <v>45658</v>
      </c>
      <c r="C130" s="96" t="s">
        <v>335</v>
      </c>
      <c r="D130" t="s">
        <v>276</v>
      </c>
      <c r="E130">
        <v>1.8264840182648401E-2</v>
      </c>
      <c r="F130">
        <v>4</v>
      </c>
      <c r="G130">
        <v>219</v>
      </c>
    </row>
    <row r="131" spans="1:7" x14ac:dyDescent="0.3">
      <c r="A131">
        <v>16</v>
      </c>
      <c r="B131" s="62">
        <v>45658</v>
      </c>
      <c r="C131" s="96" t="s">
        <v>335</v>
      </c>
      <c r="D131" t="s">
        <v>297</v>
      </c>
      <c r="E131">
        <v>0.22438524590163936</v>
      </c>
      <c r="F131">
        <v>219</v>
      </c>
      <c r="G131">
        <v>976</v>
      </c>
    </row>
    <row r="132" spans="1:7" x14ac:dyDescent="0.3">
      <c r="A132">
        <v>15</v>
      </c>
      <c r="B132" s="62">
        <v>45658</v>
      </c>
      <c r="C132" s="96" t="s">
        <v>335</v>
      </c>
      <c r="D132" t="s">
        <v>306</v>
      </c>
      <c r="E132">
        <v>3.3670033670033669E-3</v>
      </c>
      <c r="F132">
        <v>1</v>
      </c>
      <c r="G132">
        <v>297</v>
      </c>
    </row>
    <row r="133" spans="1:7" x14ac:dyDescent="0.3">
      <c r="A133">
        <v>14</v>
      </c>
      <c r="B133" s="62">
        <v>45658</v>
      </c>
      <c r="C133" s="96" t="s">
        <v>335</v>
      </c>
      <c r="D133" t="s">
        <v>279</v>
      </c>
      <c r="E133">
        <v>0.14313253012048194</v>
      </c>
      <c r="F133">
        <v>297</v>
      </c>
      <c r="G133">
        <v>2075</v>
      </c>
    </row>
    <row r="134" spans="1:7" x14ac:dyDescent="0.3">
      <c r="A134">
        <v>13</v>
      </c>
      <c r="B134" s="62">
        <v>45658</v>
      </c>
      <c r="C134" s="96" t="s">
        <v>335</v>
      </c>
      <c r="D134" t="s">
        <v>275</v>
      </c>
      <c r="E134">
        <v>2.1164021164021163E-2</v>
      </c>
      <c r="F134">
        <v>4</v>
      </c>
      <c r="G134">
        <v>189</v>
      </c>
    </row>
    <row r="135" spans="1:7" x14ac:dyDescent="0.3">
      <c r="A135">
        <v>12</v>
      </c>
      <c r="B135" s="62">
        <v>45658</v>
      </c>
      <c r="C135" s="96" t="s">
        <v>335</v>
      </c>
      <c r="D135" t="s">
        <v>296</v>
      </c>
      <c r="E135">
        <v>0.18862275449101795</v>
      </c>
      <c r="F135">
        <v>189</v>
      </c>
      <c r="G135">
        <v>1002</v>
      </c>
    </row>
    <row r="136" spans="1:7" x14ac:dyDescent="0.3">
      <c r="A136">
        <v>11</v>
      </c>
      <c r="B136" s="62">
        <v>45658</v>
      </c>
      <c r="C136" s="96" t="s">
        <v>335</v>
      </c>
      <c r="D136" t="s">
        <v>281</v>
      </c>
      <c r="E136">
        <v>7.4739829706717123E-2</v>
      </c>
      <c r="F136">
        <v>158</v>
      </c>
      <c r="G136">
        <v>2114</v>
      </c>
    </row>
    <row r="137" spans="1:7" x14ac:dyDescent="0.3">
      <c r="A137">
        <v>10</v>
      </c>
      <c r="B137" s="62">
        <v>45658</v>
      </c>
      <c r="C137" s="96" t="s">
        <v>335</v>
      </c>
      <c r="D137" t="s">
        <v>295</v>
      </c>
      <c r="E137">
        <v>8.9053803339517623E-2</v>
      </c>
      <c r="F137">
        <v>48</v>
      </c>
      <c r="G137">
        <v>539</v>
      </c>
    </row>
    <row r="138" spans="1:7" x14ac:dyDescent="0.3">
      <c r="A138">
        <v>9</v>
      </c>
      <c r="B138" s="62">
        <v>45658</v>
      </c>
      <c r="C138" s="96" t="s">
        <v>335</v>
      </c>
      <c r="D138" t="s">
        <v>280</v>
      </c>
      <c r="E138">
        <v>3.8073394495412846E-2</v>
      </c>
      <c r="F138">
        <v>83</v>
      </c>
      <c r="G138">
        <v>2180</v>
      </c>
    </row>
    <row r="139" spans="1:7" x14ac:dyDescent="0.3">
      <c r="A139">
        <v>8</v>
      </c>
      <c r="B139" s="62">
        <v>45658</v>
      </c>
      <c r="C139" s="96" t="s">
        <v>335</v>
      </c>
      <c r="D139" t="s">
        <v>278</v>
      </c>
      <c r="E139">
        <v>0.73051948051948057</v>
      </c>
      <c r="F139">
        <v>225</v>
      </c>
      <c r="G139">
        <v>308</v>
      </c>
    </row>
    <row r="140" spans="1:7" x14ac:dyDescent="0.3">
      <c r="A140">
        <v>7</v>
      </c>
      <c r="B140" s="62">
        <v>45658</v>
      </c>
      <c r="C140" s="96" t="s">
        <v>335</v>
      </c>
      <c r="D140" t="s">
        <v>277</v>
      </c>
      <c r="E140">
        <v>0.83606557377049184</v>
      </c>
      <c r="F140">
        <v>51</v>
      </c>
      <c r="G140">
        <v>61</v>
      </c>
    </row>
    <row r="141" spans="1:7" x14ac:dyDescent="0.3">
      <c r="A141">
        <v>6</v>
      </c>
      <c r="B141" s="62">
        <v>45658</v>
      </c>
      <c r="C141" s="96" t="s">
        <v>335</v>
      </c>
      <c r="D141" t="s">
        <v>274</v>
      </c>
      <c r="E141">
        <v>0.93939393939393945</v>
      </c>
      <c r="F141">
        <v>31</v>
      </c>
      <c r="G141">
        <v>33</v>
      </c>
    </row>
    <row r="142" spans="1:7" x14ac:dyDescent="0.3">
      <c r="A142">
        <v>5</v>
      </c>
      <c r="B142" s="62">
        <v>45658</v>
      </c>
      <c r="C142" s="96" t="s">
        <v>335</v>
      </c>
      <c r="D142" t="s">
        <v>301</v>
      </c>
      <c r="E142">
        <v>15.294642857142858</v>
      </c>
      <c r="F142">
        <v>1713</v>
      </c>
      <c r="G142">
        <v>112</v>
      </c>
    </row>
    <row r="143" spans="1:7" x14ac:dyDescent="0.3">
      <c r="A143">
        <v>4</v>
      </c>
      <c r="B143" s="62">
        <v>45658</v>
      </c>
      <c r="C143" s="96" t="s">
        <v>335</v>
      </c>
      <c r="D143" t="s">
        <v>300</v>
      </c>
      <c r="E143">
        <v>0.82773109243697474</v>
      </c>
      <c r="F143">
        <v>788</v>
      </c>
      <c r="G143">
        <v>952</v>
      </c>
    </row>
    <row r="144" spans="1:7" x14ac:dyDescent="0.3">
      <c r="A144">
        <v>126</v>
      </c>
      <c r="B144" s="62">
        <v>45658</v>
      </c>
      <c r="C144" s="96" t="s">
        <v>335</v>
      </c>
      <c r="D144" t="s">
        <v>26</v>
      </c>
      <c r="E144">
        <v>3</v>
      </c>
    </row>
    <row r="145" spans="1:7" x14ac:dyDescent="0.3">
      <c r="A145">
        <v>125</v>
      </c>
      <c r="B145" s="62">
        <v>45658</v>
      </c>
      <c r="C145" s="96" t="s">
        <v>335</v>
      </c>
      <c r="D145" t="s">
        <v>25</v>
      </c>
      <c r="E145">
        <v>213</v>
      </c>
    </row>
    <row r="146" spans="1:7" x14ac:dyDescent="0.3">
      <c r="A146">
        <v>124</v>
      </c>
      <c r="B146" s="62">
        <v>45658</v>
      </c>
      <c r="C146" s="96" t="s">
        <v>335</v>
      </c>
      <c r="D146" t="s">
        <v>24</v>
      </c>
      <c r="E146">
        <v>0</v>
      </c>
    </row>
    <row r="147" spans="1:7" x14ac:dyDescent="0.3">
      <c r="A147">
        <v>123</v>
      </c>
      <c r="B147" s="62">
        <v>45658</v>
      </c>
      <c r="C147" s="96" t="s">
        <v>335</v>
      </c>
      <c r="D147" t="s">
        <v>23</v>
      </c>
      <c r="E147">
        <v>0</v>
      </c>
    </row>
    <row r="148" spans="1:7" x14ac:dyDescent="0.3">
      <c r="A148">
        <v>122</v>
      </c>
      <c r="B148" s="62">
        <v>45658</v>
      </c>
      <c r="C148" s="96" t="s">
        <v>335</v>
      </c>
      <c r="D148" t="s">
        <v>22</v>
      </c>
      <c r="E148">
        <v>9</v>
      </c>
    </row>
    <row r="149" spans="1:7" x14ac:dyDescent="0.3">
      <c r="A149">
        <v>121</v>
      </c>
      <c r="B149" s="62">
        <v>45658</v>
      </c>
      <c r="C149" s="96" t="s">
        <v>335</v>
      </c>
      <c r="D149" t="s">
        <v>21</v>
      </c>
      <c r="E149">
        <v>0</v>
      </c>
    </row>
    <row r="150" spans="1:7" x14ac:dyDescent="0.3">
      <c r="A150">
        <v>120</v>
      </c>
      <c r="B150" s="62">
        <v>45658</v>
      </c>
      <c r="C150" s="96" t="s">
        <v>335</v>
      </c>
      <c r="D150" t="s">
        <v>20</v>
      </c>
      <c r="E150">
        <v>1554</v>
      </c>
    </row>
    <row r="151" spans="1:7" x14ac:dyDescent="0.3">
      <c r="A151">
        <v>116</v>
      </c>
      <c r="B151" s="62">
        <v>45658</v>
      </c>
      <c r="C151" s="96" t="s">
        <v>335</v>
      </c>
      <c r="D151" t="s">
        <v>294</v>
      </c>
      <c r="E151">
        <v>173</v>
      </c>
    </row>
    <row r="152" spans="1:7" x14ac:dyDescent="0.3">
      <c r="A152">
        <v>115</v>
      </c>
      <c r="B152" s="62">
        <v>45658</v>
      </c>
      <c r="C152" s="96" t="s">
        <v>335</v>
      </c>
      <c r="D152" t="s">
        <v>293</v>
      </c>
      <c r="E152">
        <v>437</v>
      </c>
    </row>
    <row r="153" spans="1:7" x14ac:dyDescent="0.3">
      <c r="A153">
        <v>114</v>
      </c>
      <c r="B153" s="62">
        <v>45658</v>
      </c>
      <c r="C153" s="96" t="s">
        <v>335</v>
      </c>
      <c r="D153" t="s">
        <v>292</v>
      </c>
      <c r="E153">
        <v>1776</v>
      </c>
    </row>
    <row r="154" spans="1:7" x14ac:dyDescent="0.3">
      <c r="A154">
        <v>27</v>
      </c>
      <c r="B154" s="62">
        <v>45658</v>
      </c>
      <c r="C154" s="96" t="s">
        <v>335</v>
      </c>
      <c r="D154" t="s">
        <v>147</v>
      </c>
      <c r="E154">
        <v>7.4494949494949489E-2</v>
      </c>
      <c r="F154">
        <v>59</v>
      </c>
      <c r="G154">
        <v>792</v>
      </c>
    </row>
    <row r="155" spans="1:7" x14ac:dyDescent="0.3">
      <c r="A155">
        <v>26</v>
      </c>
      <c r="B155" s="62">
        <v>45658</v>
      </c>
      <c r="C155" s="96" t="s">
        <v>335</v>
      </c>
      <c r="D155" t="s">
        <v>146</v>
      </c>
      <c r="E155">
        <v>7.8165374677002589E-2</v>
      </c>
      <c r="F155">
        <v>121</v>
      </c>
      <c r="G155">
        <v>1548</v>
      </c>
    </row>
    <row r="156" spans="1:7" x14ac:dyDescent="0.3">
      <c r="A156">
        <v>134</v>
      </c>
      <c r="B156" s="62">
        <v>45658</v>
      </c>
      <c r="C156" s="96" t="s">
        <v>336</v>
      </c>
      <c r="D156" t="s">
        <v>260</v>
      </c>
      <c r="E156">
        <v>0</v>
      </c>
    </row>
    <row r="157" spans="1:7" x14ac:dyDescent="0.3">
      <c r="A157">
        <v>133</v>
      </c>
      <c r="B157" s="62">
        <v>45658</v>
      </c>
      <c r="C157" s="96" t="s">
        <v>336</v>
      </c>
      <c r="D157" t="s">
        <v>259</v>
      </c>
      <c r="E157">
        <v>1</v>
      </c>
    </row>
    <row r="158" spans="1:7" x14ac:dyDescent="0.3">
      <c r="A158">
        <v>132</v>
      </c>
      <c r="B158" s="62">
        <v>45658</v>
      </c>
      <c r="C158" s="96" t="s">
        <v>336</v>
      </c>
      <c r="D158" t="s">
        <v>291</v>
      </c>
      <c r="E158">
        <v>3</v>
      </c>
    </row>
    <row r="159" spans="1:7" x14ac:dyDescent="0.3">
      <c r="A159">
        <v>131</v>
      </c>
      <c r="B159" s="62">
        <v>45658</v>
      </c>
      <c r="C159" s="96" t="s">
        <v>336</v>
      </c>
      <c r="D159" t="s">
        <v>290</v>
      </c>
      <c r="E159">
        <v>18</v>
      </c>
    </row>
    <row r="160" spans="1:7" x14ac:dyDescent="0.3">
      <c r="A160">
        <v>130</v>
      </c>
      <c r="B160" s="62">
        <v>45658</v>
      </c>
      <c r="C160" s="96" t="s">
        <v>336</v>
      </c>
      <c r="D160" t="s">
        <v>289</v>
      </c>
      <c r="E160">
        <v>110</v>
      </c>
    </row>
    <row r="161" spans="1:7" x14ac:dyDescent="0.3">
      <c r="A161">
        <v>129</v>
      </c>
      <c r="B161" s="62">
        <v>45658</v>
      </c>
      <c r="C161" s="96" t="s">
        <v>336</v>
      </c>
      <c r="D161" t="s">
        <v>288</v>
      </c>
      <c r="E161">
        <v>45</v>
      </c>
    </row>
    <row r="162" spans="1:7" x14ac:dyDescent="0.3">
      <c r="A162">
        <v>128</v>
      </c>
      <c r="B162" s="62">
        <v>45658</v>
      </c>
      <c r="C162" s="96" t="s">
        <v>336</v>
      </c>
      <c r="D162" t="s">
        <v>287</v>
      </c>
      <c r="E162">
        <v>15</v>
      </c>
    </row>
    <row r="163" spans="1:7" x14ac:dyDescent="0.3">
      <c r="A163">
        <v>127</v>
      </c>
      <c r="B163" s="62">
        <v>45658</v>
      </c>
      <c r="C163" s="96" t="s">
        <v>336</v>
      </c>
      <c r="D163" t="s">
        <v>286</v>
      </c>
      <c r="E163">
        <v>193</v>
      </c>
    </row>
    <row r="164" spans="1:7" x14ac:dyDescent="0.3">
      <c r="A164">
        <v>108</v>
      </c>
      <c r="B164" s="62">
        <v>45658</v>
      </c>
      <c r="C164" s="96" t="s">
        <v>336</v>
      </c>
      <c r="D164" t="s">
        <v>270</v>
      </c>
      <c r="E164">
        <v>86</v>
      </c>
    </row>
    <row r="165" spans="1:7" x14ac:dyDescent="0.3">
      <c r="A165">
        <v>105</v>
      </c>
      <c r="B165" s="62">
        <v>45658</v>
      </c>
      <c r="C165" s="96" t="s">
        <v>336</v>
      </c>
      <c r="D165" t="s">
        <v>269</v>
      </c>
      <c r="E165">
        <v>162</v>
      </c>
    </row>
    <row r="166" spans="1:7" x14ac:dyDescent="0.3">
      <c r="A166">
        <v>107</v>
      </c>
      <c r="B166" s="62">
        <v>45658</v>
      </c>
      <c r="C166" s="96" t="s">
        <v>336</v>
      </c>
      <c r="D166" t="s">
        <v>268</v>
      </c>
      <c r="E166">
        <v>284</v>
      </c>
    </row>
    <row r="167" spans="1:7" x14ac:dyDescent="0.3">
      <c r="A167">
        <v>106</v>
      </c>
      <c r="B167" s="62">
        <v>45658</v>
      </c>
      <c r="C167" s="96" t="s">
        <v>336</v>
      </c>
      <c r="D167" t="s">
        <v>267</v>
      </c>
      <c r="E167">
        <v>197</v>
      </c>
    </row>
    <row r="168" spans="1:7" x14ac:dyDescent="0.3">
      <c r="A168">
        <v>104</v>
      </c>
      <c r="B168" s="62">
        <v>45658</v>
      </c>
      <c r="C168" s="96" t="s">
        <v>336</v>
      </c>
      <c r="D168" t="s">
        <v>266</v>
      </c>
      <c r="E168">
        <v>71</v>
      </c>
    </row>
    <row r="169" spans="1:7" x14ac:dyDescent="0.3">
      <c r="A169">
        <v>113</v>
      </c>
      <c r="B169" s="62">
        <v>45658</v>
      </c>
      <c r="C169" s="96" t="s">
        <v>336</v>
      </c>
      <c r="D169" t="s">
        <v>265</v>
      </c>
      <c r="E169">
        <v>183</v>
      </c>
    </row>
    <row r="170" spans="1:7" x14ac:dyDescent="0.3">
      <c r="A170">
        <v>110</v>
      </c>
      <c r="B170" s="62">
        <v>45658</v>
      </c>
      <c r="C170" s="96" t="s">
        <v>336</v>
      </c>
      <c r="D170" t="s">
        <v>264</v>
      </c>
      <c r="E170">
        <v>197</v>
      </c>
    </row>
    <row r="171" spans="1:7" x14ac:dyDescent="0.3">
      <c r="A171">
        <v>112</v>
      </c>
      <c r="B171" s="62">
        <v>45658</v>
      </c>
      <c r="C171" s="96" t="s">
        <v>336</v>
      </c>
      <c r="D171" t="s">
        <v>263</v>
      </c>
      <c r="E171">
        <v>301</v>
      </c>
    </row>
    <row r="172" spans="1:7" x14ac:dyDescent="0.3">
      <c r="A172">
        <v>111</v>
      </c>
      <c r="B172" s="62">
        <v>45658</v>
      </c>
      <c r="C172" s="96" t="s">
        <v>336</v>
      </c>
      <c r="D172" t="s">
        <v>262</v>
      </c>
      <c r="E172">
        <v>209</v>
      </c>
    </row>
    <row r="173" spans="1:7" x14ac:dyDescent="0.3">
      <c r="A173">
        <v>2</v>
      </c>
      <c r="B173" s="62">
        <v>45658</v>
      </c>
      <c r="C173" s="96" t="s">
        <v>336</v>
      </c>
      <c r="D173" t="s">
        <v>303</v>
      </c>
      <c r="E173">
        <v>0.35897959183673467</v>
      </c>
      <c r="F173">
        <v>1759</v>
      </c>
      <c r="G173">
        <v>4900</v>
      </c>
    </row>
    <row r="174" spans="1:7" x14ac:dyDescent="0.3">
      <c r="A174">
        <v>1</v>
      </c>
      <c r="B174" s="62">
        <v>45658</v>
      </c>
      <c r="C174" s="96" t="s">
        <v>336</v>
      </c>
      <c r="D174" t="s">
        <v>332</v>
      </c>
      <c r="E174">
        <v>1.3333333333333333</v>
      </c>
      <c r="F174">
        <v>4</v>
      </c>
      <c r="G174">
        <v>3</v>
      </c>
    </row>
    <row r="175" spans="1:7" x14ac:dyDescent="0.3">
      <c r="A175">
        <v>103</v>
      </c>
      <c r="B175" s="62">
        <v>45658</v>
      </c>
      <c r="C175" s="96" t="s">
        <v>336</v>
      </c>
      <c r="D175" t="s">
        <v>285</v>
      </c>
      <c r="E175">
        <v>1</v>
      </c>
    </row>
    <row r="176" spans="1:7" x14ac:dyDescent="0.3">
      <c r="A176">
        <v>102</v>
      </c>
      <c r="B176" s="62">
        <v>45658</v>
      </c>
      <c r="C176" s="96" t="s">
        <v>336</v>
      </c>
      <c r="D176" t="s">
        <v>273</v>
      </c>
      <c r="E176">
        <v>2</v>
      </c>
    </row>
    <row r="177" spans="1:7" x14ac:dyDescent="0.3">
      <c r="A177">
        <v>101</v>
      </c>
      <c r="B177" s="62">
        <v>45658</v>
      </c>
      <c r="C177" s="96" t="s">
        <v>336</v>
      </c>
      <c r="D177" t="s">
        <v>272</v>
      </c>
      <c r="E177">
        <v>0</v>
      </c>
    </row>
    <row r="178" spans="1:7" x14ac:dyDescent="0.3">
      <c r="A178">
        <v>100</v>
      </c>
      <c r="B178" s="62">
        <v>45658</v>
      </c>
      <c r="C178" s="96" t="s">
        <v>336</v>
      </c>
      <c r="D178" t="s">
        <v>271</v>
      </c>
      <c r="E178">
        <v>1</v>
      </c>
    </row>
    <row r="179" spans="1:7" x14ac:dyDescent="0.3">
      <c r="A179">
        <v>3</v>
      </c>
      <c r="B179" s="62">
        <v>45658</v>
      </c>
      <c r="C179" s="96" t="s">
        <v>336</v>
      </c>
      <c r="D179" t="s">
        <v>302</v>
      </c>
      <c r="E179">
        <v>0.78226264923251843</v>
      </c>
      <c r="F179">
        <v>1376</v>
      </c>
      <c r="G179">
        <v>1759</v>
      </c>
    </row>
    <row r="180" spans="1:7" x14ac:dyDescent="0.3">
      <c r="A180">
        <v>109</v>
      </c>
      <c r="B180" s="62">
        <v>45658</v>
      </c>
      <c r="C180" s="96" t="s">
        <v>336</v>
      </c>
      <c r="D180" t="s">
        <v>261</v>
      </c>
      <c r="E180">
        <v>69</v>
      </c>
    </row>
    <row r="181" spans="1:7" x14ac:dyDescent="0.3">
      <c r="A181">
        <v>24</v>
      </c>
      <c r="B181" s="62">
        <v>45658</v>
      </c>
      <c r="C181" s="96" t="s">
        <v>336</v>
      </c>
      <c r="D181" t="s">
        <v>299</v>
      </c>
      <c r="E181">
        <v>0.88541666666666663</v>
      </c>
      <c r="F181">
        <v>85</v>
      </c>
      <c r="G181">
        <v>96</v>
      </c>
    </row>
    <row r="182" spans="1:7" x14ac:dyDescent="0.3">
      <c r="A182">
        <v>23</v>
      </c>
      <c r="B182" s="69">
        <v>45658</v>
      </c>
      <c r="C182" s="96" t="s">
        <v>336</v>
      </c>
      <c r="D182" t="s">
        <v>298</v>
      </c>
      <c r="E182">
        <v>5.3691275167785234E-2</v>
      </c>
      <c r="F182">
        <v>96</v>
      </c>
      <c r="G182">
        <v>1788</v>
      </c>
    </row>
    <row r="183" spans="1:7" x14ac:dyDescent="0.3">
      <c r="A183">
        <v>20</v>
      </c>
      <c r="B183" s="69">
        <v>45658</v>
      </c>
      <c r="C183" s="96" t="s">
        <v>336</v>
      </c>
      <c r="D183" t="s">
        <v>283</v>
      </c>
      <c r="E183">
        <v>0</v>
      </c>
      <c r="F183">
        <v>0</v>
      </c>
      <c r="G183">
        <v>2</v>
      </c>
    </row>
    <row r="184" spans="1:7" x14ac:dyDescent="0.3">
      <c r="A184">
        <v>18</v>
      </c>
      <c r="B184" s="69">
        <v>45658</v>
      </c>
      <c r="C184" s="96" t="s">
        <v>336</v>
      </c>
      <c r="D184" t="s">
        <v>282</v>
      </c>
      <c r="E184">
        <v>0</v>
      </c>
      <c r="F184">
        <v>0</v>
      </c>
      <c r="G184">
        <v>11</v>
      </c>
    </row>
    <row r="185" spans="1:7" x14ac:dyDescent="0.3">
      <c r="A185">
        <v>17</v>
      </c>
      <c r="B185" s="69">
        <v>45658</v>
      </c>
      <c r="C185" s="96" t="s">
        <v>336</v>
      </c>
      <c r="D185" t="s">
        <v>276</v>
      </c>
      <c r="E185">
        <v>0.5</v>
      </c>
      <c r="F185">
        <v>1</v>
      </c>
      <c r="G185">
        <v>2</v>
      </c>
    </row>
    <row r="186" spans="1:7" x14ac:dyDescent="0.3">
      <c r="A186">
        <v>16</v>
      </c>
      <c r="B186" s="69">
        <v>45658</v>
      </c>
      <c r="C186" s="96" t="s">
        <v>336</v>
      </c>
      <c r="D186" t="s">
        <v>297</v>
      </c>
      <c r="E186">
        <v>8.23045267489712E-3</v>
      </c>
      <c r="F186">
        <v>2</v>
      </c>
      <c r="G186">
        <v>243</v>
      </c>
    </row>
    <row r="187" spans="1:7" x14ac:dyDescent="0.3">
      <c r="A187">
        <v>14</v>
      </c>
      <c r="B187" s="69">
        <v>45658</v>
      </c>
      <c r="C187" s="96" t="s">
        <v>336</v>
      </c>
      <c r="D187" t="s">
        <v>279</v>
      </c>
      <c r="E187">
        <v>0</v>
      </c>
      <c r="F187">
        <v>0</v>
      </c>
      <c r="G187">
        <v>499</v>
      </c>
    </row>
    <row r="188" spans="1:7" x14ac:dyDescent="0.3">
      <c r="A188">
        <v>13</v>
      </c>
      <c r="B188" s="69">
        <v>45658</v>
      </c>
      <c r="C188" s="96" t="s">
        <v>336</v>
      </c>
      <c r="D188" t="s">
        <v>275</v>
      </c>
      <c r="E188">
        <v>0</v>
      </c>
      <c r="F188">
        <v>0</v>
      </c>
      <c r="G188">
        <v>1</v>
      </c>
    </row>
    <row r="189" spans="1:7" x14ac:dyDescent="0.3">
      <c r="A189">
        <v>12</v>
      </c>
      <c r="B189" s="69">
        <v>45658</v>
      </c>
      <c r="C189" s="96" t="s">
        <v>336</v>
      </c>
      <c r="D189" t="s">
        <v>296</v>
      </c>
      <c r="E189">
        <v>4.6728971962616819E-3</v>
      </c>
      <c r="F189">
        <v>1</v>
      </c>
      <c r="G189">
        <v>214</v>
      </c>
    </row>
    <row r="190" spans="1:7" x14ac:dyDescent="0.3">
      <c r="A190">
        <v>10</v>
      </c>
      <c r="B190" s="69">
        <v>45658</v>
      </c>
      <c r="C190" s="96" t="s">
        <v>336</v>
      </c>
      <c r="D190" t="s">
        <v>295</v>
      </c>
      <c r="E190">
        <v>0</v>
      </c>
      <c r="F190">
        <v>0</v>
      </c>
      <c r="G190">
        <v>148</v>
      </c>
    </row>
    <row r="191" spans="1:7" x14ac:dyDescent="0.3">
      <c r="A191">
        <v>9</v>
      </c>
      <c r="B191" s="69">
        <v>45658</v>
      </c>
      <c r="C191" s="96" t="s">
        <v>336</v>
      </c>
      <c r="D191" t="s">
        <v>280</v>
      </c>
      <c r="E191">
        <v>0.26010101010101011</v>
      </c>
      <c r="F191">
        <v>103</v>
      </c>
      <c r="G191">
        <v>396</v>
      </c>
    </row>
    <row r="192" spans="1:7" x14ac:dyDescent="0.3">
      <c r="A192">
        <v>8</v>
      </c>
      <c r="B192" s="69">
        <v>45658</v>
      </c>
      <c r="C192" s="96" t="s">
        <v>336</v>
      </c>
      <c r="D192" t="s">
        <v>278</v>
      </c>
      <c r="E192">
        <v>0.52631578947368418</v>
      </c>
      <c r="F192">
        <v>90</v>
      </c>
      <c r="G192">
        <v>171</v>
      </c>
    </row>
    <row r="193" spans="1:7" x14ac:dyDescent="0.3">
      <c r="A193">
        <v>7</v>
      </c>
      <c r="B193" s="69">
        <v>45658</v>
      </c>
      <c r="C193" s="96" t="s">
        <v>336</v>
      </c>
      <c r="D193" t="s">
        <v>277</v>
      </c>
      <c r="E193">
        <v>0.68181818181818177</v>
      </c>
      <c r="F193">
        <v>30</v>
      </c>
      <c r="G193">
        <v>44</v>
      </c>
    </row>
    <row r="194" spans="1:7" x14ac:dyDescent="0.3">
      <c r="A194">
        <v>6</v>
      </c>
      <c r="B194" s="69">
        <v>45658</v>
      </c>
      <c r="C194" s="96" t="s">
        <v>336</v>
      </c>
      <c r="D194" t="s">
        <v>274</v>
      </c>
      <c r="E194">
        <v>1</v>
      </c>
      <c r="F194">
        <v>24</v>
      </c>
      <c r="G194">
        <v>24</v>
      </c>
    </row>
    <row r="195" spans="1:7" x14ac:dyDescent="0.3">
      <c r="A195">
        <v>5</v>
      </c>
      <c r="B195" s="69">
        <v>45658</v>
      </c>
      <c r="C195" s="96" t="s">
        <v>336</v>
      </c>
      <c r="D195" t="s">
        <v>301</v>
      </c>
      <c r="E195">
        <v>7.2321428571428568</v>
      </c>
      <c r="F195">
        <v>405</v>
      </c>
      <c r="G195">
        <v>56</v>
      </c>
    </row>
    <row r="196" spans="1:7" x14ac:dyDescent="0.3">
      <c r="A196">
        <v>4</v>
      </c>
      <c r="B196" s="69">
        <v>45658</v>
      </c>
      <c r="C196" s="96" t="s">
        <v>336</v>
      </c>
      <c r="D196" t="s">
        <v>300</v>
      </c>
      <c r="E196">
        <v>0.91776315789473684</v>
      </c>
      <c r="F196">
        <v>279</v>
      </c>
      <c r="G196">
        <v>304</v>
      </c>
    </row>
    <row r="197" spans="1:7" x14ac:dyDescent="0.3">
      <c r="A197">
        <v>11</v>
      </c>
      <c r="B197" s="69">
        <v>45658</v>
      </c>
      <c r="C197" s="96" t="s">
        <v>336</v>
      </c>
      <c r="D197" t="s">
        <v>281</v>
      </c>
      <c r="E197">
        <v>1.4925373134328358E-2</v>
      </c>
      <c r="F197">
        <v>8</v>
      </c>
      <c r="G197">
        <v>536</v>
      </c>
    </row>
    <row r="198" spans="1:7" x14ac:dyDescent="0.3">
      <c r="A198">
        <v>126</v>
      </c>
      <c r="B198" s="69">
        <v>45658</v>
      </c>
      <c r="C198" s="96" t="s">
        <v>336</v>
      </c>
      <c r="D198" t="s">
        <v>26</v>
      </c>
      <c r="E198">
        <v>9</v>
      </c>
    </row>
    <row r="199" spans="1:7" x14ac:dyDescent="0.3">
      <c r="A199">
        <v>125</v>
      </c>
      <c r="B199" s="69">
        <v>45658</v>
      </c>
      <c r="C199" s="96" t="s">
        <v>336</v>
      </c>
      <c r="D199" t="s">
        <v>25</v>
      </c>
      <c r="E199">
        <v>0</v>
      </c>
    </row>
    <row r="200" spans="1:7" x14ac:dyDescent="0.3">
      <c r="A200">
        <v>124</v>
      </c>
      <c r="B200" s="69">
        <v>45658</v>
      </c>
      <c r="C200" s="96" t="s">
        <v>336</v>
      </c>
      <c r="D200" t="s">
        <v>24</v>
      </c>
      <c r="E200">
        <v>0</v>
      </c>
    </row>
    <row r="201" spans="1:7" x14ac:dyDescent="0.3">
      <c r="A201">
        <v>123</v>
      </c>
      <c r="B201" s="69">
        <v>45658</v>
      </c>
      <c r="C201" s="96" t="s">
        <v>336</v>
      </c>
      <c r="D201" t="s">
        <v>23</v>
      </c>
      <c r="E201">
        <v>0</v>
      </c>
    </row>
    <row r="202" spans="1:7" x14ac:dyDescent="0.3">
      <c r="A202">
        <v>122</v>
      </c>
      <c r="B202" s="69">
        <v>45658</v>
      </c>
      <c r="C202" s="96" t="s">
        <v>336</v>
      </c>
      <c r="D202" t="s">
        <v>22</v>
      </c>
      <c r="E202">
        <v>0</v>
      </c>
    </row>
    <row r="203" spans="1:7" x14ac:dyDescent="0.3">
      <c r="A203">
        <v>121</v>
      </c>
      <c r="B203" s="69">
        <v>45658</v>
      </c>
      <c r="C203" s="96" t="s">
        <v>336</v>
      </c>
      <c r="D203" t="s">
        <v>21</v>
      </c>
      <c r="E203">
        <v>0</v>
      </c>
    </row>
    <row r="204" spans="1:7" x14ac:dyDescent="0.3">
      <c r="A204">
        <v>120</v>
      </c>
      <c r="B204" s="69">
        <v>45658</v>
      </c>
      <c r="C204" s="96" t="s">
        <v>336</v>
      </c>
      <c r="D204" t="s">
        <v>20</v>
      </c>
      <c r="E204">
        <v>457</v>
      </c>
    </row>
    <row r="205" spans="1:7" x14ac:dyDescent="0.3">
      <c r="A205">
        <v>116</v>
      </c>
      <c r="B205" s="69">
        <v>45658</v>
      </c>
      <c r="C205" s="96" t="s">
        <v>336</v>
      </c>
      <c r="D205" t="s">
        <v>294</v>
      </c>
      <c r="E205">
        <v>1</v>
      </c>
    </row>
    <row r="206" spans="1:7" x14ac:dyDescent="0.3">
      <c r="A206">
        <v>115</v>
      </c>
      <c r="B206" s="69">
        <v>45658</v>
      </c>
      <c r="C206" s="96" t="s">
        <v>336</v>
      </c>
      <c r="D206" t="s">
        <v>293</v>
      </c>
      <c r="E206">
        <v>24</v>
      </c>
    </row>
    <row r="207" spans="1:7" x14ac:dyDescent="0.3">
      <c r="A207">
        <v>114</v>
      </c>
      <c r="B207" s="69">
        <v>45658</v>
      </c>
      <c r="C207" s="96" t="s">
        <v>336</v>
      </c>
      <c r="D207" t="s">
        <v>292</v>
      </c>
      <c r="E207">
        <v>457</v>
      </c>
    </row>
    <row r="208" spans="1:7" x14ac:dyDescent="0.3">
      <c r="A208">
        <v>27</v>
      </c>
      <c r="B208" s="69">
        <v>45658</v>
      </c>
      <c r="C208" s="96" t="s">
        <v>336</v>
      </c>
      <c r="D208" t="s">
        <v>147</v>
      </c>
      <c r="E208">
        <v>0</v>
      </c>
      <c r="F208">
        <v>0</v>
      </c>
      <c r="G208">
        <v>209</v>
      </c>
    </row>
    <row r="209" spans="1:7" x14ac:dyDescent="0.3">
      <c r="A209">
        <v>26</v>
      </c>
      <c r="B209" s="69">
        <v>45658</v>
      </c>
      <c r="C209" s="96" t="s">
        <v>336</v>
      </c>
      <c r="D209" t="s">
        <v>146</v>
      </c>
      <c r="E209">
        <v>2.6066350710900472E-2</v>
      </c>
      <c r="F209">
        <v>11</v>
      </c>
      <c r="G209">
        <v>422</v>
      </c>
    </row>
    <row r="210" spans="1:7" x14ac:dyDescent="0.3">
      <c r="A210">
        <v>134</v>
      </c>
      <c r="B210" s="69">
        <v>45658</v>
      </c>
      <c r="C210" s="96" t="s">
        <v>337</v>
      </c>
      <c r="D210" t="s">
        <v>260</v>
      </c>
      <c r="E210">
        <v>5</v>
      </c>
    </row>
    <row r="211" spans="1:7" x14ac:dyDescent="0.3">
      <c r="A211">
        <v>133</v>
      </c>
      <c r="B211" s="69">
        <v>45658</v>
      </c>
      <c r="C211" s="96" t="s">
        <v>337</v>
      </c>
      <c r="D211" t="s">
        <v>259</v>
      </c>
      <c r="E211">
        <v>4</v>
      </c>
    </row>
    <row r="212" spans="1:7" x14ac:dyDescent="0.3">
      <c r="A212">
        <v>132</v>
      </c>
      <c r="B212" s="69">
        <v>45658</v>
      </c>
      <c r="C212" s="96" t="s">
        <v>337</v>
      </c>
      <c r="D212" t="s">
        <v>291</v>
      </c>
      <c r="E212">
        <v>20</v>
      </c>
    </row>
    <row r="213" spans="1:7" x14ac:dyDescent="0.3">
      <c r="A213">
        <v>131</v>
      </c>
      <c r="B213" s="69">
        <v>45658</v>
      </c>
      <c r="C213" s="96" t="s">
        <v>337</v>
      </c>
      <c r="D213" t="s">
        <v>290</v>
      </c>
      <c r="E213">
        <v>87</v>
      </c>
    </row>
    <row r="214" spans="1:7" x14ac:dyDescent="0.3">
      <c r="A214">
        <v>130</v>
      </c>
      <c r="B214" s="69">
        <v>45658</v>
      </c>
      <c r="C214" s="96" t="s">
        <v>337</v>
      </c>
      <c r="D214" t="s">
        <v>289</v>
      </c>
      <c r="E214">
        <v>27</v>
      </c>
    </row>
    <row r="215" spans="1:7" x14ac:dyDescent="0.3">
      <c r="A215">
        <v>129</v>
      </c>
      <c r="B215" s="69">
        <v>45658</v>
      </c>
      <c r="C215" s="96" t="s">
        <v>337</v>
      </c>
      <c r="D215" t="s">
        <v>288</v>
      </c>
      <c r="E215">
        <v>784</v>
      </c>
    </row>
    <row r="216" spans="1:7" x14ac:dyDescent="0.3">
      <c r="A216">
        <v>128</v>
      </c>
      <c r="B216" s="69">
        <v>45658</v>
      </c>
      <c r="C216" s="96" t="s">
        <v>337</v>
      </c>
      <c r="D216" t="s">
        <v>287</v>
      </c>
      <c r="E216">
        <v>435</v>
      </c>
    </row>
    <row r="217" spans="1:7" x14ac:dyDescent="0.3">
      <c r="A217">
        <v>127</v>
      </c>
      <c r="B217" s="69">
        <v>45658</v>
      </c>
      <c r="C217" s="96" t="s">
        <v>337</v>
      </c>
      <c r="D217" t="s">
        <v>286</v>
      </c>
      <c r="E217">
        <v>1367</v>
      </c>
    </row>
    <row r="218" spans="1:7" x14ac:dyDescent="0.3">
      <c r="A218">
        <v>108</v>
      </c>
      <c r="B218" s="69">
        <v>45658</v>
      </c>
      <c r="C218" s="96" t="s">
        <v>337</v>
      </c>
      <c r="D218" t="s">
        <v>270</v>
      </c>
      <c r="E218">
        <v>1713</v>
      </c>
    </row>
    <row r="219" spans="1:7" x14ac:dyDescent="0.3">
      <c r="A219">
        <v>105</v>
      </c>
      <c r="B219" s="69">
        <v>45658</v>
      </c>
      <c r="C219" s="96" t="s">
        <v>337</v>
      </c>
      <c r="D219" t="s">
        <v>269</v>
      </c>
      <c r="E219">
        <v>1405</v>
      </c>
    </row>
    <row r="220" spans="1:7" x14ac:dyDescent="0.3">
      <c r="A220">
        <v>107</v>
      </c>
      <c r="B220" s="69">
        <v>45658</v>
      </c>
      <c r="C220" s="96" t="s">
        <v>337</v>
      </c>
      <c r="D220" t="s">
        <v>268</v>
      </c>
      <c r="E220">
        <v>3537</v>
      </c>
    </row>
    <row r="221" spans="1:7" x14ac:dyDescent="0.3">
      <c r="A221">
        <v>106</v>
      </c>
      <c r="B221" s="69">
        <v>45658</v>
      </c>
      <c r="C221" s="96" t="s">
        <v>337</v>
      </c>
      <c r="D221" t="s">
        <v>267</v>
      </c>
      <c r="E221">
        <v>2518</v>
      </c>
    </row>
    <row r="222" spans="1:7" x14ac:dyDescent="0.3">
      <c r="A222">
        <v>104</v>
      </c>
      <c r="B222" s="69">
        <v>45658</v>
      </c>
      <c r="C222" s="96" t="s">
        <v>337</v>
      </c>
      <c r="D222" t="s">
        <v>266</v>
      </c>
      <c r="E222">
        <v>305</v>
      </c>
    </row>
    <row r="223" spans="1:7" x14ac:dyDescent="0.3">
      <c r="A223">
        <v>113</v>
      </c>
      <c r="B223" s="69">
        <v>45658</v>
      </c>
      <c r="C223" s="96" t="s">
        <v>337</v>
      </c>
      <c r="D223" t="s">
        <v>265</v>
      </c>
      <c r="E223">
        <v>3166</v>
      </c>
    </row>
    <row r="224" spans="1:7" x14ac:dyDescent="0.3">
      <c r="A224">
        <v>110</v>
      </c>
      <c r="B224" s="69">
        <v>45658</v>
      </c>
      <c r="C224" s="96" t="s">
        <v>337</v>
      </c>
      <c r="D224" t="s">
        <v>264</v>
      </c>
      <c r="E224">
        <v>1281</v>
      </c>
    </row>
    <row r="225" spans="1:7" x14ac:dyDescent="0.3">
      <c r="A225">
        <v>112</v>
      </c>
      <c r="B225" s="69">
        <v>45658</v>
      </c>
      <c r="C225" s="96" t="s">
        <v>337</v>
      </c>
      <c r="D225" t="s">
        <v>263</v>
      </c>
      <c r="E225">
        <v>3932</v>
      </c>
    </row>
    <row r="226" spans="1:7" x14ac:dyDescent="0.3">
      <c r="A226">
        <v>111</v>
      </c>
      <c r="B226" s="69">
        <v>45658</v>
      </c>
      <c r="C226" s="96" t="s">
        <v>337</v>
      </c>
      <c r="D226" t="s">
        <v>262</v>
      </c>
      <c r="E226">
        <v>2257</v>
      </c>
    </row>
    <row r="227" spans="1:7" x14ac:dyDescent="0.3">
      <c r="A227">
        <v>109</v>
      </c>
      <c r="B227" s="69">
        <v>45658</v>
      </c>
      <c r="C227" s="96" t="s">
        <v>337</v>
      </c>
      <c r="D227" t="s">
        <v>261</v>
      </c>
      <c r="E227">
        <v>304</v>
      </c>
    </row>
    <row r="228" spans="1:7" x14ac:dyDescent="0.3">
      <c r="A228">
        <v>2</v>
      </c>
      <c r="B228" s="69">
        <v>45658</v>
      </c>
      <c r="C228" s="96" t="s">
        <v>337</v>
      </c>
      <c r="D228" t="s">
        <v>303</v>
      </c>
      <c r="E228">
        <v>0.98637681159420287</v>
      </c>
      <c r="F228">
        <v>20418</v>
      </c>
      <c r="G228">
        <v>20700</v>
      </c>
    </row>
    <row r="229" spans="1:7" x14ac:dyDescent="0.3">
      <c r="A229">
        <v>1</v>
      </c>
      <c r="B229" s="69">
        <v>45658</v>
      </c>
      <c r="C229" s="96" t="s">
        <v>337</v>
      </c>
      <c r="D229" t="s">
        <v>332</v>
      </c>
      <c r="E229">
        <v>3.5</v>
      </c>
      <c r="F229">
        <v>42</v>
      </c>
      <c r="G229">
        <v>12</v>
      </c>
    </row>
    <row r="230" spans="1:7" x14ac:dyDescent="0.3">
      <c r="A230">
        <v>103</v>
      </c>
      <c r="B230" s="69">
        <v>45658</v>
      </c>
      <c r="C230" s="96" t="s">
        <v>337</v>
      </c>
      <c r="D230" t="s">
        <v>285</v>
      </c>
      <c r="E230">
        <v>1</v>
      </c>
    </row>
    <row r="231" spans="1:7" x14ac:dyDescent="0.3">
      <c r="A231">
        <v>102</v>
      </c>
      <c r="B231" s="69">
        <v>45658</v>
      </c>
      <c r="C231" s="96" t="s">
        <v>337</v>
      </c>
      <c r="D231" t="s">
        <v>273</v>
      </c>
      <c r="E231">
        <v>0</v>
      </c>
    </row>
    <row r="232" spans="1:7" x14ac:dyDescent="0.3">
      <c r="A232">
        <v>101</v>
      </c>
      <c r="B232" s="69">
        <v>45658</v>
      </c>
      <c r="C232" s="96" t="s">
        <v>337</v>
      </c>
      <c r="D232" t="s">
        <v>272</v>
      </c>
      <c r="E232">
        <v>11</v>
      </c>
    </row>
    <row r="233" spans="1:7" x14ac:dyDescent="0.3">
      <c r="A233">
        <v>100</v>
      </c>
      <c r="B233" s="69">
        <v>45658</v>
      </c>
      <c r="C233" s="96" t="s">
        <v>337</v>
      </c>
      <c r="D233" t="s">
        <v>271</v>
      </c>
      <c r="E233">
        <v>6</v>
      </c>
    </row>
    <row r="234" spans="1:7" x14ac:dyDescent="0.3">
      <c r="A234">
        <v>3</v>
      </c>
      <c r="B234" s="69">
        <v>45658</v>
      </c>
      <c r="C234" s="96" t="s">
        <v>337</v>
      </c>
      <c r="D234" t="s">
        <v>302</v>
      </c>
      <c r="E234">
        <v>0.64499478882326666</v>
      </c>
      <c r="F234">
        <v>12996</v>
      </c>
      <c r="G234">
        <v>20149</v>
      </c>
    </row>
    <row r="235" spans="1:7" x14ac:dyDescent="0.3">
      <c r="A235">
        <v>24</v>
      </c>
      <c r="B235" s="69">
        <v>45658</v>
      </c>
      <c r="C235" s="96" t="s">
        <v>337</v>
      </c>
      <c r="D235" t="s">
        <v>299</v>
      </c>
      <c r="E235">
        <v>0.88761776581426644</v>
      </c>
      <c r="F235">
        <v>1319</v>
      </c>
      <c r="G235">
        <v>1486</v>
      </c>
    </row>
    <row r="236" spans="1:7" x14ac:dyDescent="0.3">
      <c r="A236">
        <v>23</v>
      </c>
      <c r="B236" s="69">
        <v>45658</v>
      </c>
      <c r="C236" s="96" t="s">
        <v>337</v>
      </c>
      <c r="D236" t="s">
        <v>298</v>
      </c>
      <c r="E236">
        <v>7.205547204577413E-2</v>
      </c>
      <c r="F236">
        <v>1486</v>
      </c>
      <c r="G236">
        <v>20623</v>
      </c>
    </row>
    <row r="237" spans="1:7" x14ac:dyDescent="0.3">
      <c r="A237">
        <v>20</v>
      </c>
      <c r="B237" s="69">
        <v>45658</v>
      </c>
      <c r="C237" s="96" t="s">
        <v>337</v>
      </c>
      <c r="D237" t="s">
        <v>283</v>
      </c>
      <c r="E237">
        <v>0</v>
      </c>
      <c r="F237">
        <v>0</v>
      </c>
      <c r="G237">
        <v>33</v>
      </c>
    </row>
    <row r="238" spans="1:7" x14ac:dyDescent="0.3">
      <c r="A238">
        <v>18</v>
      </c>
      <c r="B238" s="69">
        <v>45658</v>
      </c>
      <c r="C238" s="96" t="s">
        <v>337</v>
      </c>
      <c r="D238" t="s">
        <v>282</v>
      </c>
      <c r="E238">
        <v>4.5714285714285714E-2</v>
      </c>
      <c r="F238">
        <v>8</v>
      </c>
      <c r="G238">
        <v>175</v>
      </c>
    </row>
    <row r="239" spans="1:7" x14ac:dyDescent="0.3">
      <c r="A239">
        <v>17</v>
      </c>
      <c r="B239" s="69">
        <v>45658</v>
      </c>
      <c r="C239" s="96" t="s">
        <v>337</v>
      </c>
      <c r="D239" t="s">
        <v>276</v>
      </c>
      <c r="E239">
        <v>0.625</v>
      </c>
      <c r="F239">
        <v>10</v>
      </c>
      <c r="G239">
        <v>16</v>
      </c>
    </row>
    <row r="240" spans="1:7" x14ac:dyDescent="0.3">
      <c r="A240">
        <v>16</v>
      </c>
      <c r="B240" s="69">
        <v>45658</v>
      </c>
      <c r="C240" s="96" t="s">
        <v>337</v>
      </c>
      <c r="D240" t="s">
        <v>297</v>
      </c>
      <c r="E240">
        <v>5.1629557921910292E-3</v>
      </c>
      <c r="F240">
        <v>16</v>
      </c>
      <c r="G240">
        <v>3099</v>
      </c>
    </row>
    <row r="241" spans="1:7" x14ac:dyDescent="0.3">
      <c r="A241">
        <v>14</v>
      </c>
      <c r="B241" s="69">
        <v>45658</v>
      </c>
      <c r="C241" s="96" t="s">
        <v>337</v>
      </c>
      <c r="D241" t="s">
        <v>279</v>
      </c>
      <c r="E241">
        <v>0</v>
      </c>
      <c r="F241">
        <v>0</v>
      </c>
      <c r="G241">
        <v>6688</v>
      </c>
    </row>
    <row r="242" spans="1:7" x14ac:dyDescent="0.3">
      <c r="A242">
        <v>13</v>
      </c>
      <c r="B242" s="69">
        <v>45658</v>
      </c>
      <c r="C242" s="96" t="s">
        <v>337</v>
      </c>
      <c r="D242" t="s">
        <v>275</v>
      </c>
      <c r="E242">
        <v>0.5</v>
      </c>
      <c r="F242">
        <v>1</v>
      </c>
      <c r="G242">
        <v>2</v>
      </c>
    </row>
    <row r="243" spans="1:7" x14ac:dyDescent="0.3">
      <c r="A243">
        <v>12</v>
      </c>
      <c r="B243" s="69">
        <v>45658</v>
      </c>
      <c r="C243" s="96" t="s">
        <v>337</v>
      </c>
      <c r="D243" t="s">
        <v>296</v>
      </c>
      <c r="E243">
        <v>6.2774639045825491E-4</v>
      </c>
      <c r="F243">
        <v>2</v>
      </c>
      <c r="G243">
        <v>3186</v>
      </c>
    </row>
    <row r="244" spans="1:7" x14ac:dyDescent="0.3">
      <c r="A244">
        <v>11</v>
      </c>
      <c r="B244" s="69">
        <v>45658</v>
      </c>
      <c r="C244" s="96" t="s">
        <v>337</v>
      </c>
      <c r="D244" t="s">
        <v>281</v>
      </c>
      <c r="E244">
        <v>0.20535835713314293</v>
      </c>
      <c r="F244">
        <v>1510</v>
      </c>
      <c r="G244">
        <v>7353</v>
      </c>
    </row>
    <row r="245" spans="1:7" x14ac:dyDescent="0.3">
      <c r="A245">
        <v>10</v>
      </c>
      <c r="B245" s="69">
        <v>45658</v>
      </c>
      <c r="C245" s="96" t="s">
        <v>337</v>
      </c>
      <c r="D245" t="s">
        <v>295</v>
      </c>
      <c r="E245">
        <v>1.3342949873782907E-2</v>
      </c>
      <c r="F245">
        <v>37</v>
      </c>
      <c r="G245">
        <v>2773</v>
      </c>
    </row>
    <row r="246" spans="1:7" x14ac:dyDescent="0.3">
      <c r="A246">
        <v>9</v>
      </c>
      <c r="B246" s="69">
        <v>45658</v>
      </c>
      <c r="C246" s="96" t="s">
        <v>337</v>
      </c>
      <c r="D246" t="s">
        <v>280</v>
      </c>
      <c r="E246">
        <v>0.11557177615571776</v>
      </c>
      <c r="F246">
        <v>570</v>
      </c>
      <c r="G246">
        <v>4932</v>
      </c>
    </row>
    <row r="247" spans="1:7" x14ac:dyDescent="0.3">
      <c r="A247">
        <v>8</v>
      </c>
      <c r="B247" s="69">
        <v>45658</v>
      </c>
      <c r="C247" s="96" t="s">
        <v>337</v>
      </c>
      <c r="D247" t="s">
        <v>278</v>
      </c>
      <c r="E247">
        <v>0.37865311308767469</v>
      </c>
      <c r="F247">
        <v>298</v>
      </c>
      <c r="G247">
        <v>787</v>
      </c>
    </row>
    <row r="248" spans="1:7" x14ac:dyDescent="0.3">
      <c r="A248">
        <v>7</v>
      </c>
      <c r="B248" s="69">
        <v>45658</v>
      </c>
      <c r="C248" s="96" t="s">
        <v>337</v>
      </c>
      <c r="D248" t="s">
        <v>277</v>
      </c>
      <c r="E248">
        <v>0.81481481481481477</v>
      </c>
      <c r="F248">
        <v>110</v>
      </c>
      <c r="G248">
        <v>135</v>
      </c>
    </row>
    <row r="249" spans="1:7" x14ac:dyDescent="0.3">
      <c r="A249">
        <v>6</v>
      </c>
      <c r="B249" s="69">
        <v>45658</v>
      </c>
      <c r="C249" s="96" t="s">
        <v>337</v>
      </c>
      <c r="D249" t="s">
        <v>274</v>
      </c>
      <c r="E249">
        <v>0.84285714285714286</v>
      </c>
      <c r="F249">
        <v>59</v>
      </c>
      <c r="G249">
        <v>70</v>
      </c>
    </row>
    <row r="250" spans="1:7" x14ac:dyDescent="0.3">
      <c r="A250">
        <v>5</v>
      </c>
      <c r="B250" s="69">
        <v>45658</v>
      </c>
      <c r="C250" s="96" t="s">
        <v>337</v>
      </c>
      <c r="D250" t="s">
        <v>301</v>
      </c>
      <c r="E250">
        <v>13.423076923076923</v>
      </c>
      <c r="F250">
        <v>3490</v>
      </c>
      <c r="G250">
        <v>260</v>
      </c>
    </row>
    <row r="251" spans="1:7" x14ac:dyDescent="0.3">
      <c r="A251">
        <v>4</v>
      </c>
      <c r="B251" s="69">
        <v>45658</v>
      </c>
      <c r="C251" s="96" t="s">
        <v>337</v>
      </c>
      <c r="D251" t="s">
        <v>300</v>
      </c>
      <c r="E251">
        <v>0.84079000403063286</v>
      </c>
      <c r="F251">
        <v>2086</v>
      </c>
      <c r="G251">
        <v>2481</v>
      </c>
    </row>
    <row r="252" spans="1:7" x14ac:dyDescent="0.3">
      <c r="A252">
        <v>126</v>
      </c>
      <c r="B252" s="69">
        <v>45658</v>
      </c>
      <c r="C252" s="96" t="s">
        <v>337</v>
      </c>
      <c r="D252" t="s">
        <v>26</v>
      </c>
      <c r="E252">
        <v>0</v>
      </c>
    </row>
    <row r="253" spans="1:7" x14ac:dyDescent="0.3">
      <c r="A253">
        <v>125</v>
      </c>
      <c r="B253" s="69">
        <v>45658</v>
      </c>
      <c r="C253" s="96" t="s">
        <v>337</v>
      </c>
      <c r="D253" t="s">
        <v>25</v>
      </c>
      <c r="E253">
        <v>182</v>
      </c>
    </row>
    <row r="254" spans="1:7" x14ac:dyDescent="0.3">
      <c r="A254">
        <v>124</v>
      </c>
      <c r="B254" s="69">
        <v>45658</v>
      </c>
      <c r="C254" s="96" t="s">
        <v>337</v>
      </c>
      <c r="D254" t="s">
        <v>24</v>
      </c>
      <c r="E254">
        <v>0</v>
      </c>
    </row>
    <row r="255" spans="1:7" x14ac:dyDescent="0.3">
      <c r="A255">
        <v>123</v>
      </c>
      <c r="B255" s="69">
        <v>45658</v>
      </c>
      <c r="C255" s="96" t="s">
        <v>337</v>
      </c>
      <c r="D255" t="s">
        <v>23</v>
      </c>
      <c r="E255">
        <v>0</v>
      </c>
    </row>
    <row r="256" spans="1:7" x14ac:dyDescent="0.3">
      <c r="A256">
        <v>122</v>
      </c>
      <c r="B256" s="69">
        <v>45658</v>
      </c>
      <c r="C256" s="96" t="s">
        <v>337</v>
      </c>
      <c r="D256" t="s">
        <v>22</v>
      </c>
      <c r="E256">
        <v>144</v>
      </c>
    </row>
    <row r="257" spans="1:7" x14ac:dyDescent="0.3">
      <c r="A257">
        <v>121</v>
      </c>
      <c r="B257" s="69">
        <v>45658</v>
      </c>
      <c r="C257" s="96" t="s">
        <v>337</v>
      </c>
      <c r="D257" t="s">
        <v>21</v>
      </c>
      <c r="E257">
        <v>0</v>
      </c>
    </row>
    <row r="258" spans="1:7" x14ac:dyDescent="0.3">
      <c r="A258">
        <v>120</v>
      </c>
      <c r="B258" s="69">
        <v>45658</v>
      </c>
      <c r="C258" s="96" t="s">
        <v>337</v>
      </c>
      <c r="D258" t="s">
        <v>20</v>
      </c>
      <c r="E258">
        <v>3556</v>
      </c>
    </row>
    <row r="259" spans="1:7" x14ac:dyDescent="0.3">
      <c r="A259">
        <v>116</v>
      </c>
      <c r="B259" s="69">
        <v>45658</v>
      </c>
      <c r="C259" s="96" t="s">
        <v>337</v>
      </c>
      <c r="D259" t="s">
        <v>294</v>
      </c>
      <c r="E259">
        <v>236</v>
      </c>
    </row>
    <row r="260" spans="1:7" x14ac:dyDescent="0.3">
      <c r="A260">
        <v>115</v>
      </c>
      <c r="B260" s="69">
        <v>45658</v>
      </c>
      <c r="C260" s="96" t="s">
        <v>337</v>
      </c>
      <c r="D260" t="s">
        <v>293</v>
      </c>
      <c r="E260">
        <v>501</v>
      </c>
    </row>
    <row r="261" spans="1:7" x14ac:dyDescent="0.3">
      <c r="A261">
        <v>114</v>
      </c>
      <c r="B261" s="69">
        <v>45658</v>
      </c>
      <c r="C261" s="96" t="s">
        <v>337</v>
      </c>
      <c r="D261" t="s">
        <v>292</v>
      </c>
      <c r="E261">
        <v>3882</v>
      </c>
    </row>
    <row r="262" spans="1:7" x14ac:dyDescent="0.3">
      <c r="A262">
        <v>27</v>
      </c>
      <c r="B262" s="69">
        <v>45658</v>
      </c>
      <c r="C262" s="96" t="s">
        <v>337</v>
      </c>
      <c r="D262" t="s">
        <v>147</v>
      </c>
      <c r="E262">
        <v>0.19289340101522842</v>
      </c>
      <c r="F262">
        <v>646</v>
      </c>
      <c r="G262">
        <v>3349</v>
      </c>
    </row>
    <row r="263" spans="1:7" x14ac:dyDescent="0.3">
      <c r="A263">
        <v>26</v>
      </c>
      <c r="B263" s="69">
        <v>45658</v>
      </c>
      <c r="C263" s="96" t="s">
        <v>337</v>
      </c>
      <c r="D263" t="s">
        <v>146</v>
      </c>
      <c r="E263">
        <v>0.17147192716236723</v>
      </c>
      <c r="F263">
        <v>791</v>
      </c>
      <c r="G263">
        <v>4613</v>
      </c>
    </row>
    <row r="264" spans="1:7" x14ac:dyDescent="0.3">
      <c r="A264">
        <v>134</v>
      </c>
      <c r="B264" s="69">
        <v>45658</v>
      </c>
      <c r="C264" s="96" t="s">
        <v>338</v>
      </c>
      <c r="D264" t="s">
        <v>260</v>
      </c>
      <c r="E264">
        <v>0</v>
      </c>
    </row>
    <row r="265" spans="1:7" x14ac:dyDescent="0.3">
      <c r="A265">
        <v>133</v>
      </c>
      <c r="B265" s="69">
        <v>45658</v>
      </c>
      <c r="C265" s="96" t="s">
        <v>338</v>
      </c>
      <c r="D265" t="s">
        <v>259</v>
      </c>
      <c r="E265">
        <v>0</v>
      </c>
    </row>
    <row r="266" spans="1:7" x14ac:dyDescent="0.3">
      <c r="A266">
        <v>132</v>
      </c>
      <c r="B266" s="69">
        <v>45658</v>
      </c>
      <c r="C266" s="96" t="s">
        <v>338</v>
      </c>
      <c r="D266" t="s">
        <v>291</v>
      </c>
      <c r="E266">
        <v>0</v>
      </c>
    </row>
    <row r="267" spans="1:7" x14ac:dyDescent="0.3">
      <c r="A267">
        <v>131</v>
      </c>
      <c r="B267" s="69">
        <v>45658</v>
      </c>
      <c r="C267" s="96" t="s">
        <v>338</v>
      </c>
      <c r="D267" t="s">
        <v>290</v>
      </c>
      <c r="E267">
        <v>8</v>
      </c>
    </row>
    <row r="268" spans="1:7" x14ac:dyDescent="0.3">
      <c r="A268">
        <v>130</v>
      </c>
      <c r="B268" s="69">
        <v>45658</v>
      </c>
      <c r="C268" s="96" t="s">
        <v>338</v>
      </c>
      <c r="D268" t="s">
        <v>289</v>
      </c>
      <c r="E268">
        <v>16</v>
      </c>
    </row>
    <row r="269" spans="1:7" x14ac:dyDescent="0.3">
      <c r="A269">
        <v>129</v>
      </c>
      <c r="B269" s="69">
        <v>45658</v>
      </c>
      <c r="C269" s="96" t="s">
        <v>338</v>
      </c>
      <c r="D269" t="s">
        <v>288</v>
      </c>
      <c r="E269">
        <v>18</v>
      </c>
    </row>
    <row r="270" spans="1:7" x14ac:dyDescent="0.3">
      <c r="A270">
        <v>128</v>
      </c>
      <c r="B270" s="69">
        <v>45658</v>
      </c>
      <c r="C270" s="96" t="s">
        <v>338</v>
      </c>
      <c r="D270" t="s">
        <v>287</v>
      </c>
      <c r="E270">
        <v>2</v>
      </c>
    </row>
    <row r="271" spans="1:7" x14ac:dyDescent="0.3">
      <c r="A271">
        <v>127</v>
      </c>
      <c r="B271" s="69">
        <v>45658</v>
      </c>
      <c r="C271" s="96" t="s">
        <v>338</v>
      </c>
      <c r="D271" t="s">
        <v>286</v>
      </c>
      <c r="E271">
        <v>44</v>
      </c>
    </row>
    <row r="272" spans="1:7" x14ac:dyDescent="0.3">
      <c r="A272">
        <v>105</v>
      </c>
      <c r="B272" s="69">
        <v>45658</v>
      </c>
      <c r="C272" s="96" t="s">
        <v>338</v>
      </c>
      <c r="D272" t="s">
        <v>269</v>
      </c>
      <c r="E272">
        <v>340</v>
      </c>
    </row>
    <row r="273" spans="1:7" x14ac:dyDescent="0.3">
      <c r="A273">
        <v>104</v>
      </c>
      <c r="B273" s="69">
        <v>45658</v>
      </c>
      <c r="C273" s="96" t="s">
        <v>338</v>
      </c>
      <c r="D273" t="s">
        <v>266</v>
      </c>
      <c r="E273">
        <v>199</v>
      </c>
    </row>
    <row r="274" spans="1:7" x14ac:dyDescent="0.3">
      <c r="A274">
        <v>110</v>
      </c>
      <c r="B274" s="69">
        <v>45658</v>
      </c>
      <c r="C274" s="96" t="s">
        <v>338</v>
      </c>
      <c r="D274" t="s">
        <v>264</v>
      </c>
      <c r="E274">
        <v>330</v>
      </c>
    </row>
    <row r="275" spans="1:7" x14ac:dyDescent="0.3">
      <c r="A275">
        <v>109</v>
      </c>
      <c r="B275" s="69">
        <v>45658</v>
      </c>
      <c r="C275" s="96" t="s">
        <v>338</v>
      </c>
      <c r="D275" t="s">
        <v>261</v>
      </c>
      <c r="E275">
        <v>175</v>
      </c>
    </row>
    <row r="276" spans="1:7" x14ac:dyDescent="0.3">
      <c r="A276">
        <v>2</v>
      </c>
      <c r="B276" s="69">
        <v>45658</v>
      </c>
      <c r="C276" s="96" t="s">
        <v>338</v>
      </c>
      <c r="D276" t="s">
        <v>303</v>
      </c>
      <c r="E276">
        <v>1.1599999999999999</v>
      </c>
      <c r="F276">
        <v>1044</v>
      </c>
      <c r="G276">
        <v>900</v>
      </c>
    </row>
    <row r="277" spans="1:7" x14ac:dyDescent="0.3">
      <c r="A277">
        <v>1</v>
      </c>
      <c r="B277" s="69">
        <v>45658</v>
      </c>
      <c r="C277" s="96" t="s">
        <v>338</v>
      </c>
      <c r="D277" t="s">
        <v>332</v>
      </c>
      <c r="E277">
        <v>1</v>
      </c>
      <c r="F277">
        <v>1</v>
      </c>
      <c r="G277">
        <v>1</v>
      </c>
    </row>
    <row r="278" spans="1:7" x14ac:dyDescent="0.3">
      <c r="A278">
        <v>103</v>
      </c>
      <c r="B278" s="69">
        <v>45658</v>
      </c>
      <c r="C278" s="96" t="s">
        <v>338</v>
      </c>
      <c r="D278" t="s">
        <v>285</v>
      </c>
      <c r="E278">
        <v>1</v>
      </c>
    </row>
    <row r="279" spans="1:7" x14ac:dyDescent="0.3">
      <c r="A279">
        <v>102</v>
      </c>
      <c r="B279" s="69">
        <v>45658</v>
      </c>
      <c r="C279" s="96" t="s">
        <v>338</v>
      </c>
      <c r="D279" t="s">
        <v>273</v>
      </c>
      <c r="E279">
        <v>0</v>
      </c>
    </row>
    <row r="280" spans="1:7" x14ac:dyDescent="0.3">
      <c r="A280">
        <v>101</v>
      </c>
      <c r="B280" s="69">
        <v>45658</v>
      </c>
      <c r="C280" s="96" t="s">
        <v>338</v>
      </c>
      <c r="D280" t="s">
        <v>272</v>
      </c>
      <c r="E280">
        <v>0</v>
      </c>
    </row>
    <row r="281" spans="1:7" x14ac:dyDescent="0.3">
      <c r="A281">
        <v>100</v>
      </c>
      <c r="B281" s="69">
        <v>45658</v>
      </c>
      <c r="C281" s="96" t="s">
        <v>338</v>
      </c>
      <c r="D281" t="s">
        <v>271</v>
      </c>
      <c r="E281">
        <v>1</v>
      </c>
    </row>
    <row r="282" spans="1:7" x14ac:dyDescent="0.3">
      <c r="A282">
        <v>3</v>
      </c>
      <c r="B282" s="69">
        <v>45658</v>
      </c>
      <c r="C282" s="96" t="s">
        <v>338</v>
      </c>
      <c r="D282" t="s">
        <v>302</v>
      </c>
      <c r="E282">
        <v>1.0593869731800767</v>
      </c>
      <c r="F282">
        <v>1106</v>
      </c>
      <c r="G282">
        <v>1044</v>
      </c>
    </row>
    <row r="283" spans="1:7" x14ac:dyDescent="0.3">
      <c r="A283">
        <v>25</v>
      </c>
      <c r="B283" s="69">
        <v>45658</v>
      </c>
      <c r="C283" s="96" t="s">
        <v>338</v>
      </c>
      <c r="D283" t="s">
        <v>284</v>
      </c>
      <c r="E283">
        <v>0.66666666666666663</v>
      </c>
      <c r="F283">
        <v>2</v>
      </c>
      <c r="G283">
        <v>3</v>
      </c>
    </row>
    <row r="284" spans="1:7" x14ac:dyDescent="0.3">
      <c r="A284">
        <v>24</v>
      </c>
      <c r="B284" s="69">
        <v>45658</v>
      </c>
      <c r="C284" s="96" t="s">
        <v>338</v>
      </c>
      <c r="D284" t="s">
        <v>299</v>
      </c>
      <c r="E284">
        <v>1</v>
      </c>
      <c r="F284">
        <v>1</v>
      </c>
      <c r="G284">
        <v>1</v>
      </c>
    </row>
    <row r="285" spans="1:7" x14ac:dyDescent="0.3">
      <c r="A285">
        <v>23</v>
      </c>
      <c r="B285" s="69">
        <v>45658</v>
      </c>
      <c r="C285" s="96" t="s">
        <v>338</v>
      </c>
      <c r="D285" t="s">
        <v>298</v>
      </c>
      <c r="E285">
        <v>9.4786729857819908E-4</v>
      </c>
      <c r="F285">
        <v>1</v>
      </c>
      <c r="G285">
        <v>1055</v>
      </c>
    </row>
    <row r="286" spans="1:7" x14ac:dyDescent="0.3">
      <c r="A286">
        <v>18</v>
      </c>
      <c r="B286" s="69">
        <v>45658</v>
      </c>
      <c r="C286" s="96" t="s">
        <v>338</v>
      </c>
      <c r="D286" t="s">
        <v>282</v>
      </c>
      <c r="E286">
        <v>3.0303030303030304E-2</v>
      </c>
      <c r="F286">
        <v>1</v>
      </c>
      <c r="G286">
        <v>33</v>
      </c>
    </row>
    <row r="287" spans="1:7" x14ac:dyDescent="0.3">
      <c r="A287">
        <v>11</v>
      </c>
      <c r="B287" s="69">
        <v>45658</v>
      </c>
      <c r="C287" s="96" t="s">
        <v>338</v>
      </c>
      <c r="D287" t="s">
        <v>281</v>
      </c>
      <c r="E287">
        <v>0</v>
      </c>
      <c r="F287">
        <v>0</v>
      </c>
      <c r="G287">
        <v>7</v>
      </c>
    </row>
    <row r="288" spans="1:7" x14ac:dyDescent="0.3">
      <c r="A288">
        <v>8</v>
      </c>
      <c r="B288" s="69">
        <v>45658</v>
      </c>
      <c r="C288" s="96" t="s">
        <v>338</v>
      </c>
      <c r="D288" t="s">
        <v>278</v>
      </c>
      <c r="E288">
        <v>0.53020134228187921</v>
      </c>
      <c r="F288">
        <v>237</v>
      </c>
      <c r="G288">
        <v>447</v>
      </c>
    </row>
    <row r="289" spans="1:7" x14ac:dyDescent="0.3">
      <c r="A289">
        <v>7</v>
      </c>
      <c r="B289" s="69">
        <v>45658</v>
      </c>
      <c r="C289" s="96" t="s">
        <v>338</v>
      </c>
      <c r="D289" t="s">
        <v>277</v>
      </c>
      <c r="E289">
        <v>0.94017094017094016</v>
      </c>
      <c r="F289">
        <v>110</v>
      </c>
      <c r="G289">
        <v>117</v>
      </c>
    </row>
    <row r="290" spans="1:7" x14ac:dyDescent="0.3">
      <c r="A290">
        <v>6</v>
      </c>
      <c r="B290" s="69">
        <v>45658</v>
      </c>
      <c r="C290" s="96" t="s">
        <v>338</v>
      </c>
      <c r="D290" t="s">
        <v>274</v>
      </c>
      <c r="E290">
        <v>0.953125</v>
      </c>
      <c r="F290">
        <v>61</v>
      </c>
      <c r="G290">
        <v>64</v>
      </c>
    </row>
    <row r="291" spans="1:7" x14ac:dyDescent="0.3">
      <c r="A291">
        <v>5</v>
      </c>
      <c r="B291" s="69">
        <v>45658</v>
      </c>
      <c r="C291" s="96" t="s">
        <v>338</v>
      </c>
      <c r="D291" t="s">
        <v>301</v>
      </c>
      <c r="E291">
        <v>10.6</v>
      </c>
      <c r="F291">
        <v>212</v>
      </c>
      <c r="G291">
        <v>20</v>
      </c>
    </row>
    <row r="292" spans="1:7" x14ac:dyDescent="0.3">
      <c r="A292">
        <v>4</v>
      </c>
      <c r="B292" s="69">
        <v>45658</v>
      </c>
      <c r="C292" s="96" t="s">
        <v>338</v>
      </c>
      <c r="D292" t="s">
        <v>300</v>
      </c>
      <c r="E292">
        <v>0.94797687861271673</v>
      </c>
      <c r="F292">
        <v>164</v>
      </c>
      <c r="G292">
        <v>173</v>
      </c>
    </row>
    <row r="293" spans="1:7" x14ac:dyDescent="0.3">
      <c r="A293">
        <v>126</v>
      </c>
      <c r="B293" s="69">
        <v>45658</v>
      </c>
      <c r="C293" s="96" t="s">
        <v>338</v>
      </c>
      <c r="D293" t="s">
        <v>26</v>
      </c>
      <c r="E293">
        <v>0</v>
      </c>
    </row>
    <row r="294" spans="1:7" x14ac:dyDescent="0.3">
      <c r="A294">
        <v>125</v>
      </c>
      <c r="B294" s="69">
        <v>45658</v>
      </c>
      <c r="C294" s="96" t="s">
        <v>338</v>
      </c>
      <c r="D294" t="s">
        <v>25</v>
      </c>
      <c r="E294">
        <v>0</v>
      </c>
    </row>
    <row r="295" spans="1:7" x14ac:dyDescent="0.3">
      <c r="A295">
        <v>124</v>
      </c>
      <c r="B295" s="69">
        <v>45658</v>
      </c>
      <c r="C295" s="96" t="s">
        <v>338</v>
      </c>
      <c r="D295" t="s">
        <v>24</v>
      </c>
      <c r="E295">
        <v>0</v>
      </c>
    </row>
    <row r="296" spans="1:7" x14ac:dyDescent="0.3">
      <c r="A296">
        <v>123</v>
      </c>
      <c r="B296" s="69">
        <v>45658</v>
      </c>
      <c r="C296" s="96" t="s">
        <v>338</v>
      </c>
      <c r="D296" t="s">
        <v>23</v>
      </c>
      <c r="E296">
        <v>0</v>
      </c>
    </row>
    <row r="297" spans="1:7" x14ac:dyDescent="0.3">
      <c r="A297">
        <v>122</v>
      </c>
      <c r="B297" s="69">
        <v>45658</v>
      </c>
      <c r="C297" s="96" t="s">
        <v>338</v>
      </c>
      <c r="D297" t="s">
        <v>22</v>
      </c>
      <c r="E297">
        <v>0</v>
      </c>
    </row>
    <row r="298" spans="1:7" x14ac:dyDescent="0.3">
      <c r="A298">
        <v>121</v>
      </c>
      <c r="B298" s="69">
        <v>45658</v>
      </c>
      <c r="C298" s="96" t="s">
        <v>338</v>
      </c>
      <c r="D298" t="s">
        <v>21</v>
      </c>
      <c r="E298">
        <v>0</v>
      </c>
    </row>
    <row r="299" spans="1:7" x14ac:dyDescent="0.3">
      <c r="A299">
        <v>120</v>
      </c>
      <c r="B299" s="69">
        <v>45658</v>
      </c>
      <c r="C299" s="96" t="s">
        <v>338</v>
      </c>
      <c r="D299" t="s">
        <v>20</v>
      </c>
      <c r="E299">
        <v>215</v>
      </c>
    </row>
    <row r="300" spans="1:7" x14ac:dyDescent="0.3">
      <c r="A300">
        <v>116</v>
      </c>
      <c r="B300" s="69">
        <v>45658</v>
      </c>
      <c r="C300" s="96" t="s">
        <v>338</v>
      </c>
      <c r="D300" t="s">
        <v>294</v>
      </c>
      <c r="E300">
        <v>0</v>
      </c>
    </row>
    <row r="301" spans="1:7" x14ac:dyDescent="0.3">
      <c r="A301">
        <v>115</v>
      </c>
      <c r="B301" s="69">
        <v>45658</v>
      </c>
      <c r="C301" s="96" t="s">
        <v>338</v>
      </c>
      <c r="D301" t="s">
        <v>293</v>
      </c>
      <c r="E301">
        <v>3</v>
      </c>
    </row>
    <row r="302" spans="1:7" x14ac:dyDescent="0.3">
      <c r="A302">
        <v>114</v>
      </c>
      <c r="B302" s="69">
        <v>45658</v>
      </c>
      <c r="C302" s="96" t="s">
        <v>338</v>
      </c>
      <c r="D302" t="s">
        <v>292</v>
      </c>
      <c r="E302">
        <v>215</v>
      </c>
    </row>
    <row r="303" spans="1:7" x14ac:dyDescent="0.3">
      <c r="A303">
        <v>134</v>
      </c>
      <c r="B303" s="69">
        <v>45658</v>
      </c>
      <c r="C303" s="96" t="s">
        <v>339</v>
      </c>
      <c r="D303" t="s">
        <v>260</v>
      </c>
      <c r="E303">
        <v>1</v>
      </c>
    </row>
    <row r="304" spans="1:7" x14ac:dyDescent="0.3">
      <c r="A304">
        <v>133</v>
      </c>
      <c r="B304" s="69">
        <v>45658</v>
      </c>
      <c r="C304" s="96" t="s">
        <v>339</v>
      </c>
      <c r="D304" t="s">
        <v>259</v>
      </c>
      <c r="E304">
        <v>4</v>
      </c>
    </row>
    <row r="305" spans="1:7" x14ac:dyDescent="0.3">
      <c r="A305">
        <v>132</v>
      </c>
      <c r="B305" s="69">
        <v>45658</v>
      </c>
      <c r="C305" s="96" t="s">
        <v>339</v>
      </c>
      <c r="D305" t="s">
        <v>291</v>
      </c>
      <c r="E305">
        <v>11</v>
      </c>
    </row>
    <row r="306" spans="1:7" x14ac:dyDescent="0.3">
      <c r="A306">
        <v>131</v>
      </c>
      <c r="B306" s="69">
        <v>45658</v>
      </c>
      <c r="C306" s="96" t="s">
        <v>339</v>
      </c>
      <c r="D306" t="s">
        <v>290</v>
      </c>
      <c r="E306">
        <v>33</v>
      </c>
    </row>
    <row r="307" spans="1:7" x14ac:dyDescent="0.3">
      <c r="A307">
        <v>130</v>
      </c>
      <c r="B307" s="69">
        <v>45658</v>
      </c>
      <c r="C307" s="96" t="s">
        <v>339</v>
      </c>
      <c r="D307" t="s">
        <v>289</v>
      </c>
      <c r="E307">
        <v>175</v>
      </c>
    </row>
    <row r="308" spans="1:7" x14ac:dyDescent="0.3">
      <c r="A308">
        <v>129</v>
      </c>
      <c r="B308" s="62">
        <v>45658</v>
      </c>
      <c r="C308" s="96" t="s">
        <v>339</v>
      </c>
      <c r="D308" t="s">
        <v>288</v>
      </c>
      <c r="E308">
        <v>464</v>
      </c>
    </row>
    <row r="309" spans="1:7" x14ac:dyDescent="0.3">
      <c r="A309">
        <v>128</v>
      </c>
      <c r="B309" s="62">
        <v>45658</v>
      </c>
      <c r="C309" s="96" t="s">
        <v>339</v>
      </c>
      <c r="D309" t="s">
        <v>287</v>
      </c>
      <c r="E309">
        <v>216</v>
      </c>
    </row>
    <row r="310" spans="1:7" x14ac:dyDescent="0.3">
      <c r="A310">
        <v>127</v>
      </c>
      <c r="B310" s="62">
        <v>45658</v>
      </c>
      <c r="C310" s="96" t="s">
        <v>339</v>
      </c>
      <c r="D310" t="s">
        <v>286</v>
      </c>
      <c r="E310">
        <v>904</v>
      </c>
    </row>
    <row r="311" spans="1:7" x14ac:dyDescent="0.3">
      <c r="A311">
        <v>108</v>
      </c>
      <c r="B311" s="62">
        <v>45658</v>
      </c>
      <c r="C311" s="96" t="s">
        <v>339</v>
      </c>
      <c r="D311" t="s">
        <v>270</v>
      </c>
      <c r="E311">
        <v>688</v>
      </c>
    </row>
    <row r="312" spans="1:7" x14ac:dyDescent="0.3">
      <c r="A312">
        <v>105</v>
      </c>
      <c r="B312" s="62">
        <v>45658</v>
      </c>
      <c r="C312" s="96" t="s">
        <v>339</v>
      </c>
      <c r="D312" t="s">
        <v>269</v>
      </c>
      <c r="E312">
        <v>508</v>
      </c>
    </row>
    <row r="313" spans="1:7" x14ac:dyDescent="0.3">
      <c r="A313">
        <v>107</v>
      </c>
      <c r="B313" s="62">
        <v>45658</v>
      </c>
      <c r="C313" s="96" t="s">
        <v>339</v>
      </c>
      <c r="D313" t="s">
        <v>268</v>
      </c>
      <c r="E313">
        <v>1485</v>
      </c>
    </row>
    <row r="314" spans="1:7" x14ac:dyDescent="0.3">
      <c r="A314">
        <v>106</v>
      </c>
      <c r="B314" s="62">
        <v>45658</v>
      </c>
      <c r="C314" s="96" t="s">
        <v>339</v>
      </c>
      <c r="D314" t="s">
        <v>267</v>
      </c>
      <c r="E314">
        <v>1089</v>
      </c>
    </row>
    <row r="315" spans="1:7" x14ac:dyDescent="0.3">
      <c r="A315">
        <v>104</v>
      </c>
      <c r="B315" s="62">
        <v>45658</v>
      </c>
      <c r="C315" s="96" t="s">
        <v>339</v>
      </c>
      <c r="D315" t="s">
        <v>266</v>
      </c>
      <c r="E315">
        <v>111</v>
      </c>
    </row>
    <row r="316" spans="1:7" x14ac:dyDescent="0.3">
      <c r="A316">
        <v>113</v>
      </c>
      <c r="B316" s="62">
        <v>45658</v>
      </c>
      <c r="C316" s="96" t="s">
        <v>339</v>
      </c>
      <c r="D316" t="s">
        <v>265</v>
      </c>
      <c r="E316">
        <v>1263</v>
      </c>
    </row>
    <row r="317" spans="1:7" x14ac:dyDescent="0.3">
      <c r="A317">
        <v>110</v>
      </c>
      <c r="B317" s="62">
        <v>45658</v>
      </c>
      <c r="C317" s="96" t="s">
        <v>339</v>
      </c>
      <c r="D317" t="s">
        <v>264</v>
      </c>
      <c r="E317">
        <v>501</v>
      </c>
    </row>
    <row r="318" spans="1:7" x14ac:dyDescent="0.3">
      <c r="A318">
        <v>112</v>
      </c>
      <c r="B318" s="62">
        <v>45658</v>
      </c>
      <c r="C318" s="96" t="s">
        <v>339</v>
      </c>
      <c r="D318" t="s">
        <v>263</v>
      </c>
      <c r="E318">
        <v>1534</v>
      </c>
    </row>
    <row r="319" spans="1:7" x14ac:dyDescent="0.3">
      <c r="A319">
        <v>111</v>
      </c>
      <c r="B319" s="62">
        <v>45658</v>
      </c>
      <c r="C319" s="96" t="s">
        <v>339</v>
      </c>
      <c r="D319" t="s">
        <v>262</v>
      </c>
      <c r="E319">
        <v>939</v>
      </c>
    </row>
    <row r="320" spans="1:7" x14ac:dyDescent="0.3">
      <c r="A320">
        <v>2</v>
      </c>
      <c r="B320" s="62">
        <v>45658</v>
      </c>
      <c r="C320" s="96" t="s">
        <v>339</v>
      </c>
      <c r="D320" t="s">
        <v>303</v>
      </c>
      <c r="E320">
        <v>0.91333333333333333</v>
      </c>
      <c r="F320">
        <v>8220</v>
      </c>
      <c r="G320">
        <v>9000</v>
      </c>
    </row>
    <row r="321" spans="1:7" x14ac:dyDescent="0.3">
      <c r="A321">
        <v>109</v>
      </c>
      <c r="B321" s="62">
        <v>45658</v>
      </c>
      <c r="C321" s="96" t="s">
        <v>339</v>
      </c>
      <c r="D321" t="s">
        <v>261</v>
      </c>
      <c r="E321">
        <v>102</v>
      </c>
    </row>
    <row r="322" spans="1:7" x14ac:dyDescent="0.3">
      <c r="A322">
        <v>1</v>
      </c>
      <c r="B322" s="62">
        <v>45658</v>
      </c>
      <c r="C322" s="96" t="s">
        <v>339</v>
      </c>
      <c r="D322" t="s">
        <v>332</v>
      </c>
      <c r="E322">
        <v>1.1666666666666667</v>
      </c>
      <c r="F322">
        <v>7</v>
      </c>
      <c r="G322">
        <v>6</v>
      </c>
    </row>
    <row r="323" spans="1:7" x14ac:dyDescent="0.3">
      <c r="A323">
        <v>103</v>
      </c>
      <c r="B323" s="62">
        <v>45658</v>
      </c>
      <c r="C323" s="96" t="s">
        <v>339</v>
      </c>
      <c r="D323" t="s">
        <v>285</v>
      </c>
      <c r="E323">
        <v>0</v>
      </c>
    </row>
    <row r="324" spans="1:7" x14ac:dyDescent="0.3">
      <c r="A324">
        <v>102</v>
      </c>
      <c r="B324" s="62">
        <v>45658</v>
      </c>
      <c r="C324" s="96" t="s">
        <v>339</v>
      </c>
      <c r="D324" t="s">
        <v>273</v>
      </c>
      <c r="E324">
        <v>0</v>
      </c>
    </row>
    <row r="325" spans="1:7" x14ac:dyDescent="0.3">
      <c r="A325">
        <v>101</v>
      </c>
      <c r="B325" s="62">
        <v>45658</v>
      </c>
      <c r="C325" s="96" t="s">
        <v>339</v>
      </c>
      <c r="D325" t="s">
        <v>272</v>
      </c>
      <c r="E325">
        <v>6</v>
      </c>
    </row>
    <row r="326" spans="1:7" x14ac:dyDescent="0.3">
      <c r="A326">
        <v>100</v>
      </c>
      <c r="B326" s="62">
        <v>45658</v>
      </c>
      <c r="C326" s="96" t="s">
        <v>339</v>
      </c>
      <c r="D326" t="s">
        <v>271</v>
      </c>
      <c r="E326">
        <v>5</v>
      </c>
    </row>
    <row r="327" spans="1:7" x14ac:dyDescent="0.3">
      <c r="A327">
        <v>3</v>
      </c>
      <c r="B327" s="62">
        <v>45658</v>
      </c>
      <c r="C327" s="96" t="s">
        <v>339</v>
      </c>
      <c r="D327" t="s">
        <v>302</v>
      </c>
      <c r="E327">
        <v>0.84987834549878349</v>
      </c>
      <c r="F327">
        <v>6986</v>
      </c>
      <c r="G327">
        <v>8220</v>
      </c>
    </row>
    <row r="328" spans="1:7" x14ac:dyDescent="0.3">
      <c r="A328">
        <v>25</v>
      </c>
      <c r="B328" s="62">
        <v>45658</v>
      </c>
      <c r="C328" s="96" t="s">
        <v>339</v>
      </c>
      <c r="D328" t="s">
        <v>284</v>
      </c>
      <c r="E328">
        <v>0</v>
      </c>
      <c r="F328">
        <v>0</v>
      </c>
      <c r="G328">
        <v>1</v>
      </c>
    </row>
    <row r="329" spans="1:7" x14ac:dyDescent="0.3">
      <c r="A329">
        <v>24</v>
      </c>
      <c r="B329" s="62">
        <v>45658</v>
      </c>
      <c r="C329" s="96" t="s">
        <v>339</v>
      </c>
      <c r="D329" t="s">
        <v>299</v>
      </c>
      <c r="E329">
        <v>0.90635451505016718</v>
      </c>
      <c r="F329">
        <v>271</v>
      </c>
      <c r="G329">
        <v>299</v>
      </c>
    </row>
    <row r="330" spans="1:7" x14ac:dyDescent="0.3">
      <c r="A330">
        <v>23</v>
      </c>
      <c r="B330" s="62">
        <v>45658</v>
      </c>
      <c r="C330" s="96" t="s">
        <v>339</v>
      </c>
      <c r="D330" t="s">
        <v>298</v>
      </c>
      <c r="E330">
        <v>3.6202930136820438E-2</v>
      </c>
      <c r="F330">
        <v>299</v>
      </c>
      <c r="G330">
        <v>8259</v>
      </c>
    </row>
    <row r="331" spans="1:7" x14ac:dyDescent="0.3">
      <c r="A331">
        <v>20</v>
      </c>
      <c r="B331" s="62">
        <v>45658</v>
      </c>
      <c r="C331" s="96" t="s">
        <v>339</v>
      </c>
      <c r="D331" t="s">
        <v>283</v>
      </c>
      <c r="E331">
        <v>0</v>
      </c>
      <c r="F331">
        <v>0</v>
      </c>
      <c r="G331">
        <v>14</v>
      </c>
    </row>
    <row r="332" spans="1:7" x14ac:dyDescent="0.3">
      <c r="A332">
        <v>18</v>
      </c>
      <c r="B332" s="62">
        <v>45658</v>
      </c>
      <c r="C332" s="96" t="s">
        <v>339</v>
      </c>
      <c r="D332" t="s">
        <v>282</v>
      </c>
      <c r="E332">
        <v>2.9411764705882353E-2</v>
      </c>
      <c r="F332">
        <v>2</v>
      </c>
      <c r="G332">
        <v>68</v>
      </c>
    </row>
    <row r="333" spans="1:7" x14ac:dyDescent="0.3">
      <c r="A333">
        <v>17</v>
      </c>
      <c r="B333" s="62">
        <v>45658</v>
      </c>
      <c r="C333" s="96" t="s">
        <v>339</v>
      </c>
      <c r="D333" t="s">
        <v>276</v>
      </c>
      <c r="E333">
        <v>2.4852071005917159E-2</v>
      </c>
      <c r="F333">
        <v>21</v>
      </c>
      <c r="G333">
        <v>845</v>
      </c>
    </row>
    <row r="334" spans="1:7" x14ac:dyDescent="0.3">
      <c r="A334">
        <v>16</v>
      </c>
      <c r="B334" s="62">
        <v>45658</v>
      </c>
      <c r="C334" s="96" t="s">
        <v>339</v>
      </c>
      <c r="D334" t="s">
        <v>297</v>
      </c>
      <c r="E334">
        <v>0.6586126266562744</v>
      </c>
      <c r="F334">
        <v>845</v>
      </c>
      <c r="G334">
        <v>1283</v>
      </c>
    </row>
    <row r="335" spans="1:7" x14ac:dyDescent="0.3">
      <c r="A335">
        <v>15</v>
      </c>
      <c r="B335" s="62">
        <v>45658</v>
      </c>
      <c r="C335" s="96" t="s">
        <v>339</v>
      </c>
      <c r="D335" t="s">
        <v>306</v>
      </c>
      <c r="E335">
        <v>3.3149171270718232E-3</v>
      </c>
      <c r="F335">
        <v>6</v>
      </c>
      <c r="G335">
        <v>1810</v>
      </c>
    </row>
    <row r="336" spans="1:7" x14ac:dyDescent="0.3">
      <c r="A336">
        <v>14</v>
      </c>
      <c r="B336" s="62">
        <v>45658</v>
      </c>
      <c r="C336" s="96" t="s">
        <v>339</v>
      </c>
      <c r="D336" t="s">
        <v>279</v>
      </c>
      <c r="E336">
        <v>0.61397557666214386</v>
      </c>
      <c r="F336">
        <v>1810</v>
      </c>
      <c r="G336">
        <v>2948</v>
      </c>
    </row>
    <row r="337" spans="1:7" x14ac:dyDescent="0.3">
      <c r="A337">
        <v>13</v>
      </c>
      <c r="B337" s="62">
        <v>45658</v>
      </c>
      <c r="C337" s="96" t="s">
        <v>339</v>
      </c>
      <c r="D337" t="s">
        <v>275</v>
      </c>
      <c r="E337">
        <v>0.21621621621621623</v>
      </c>
      <c r="F337">
        <v>8</v>
      </c>
      <c r="G337">
        <v>37</v>
      </c>
    </row>
    <row r="338" spans="1:7" x14ac:dyDescent="0.3">
      <c r="A338">
        <v>12</v>
      </c>
      <c r="B338" s="62">
        <v>45658</v>
      </c>
      <c r="C338" s="96" t="s">
        <v>339</v>
      </c>
      <c r="D338" t="s">
        <v>296</v>
      </c>
      <c r="E338">
        <v>2.4832214765100672E-2</v>
      </c>
      <c r="F338">
        <v>37</v>
      </c>
      <c r="G338">
        <v>1490</v>
      </c>
    </row>
    <row r="339" spans="1:7" x14ac:dyDescent="0.3">
      <c r="A339">
        <v>11</v>
      </c>
      <c r="B339" s="62">
        <v>45658</v>
      </c>
      <c r="C339" s="96" t="s">
        <v>339</v>
      </c>
      <c r="D339" t="s">
        <v>281</v>
      </c>
      <c r="E339">
        <v>0.6948738812042311</v>
      </c>
      <c r="F339">
        <v>2562</v>
      </c>
      <c r="G339">
        <v>3687</v>
      </c>
    </row>
    <row r="340" spans="1:7" x14ac:dyDescent="0.3">
      <c r="A340">
        <v>10</v>
      </c>
      <c r="B340" s="62">
        <v>45658</v>
      </c>
      <c r="C340" s="96" t="s">
        <v>339</v>
      </c>
      <c r="D340" t="s">
        <v>295</v>
      </c>
      <c r="E340">
        <v>3.2432432432432434E-2</v>
      </c>
      <c r="F340">
        <v>24</v>
      </c>
      <c r="G340">
        <v>740</v>
      </c>
    </row>
    <row r="341" spans="1:7" x14ac:dyDescent="0.3">
      <c r="A341">
        <v>9</v>
      </c>
      <c r="B341" s="62">
        <v>45658</v>
      </c>
      <c r="C341" s="96" t="s">
        <v>339</v>
      </c>
      <c r="D341" t="s">
        <v>280</v>
      </c>
      <c r="E341">
        <v>0.62095065092340296</v>
      </c>
      <c r="F341">
        <v>2051</v>
      </c>
      <c r="G341">
        <v>3303</v>
      </c>
    </row>
    <row r="342" spans="1:7" x14ac:dyDescent="0.3">
      <c r="A342">
        <v>8</v>
      </c>
      <c r="B342" s="62">
        <v>45658</v>
      </c>
      <c r="C342" s="96" t="s">
        <v>339</v>
      </c>
      <c r="D342" t="s">
        <v>278</v>
      </c>
      <c r="E342">
        <v>0.56159420289855078</v>
      </c>
      <c r="F342">
        <v>155</v>
      </c>
      <c r="G342">
        <v>276</v>
      </c>
    </row>
    <row r="343" spans="1:7" x14ac:dyDescent="0.3">
      <c r="A343">
        <v>7</v>
      </c>
      <c r="B343" s="62">
        <v>45658</v>
      </c>
      <c r="C343" s="96" t="s">
        <v>339</v>
      </c>
      <c r="D343" t="s">
        <v>277</v>
      </c>
      <c r="E343">
        <v>0.95652173913043481</v>
      </c>
      <c r="F343">
        <v>44</v>
      </c>
      <c r="G343">
        <v>46</v>
      </c>
    </row>
    <row r="344" spans="1:7" x14ac:dyDescent="0.3">
      <c r="A344">
        <v>6</v>
      </c>
      <c r="B344" s="62">
        <v>45658</v>
      </c>
      <c r="C344" s="96" t="s">
        <v>339</v>
      </c>
      <c r="D344" t="s">
        <v>274</v>
      </c>
      <c r="E344">
        <v>1</v>
      </c>
      <c r="F344">
        <v>27</v>
      </c>
      <c r="G344">
        <v>27</v>
      </c>
    </row>
    <row r="345" spans="1:7" x14ac:dyDescent="0.3">
      <c r="A345">
        <v>5</v>
      </c>
      <c r="B345" s="62">
        <v>45658</v>
      </c>
      <c r="C345" s="96" t="s">
        <v>339</v>
      </c>
      <c r="D345" t="s">
        <v>301</v>
      </c>
      <c r="E345">
        <v>16.901098901098901</v>
      </c>
      <c r="F345">
        <v>1538</v>
      </c>
      <c r="G345">
        <v>91</v>
      </c>
    </row>
    <row r="346" spans="1:7" x14ac:dyDescent="0.3">
      <c r="A346">
        <v>4</v>
      </c>
      <c r="B346" s="62">
        <v>45658</v>
      </c>
      <c r="C346" s="96" t="s">
        <v>339</v>
      </c>
      <c r="D346" t="s">
        <v>300</v>
      </c>
      <c r="E346">
        <v>0.8499156829679595</v>
      </c>
      <c r="F346">
        <v>1008</v>
      </c>
      <c r="G346">
        <v>1186</v>
      </c>
    </row>
    <row r="347" spans="1:7" x14ac:dyDescent="0.3">
      <c r="A347">
        <v>126</v>
      </c>
      <c r="B347" s="62">
        <v>45658</v>
      </c>
      <c r="C347" s="96" t="s">
        <v>339</v>
      </c>
      <c r="D347" t="s">
        <v>26</v>
      </c>
      <c r="E347">
        <v>10</v>
      </c>
    </row>
    <row r="348" spans="1:7" x14ac:dyDescent="0.3">
      <c r="A348">
        <v>125</v>
      </c>
      <c r="B348" s="62">
        <v>45658</v>
      </c>
      <c r="C348" s="96" t="s">
        <v>339</v>
      </c>
      <c r="D348" t="s">
        <v>25</v>
      </c>
      <c r="E348">
        <v>0</v>
      </c>
    </row>
    <row r="349" spans="1:7" x14ac:dyDescent="0.3">
      <c r="A349">
        <v>124</v>
      </c>
      <c r="B349" s="62">
        <v>45658</v>
      </c>
      <c r="C349" s="96" t="s">
        <v>339</v>
      </c>
      <c r="D349" t="s">
        <v>24</v>
      </c>
      <c r="E349">
        <v>0</v>
      </c>
    </row>
    <row r="350" spans="1:7" x14ac:dyDescent="0.3">
      <c r="A350">
        <v>123</v>
      </c>
      <c r="B350" s="62">
        <v>45658</v>
      </c>
      <c r="C350" s="96" t="s">
        <v>339</v>
      </c>
      <c r="D350" t="s">
        <v>23</v>
      </c>
      <c r="E350">
        <v>0</v>
      </c>
    </row>
    <row r="351" spans="1:7" x14ac:dyDescent="0.3">
      <c r="A351">
        <v>122</v>
      </c>
      <c r="B351" s="62">
        <v>45658</v>
      </c>
      <c r="C351" s="96" t="s">
        <v>339</v>
      </c>
      <c r="D351" t="s">
        <v>22</v>
      </c>
      <c r="E351">
        <v>3</v>
      </c>
    </row>
    <row r="352" spans="1:7" x14ac:dyDescent="0.3">
      <c r="A352">
        <v>121</v>
      </c>
      <c r="B352" s="62">
        <v>45658</v>
      </c>
      <c r="C352" s="96" t="s">
        <v>339</v>
      </c>
      <c r="D352" t="s">
        <v>21</v>
      </c>
      <c r="E352">
        <v>0</v>
      </c>
    </row>
    <row r="353" spans="1:7" x14ac:dyDescent="0.3">
      <c r="A353">
        <v>120</v>
      </c>
      <c r="B353" s="62">
        <v>45658</v>
      </c>
      <c r="C353" s="96" t="s">
        <v>339</v>
      </c>
      <c r="D353" t="s">
        <v>20</v>
      </c>
      <c r="E353">
        <v>1537</v>
      </c>
    </row>
    <row r="354" spans="1:7" x14ac:dyDescent="0.3">
      <c r="A354">
        <v>116</v>
      </c>
      <c r="B354" s="62">
        <v>45658</v>
      </c>
      <c r="C354" s="96" t="s">
        <v>339</v>
      </c>
      <c r="D354" t="s">
        <v>294</v>
      </c>
      <c r="E354">
        <v>16</v>
      </c>
    </row>
    <row r="355" spans="1:7" x14ac:dyDescent="0.3">
      <c r="A355">
        <v>115</v>
      </c>
      <c r="B355" s="62">
        <v>45658</v>
      </c>
      <c r="C355" s="96" t="s">
        <v>339</v>
      </c>
      <c r="D355" t="s">
        <v>293</v>
      </c>
      <c r="E355">
        <v>78</v>
      </c>
    </row>
    <row r="356" spans="1:7" x14ac:dyDescent="0.3">
      <c r="A356">
        <v>114</v>
      </c>
      <c r="B356" s="62">
        <v>45658</v>
      </c>
      <c r="C356" s="96" t="s">
        <v>339</v>
      </c>
      <c r="D356" t="s">
        <v>292</v>
      </c>
      <c r="E356">
        <v>1540</v>
      </c>
    </row>
    <row r="357" spans="1:7" x14ac:dyDescent="0.3">
      <c r="A357">
        <v>27</v>
      </c>
      <c r="B357" s="62">
        <v>45658</v>
      </c>
      <c r="C357" s="96" t="s">
        <v>339</v>
      </c>
      <c r="D357" t="s">
        <v>147</v>
      </c>
      <c r="E357">
        <v>0.66189111747851004</v>
      </c>
      <c r="F357">
        <v>693</v>
      </c>
      <c r="G357">
        <v>1047</v>
      </c>
    </row>
    <row r="358" spans="1:7" x14ac:dyDescent="0.3">
      <c r="A358">
        <v>26</v>
      </c>
      <c r="B358" s="62">
        <v>45658</v>
      </c>
      <c r="C358" s="96" t="s">
        <v>339</v>
      </c>
      <c r="D358" t="s">
        <v>146</v>
      </c>
      <c r="E358">
        <v>0.67193675889328064</v>
      </c>
      <c r="F358">
        <v>1700</v>
      </c>
      <c r="G358">
        <v>2530</v>
      </c>
    </row>
    <row r="359" spans="1:7" x14ac:dyDescent="0.3">
      <c r="A359">
        <v>134</v>
      </c>
      <c r="B359" s="62">
        <v>45658</v>
      </c>
      <c r="C359" s="96" t="s">
        <v>340</v>
      </c>
      <c r="D359" t="s">
        <v>260</v>
      </c>
      <c r="E359">
        <v>0</v>
      </c>
    </row>
    <row r="360" spans="1:7" x14ac:dyDescent="0.3">
      <c r="A360">
        <v>133</v>
      </c>
      <c r="B360" s="62">
        <v>45658</v>
      </c>
      <c r="C360" s="96" t="s">
        <v>340</v>
      </c>
      <c r="D360" t="s">
        <v>259</v>
      </c>
      <c r="E360">
        <v>1</v>
      </c>
    </row>
    <row r="361" spans="1:7" x14ac:dyDescent="0.3">
      <c r="A361">
        <v>132</v>
      </c>
      <c r="B361" s="62">
        <v>45658</v>
      </c>
      <c r="C361" s="96" t="s">
        <v>340</v>
      </c>
      <c r="D361" t="s">
        <v>291</v>
      </c>
      <c r="E361">
        <v>3</v>
      </c>
    </row>
    <row r="362" spans="1:7" x14ac:dyDescent="0.3">
      <c r="A362">
        <v>131</v>
      </c>
      <c r="B362" s="62">
        <v>45658</v>
      </c>
      <c r="C362" s="96" t="s">
        <v>340</v>
      </c>
      <c r="D362" t="s">
        <v>290</v>
      </c>
      <c r="E362">
        <v>14</v>
      </c>
    </row>
    <row r="363" spans="1:7" x14ac:dyDescent="0.3">
      <c r="A363">
        <v>130</v>
      </c>
      <c r="B363" s="62">
        <v>45658</v>
      </c>
      <c r="C363" s="96" t="s">
        <v>340</v>
      </c>
      <c r="D363" t="s">
        <v>289</v>
      </c>
      <c r="E363">
        <v>224</v>
      </c>
    </row>
    <row r="364" spans="1:7" x14ac:dyDescent="0.3">
      <c r="A364">
        <v>129</v>
      </c>
      <c r="B364" s="62">
        <v>45658</v>
      </c>
      <c r="C364" s="96" t="s">
        <v>340</v>
      </c>
      <c r="D364" t="s">
        <v>288</v>
      </c>
      <c r="E364">
        <v>132</v>
      </c>
    </row>
    <row r="365" spans="1:7" x14ac:dyDescent="0.3">
      <c r="A365">
        <v>128</v>
      </c>
      <c r="B365" s="62">
        <v>45658</v>
      </c>
      <c r="C365" s="96" t="s">
        <v>340</v>
      </c>
      <c r="D365" t="s">
        <v>287</v>
      </c>
      <c r="E365">
        <v>51</v>
      </c>
    </row>
    <row r="366" spans="1:7" x14ac:dyDescent="0.3">
      <c r="A366">
        <v>127</v>
      </c>
      <c r="B366" s="62">
        <v>45658</v>
      </c>
      <c r="C366" s="96" t="s">
        <v>340</v>
      </c>
      <c r="D366" t="s">
        <v>286</v>
      </c>
      <c r="E366">
        <v>429</v>
      </c>
    </row>
    <row r="367" spans="1:7" x14ac:dyDescent="0.3">
      <c r="A367">
        <v>108</v>
      </c>
      <c r="B367" s="62">
        <v>45658</v>
      </c>
      <c r="C367" s="96" t="s">
        <v>340</v>
      </c>
      <c r="D367" t="s">
        <v>270</v>
      </c>
      <c r="E367">
        <v>260</v>
      </c>
    </row>
    <row r="368" spans="1:7" x14ac:dyDescent="0.3">
      <c r="A368">
        <v>105</v>
      </c>
      <c r="B368" s="62">
        <v>45658</v>
      </c>
      <c r="C368" s="96" t="s">
        <v>340</v>
      </c>
      <c r="D368" t="s">
        <v>269</v>
      </c>
      <c r="E368">
        <v>86</v>
      </c>
    </row>
    <row r="369" spans="1:7" x14ac:dyDescent="0.3">
      <c r="A369">
        <v>107</v>
      </c>
      <c r="B369" s="62">
        <v>45658</v>
      </c>
      <c r="C369" s="96" t="s">
        <v>340</v>
      </c>
      <c r="D369" t="s">
        <v>268</v>
      </c>
      <c r="E369">
        <v>507</v>
      </c>
    </row>
    <row r="370" spans="1:7" x14ac:dyDescent="0.3">
      <c r="A370">
        <v>106</v>
      </c>
      <c r="B370" s="62">
        <v>45658</v>
      </c>
      <c r="C370" s="96" t="s">
        <v>340</v>
      </c>
      <c r="D370" t="s">
        <v>267</v>
      </c>
      <c r="E370">
        <v>340</v>
      </c>
    </row>
    <row r="371" spans="1:7" x14ac:dyDescent="0.3">
      <c r="A371">
        <v>104</v>
      </c>
      <c r="B371" s="62">
        <v>45658</v>
      </c>
      <c r="C371" s="96" t="s">
        <v>340</v>
      </c>
      <c r="D371" t="s">
        <v>266</v>
      </c>
      <c r="E371">
        <v>12</v>
      </c>
    </row>
    <row r="372" spans="1:7" x14ac:dyDescent="0.3">
      <c r="A372">
        <v>113</v>
      </c>
      <c r="B372" s="62">
        <v>45658</v>
      </c>
      <c r="C372" s="96" t="s">
        <v>340</v>
      </c>
      <c r="D372" t="s">
        <v>265</v>
      </c>
      <c r="E372">
        <v>447</v>
      </c>
    </row>
    <row r="373" spans="1:7" x14ac:dyDescent="0.3">
      <c r="A373">
        <v>110</v>
      </c>
      <c r="B373" s="62">
        <v>45658</v>
      </c>
      <c r="C373" s="96" t="s">
        <v>340</v>
      </c>
      <c r="D373" t="s">
        <v>264</v>
      </c>
      <c r="E373">
        <v>77</v>
      </c>
    </row>
    <row r="374" spans="1:7" x14ac:dyDescent="0.3">
      <c r="A374">
        <v>112</v>
      </c>
      <c r="B374" s="62">
        <v>45658</v>
      </c>
      <c r="C374" s="96" t="s">
        <v>340</v>
      </c>
      <c r="D374" t="s">
        <v>263</v>
      </c>
      <c r="E374">
        <v>576</v>
      </c>
    </row>
    <row r="375" spans="1:7" x14ac:dyDescent="0.3">
      <c r="A375">
        <v>111</v>
      </c>
      <c r="B375" s="62">
        <v>45658</v>
      </c>
      <c r="C375" s="96" t="s">
        <v>340</v>
      </c>
      <c r="D375" t="s">
        <v>262</v>
      </c>
      <c r="E375">
        <v>287</v>
      </c>
    </row>
    <row r="376" spans="1:7" x14ac:dyDescent="0.3">
      <c r="A376">
        <v>109</v>
      </c>
      <c r="B376" s="62">
        <v>45658</v>
      </c>
      <c r="C376" s="96" t="s">
        <v>340</v>
      </c>
      <c r="D376" t="s">
        <v>261</v>
      </c>
      <c r="E376">
        <v>3</v>
      </c>
    </row>
    <row r="377" spans="1:7" x14ac:dyDescent="0.3">
      <c r="A377">
        <v>2</v>
      </c>
      <c r="B377" s="62">
        <v>45658</v>
      </c>
      <c r="C377" s="96" t="s">
        <v>340</v>
      </c>
      <c r="D377" t="s">
        <v>303</v>
      </c>
      <c r="E377">
        <v>0.46339285714285716</v>
      </c>
      <c r="F377">
        <v>2595</v>
      </c>
      <c r="G377">
        <v>5600</v>
      </c>
    </row>
    <row r="378" spans="1:7" x14ac:dyDescent="0.3">
      <c r="A378">
        <v>1</v>
      </c>
      <c r="B378" s="62">
        <v>45658</v>
      </c>
      <c r="C378" s="96" t="s">
        <v>340</v>
      </c>
      <c r="D378" t="s">
        <v>332</v>
      </c>
      <c r="E378">
        <v>1</v>
      </c>
      <c r="F378">
        <v>3</v>
      </c>
      <c r="G378">
        <v>3</v>
      </c>
    </row>
    <row r="379" spans="1:7" x14ac:dyDescent="0.3">
      <c r="A379">
        <v>103</v>
      </c>
      <c r="B379" s="62">
        <v>45658</v>
      </c>
      <c r="C379" s="96" t="s">
        <v>340</v>
      </c>
      <c r="D379" t="s">
        <v>285</v>
      </c>
      <c r="E379">
        <v>0</v>
      </c>
    </row>
    <row r="380" spans="1:7" x14ac:dyDescent="0.3">
      <c r="A380">
        <v>102</v>
      </c>
      <c r="B380" s="62">
        <v>45658</v>
      </c>
      <c r="C380" s="96" t="s">
        <v>340</v>
      </c>
      <c r="D380" t="s">
        <v>273</v>
      </c>
      <c r="E380">
        <v>1</v>
      </c>
    </row>
    <row r="381" spans="1:7" x14ac:dyDescent="0.3">
      <c r="A381">
        <v>101</v>
      </c>
      <c r="B381" s="62">
        <v>45658</v>
      </c>
      <c r="C381" s="96" t="s">
        <v>340</v>
      </c>
      <c r="D381" t="s">
        <v>272</v>
      </c>
      <c r="E381">
        <v>2</v>
      </c>
    </row>
    <row r="382" spans="1:7" x14ac:dyDescent="0.3">
      <c r="A382">
        <v>100</v>
      </c>
      <c r="B382" s="62">
        <v>45658</v>
      </c>
      <c r="C382" s="96" t="s">
        <v>340</v>
      </c>
      <c r="D382" t="s">
        <v>271</v>
      </c>
      <c r="E382">
        <v>2</v>
      </c>
    </row>
    <row r="383" spans="1:7" x14ac:dyDescent="0.3">
      <c r="A383">
        <v>3</v>
      </c>
      <c r="B383" s="62">
        <v>45658</v>
      </c>
      <c r="C383" s="96" t="s">
        <v>340</v>
      </c>
      <c r="D383" t="s">
        <v>302</v>
      </c>
      <c r="E383">
        <v>0.55491329479768781</v>
      </c>
      <c r="F383">
        <v>1440</v>
      </c>
      <c r="G383">
        <v>2595</v>
      </c>
    </row>
    <row r="384" spans="1:7" x14ac:dyDescent="0.3">
      <c r="A384">
        <v>25</v>
      </c>
      <c r="B384" s="62">
        <v>45658</v>
      </c>
      <c r="C384" s="96" t="s">
        <v>340</v>
      </c>
      <c r="D384" t="s">
        <v>284</v>
      </c>
      <c r="E384">
        <v>1</v>
      </c>
      <c r="F384">
        <v>1</v>
      </c>
      <c r="G384">
        <v>1</v>
      </c>
    </row>
    <row r="385" spans="1:7" x14ac:dyDescent="0.3">
      <c r="A385">
        <v>24</v>
      </c>
      <c r="B385" s="62">
        <v>45658</v>
      </c>
      <c r="C385" s="96" t="s">
        <v>340</v>
      </c>
      <c r="D385" t="s">
        <v>299</v>
      </c>
      <c r="E385">
        <v>0.87074829931972786</v>
      </c>
      <c r="F385">
        <v>128</v>
      </c>
      <c r="G385">
        <v>147</v>
      </c>
    </row>
    <row r="386" spans="1:7" x14ac:dyDescent="0.3">
      <c r="A386">
        <v>23</v>
      </c>
      <c r="B386" s="62">
        <v>45658</v>
      </c>
      <c r="C386" s="96" t="s">
        <v>340</v>
      </c>
      <c r="D386" t="s">
        <v>298</v>
      </c>
      <c r="E386">
        <v>5.6021341463414635E-2</v>
      </c>
      <c r="F386">
        <v>147</v>
      </c>
      <c r="G386">
        <v>2624</v>
      </c>
    </row>
    <row r="387" spans="1:7" x14ac:dyDescent="0.3">
      <c r="A387">
        <v>18</v>
      </c>
      <c r="B387" s="62">
        <v>45658</v>
      </c>
      <c r="C387" s="96" t="s">
        <v>340</v>
      </c>
      <c r="D387" t="s">
        <v>282</v>
      </c>
      <c r="E387">
        <v>0.16666666666666666</v>
      </c>
      <c r="F387">
        <v>1</v>
      </c>
      <c r="G387">
        <v>6</v>
      </c>
    </row>
    <row r="388" spans="1:7" x14ac:dyDescent="0.3">
      <c r="A388">
        <v>17</v>
      </c>
      <c r="B388" s="62">
        <v>45658</v>
      </c>
      <c r="C388" s="96" t="s">
        <v>340</v>
      </c>
      <c r="D388" t="s">
        <v>276</v>
      </c>
      <c r="E388">
        <v>9.6774193548387094E-2</v>
      </c>
      <c r="F388">
        <v>3</v>
      </c>
      <c r="G388">
        <v>31</v>
      </c>
    </row>
    <row r="389" spans="1:7" x14ac:dyDescent="0.3">
      <c r="A389">
        <v>16</v>
      </c>
      <c r="B389" s="62">
        <v>45658</v>
      </c>
      <c r="C389" s="96" t="s">
        <v>340</v>
      </c>
      <c r="D389" t="s">
        <v>297</v>
      </c>
      <c r="E389">
        <v>7.5425790754257913E-2</v>
      </c>
      <c r="F389">
        <v>31</v>
      </c>
      <c r="G389">
        <v>411</v>
      </c>
    </row>
    <row r="390" spans="1:7" x14ac:dyDescent="0.3">
      <c r="A390">
        <v>15</v>
      </c>
      <c r="B390" s="62">
        <v>45658</v>
      </c>
      <c r="C390" s="96" t="s">
        <v>340</v>
      </c>
      <c r="D390" t="s">
        <v>306</v>
      </c>
      <c r="E390">
        <v>0.97163120567375882</v>
      </c>
      <c r="F390">
        <v>137</v>
      </c>
      <c r="G390">
        <v>141</v>
      </c>
    </row>
    <row r="391" spans="1:7" x14ac:dyDescent="0.3">
      <c r="A391">
        <v>14</v>
      </c>
      <c r="B391" s="62">
        <v>45658</v>
      </c>
      <c r="C391" s="96" t="s">
        <v>340</v>
      </c>
      <c r="D391" t="s">
        <v>279</v>
      </c>
      <c r="E391">
        <v>0.17472118959107807</v>
      </c>
      <c r="F391">
        <v>141</v>
      </c>
      <c r="G391">
        <v>807</v>
      </c>
    </row>
    <row r="392" spans="1:7" x14ac:dyDescent="0.3">
      <c r="A392">
        <v>13</v>
      </c>
      <c r="B392" s="62">
        <v>45658</v>
      </c>
      <c r="C392" s="96" t="s">
        <v>340</v>
      </c>
      <c r="D392" t="s">
        <v>275</v>
      </c>
      <c r="E392">
        <v>1</v>
      </c>
      <c r="F392">
        <v>1</v>
      </c>
      <c r="G392">
        <v>1</v>
      </c>
    </row>
    <row r="393" spans="1:7" x14ac:dyDescent="0.3">
      <c r="A393">
        <v>12</v>
      </c>
      <c r="B393" s="62">
        <v>45658</v>
      </c>
      <c r="C393" s="96" t="s">
        <v>340</v>
      </c>
      <c r="D393" t="s">
        <v>296</v>
      </c>
      <c r="E393">
        <v>2.617801047120419E-3</v>
      </c>
      <c r="F393">
        <v>1</v>
      </c>
      <c r="G393">
        <v>382</v>
      </c>
    </row>
    <row r="394" spans="1:7" x14ac:dyDescent="0.3">
      <c r="A394">
        <v>11</v>
      </c>
      <c r="B394" s="62">
        <v>45658</v>
      </c>
      <c r="C394" s="96" t="s">
        <v>340</v>
      </c>
      <c r="D394" t="s">
        <v>281</v>
      </c>
      <c r="E394">
        <v>0</v>
      </c>
      <c r="F394">
        <v>0</v>
      </c>
      <c r="G394">
        <v>834</v>
      </c>
    </row>
    <row r="395" spans="1:7" x14ac:dyDescent="0.3">
      <c r="A395">
        <v>10</v>
      </c>
      <c r="B395" s="62">
        <v>45658</v>
      </c>
      <c r="C395" s="96" t="s">
        <v>340</v>
      </c>
      <c r="D395" t="s">
        <v>295</v>
      </c>
      <c r="E395">
        <v>0</v>
      </c>
      <c r="F395">
        <v>0</v>
      </c>
      <c r="G395">
        <v>102</v>
      </c>
    </row>
    <row r="396" spans="1:7" x14ac:dyDescent="0.3">
      <c r="A396">
        <v>9</v>
      </c>
      <c r="B396" s="62">
        <v>45658</v>
      </c>
      <c r="C396" s="96" t="s">
        <v>340</v>
      </c>
      <c r="D396" t="s">
        <v>280</v>
      </c>
      <c r="E396">
        <v>0</v>
      </c>
      <c r="F396">
        <v>0</v>
      </c>
      <c r="G396">
        <v>994</v>
      </c>
    </row>
    <row r="397" spans="1:7" x14ac:dyDescent="0.3">
      <c r="A397">
        <v>8</v>
      </c>
      <c r="B397" s="62">
        <v>45658</v>
      </c>
      <c r="C397" s="96" t="s">
        <v>340</v>
      </c>
      <c r="D397" t="s">
        <v>278</v>
      </c>
      <c r="E397">
        <v>0.38461538461538464</v>
      </c>
      <c r="F397">
        <v>10</v>
      </c>
      <c r="G397">
        <v>26</v>
      </c>
    </row>
    <row r="398" spans="1:7" x14ac:dyDescent="0.3">
      <c r="A398">
        <v>7</v>
      </c>
      <c r="B398" s="62">
        <v>45658</v>
      </c>
      <c r="C398" s="96" t="s">
        <v>340</v>
      </c>
      <c r="D398" t="s">
        <v>277</v>
      </c>
      <c r="E398">
        <v>0.4</v>
      </c>
      <c r="F398">
        <v>2</v>
      </c>
      <c r="G398">
        <v>5</v>
      </c>
    </row>
    <row r="399" spans="1:7" x14ac:dyDescent="0.3">
      <c r="A399">
        <v>6</v>
      </c>
      <c r="B399" s="62">
        <v>45658</v>
      </c>
      <c r="C399" s="96" t="s">
        <v>340</v>
      </c>
      <c r="D399" t="s">
        <v>274</v>
      </c>
      <c r="E399">
        <v>1</v>
      </c>
      <c r="F399">
        <v>1</v>
      </c>
      <c r="G399">
        <v>1</v>
      </c>
    </row>
    <row r="400" spans="1:7" x14ac:dyDescent="0.3">
      <c r="A400">
        <v>5</v>
      </c>
      <c r="B400" s="62">
        <v>45658</v>
      </c>
      <c r="C400" s="96" t="s">
        <v>340</v>
      </c>
      <c r="D400" t="s">
        <v>301</v>
      </c>
      <c r="E400">
        <v>5.3260869565217392</v>
      </c>
      <c r="F400">
        <v>245</v>
      </c>
      <c r="G400">
        <v>46</v>
      </c>
    </row>
    <row r="401" spans="1:7" x14ac:dyDescent="0.3">
      <c r="A401">
        <v>4</v>
      </c>
      <c r="B401" s="62">
        <v>45658</v>
      </c>
      <c r="C401" s="96" t="s">
        <v>340</v>
      </c>
      <c r="D401" t="s">
        <v>300</v>
      </c>
      <c r="E401">
        <v>0.72277227722772275</v>
      </c>
      <c r="F401">
        <v>146</v>
      </c>
      <c r="G401">
        <v>202</v>
      </c>
    </row>
    <row r="402" spans="1:7" x14ac:dyDescent="0.3">
      <c r="A402">
        <v>126</v>
      </c>
      <c r="B402" s="62">
        <v>45658</v>
      </c>
      <c r="C402" s="96" t="s">
        <v>340</v>
      </c>
      <c r="D402" t="s">
        <v>26</v>
      </c>
      <c r="E402">
        <v>4</v>
      </c>
    </row>
    <row r="403" spans="1:7" x14ac:dyDescent="0.3">
      <c r="A403">
        <v>125</v>
      </c>
      <c r="B403" s="62">
        <v>45658</v>
      </c>
      <c r="C403" s="96" t="s">
        <v>340</v>
      </c>
      <c r="D403" t="s">
        <v>25</v>
      </c>
      <c r="E403">
        <v>0</v>
      </c>
    </row>
    <row r="404" spans="1:7" x14ac:dyDescent="0.3">
      <c r="A404">
        <v>124</v>
      </c>
      <c r="B404" s="62">
        <v>45658</v>
      </c>
      <c r="C404" s="96" t="s">
        <v>340</v>
      </c>
      <c r="D404" t="s">
        <v>24</v>
      </c>
      <c r="E404">
        <v>0</v>
      </c>
    </row>
    <row r="405" spans="1:7" x14ac:dyDescent="0.3">
      <c r="A405">
        <v>123</v>
      </c>
      <c r="B405" s="62">
        <v>45658</v>
      </c>
      <c r="C405" s="96" t="s">
        <v>340</v>
      </c>
      <c r="D405" t="s">
        <v>23</v>
      </c>
      <c r="E405">
        <v>0</v>
      </c>
    </row>
    <row r="406" spans="1:7" x14ac:dyDescent="0.3">
      <c r="A406">
        <v>122</v>
      </c>
      <c r="B406" s="62">
        <v>45658</v>
      </c>
      <c r="C406" s="96" t="s">
        <v>340</v>
      </c>
      <c r="D406" t="s">
        <v>22</v>
      </c>
      <c r="E406">
        <v>0</v>
      </c>
    </row>
    <row r="407" spans="1:7" x14ac:dyDescent="0.3">
      <c r="A407">
        <v>121</v>
      </c>
      <c r="B407" s="62">
        <v>45658</v>
      </c>
      <c r="C407" s="96" t="s">
        <v>340</v>
      </c>
      <c r="D407" t="s">
        <v>21</v>
      </c>
      <c r="E407">
        <v>0</v>
      </c>
    </row>
    <row r="408" spans="1:7" x14ac:dyDescent="0.3">
      <c r="A408">
        <v>120</v>
      </c>
      <c r="B408" s="62">
        <v>45658</v>
      </c>
      <c r="C408" s="96" t="s">
        <v>340</v>
      </c>
      <c r="D408" t="s">
        <v>20</v>
      </c>
      <c r="E408">
        <v>256</v>
      </c>
    </row>
    <row r="409" spans="1:7" x14ac:dyDescent="0.3">
      <c r="A409">
        <v>116</v>
      </c>
      <c r="B409" s="62">
        <v>45658</v>
      </c>
      <c r="C409" s="96" t="s">
        <v>340</v>
      </c>
      <c r="D409" t="s">
        <v>294</v>
      </c>
      <c r="E409">
        <v>6</v>
      </c>
    </row>
    <row r="410" spans="1:7" x14ac:dyDescent="0.3">
      <c r="A410">
        <v>115</v>
      </c>
      <c r="B410" s="62">
        <v>45658</v>
      </c>
      <c r="C410" s="96" t="s">
        <v>340</v>
      </c>
      <c r="D410" t="s">
        <v>293</v>
      </c>
      <c r="E410">
        <v>6</v>
      </c>
    </row>
    <row r="411" spans="1:7" x14ac:dyDescent="0.3">
      <c r="A411">
        <v>114</v>
      </c>
      <c r="B411" s="62">
        <v>45658</v>
      </c>
      <c r="C411" s="96" t="s">
        <v>340</v>
      </c>
      <c r="D411" t="s">
        <v>292</v>
      </c>
      <c r="E411">
        <v>256</v>
      </c>
    </row>
    <row r="412" spans="1:7" x14ac:dyDescent="0.3">
      <c r="A412">
        <v>27</v>
      </c>
      <c r="B412" s="62">
        <v>45658</v>
      </c>
      <c r="C412" s="96" t="s">
        <v>340</v>
      </c>
      <c r="D412" t="s">
        <v>147</v>
      </c>
      <c r="E412">
        <v>1.2578616352201259E-2</v>
      </c>
      <c r="F412">
        <v>2</v>
      </c>
      <c r="G412">
        <v>159</v>
      </c>
    </row>
    <row r="413" spans="1:7" x14ac:dyDescent="0.3">
      <c r="A413">
        <v>26</v>
      </c>
      <c r="B413" s="62">
        <v>45658</v>
      </c>
      <c r="C413" s="96" t="s">
        <v>340</v>
      </c>
      <c r="D413" t="s">
        <v>146</v>
      </c>
      <c r="E413">
        <v>1.6694490818030051E-3</v>
      </c>
      <c r="F413">
        <v>1</v>
      </c>
      <c r="G413">
        <v>599</v>
      </c>
    </row>
    <row r="414" spans="1:7" x14ac:dyDescent="0.3">
      <c r="A414">
        <v>134</v>
      </c>
      <c r="B414" s="62">
        <v>45658</v>
      </c>
      <c r="C414" s="96" t="s">
        <v>341</v>
      </c>
      <c r="D414" t="s">
        <v>260</v>
      </c>
      <c r="E414">
        <v>0</v>
      </c>
    </row>
    <row r="415" spans="1:7" x14ac:dyDescent="0.3">
      <c r="A415">
        <v>133</v>
      </c>
      <c r="B415" s="62">
        <v>45658</v>
      </c>
      <c r="C415" s="96" t="s">
        <v>341</v>
      </c>
      <c r="D415" t="s">
        <v>259</v>
      </c>
      <c r="E415">
        <v>2</v>
      </c>
    </row>
    <row r="416" spans="1:7" x14ac:dyDescent="0.3">
      <c r="A416">
        <v>132</v>
      </c>
      <c r="B416" s="62">
        <v>45658</v>
      </c>
      <c r="C416" s="96" t="s">
        <v>341</v>
      </c>
      <c r="D416" t="s">
        <v>291</v>
      </c>
      <c r="E416">
        <v>0</v>
      </c>
    </row>
    <row r="417" spans="1:7" x14ac:dyDescent="0.3">
      <c r="A417">
        <v>131</v>
      </c>
      <c r="B417" s="62">
        <v>45658</v>
      </c>
      <c r="C417" s="96" t="s">
        <v>341</v>
      </c>
      <c r="D417" t="s">
        <v>290</v>
      </c>
      <c r="E417">
        <v>4</v>
      </c>
    </row>
    <row r="418" spans="1:7" x14ac:dyDescent="0.3">
      <c r="A418">
        <v>130</v>
      </c>
      <c r="B418" s="62">
        <v>45658</v>
      </c>
      <c r="C418" s="96" t="s">
        <v>341</v>
      </c>
      <c r="D418" t="s">
        <v>289</v>
      </c>
      <c r="E418">
        <v>30</v>
      </c>
    </row>
    <row r="419" spans="1:7" x14ac:dyDescent="0.3">
      <c r="A419">
        <v>129</v>
      </c>
      <c r="B419" s="62">
        <v>45658</v>
      </c>
      <c r="C419" s="96" t="s">
        <v>341</v>
      </c>
      <c r="D419" t="s">
        <v>288</v>
      </c>
      <c r="E419">
        <v>75</v>
      </c>
    </row>
    <row r="420" spans="1:7" x14ac:dyDescent="0.3">
      <c r="A420">
        <v>128</v>
      </c>
      <c r="B420" s="62">
        <v>45658</v>
      </c>
      <c r="C420" s="96" t="s">
        <v>341</v>
      </c>
      <c r="D420" t="s">
        <v>287</v>
      </c>
      <c r="E420">
        <v>23</v>
      </c>
    </row>
    <row r="421" spans="1:7" x14ac:dyDescent="0.3">
      <c r="A421">
        <v>127</v>
      </c>
      <c r="B421" s="62">
        <v>45658</v>
      </c>
      <c r="C421" s="96" t="s">
        <v>341</v>
      </c>
      <c r="D421" t="s">
        <v>286</v>
      </c>
      <c r="E421">
        <v>134</v>
      </c>
    </row>
    <row r="422" spans="1:7" x14ac:dyDescent="0.3">
      <c r="A422">
        <v>108</v>
      </c>
      <c r="B422" s="62">
        <v>45658</v>
      </c>
      <c r="C422" s="96" t="s">
        <v>341</v>
      </c>
      <c r="D422" t="s">
        <v>270</v>
      </c>
      <c r="E422">
        <v>104</v>
      </c>
    </row>
    <row r="423" spans="1:7" x14ac:dyDescent="0.3">
      <c r="A423">
        <v>107</v>
      </c>
      <c r="B423" s="62">
        <v>45658</v>
      </c>
      <c r="C423" s="96" t="s">
        <v>341</v>
      </c>
      <c r="D423" t="s">
        <v>268</v>
      </c>
      <c r="E423">
        <v>100</v>
      </c>
    </row>
    <row r="424" spans="1:7" x14ac:dyDescent="0.3">
      <c r="A424">
        <v>106</v>
      </c>
      <c r="B424" s="62">
        <v>45658</v>
      </c>
      <c r="C424" s="96" t="s">
        <v>341</v>
      </c>
      <c r="D424" t="s">
        <v>267</v>
      </c>
      <c r="E424">
        <v>38</v>
      </c>
    </row>
    <row r="425" spans="1:7" x14ac:dyDescent="0.3">
      <c r="A425">
        <v>113</v>
      </c>
      <c r="B425" s="62">
        <v>45658</v>
      </c>
      <c r="C425" s="96" t="s">
        <v>341</v>
      </c>
      <c r="D425" t="s">
        <v>265</v>
      </c>
      <c r="E425">
        <v>194</v>
      </c>
    </row>
    <row r="426" spans="1:7" x14ac:dyDescent="0.3">
      <c r="A426">
        <v>112</v>
      </c>
      <c r="B426" s="62">
        <v>45658</v>
      </c>
      <c r="C426" s="96" t="s">
        <v>341</v>
      </c>
      <c r="D426" t="s">
        <v>263</v>
      </c>
      <c r="E426">
        <v>127</v>
      </c>
    </row>
    <row r="427" spans="1:7" x14ac:dyDescent="0.3">
      <c r="A427">
        <v>111</v>
      </c>
      <c r="B427" s="62">
        <v>45658</v>
      </c>
      <c r="C427" s="96" t="s">
        <v>341</v>
      </c>
      <c r="D427" t="s">
        <v>262</v>
      </c>
      <c r="E427">
        <v>37</v>
      </c>
    </row>
    <row r="428" spans="1:7" x14ac:dyDescent="0.3">
      <c r="A428">
        <v>2</v>
      </c>
      <c r="B428" s="62">
        <v>45658</v>
      </c>
      <c r="C428" s="96" t="s">
        <v>341</v>
      </c>
      <c r="D428" t="s">
        <v>303</v>
      </c>
      <c r="E428">
        <v>0.15</v>
      </c>
      <c r="F428">
        <v>600</v>
      </c>
      <c r="G428">
        <v>4000</v>
      </c>
    </row>
    <row r="429" spans="1:7" x14ac:dyDescent="0.3">
      <c r="A429">
        <v>1</v>
      </c>
      <c r="B429" s="62">
        <v>45658</v>
      </c>
      <c r="C429" s="96" t="s">
        <v>341</v>
      </c>
      <c r="D429" t="s">
        <v>332</v>
      </c>
      <c r="E429">
        <v>1</v>
      </c>
      <c r="F429">
        <v>2</v>
      </c>
      <c r="G429">
        <v>2</v>
      </c>
    </row>
    <row r="430" spans="1:7" x14ac:dyDescent="0.3">
      <c r="A430">
        <v>103</v>
      </c>
      <c r="B430" s="62">
        <v>45658</v>
      </c>
      <c r="C430" s="96" t="s">
        <v>341</v>
      </c>
      <c r="D430" t="s">
        <v>285</v>
      </c>
      <c r="E430">
        <v>0</v>
      </c>
    </row>
    <row r="431" spans="1:7" x14ac:dyDescent="0.3">
      <c r="A431">
        <v>102</v>
      </c>
      <c r="B431" s="62">
        <v>45658</v>
      </c>
      <c r="C431" s="96" t="s">
        <v>341</v>
      </c>
      <c r="D431" t="s">
        <v>273</v>
      </c>
      <c r="E431">
        <v>2</v>
      </c>
    </row>
    <row r="432" spans="1:7" x14ac:dyDescent="0.3">
      <c r="A432">
        <v>101</v>
      </c>
      <c r="B432" s="62">
        <v>45658</v>
      </c>
      <c r="C432" s="96" t="s">
        <v>341</v>
      </c>
      <c r="D432" t="s">
        <v>272</v>
      </c>
      <c r="E432">
        <v>0</v>
      </c>
    </row>
    <row r="433" spans="1:7" x14ac:dyDescent="0.3">
      <c r="A433">
        <v>100</v>
      </c>
      <c r="B433" s="62">
        <v>45658</v>
      </c>
      <c r="C433" s="96" t="s">
        <v>341</v>
      </c>
      <c r="D433" t="s">
        <v>271</v>
      </c>
      <c r="E433">
        <v>1</v>
      </c>
    </row>
    <row r="434" spans="1:7" x14ac:dyDescent="0.3">
      <c r="A434">
        <v>3</v>
      </c>
      <c r="B434" s="62">
        <v>45658</v>
      </c>
      <c r="C434" s="96" t="s">
        <v>341</v>
      </c>
      <c r="D434" t="s">
        <v>302</v>
      </c>
      <c r="E434">
        <v>0.96833333333333338</v>
      </c>
      <c r="F434">
        <v>581</v>
      </c>
      <c r="G434">
        <v>600</v>
      </c>
    </row>
    <row r="435" spans="1:7" x14ac:dyDescent="0.3">
      <c r="A435">
        <v>25</v>
      </c>
      <c r="B435" s="62">
        <v>45658</v>
      </c>
      <c r="C435" s="96" t="s">
        <v>341</v>
      </c>
      <c r="D435" t="s">
        <v>284</v>
      </c>
      <c r="E435">
        <v>0.5</v>
      </c>
      <c r="F435">
        <v>1</v>
      </c>
      <c r="G435">
        <v>2</v>
      </c>
    </row>
    <row r="436" spans="1:7" x14ac:dyDescent="0.3">
      <c r="A436">
        <v>24</v>
      </c>
      <c r="B436" s="62">
        <v>45658</v>
      </c>
      <c r="C436" s="96" t="s">
        <v>341</v>
      </c>
      <c r="D436" t="s">
        <v>299</v>
      </c>
      <c r="E436">
        <v>0.82242990654205606</v>
      </c>
      <c r="F436">
        <v>88</v>
      </c>
      <c r="G436">
        <v>107</v>
      </c>
    </row>
    <row r="437" spans="1:7" x14ac:dyDescent="0.3">
      <c r="A437">
        <v>23</v>
      </c>
      <c r="B437" s="62">
        <v>45658</v>
      </c>
      <c r="C437" s="96" t="s">
        <v>341</v>
      </c>
      <c r="D437" t="s">
        <v>298</v>
      </c>
      <c r="E437">
        <v>0.1674491392801252</v>
      </c>
      <c r="F437">
        <v>107</v>
      </c>
      <c r="G437">
        <v>639</v>
      </c>
    </row>
    <row r="438" spans="1:7" x14ac:dyDescent="0.3">
      <c r="A438">
        <v>20</v>
      </c>
      <c r="B438" s="62">
        <v>45658</v>
      </c>
      <c r="C438" s="96" t="s">
        <v>341</v>
      </c>
      <c r="D438" t="s">
        <v>283</v>
      </c>
      <c r="E438">
        <v>0</v>
      </c>
      <c r="F438">
        <v>0</v>
      </c>
      <c r="G438">
        <v>2</v>
      </c>
    </row>
    <row r="439" spans="1:7" x14ac:dyDescent="0.3">
      <c r="A439">
        <v>17</v>
      </c>
      <c r="B439" s="62">
        <v>45658</v>
      </c>
      <c r="C439" s="96" t="s">
        <v>341</v>
      </c>
      <c r="D439" t="s">
        <v>276</v>
      </c>
      <c r="E439">
        <v>0.23255813953488372</v>
      </c>
      <c r="F439">
        <v>10</v>
      </c>
      <c r="G439">
        <v>43</v>
      </c>
    </row>
    <row r="440" spans="1:7" x14ac:dyDescent="0.3">
      <c r="A440">
        <v>16</v>
      </c>
      <c r="B440" s="62">
        <v>45658</v>
      </c>
      <c r="C440" s="96" t="s">
        <v>341</v>
      </c>
      <c r="D440" t="s">
        <v>297</v>
      </c>
      <c r="E440">
        <v>0.2792207792207792</v>
      </c>
      <c r="F440">
        <v>43</v>
      </c>
      <c r="G440">
        <v>154</v>
      </c>
    </row>
    <row r="441" spans="1:7" x14ac:dyDescent="0.3">
      <c r="A441">
        <v>15</v>
      </c>
      <c r="B441" s="62">
        <v>45658</v>
      </c>
      <c r="C441" s="96" t="s">
        <v>341</v>
      </c>
      <c r="D441" t="s">
        <v>306</v>
      </c>
      <c r="E441">
        <v>0.11224489795918367</v>
      </c>
      <c r="F441">
        <v>11</v>
      </c>
      <c r="G441">
        <v>98</v>
      </c>
    </row>
    <row r="442" spans="1:7" x14ac:dyDescent="0.3">
      <c r="A442">
        <v>14</v>
      </c>
      <c r="B442" s="62">
        <v>45658</v>
      </c>
      <c r="C442" s="96" t="s">
        <v>341</v>
      </c>
      <c r="D442" t="s">
        <v>279</v>
      </c>
      <c r="E442">
        <v>0.25520833333333331</v>
      </c>
      <c r="F442">
        <v>98</v>
      </c>
      <c r="G442">
        <v>384</v>
      </c>
    </row>
    <row r="443" spans="1:7" x14ac:dyDescent="0.3">
      <c r="A443">
        <v>13</v>
      </c>
      <c r="B443" s="62">
        <v>45658</v>
      </c>
      <c r="C443" s="96" t="s">
        <v>341</v>
      </c>
      <c r="D443" t="s">
        <v>275</v>
      </c>
      <c r="E443">
        <v>0.2</v>
      </c>
      <c r="F443">
        <v>8</v>
      </c>
      <c r="G443">
        <v>40</v>
      </c>
    </row>
    <row r="444" spans="1:7" x14ac:dyDescent="0.3">
      <c r="A444">
        <v>12</v>
      </c>
      <c r="B444" s="62">
        <v>45658</v>
      </c>
      <c r="C444" s="96" t="s">
        <v>341</v>
      </c>
      <c r="D444" t="s">
        <v>296</v>
      </c>
      <c r="E444">
        <v>0.22099447513812154</v>
      </c>
      <c r="F444">
        <v>40</v>
      </c>
      <c r="G444">
        <v>181</v>
      </c>
    </row>
    <row r="445" spans="1:7" x14ac:dyDescent="0.3">
      <c r="A445">
        <v>11</v>
      </c>
      <c r="B445" s="62">
        <v>45658</v>
      </c>
      <c r="C445" s="96" t="s">
        <v>341</v>
      </c>
      <c r="D445" t="s">
        <v>281</v>
      </c>
      <c r="E445">
        <v>0.21265822784810126</v>
      </c>
      <c r="F445">
        <v>84</v>
      </c>
      <c r="G445">
        <v>395</v>
      </c>
    </row>
    <row r="446" spans="1:7" x14ac:dyDescent="0.3">
      <c r="A446">
        <v>10</v>
      </c>
      <c r="B446" s="62">
        <v>45658</v>
      </c>
      <c r="C446" s="96" t="s">
        <v>341</v>
      </c>
      <c r="D446" t="s">
        <v>295</v>
      </c>
      <c r="E446">
        <v>5.6338028169014086E-2</v>
      </c>
      <c r="F446">
        <v>4</v>
      </c>
      <c r="G446">
        <v>71</v>
      </c>
    </row>
    <row r="447" spans="1:7" x14ac:dyDescent="0.3">
      <c r="A447">
        <v>9</v>
      </c>
      <c r="B447" s="62">
        <v>45658</v>
      </c>
      <c r="C447" s="96" t="s">
        <v>341</v>
      </c>
      <c r="D447" t="s">
        <v>280</v>
      </c>
      <c r="E447">
        <v>0.18666666666666668</v>
      </c>
      <c r="F447">
        <v>70</v>
      </c>
      <c r="G447">
        <v>375</v>
      </c>
    </row>
    <row r="448" spans="1:7" x14ac:dyDescent="0.3">
      <c r="A448">
        <v>5</v>
      </c>
      <c r="B448" s="62">
        <v>45658</v>
      </c>
      <c r="C448" s="96" t="s">
        <v>341</v>
      </c>
      <c r="D448" t="s">
        <v>301</v>
      </c>
      <c r="E448">
        <v>4.78125</v>
      </c>
      <c r="F448">
        <v>153</v>
      </c>
      <c r="G448">
        <v>32</v>
      </c>
    </row>
    <row r="449" spans="1:7" x14ac:dyDescent="0.3">
      <c r="A449">
        <v>4</v>
      </c>
      <c r="B449" s="62">
        <v>45658</v>
      </c>
      <c r="C449" s="96" t="s">
        <v>341</v>
      </c>
      <c r="D449" t="s">
        <v>300</v>
      </c>
      <c r="E449">
        <v>0.73684210526315785</v>
      </c>
      <c r="F449">
        <v>84</v>
      </c>
      <c r="G449">
        <v>114</v>
      </c>
    </row>
    <row r="450" spans="1:7" x14ac:dyDescent="0.3">
      <c r="A450">
        <v>126</v>
      </c>
      <c r="B450" s="62">
        <v>45658</v>
      </c>
      <c r="C450" s="96" t="s">
        <v>341</v>
      </c>
      <c r="D450" t="s">
        <v>26</v>
      </c>
      <c r="E450">
        <v>0</v>
      </c>
    </row>
    <row r="451" spans="1:7" x14ac:dyDescent="0.3">
      <c r="A451">
        <v>125</v>
      </c>
      <c r="B451" s="62">
        <v>45658</v>
      </c>
      <c r="C451" s="96" t="s">
        <v>341</v>
      </c>
      <c r="D451" t="s">
        <v>25</v>
      </c>
      <c r="E451">
        <v>0</v>
      </c>
    </row>
    <row r="452" spans="1:7" x14ac:dyDescent="0.3">
      <c r="A452">
        <v>124</v>
      </c>
      <c r="B452" s="62">
        <v>45658</v>
      </c>
      <c r="C452" s="96" t="s">
        <v>341</v>
      </c>
      <c r="D452" t="s">
        <v>24</v>
      </c>
      <c r="E452">
        <v>0</v>
      </c>
    </row>
    <row r="453" spans="1:7" x14ac:dyDescent="0.3">
      <c r="A453">
        <v>123</v>
      </c>
      <c r="B453" s="62">
        <v>45658</v>
      </c>
      <c r="C453" s="96" t="s">
        <v>341</v>
      </c>
      <c r="D453" t="s">
        <v>23</v>
      </c>
      <c r="E453">
        <v>0</v>
      </c>
    </row>
    <row r="454" spans="1:7" x14ac:dyDescent="0.3">
      <c r="A454">
        <v>122</v>
      </c>
      <c r="B454" s="62">
        <v>45658</v>
      </c>
      <c r="C454" s="96" t="s">
        <v>341</v>
      </c>
      <c r="D454" t="s">
        <v>22</v>
      </c>
      <c r="E454">
        <v>0</v>
      </c>
    </row>
    <row r="455" spans="1:7" x14ac:dyDescent="0.3">
      <c r="A455">
        <v>121</v>
      </c>
      <c r="B455" s="62">
        <v>45658</v>
      </c>
      <c r="C455" s="96" t="s">
        <v>341</v>
      </c>
      <c r="D455" t="s">
        <v>21</v>
      </c>
      <c r="E455">
        <v>0</v>
      </c>
    </row>
    <row r="456" spans="1:7" x14ac:dyDescent="0.3">
      <c r="A456">
        <v>120</v>
      </c>
      <c r="B456" s="62">
        <v>45658</v>
      </c>
      <c r="C456" s="96" t="s">
        <v>341</v>
      </c>
      <c r="D456" t="s">
        <v>20</v>
      </c>
      <c r="E456">
        <v>156</v>
      </c>
    </row>
    <row r="457" spans="1:7" x14ac:dyDescent="0.3">
      <c r="A457">
        <v>116</v>
      </c>
      <c r="B457" s="62">
        <v>45658</v>
      </c>
      <c r="C457" s="96" t="s">
        <v>341</v>
      </c>
      <c r="D457" t="s">
        <v>294</v>
      </c>
      <c r="E457">
        <v>0</v>
      </c>
    </row>
    <row r="458" spans="1:7" x14ac:dyDescent="0.3">
      <c r="A458">
        <v>115</v>
      </c>
      <c r="B458" s="62">
        <v>45658</v>
      </c>
      <c r="C458" s="96" t="s">
        <v>341</v>
      </c>
      <c r="D458" t="s">
        <v>293</v>
      </c>
      <c r="E458">
        <v>0</v>
      </c>
    </row>
    <row r="459" spans="1:7" x14ac:dyDescent="0.3">
      <c r="A459">
        <v>114</v>
      </c>
      <c r="B459" s="62">
        <v>45658</v>
      </c>
      <c r="C459" s="96" t="s">
        <v>341</v>
      </c>
      <c r="D459" t="s">
        <v>292</v>
      </c>
      <c r="E459">
        <v>156</v>
      </c>
    </row>
    <row r="460" spans="1:7" x14ac:dyDescent="0.3">
      <c r="A460">
        <v>27</v>
      </c>
      <c r="B460" s="62">
        <v>45658</v>
      </c>
      <c r="C460" s="96" t="s">
        <v>341</v>
      </c>
      <c r="D460" t="s">
        <v>147</v>
      </c>
      <c r="E460">
        <v>0.2348993288590604</v>
      </c>
      <c r="F460">
        <v>35</v>
      </c>
      <c r="G460">
        <v>149</v>
      </c>
    </row>
    <row r="461" spans="1:7" x14ac:dyDescent="0.3">
      <c r="A461">
        <v>26</v>
      </c>
      <c r="B461" s="62">
        <v>45658</v>
      </c>
      <c r="C461" s="96" t="s">
        <v>341</v>
      </c>
      <c r="D461" t="s">
        <v>146</v>
      </c>
      <c r="E461">
        <v>0.17415730337078653</v>
      </c>
      <c r="F461">
        <v>31</v>
      </c>
      <c r="G461">
        <v>178</v>
      </c>
    </row>
    <row r="462" spans="1:7" x14ac:dyDescent="0.3">
      <c r="A462">
        <v>134</v>
      </c>
      <c r="B462" s="62">
        <v>45658</v>
      </c>
      <c r="C462" s="96" t="s">
        <v>342</v>
      </c>
      <c r="D462" t="s">
        <v>260</v>
      </c>
      <c r="E462">
        <v>0</v>
      </c>
    </row>
    <row r="463" spans="1:7" x14ac:dyDescent="0.3">
      <c r="A463">
        <v>133</v>
      </c>
      <c r="B463" s="62">
        <v>45658</v>
      </c>
      <c r="C463" s="96" t="s">
        <v>342</v>
      </c>
      <c r="D463" t="s">
        <v>259</v>
      </c>
      <c r="E463">
        <v>6</v>
      </c>
    </row>
    <row r="464" spans="1:7" x14ac:dyDescent="0.3">
      <c r="A464">
        <v>132</v>
      </c>
      <c r="B464" s="62">
        <v>45658</v>
      </c>
      <c r="C464" s="96" t="s">
        <v>342</v>
      </c>
      <c r="D464" t="s">
        <v>291</v>
      </c>
      <c r="E464">
        <v>2</v>
      </c>
    </row>
    <row r="465" spans="1:7" x14ac:dyDescent="0.3">
      <c r="A465">
        <v>131</v>
      </c>
      <c r="B465" s="62">
        <v>45658</v>
      </c>
      <c r="C465" s="96" t="s">
        <v>342</v>
      </c>
      <c r="D465" t="s">
        <v>290</v>
      </c>
      <c r="E465">
        <v>16</v>
      </c>
    </row>
    <row r="466" spans="1:7" x14ac:dyDescent="0.3">
      <c r="A466">
        <v>130</v>
      </c>
      <c r="B466" s="62">
        <v>45658</v>
      </c>
      <c r="C466" s="96" t="s">
        <v>342</v>
      </c>
      <c r="D466" t="s">
        <v>289</v>
      </c>
      <c r="E466">
        <v>70</v>
      </c>
    </row>
    <row r="467" spans="1:7" x14ac:dyDescent="0.3">
      <c r="A467">
        <v>129</v>
      </c>
      <c r="B467" s="62">
        <v>45658</v>
      </c>
      <c r="C467" s="96" t="s">
        <v>342</v>
      </c>
      <c r="D467" t="s">
        <v>288</v>
      </c>
      <c r="E467">
        <v>293</v>
      </c>
    </row>
    <row r="468" spans="1:7" x14ac:dyDescent="0.3">
      <c r="A468">
        <v>128</v>
      </c>
      <c r="B468" s="62">
        <v>45658</v>
      </c>
      <c r="C468" s="96" t="s">
        <v>342</v>
      </c>
      <c r="D468" t="s">
        <v>287</v>
      </c>
      <c r="E468">
        <v>89</v>
      </c>
    </row>
    <row r="469" spans="1:7" x14ac:dyDescent="0.3">
      <c r="A469">
        <v>127</v>
      </c>
      <c r="B469" s="62">
        <v>45658</v>
      </c>
      <c r="C469" s="96" t="s">
        <v>342</v>
      </c>
      <c r="D469" t="s">
        <v>286</v>
      </c>
      <c r="E469">
        <v>479</v>
      </c>
    </row>
    <row r="470" spans="1:7" x14ac:dyDescent="0.3">
      <c r="A470">
        <v>108</v>
      </c>
      <c r="B470" s="62">
        <v>45658</v>
      </c>
      <c r="C470" s="96" t="s">
        <v>342</v>
      </c>
      <c r="D470" t="s">
        <v>270</v>
      </c>
      <c r="E470">
        <v>425</v>
      </c>
    </row>
    <row r="471" spans="1:7" x14ac:dyDescent="0.3">
      <c r="A471">
        <v>105</v>
      </c>
      <c r="B471" s="62">
        <v>45658</v>
      </c>
      <c r="C471" s="96" t="s">
        <v>342</v>
      </c>
      <c r="D471" t="s">
        <v>269</v>
      </c>
      <c r="E471">
        <v>398</v>
      </c>
    </row>
    <row r="472" spans="1:7" x14ac:dyDescent="0.3">
      <c r="A472">
        <v>107</v>
      </c>
      <c r="B472" s="62">
        <v>45658</v>
      </c>
      <c r="C472" s="96" t="s">
        <v>342</v>
      </c>
      <c r="D472" t="s">
        <v>268</v>
      </c>
      <c r="E472">
        <v>898</v>
      </c>
    </row>
    <row r="473" spans="1:7" x14ac:dyDescent="0.3">
      <c r="A473">
        <v>106</v>
      </c>
      <c r="B473" s="62">
        <v>45658</v>
      </c>
      <c r="C473" s="96" t="s">
        <v>342</v>
      </c>
      <c r="D473" t="s">
        <v>267</v>
      </c>
      <c r="E473">
        <v>727</v>
      </c>
    </row>
    <row r="474" spans="1:7" x14ac:dyDescent="0.3">
      <c r="A474">
        <v>104</v>
      </c>
      <c r="B474" s="62">
        <v>45658</v>
      </c>
      <c r="C474" s="96" t="s">
        <v>342</v>
      </c>
      <c r="D474" t="s">
        <v>266</v>
      </c>
      <c r="E474">
        <v>86</v>
      </c>
    </row>
    <row r="475" spans="1:7" x14ac:dyDescent="0.3">
      <c r="A475">
        <v>113</v>
      </c>
      <c r="B475" s="62">
        <v>45658</v>
      </c>
      <c r="C475" s="96" t="s">
        <v>342</v>
      </c>
      <c r="D475" t="s">
        <v>265</v>
      </c>
      <c r="E475">
        <v>711</v>
      </c>
    </row>
    <row r="476" spans="1:7" x14ac:dyDescent="0.3">
      <c r="A476">
        <v>110</v>
      </c>
      <c r="B476" s="62">
        <v>45658</v>
      </c>
      <c r="C476" s="96" t="s">
        <v>342</v>
      </c>
      <c r="D476" t="s">
        <v>264</v>
      </c>
      <c r="E476">
        <v>396</v>
      </c>
    </row>
    <row r="477" spans="1:7" x14ac:dyDescent="0.3">
      <c r="A477">
        <v>112</v>
      </c>
      <c r="B477" s="62">
        <v>45658</v>
      </c>
      <c r="C477" s="96" t="s">
        <v>342</v>
      </c>
      <c r="D477" t="s">
        <v>263</v>
      </c>
      <c r="E477">
        <v>1047</v>
      </c>
    </row>
    <row r="478" spans="1:7" x14ac:dyDescent="0.3">
      <c r="A478">
        <v>111</v>
      </c>
      <c r="B478" s="62">
        <v>45658</v>
      </c>
      <c r="C478" s="96" t="s">
        <v>342</v>
      </c>
      <c r="D478" t="s">
        <v>262</v>
      </c>
      <c r="E478">
        <v>727</v>
      </c>
    </row>
    <row r="479" spans="1:7" x14ac:dyDescent="0.3">
      <c r="A479">
        <v>109</v>
      </c>
      <c r="B479" s="62">
        <v>45658</v>
      </c>
      <c r="C479" s="96" t="s">
        <v>342</v>
      </c>
      <c r="D479" t="s">
        <v>261</v>
      </c>
      <c r="E479">
        <v>104</v>
      </c>
    </row>
    <row r="480" spans="1:7" x14ac:dyDescent="0.3">
      <c r="A480">
        <v>2</v>
      </c>
      <c r="B480" s="62">
        <v>45658</v>
      </c>
      <c r="C480" s="96" t="s">
        <v>342</v>
      </c>
      <c r="D480" t="s">
        <v>303</v>
      </c>
      <c r="E480">
        <v>0.47170940170940173</v>
      </c>
      <c r="F480">
        <v>5519</v>
      </c>
      <c r="G480">
        <v>11700</v>
      </c>
    </row>
    <row r="481" spans="1:7" x14ac:dyDescent="0.3">
      <c r="A481">
        <v>1</v>
      </c>
      <c r="B481" s="62">
        <v>45658</v>
      </c>
      <c r="C481" s="96" t="s">
        <v>342</v>
      </c>
      <c r="D481" t="s">
        <v>332</v>
      </c>
      <c r="E481">
        <v>1.5714285714285714</v>
      </c>
      <c r="F481">
        <v>11</v>
      </c>
      <c r="G481">
        <v>7</v>
      </c>
    </row>
    <row r="482" spans="1:7" x14ac:dyDescent="0.3">
      <c r="A482">
        <v>103</v>
      </c>
      <c r="B482" s="62">
        <v>45658</v>
      </c>
      <c r="C482" s="96" t="s">
        <v>342</v>
      </c>
      <c r="D482" t="s">
        <v>285</v>
      </c>
      <c r="E482">
        <v>1</v>
      </c>
    </row>
    <row r="483" spans="1:7" x14ac:dyDescent="0.3">
      <c r="A483">
        <v>102</v>
      </c>
      <c r="B483" s="62">
        <v>45658</v>
      </c>
      <c r="C483" s="96" t="s">
        <v>342</v>
      </c>
      <c r="D483" t="s">
        <v>273</v>
      </c>
      <c r="E483">
        <v>0</v>
      </c>
    </row>
    <row r="484" spans="1:7" x14ac:dyDescent="0.3">
      <c r="A484">
        <v>101</v>
      </c>
      <c r="B484" s="62">
        <v>45658</v>
      </c>
      <c r="C484" s="96" t="s">
        <v>342</v>
      </c>
      <c r="D484" t="s">
        <v>272</v>
      </c>
      <c r="E484">
        <v>6</v>
      </c>
    </row>
    <row r="485" spans="1:7" x14ac:dyDescent="0.3">
      <c r="A485">
        <v>100</v>
      </c>
      <c r="B485" s="62">
        <v>45658</v>
      </c>
      <c r="C485" s="96" t="s">
        <v>342</v>
      </c>
      <c r="D485" t="s">
        <v>271</v>
      </c>
      <c r="E485">
        <v>5</v>
      </c>
    </row>
    <row r="486" spans="1:7" x14ac:dyDescent="0.3">
      <c r="A486">
        <v>3</v>
      </c>
      <c r="B486" s="62">
        <v>45658</v>
      </c>
      <c r="C486" s="96" t="s">
        <v>342</v>
      </c>
      <c r="D486" t="s">
        <v>302</v>
      </c>
      <c r="E486">
        <v>0.70773690886030083</v>
      </c>
      <c r="F486">
        <v>3906</v>
      </c>
      <c r="G486">
        <v>5519</v>
      </c>
    </row>
    <row r="487" spans="1:7" x14ac:dyDescent="0.3">
      <c r="A487">
        <v>25</v>
      </c>
      <c r="B487" s="18">
        <v>45658</v>
      </c>
      <c r="C487" s="96" t="s">
        <v>342</v>
      </c>
      <c r="D487" t="s">
        <v>284</v>
      </c>
      <c r="E487">
        <v>0.54545454545454541</v>
      </c>
      <c r="F487">
        <v>6</v>
      </c>
      <c r="G487">
        <v>11</v>
      </c>
    </row>
    <row r="488" spans="1:7" x14ac:dyDescent="0.3">
      <c r="A488">
        <v>24</v>
      </c>
      <c r="B488" s="18">
        <v>45658</v>
      </c>
      <c r="C488" s="96" t="s">
        <v>342</v>
      </c>
      <c r="D488" t="s">
        <v>299</v>
      </c>
      <c r="E488">
        <v>0.84837545126353786</v>
      </c>
      <c r="F488">
        <v>235</v>
      </c>
      <c r="G488">
        <v>277</v>
      </c>
    </row>
    <row r="489" spans="1:7" x14ac:dyDescent="0.3">
      <c r="A489">
        <v>23</v>
      </c>
      <c r="B489" s="18">
        <v>45658</v>
      </c>
      <c r="C489" s="96" t="s">
        <v>342</v>
      </c>
      <c r="D489" t="s">
        <v>298</v>
      </c>
      <c r="E489">
        <v>4.9766439094502332E-2</v>
      </c>
      <c r="F489">
        <v>277</v>
      </c>
      <c r="G489">
        <v>5566</v>
      </c>
    </row>
    <row r="490" spans="1:7" x14ac:dyDescent="0.3">
      <c r="A490">
        <v>20</v>
      </c>
      <c r="B490" s="18">
        <v>45658</v>
      </c>
      <c r="C490" s="96" t="s">
        <v>342</v>
      </c>
      <c r="D490" t="s">
        <v>283</v>
      </c>
      <c r="E490">
        <v>0</v>
      </c>
      <c r="F490">
        <v>0</v>
      </c>
      <c r="G490">
        <v>7</v>
      </c>
    </row>
    <row r="491" spans="1:7" x14ac:dyDescent="0.3">
      <c r="A491">
        <v>18</v>
      </c>
      <c r="B491" s="18">
        <v>45658</v>
      </c>
      <c r="C491" s="96" t="s">
        <v>342</v>
      </c>
      <c r="D491" t="s">
        <v>282</v>
      </c>
      <c r="E491">
        <v>3.125E-2</v>
      </c>
      <c r="F491">
        <v>1</v>
      </c>
      <c r="G491">
        <v>32</v>
      </c>
    </row>
    <row r="492" spans="1:7" x14ac:dyDescent="0.3">
      <c r="A492">
        <v>17</v>
      </c>
      <c r="B492" s="18">
        <v>45658</v>
      </c>
      <c r="C492" s="96" t="s">
        <v>342</v>
      </c>
      <c r="D492" t="s">
        <v>276</v>
      </c>
      <c r="E492">
        <v>0.13461538461538461</v>
      </c>
      <c r="F492">
        <v>14</v>
      </c>
      <c r="G492">
        <v>104</v>
      </c>
    </row>
    <row r="493" spans="1:7" x14ac:dyDescent="0.3">
      <c r="A493">
        <v>16</v>
      </c>
      <c r="B493" s="18">
        <v>45658</v>
      </c>
      <c r="C493" s="96" t="s">
        <v>342</v>
      </c>
      <c r="D493" t="s">
        <v>297</v>
      </c>
      <c r="E493">
        <v>0.12919254658385093</v>
      </c>
      <c r="F493">
        <v>104</v>
      </c>
      <c r="G493">
        <v>805</v>
      </c>
    </row>
    <row r="494" spans="1:7" x14ac:dyDescent="0.3">
      <c r="A494">
        <v>15</v>
      </c>
      <c r="B494" s="18">
        <v>45658</v>
      </c>
      <c r="C494" s="96" t="s">
        <v>342</v>
      </c>
      <c r="D494" t="s">
        <v>306</v>
      </c>
      <c r="E494">
        <v>7.6923076923076927E-2</v>
      </c>
      <c r="F494">
        <v>1</v>
      </c>
      <c r="G494">
        <v>13</v>
      </c>
    </row>
    <row r="495" spans="1:7" x14ac:dyDescent="0.3">
      <c r="A495">
        <v>14</v>
      </c>
      <c r="B495" s="18">
        <v>45658</v>
      </c>
      <c r="C495" s="96" t="s">
        <v>342</v>
      </c>
      <c r="D495" t="s">
        <v>279</v>
      </c>
      <c r="E495">
        <v>7.4884792626728107E-3</v>
      </c>
      <c r="F495">
        <v>13</v>
      </c>
      <c r="G495">
        <v>1736</v>
      </c>
    </row>
    <row r="496" spans="1:7" x14ac:dyDescent="0.3">
      <c r="A496">
        <v>13</v>
      </c>
      <c r="B496" s="18">
        <v>45658</v>
      </c>
      <c r="C496" s="96" t="s">
        <v>342</v>
      </c>
      <c r="D496" t="s">
        <v>275</v>
      </c>
      <c r="E496">
        <v>0.57692307692307687</v>
      </c>
      <c r="F496">
        <v>15</v>
      </c>
      <c r="G496">
        <v>26</v>
      </c>
    </row>
    <row r="497" spans="1:7" x14ac:dyDescent="0.3">
      <c r="A497">
        <v>12</v>
      </c>
      <c r="B497" s="18">
        <v>45658</v>
      </c>
      <c r="C497" s="96" t="s">
        <v>342</v>
      </c>
      <c r="D497" t="s">
        <v>296</v>
      </c>
      <c r="E497">
        <v>3.1515151515151517E-2</v>
      </c>
      <c r="F497">
        <v>26</v>
      </c>
      <c r="G497">
        <v>825</v>
      </c>
    </row>
    <row r="498" spans="1:7" x14ac:dyDescent="0.3">
      <c r="A498">
        <v>10</v>
      </c>
      <c r="B498" s="18">
        <v>45658</v>
      </c>
      <c r="C498" s="96" t="s">
        <v>342</v>
      </c>
      <c r="D498" t="s">
        <v>295</v>
      </c>
      <c r="E498">
        <v>1.1583011583011582E-2</v>
      </c>
      <c r="F498">
        <v>3</v>
      </c>
      <c r="G498">
        <v>259</v>
      </c>
    </row>
    <row r="499" spans="1:7" x14ac:dyDescent="0.3">
      <c r="A499">
        <v>9</v>
      </c>
      <c r="B499" s="18">
        <v>45658</v>
      </c>
      <c r="C499" s="96" t="s">
        <v>342</v>
      </c>
      <c r="D499" t="s">
        <v>280</v>
      </c>
      <c r="E499">
        <v>1.2016718913270637E-2</v>
      </c>
      <c r="F499">
        <v>23</v>
      </c>
      <c r="G499">
        <v>1914</v>
      </c>
    </row>
    <row r="500" spans="1:7" x14ac:dyDescent="0.3">
      <c r="A500">
        <v>11</v>
      </c>
      <c r="B500" s="18">
        <v>45658</v>
      </c>
      <c r="C500" s="96" t="s">
        <v>342</v>
      </c>
      <c r="D500" t="s">
        <v>281</v>
      </c>
      <c r="E500">
        <v>1.7478813559322032E-2</v>
      </c>
      <c r="F500">
        <v>33</v>
      </c>
      <c r="G500">
        <v>1888</v>
      </c>
    </row>
    <row r="501" spans="1:7" x14ac:dyDescent="0.3">
      <c r="A501">
        <v>8</v>
      </c>
      <c r="B501" s="18">
        <v>45658</v>
      </c>
      <c r="C501" s="96" t="s">
        <v>342</v>
      </c>
      <c r="D501" t="s">
        <v>278</v>
      </c>
      <c r="E501">
        <v>0.68699186991869921</v>
      </c>
      <c r="F501">
        <v>169</v>
      </c>
      <c r="G501">
        <v>246</v>
      </c>
    </row>
    <row r="502" spans="1:7" x14ac:dyDescent="0.3">
      <c r="A502">
        <v>7</v>
      </c>
      <c r="B502" s="18">
        <v>45658</v>
      </c>
      <c r="C502" s="96" t="s">
        <v>342</v>
      </c>
      <c r="D502" t="s">
        <v>277</v>
      </c>
      <c r="E502">
        <v>0.94545454545454544</v>
      </c>
      <c r="F502">
        <v>52</v>
      </c>
      <c r="G502">
        <v>55</v>
      </c>
    </row>
    <row r="503" spans="1:7" x14ac:dyDescent="0.3">
      <c r="A503">
        <v>6</v>
      </c>
      <c r="B503" s="18">
        <v>45658</v>
      </c>
      <c r="C503" s="96" t="s">
        <v>342</v>
      </c>
      <c r="D503" t="s">
        <v>274</v>
      </c>
      <c r="E503">
        <v>0.90322580645161288</v>
      </c>
      <c r="F503">
        <v>28</v>
      </c>
      <c r="G503">
        <v>31</v>
      </c>
    </row>
    <row r="504" spans="1:7" x14ac:dyDescent="0.3">
      <c r="A504">
        <v>5</v>
      </c>
      <c r="B504" s="18">
        <v>45658</v>
      </c>
      <c r="C504" s="96" t="s">
        <v>342</v>
      </c>
      <c r="D504" t="s">
        <v>301</v>
      </c>
      <c r="E504">
        <v>10.261261261261261</v>
      </c>
      <c r="F504">
        <v>1139</v>
      </c>
      <c r="G504">
        <v>111</v>
      </c>
    </row>
    <row r="505" spans="1:7" x14ac:dyDescent="0.3">
      <c r="A505">
        <v>4</v>
      </c>
      <c r="B505" s="18">
        <v>45658</v>
      </c>
      <c r="C505" s="96" t="s">
        <v>342</v>
      </c>
      <c r="D505" t="s">
        <v>300</v>
      </c>
      <c r="E505">
        <v>0.86867469879518078</v>
      </c>
      <c r="F505">
        <v>721</v>
      </c>
      <c r="G505">
        <v>830</v>
      </c>
    </row>
    <row r="506" spans="1:7" x14ac:dyDescent="0.3">
      <c r="A506">
        <v>126</v>
      </c>
      <c r="B506" s="18">
        <v>45658</v>
      </c>
      <c r="C506" s="96" t="s">
        <v>342</v>
      </c>
      <c r="D506" t="s">
        <v>26</v>
      </c>
      <c r="E506">
        <v>0</v>
      </c>
    </row>
    <row r="507" spans="1:7" x14ac:dyDescent="0.3">
      <c r="A507">
        <v>125</v>
      </c>
      <c r="B507" s="18">
        <v>45658</v>
      </c>
      <c r="C507" s="96" t="s">
        <v>342</v>
      </c>
      <c r="D507" t="s">
        <v>25</v>
      </c>
      <c r="E507">
        <v>0</v>
      </c>
    </row>
    <row r="508" spans="1:7" x14ac:dyDescent="0.3">
      <c r="A508">
        <v>124</v>
      </c>
      <c r="B508" s="18">
        <v>45658</v>
      </c>
      <c r="C508" s="96" t="s">
        <v>342</v>
      </c>
      <c r="D508" t="s">
        <v>24</v>
      </c>
      <c r="E508">
        <v>0</v>
      </c>
    </row>
    <row r="509" spans="1:7" x14ac:dyDescent="0.3">
      <c r="A509">
        <v>123</v>
      </c>
      <c r="B509" s="18">
        <v>45658</v>
      </c>
      <c r="C509" s="96" t="s">
        <v>342</v>
      </c>
      <c r="D509" t="s">
        <v>23</v>
      </c>
      <c r="E509">
        <v>0</v>
      </c>
    </row>
    <row r="510" spans="1:7" x14ac:dyDescent="0.3">
      <c r="A510">
        <v>122</v>
      </c>
      <c r="B510" s="18">
        <v>45658</v>
      </c>
      <c r="C510" s="96" t="s">
        <v>342</v>
      </c>
      <c r="D510" t="s">
        <v>22</v>
      </c>
      <c r="E510">
        <v>0</v>
      </c>
    </row>
    <row r="511" spans="1:7" x14ac:dyDescent="0.3">
      <c r="A511">
        <v>121</v>
      </c>
      <c r="B511" s="18">
        <v>45658</v>
      </c>
      <c r="C511" s="96" t="s">
        <v>342</v>
      </c>
      <c r="D511" t="s">
        <v>21</v>
      </c>
      <c r="E511">
        <v>0</v>
      </c>
    </row>
    <row r="512" spans="1:7" x14ac:dyDescent="0.3">
      <c r="A512">
        <v>120</v>
      </c>
      <c r="B512" s="18">
        <v>45658</v>
      </c>
      <c r="C512" s="96" t="s">
        <v>342</v>
      </c>
      <c r="D512" t="s">
        <v>20</v>
      </c>
      <c r="E512">
        <v>1215</v>
      </c>
    </row>
    <row r="513" spans="1:7" x14ac:dyDescent="0.3">
      <c r="A513">
        <v>116</v>
      </c>
      <c r="B513" s="18">
        <v>45658</v>
      </c>
      <c r="C513" s="96" t="s">
        <v>342</v>
      </c>
      <c r="D513" t="s">
        <v>294</v>
      </c>
      <c r="E513">
        <v>1</v>
      </c>
    </row>
    <row r="514" spans="1:7" x14ac:dyDescent="0.3">
      <c r="A514">
        <v>115</v>
      </c>
      <c r="B514" s="18">
        <v>45658</v>
      </c>
      <c r="C514" s="96" t="s">
        <v>342</v>
      </c>
      <c r="D514" t="s">
        <v>293</v>
      </c>
      <c r="E514">
        <v>22</v>
      </c>
    </row>
    <row r="515" spans="1:7" x14ac:dyDescent="0.3">
      <c r="A515">
        <v>114</v>
      </c>
      <c r="B515" s="18">
        <v>45658</v>
      </c>
      <c r="C515" s="96" t="s">
        <v>342</v>
      </c>
      <c r="D515" t="s">
        <v>292</v>
      </c>
      <c r="E515">
        <v>1215</v>
      </c>
    </row>
    <row r="516" spans="1:7" x14ac:dyDescent="0.3">
      <c r="A516">
        <v>27</v>
      </c>
      <c r="B516" s="18">
        <v>45658</v>
      </c>
      <c r="C516" s="96" t="s">
        <v>342</v>
      </c>
      <c r="D516" t="s">
        <v>147</v>
      </c>
      <c r="E516">
        <v>5.1679586563307496E-3</v>
      </c>
      <c r="F516">
        <v>2</v>
      </c>
      <c r="G516">
        <v>387</v>
      </c>
    </row>
    <row r="517" spans="1:7" x14ac:dyDescent="0.3">
      <c r="A517">
        <v>26</v>
      </c>
      <c r="B517" s="18">
        <v>45658</v>
      </c>
      <c r="C517" s="96" t="s">
        <v>342</v>
      </c>
      <c r="D517" t="s">
        <v>146</v>
      </c>
      <c r="E517">
        <v>8.6819258089976328E-3</v>
      </c>
      <c r="F517">
        <v>11</v>
      </c>
      <c r="G517">
        <v>1267</v>
      </c>
    </row>
    <row r="518" spans="1:7" x14ac:dyDescent="0.3">
      <c r="A518">
        <v>134</v>
      </c>
      <c r="B518" s="18">
        <v>45658</v>
      </c>
      <c r="C518" s="96" t="s">
        <v>343</v>
      </c>
      <c r="D518" t="s">
        <v>260</v>
      </c>
      <c r="E518">
        <v>0</v>
      </c>
    </row>
    <row r="519" spans="1:7" x14ac:dyDescent="0.3">
      <c r="A519">
        <v>133</v>
      </c>
      <c r="B519" s="18">
        <v>45658</v>
      </c>
      <c r="C519" s="96" t="s">
        <v>343</v>
      </c>
      <c r="D519" t="s">
        <v>259</v>
      </c>
      <c r="E519">
        <v>0</v>
      </c>
    </row>
    <row r="520" spans="1:7" x14ac:dyDescent="0.3">
      <c r="A520">
        <v>132</v>
      </c>
      <c r="B520" s="18">
        <v>45658</v>
      </c>
      <c r="C520" s="96" t="s">
        <v>343</v>
      </c>
      <c r="D520" t="s">
        <v>291</v>
      </c>
      <c r="E520">
        <v>0</v>
      </c>
    </row>
    <row r="521" spans="1:7" x14ac:dyDescent="0.3">
      <c r="A521">
        <v>131</v>
      </c>
      <c r="B521" s="18">
        <v>45658</v>
      </c>
      <c r="C521" s="96" t="s">
        <v>343</v>
      </c>
      <c r="D521" t="s">
        <v>290</v>
      </c>
      <c r="E521">
        <v>1</v>
      </c>
    </row>
    <row r="522" spans="1:7" x14ac:dyDescent="0.3">
      <c r="A522">
        <v>130</v>
      </c>
      <c r="B522" s="18">
        <v>45658</v>
      </c>
      <c r="C522" s="96" t="s">
        <v>343</v>
      </c>
      <c r="D522" t="s">
        <v>289</v>
      </c>
      <c r="E522">
        <v>7</v>
      </c>
    </row>
    <row r="523" spans="1:7" x14ac:dyDescent="0.3">
      <c r="A523">
        <v>129</v>
      </c>
      <c r="B523" s="18">
        <v>45658</v>
      </c>
      <c r="C523" s="96" t="s">
        <v>343</v>
      </c>
      <c r="D523" t="s">
        <v>288</v>
      </c>
      <c r="E523">
        <v>7</v>
      </c>
    </row>
    <row r="524" spans="1:7" x14ac:dyDescent="0.3">
      <c r="A524">
        <v>128</v>
      </c>
      <c r="B524" s="18">
        <v>45658</v>
      </c>
      <c r="C524" s="96" t="s">
        <v>343</v>
      </c>
      <c r="D524" t="s">
        <v>287</v>
      </c>
      <c r="E524">
        <v>1</v>
      </c>
    </row>
    <row r="525" spans="1:7" x14ac:dyDescent="0.3">
      <c r="A525">
        <v>127</v>
      </c>
      <c r="B525" s="18">
        <v>45658</v>
      </c>
      <c r="C525" s="96" t="s">
        <v>343</v>
      </c>
      <c r="D525" t="s">
        <v>286</v>
      </c>
      <c r="E525">
        <v>16</v>
      </c>
    </row>
    <row r="526" spans="1:7" x14ac:dyDescent="0.3">
      <c r="A526">
        <v>108</v>
      </c>
      <c r="B526" s="18">
        <v>45658</v>
      </c>
      <c r="C526" s="96" t="s">
        <v>343</v>
      </c>
      <c r="D526" t="s">
        <v>270</v>
      </c>
      <c r="E526">
        <v>4</v>
      </c>
    </row>
    <row r="527" spans="1:7" x14ac:dyDescent="0.3">
      <c r="A527">
        <v>105</v>
      </c>
      <c r="B527" s="18">
        <v>45658</v>
      </c>
      <c r="C527" s="96" t="s">
        <v>343</v>
      </c>
      <c r="D527" t="s">
        <v>269</v>
      </c>
      <c r="E527">
        <v>2</v>
      </c>
    </row>
    <row r="528" spans="1:7" x14ac:dyDescent="0.3">
      <c r="A528">
        <v>107</v>
      </c>
      <c r="B528" s="18">
        <v>45658</v>
      </c>
      <c r="C528" s="96" t="s">
        <v>343</v>
      </c>
      <c r="D528" t="s">
        <v>268</v>
      </c>
      <c r="E528">
        <v>12</v>
      </c>
    </row>
    <row r="529" spans="1:7" x14ac:dyDescent="0.3">
      <c r="A529">
        <v>106</v>
      </c>
      <c r="B529" s="18">
        <v>45658</v>
      </c>
      <c r="C529" s="96" t="s">
        <v>343</v>
      </c>
      <c r="D529" t="s">
        <v>267</v>
      </c>
      <c r="E529">
        <v>8</v>
      </c>
    </row>
    <row r="530" spans="1:7" x14ac:dyDescent="0.3">
      <c r="A530">
        <v>104</v>
      </c>
      <c r="B530" s="18">
        <v>45658</v>
      </c>
      <c r="C530" s="96" t="s">
        <v>343</v>
      </c>
      <c r="D530" t="s">
        <v>266</v>
      </c>
      <c r="E530">
        <v>1</v>
      </c>
    </row>
    <row r="531" spans="1:7" x14ac:dyDescent="0.3">
      <c r="A531">
        <v>113</v>
      </c>
      <c r="B531" s="18">
        <v>45658</v>
      </c>
      <c r="C531" s="96" t="s">
        <v>343</v>
      </c>
      <c r="D531" t="s">
        <v>265</v>
      </c>
      <c r="E531">
        <v>2</v>
      </c>
    </row>
    <row r="532" spans="1:7" x14ac:dyDescent="0.3">
      <c r="A532">
        <v>110</v>
      </c>
      <c r="B532" s="18">
        <v>45658</v>
      </c>
      <c r="C532" s="96" t="s">
        <v>343</v>
      </c>
      <c r="D532" t="s">
        <v>264</v>
      </c>
      <c r="E532">
        <v>1</v>
      </c>
    </row>
    <row r="533" spans="1:7" x14ac:dyDescent="0.3">
      <c r="A533">
        <v>112</v>
      </c>
      <c r="B533" s="18">
        <v>45658</v>
      </c>
      <c r="C533" s="96" t="s">
        <v>343</v>
      </c>
      <c r="D533" t="s">
        <v>263</v>
      </c>
      <c r="E533">
        <v>11</v>
      </c>
    </row>
    <row r="534" spans="1:7" x14ac:dyDescent="0.3">
      <c r="A534">
        <v>111</v>
      </c>
      <c r="B534" s="18">
        <v>45658</v>
      </c>
      <c r="C534" s="96" t="s">
        <v>343</v>
      </c>
      <c r="D534" t="s">
        <v>262</v>
      </c>
      <c r="E534">
        <v>13</v>
      </c>
    </row>
    <row r="535" spans="1:7" x14ac:dyDescent="0.3">
      <c r="A535">
        <v>2</v>
      </c>
      <c r="B535" s="18">
        <v>45658</v>
      </c>
      <c r="C535" s="96" t="s">
        <v>343</v>
      </c>
      <c r="D535" t="s">
        <v>303</v>
      </c>
      <c r="E535">
        <v>0.03</v>
      </c>
      <c r="F535">
        <v>54</v>
      </c>
      <c r="G535">
        <v>1800</v>
      </c>
    </row>
    <row r="536" spans="1:7" x14ac:dyDescent="0.3">
      <c r="A536">
        <v>1</v>
      </c>
      <c r="B536" s="18">
        <v>45658</v>
      </c>
      <c r="C536" s="96" t="s">
        <v>343</v>
      </c>
      <c r="D536" t="s">
        <v>332</v>
      </c>
      <c r="E536">
        <v>0</v>
      </c>
      <c r="F536">
        <v>0</v>
      </c>
      <c r="G536">
        <v>1</v>
      </c>
    </row>
    <row r="537" spans="1:7" x14ac:dyDescent="0.3">
      <c r="A537">
        <v>103</v>
      </c>
      <c r="B537" s="18">
        <v>45658</v>
      </c>
      <c r="C537" s="96" t="s">
        <v>343</v>
      </c>
      <c r="D537" t="s">
        <v>285</v>
      </c>
      <c r="E537">
        <v>0</v>
      </c>
    </row>
    <row r="538" spans="1:7" x14ac:dyDescent="0.3">
      <c r="A538">
        <v>102</v>
      </c>
      <c r="B538" s="18">
        <v>45658</v>
      </c>
      <c r="C538" s="96" t="s">
        <v>343</v>
      </c>
      <c r="D538" t="s">
        <v>273</v>
      </c>
      <c r="E538">
        <v>0</v>
      </c>
    </row>
    <row r="539" spans="1:7" x14ac:dyDescent="0.3">
      <c r="A539">
        <v>101</v>
      </c>
      <c r="B539" s="18">
        <v>45658</v>
      </c>
      <c r="C539" s="96" t="s">
        <v>343</v>
      </c>
      <c r="D539" t="s">
        <v>272</v>
      </c>
      <c r="E539">
        <v>1</v>
      </c>
    </row>
    <row r="540" spans="1:7" x14ac:dyDescent="0.3">
      <c r="A540">
        <v>100</v>
      </c>
      <c r="B540" s="18">
        <v>45658</v>
      </c>
      <c r="C540" s="96" t="s">
        <v>343</v>
      </c>
      <c r="D540" t="s">
        <v>271</v>
      </c>
      <c r="E540">
        <v>1</v>
      </c>
    </row>
    <row r="541" spans="1:7" x14ac:dyDescent="0.3">
      <c r="A541">
        <v>3</v>
      </c>
      <c r="B541" s="18">
        <v>45658</v>
      </c>
      <c r="C541" s="96" t="s">
        <v>343</v>
      </c>
      <c r="D541" t="s">
        <v>302</v>
      </c>
      <c r="E541">
        <v>1.1481481481481481</v>
      </c>
      <c r="F541">
        <v>62</v>
      </c>
      <c r="G541">
        <v>54</v>
      </c>
    </row>
    <row r="542" spans="1:7" x14ac:dyDescent="0.3">
      <c r="A542">
        <v>25</v>
      </c>
      <c r="B542" s="18">
        <v>45658</v>
      </c>
      <c r="C542" s="96" t="s">
        <v>343</v>
      </c>
      <c r="D542" t="s">
        <v>284</v>
      </c>
      <c r="E542">
        <v>1</v>
      </c>
      <c r="F542">
        <v>2</v>
      </c>
      <c r="G542">
        <v>2</v>
      </c>
    </row>
    <row r="543" spans="1:7" x14ac:dyDescent="0.3">
      <c r="A543">
        <v>24</v>
      </c>
      <c r="B543" s="18">
        <v>45658</v>
      </c>
      <c r="C543" s="96" t="s">
        <v>343</v>
      </c>
      <c r="D543" t="s">
        <v>299</v>
      </c>
      <c r="E543">
        <v>0.33333333333333331</v>
      </c>
      <c r="F543">
        <v>2</v>
      </c>
      <c r="G543">
        <v>6</v>
      </c>
    </row>
    <row r="544" spans="1:7" x14ac:dyDescent="0.3">
      <c r="A544">
        <v>23</v>
      </c>
      <c r="B544" s="18">
        <v>45658</v>
      </c>
      <c r="C544" s="96" t="s">
        <v>343</v>
      </c>
      <c r="D544" t="s">
        <v>298</v>
      </c>
      <c r="E544">
        <v>0.1111111111111111</v>
      </c>
      <c r="F544">
        <v>6</v>
      </c>
      <c r="G544">
        <v>54</v>
      </c>
    </row>
    <row r="545" spans="1:7" x14ac:dyDescent="0.3">
      <c r="A545">
        <v>18</v>
      </c>
      <c r="B545" s="18">
        <v>45658</v>
      </c>
      <c r="C545" s="96" t="s">
        <v>343</v>
      </c>
      <c r="D545" t="s">
        <v>282</v>
      </c>
      <c r="E545">
        <v>0</v>
      </c>
      <c r="F545">
        <v>0</v>
      </c>
      <c r="G545">
        <v>3</v>
      </c>
    </row>
    <row r="546" spans="1:7" x14ac:dyDescent="0.3">
      <c r="A546">
        <v>17</v>
      </c>
      <c r="B546" s="18">
        <v>45658</v>
      </c>
      <c r="C546" s="96" t="s">
        <v>343</v>
      </c>
      <c r="D546" t="s">
        <v>276</v>
      </c>
      <c r="E546">
        <v>0</v>
      </c>
      <c r="F546">
        <v>0</v>
      </c>
      <c r="G546">
        <v>4</v>
      </c>
    </row>
    <row r="547" spans="1:7" x14ac:dyDescent="0.3">
      <c r="A547">
        <v>16</v>
      </c>
      <c r="B547" s="18">
        <v>45658</v>
      </c>
      <c r="C547" s="96" t="s">
        <v>343</v>
      </c>
      <c r="D547" t="s">
        <v>297</v>
      </c>
      <c r="E547">
        <v>0.5</v>
      </c>
      <c r="F547">
        <v>4</v>
      </c>
      <c r="G547">
        <v>8</v>
      </c>
    </row>
    <row r="548" spans="1:7" x14ac:dyDescent="0.3">
      <c r="A548">
        <v>14</v>
      </c>
      <c r="B548" s="18">
        <v>45658</v>
      </c>
      <c r="C548" s="96" t="s">
        <v>343</v>
      </c>
      <c r="D548" t="s">
        <v>279</v>
      </c>
      <c r="E548">
        <v>0</v>
      </c>
      <c r="F548">
        <v>0</v>
      </c>
      <c r="G548">
        <v>21</v>
      </c>
    </row>
    <row r="549" spans="1:7" x14ac:dyDescent="0.3">
      <c r="A549">
        <v>13</v>
      </c>
      <c r="B549" s="18">
        <v>45658</v>
      </c>
      <c r="C549" s="96" t="s">
        <v>343</v>
      </c>
      <c r="D549" t="s">
        <v>275</v>
      </c>
      <c r="E549">
        <v>0.66666666666666663</v>
      </c>
      <c r="F549">
        <v>4</v>
      </c>
      <c r="G549">
        <v>6</v>
      </c>
    </row>
    <row r="550" spans="1:7" x14ac:dyDescent="0.3">
      <c r="A550">
        <v>12</v>
      </c>
      <c r="B550" s="18">
        <v>45658</v>
      </c>
      <c r="C550" s="96" t="s">
        <v>343</v>
      </c>
      <c r="D550" t="s">
        <v>296</v>
      </c>
      <c r="E550">
        <v>0.54545454545454541</v>
      </c>
      <c r="F550">
        <v>6</v>
      </c>
      <c r="G550">
        <v>11</v>
      </c>
    </row>
    <row r="551" spans="1:7" x14ac:dyDescent="0.3">
      <c r="A551">
        <v>10</v>
      </c>
      <c r="B551" s="18">
        <v>45658</v>
      </c>
      <c r="C551" s="96" t="s">
        <v>343</v>
      </c>
      <c r="D551" t="s">
        <v>295</v>
      </c>
      <c r="E551">
        <v>0</v>
      </c>
      <c r="F551">
        <v>0</v>
      </c>
      <c r="G551">
        <v>9</v>
      </c>
    </row>
    <row r="552" spans="1:7" x14ac:dyDescent="0.3">
      <c r="A552">
        <v>9</v>
      </c>
      <c r="B552" s="18">
        <v>45658</v>
      </c>
      <c r="C552" s="96" t="s">
        <v>343</v>
      </c>
      <c r="D552" t="s">
        <v>280</v>
      </c>
      <c r="E552">
        <v>0</v>
      </c>
      <c r="F552">
        <v>0</v>
      </c>
      <c r="G552">
        <v>15</v>
      </c>
    </row>
    <row r="553" spans="1:7" x14ac:dyDescent="0.3">
      <c r="A553">
        <v>8</v>
      </c>
      <c r="B553" s="18">
        <v>45658</v>
      </c>
      <c r="C553" s="96" t="s">
        <v>343</v>
      </c>
      <c r="D553" t="s">
        <v>278</v>
      </c>
      <c r="E553">
        <v>1</v>
      </c>
      <c r="F553">
        <v>1</v>
      </c>
      <c r="G553">
        <v>1</v>
      </c>
    </row>
    <row r="554" spans="1:7" x14ac:dyDescent="0.3">
      <c r="A554">
        <v>7</v>
      </c>
      <c r="B554" s="18">
        <v>45658</v>
      </c>
      <c r="C554" s="96" t="s">
        <v>343</v>
      </c>
      <c r="D554" t="s">
        <v>277</v>
      </c>
      <c r="E554">
        <v>1</v>
      </c>
      <c r="F554">
        <v>1</v>
      </c>
      <c r="G554">
        <v>1</v>
      </c>
    </row>
    <row r="555" spans="1:7" x14ac:dyDescent="0.3">
      <c r="A555">
        <v>6</v>
      </c>
      <c r="B555" s="18">
        <v>45658</v>
      </c>
      <c r="C555" s="96" t="s">
        <v>343</v>
      </c>
      <c r="D555" t="s">
        <v>274</v>
      </c>
      <c r="E555">
        <v>0</v>
      </c>
      <c r="F555">
        <v>0</v>
      </c>
      <c r="G555">
        <v>1</v>
      </c>
    </row>
    <row r="556" spans="1:7" x14ac:dyDescent="0.3">
      <c r="A556">
        <v>5</v>
      </c>
      <c r="B556" s="18">
        <v>45658</v>
      </c>
      <c r="C556" s="96" t="s">
        <v>343</v>
      </c>
      <c r="D556" t="s">
        <v>301</v>
      </c>
      <c r="E556">
        <v>1.6666666666666667</v>
      </c>
      <c r="F556">
        <v>25</v>
      </c>
      <c r="G556">
        <v>15</v>
      </c>
    </row>
    <row r="557" spans="1:7" x14ac:dyDescent="0.3">
      <c r="A557">
        <v>4</v>
      </c>
      <c r="B557" s="18">
        <v>45658</v>
      </c>
      <c r="C557" s="96" t="s">
        <v>343</v>
      </c>
      <c r="D557" t="s">
        <v>300</v>
      </c>
      <c r="E557">
        <v>0.81818181818181823</v>
      </c>
      <c r="F557">
        <v>9</v>
      </c>
      <c r="G557">
        <v>11</v>
      </c>
    </row>
    <row r="558" spans="1:7" x14ac:dyDescent="0.3">
      <c r="A558">
        <v>11</v>
      </c>
      <c r="B558" s="18">
        <v>45658</v>
      </c>
      <c r="C558" s="96" t="s">
        <v>343</v>
      </c>
      <c r="D558" t="s">
        <v>281</v>
      </c>
      <c r="E558">
        <v>4.3478260869565216E-2</v>
      </c>
      <c r="F558">
        <v>1</v>
      </c>
      <c r="G558">
        <v>23</v>
      </c>
    </row>
    <row r="559" spans="1:7" x14ac:dyDescent="0.3">
      <c r="A559">
        <v>126</v>
      </c>
      <c r="B559" s="18">
        <v>45658</v>
      </c>
      <c r="C559" s="96" t="s">
        <v>343</v>
      </c>
      <c r="D559" t="s">
        <v>26</v>
      </c>
      <c r="E559">
        <v>0</v>
      </c>
    </row>
    <row r="560" spans="1:7" x14ac:dyDescent="0.3">
      <c r="A560">
        <v>125</v>
      </c>
      <c r="B560" s="18">
        <v>45658</v>
      </c>
      <c r="C560" s="96" t="s">
        <v>343</v>
      </c>
      <c r="D560" t="s">
        <v>25</v>
      </c>
      <c r="E560">
        <v>0</v>
      </c>
    </row>
    <row r="561" spans="1:7" x14ac:dyDescent="0.3">
      <c r="A561">
        <v>124</v>
      </c>
      <c r="B561" s="18">
        <v>45658</v>
      </c>
      <c r="C561" s="96" t="s">
        <v>343</v>
      </c>
      <c r="D561" t="s">
        <v>24</v>
      </c>
      <c r="E561">
        <v>0</v>
      </c>
    </row>
    <row r="562" spans="1:7" x14ac:dyDescent="0.3">
      <c r="A562">
        <v>123</v>
      </c>
      <c r="B562" s="18">
        <v>45658</v>
      </c>
      <c r="C562" s="96" t="s">
        <v>343</v>
      </c>
      <c r="D562" t="s">
        <v>23</v>
      </c>
      <c r="E562">
        <v>0</v>
      </c>
    </row>
    <row r="563" spans="1:7" x14ac:dyDescent="0.3">
      <c r="A563">
        <v>122</v>
      </c>
      <c r="B563" s="18">
        <v>45658</v>
      </c>
      <c r="C563" s="96" t="s">
        <v>343</v>
      </c>
      <c r="D563" t="s">
        <v>22</v>
      </c>
      <c r="E563">
        <v>0</v>
      </c>
    </row>
    <row r="564" spans="1:7" x14ac:dyDescent="0.3">
      <c r="A564">
        <v>121</v>
      </c>
      <c r="B564" s="18">
        <v>45658</v>
      </c>
      <c r="C564" s="96" t="s">
        <v>343</v>
      </c>
      <c r="D564" t="s">
        <v>21</v>
      </c>
      <c r="E564">
        <v>0</v>
      </c>
    </row>
    <row r="565" spans="1:7" x14ac:dyDescent="0.3">
      <c r="A565">
        <v>120</v>
      </c>
      <c r="B565" s="18">
        <v>45658</v>
      </c>
      <c r="C565" s="96" t="s">
        <v>343</v>
      </c>
      <c r="D565" t="s">
        <v>20</v>
      </c>
      <c r="E565">
        <v>26</v>
      </c>
    </row>
    <row r="566" spans="1:7" x14ac:dyDescent="0.3">
      <c r="A566">
        <v>116</v>
      </c>
      <c r="B566" s="18">
        <v>45658</v>
      </c>
      <c r="C566" s="96" t="s">
        <v>343</v>
      </c>
      <c r="D566" t="s">
        <v>294</v>
      </c>
      <c r="E566">
        <v>1</v>
      </c>
    </row>
    <row r="567" spans="1:7" x14ac:dyDescent="0.3">
      <c r="A567">
        <v>115</v>
      </c>
      <c r="B567" s="18">
        <v>45658</v>
      </c>
      <c r="C567" s="96" t="s">
        <v>343</v>
      </c>
      <c r="D567" t="s">
        <v>293</v>
      </c>
      <c r="E567">
        <v>6</v>
      </c>
    </row>
    <row r="568" spans="1:7" x14ac:dyDescent="0.3">
      <c r="A568">
        <v>114</v>
      </c>
      <c r="B568" s="18">
        <v>45658</v>
      </c>
      <c r="C568" s="96" t="s">
        <v>343</v>
      </c>
      <c r="D568" t="s">
        <v>292</v>
      </c>
      <c r="E568">
        <v>26</v>
      </c>
    </row>
    <row r="569" spans="1:7" x14ac:dyDescent="0.3">
      <c r="A569">
        <v>27</v>
      </c>
      <c r="B569" s="18">
        <v>45658</v>
      </c>
      <c r="C569" s="96" t="s">
        <v>343</v>
      </c>
      <c r="D569" t="s">
        <v>147</v>
      </c>
      <c r="E569">
        <v>0</v>
      </c>
      <c r="F569">
        <v>0</v>
      </c>
      <c r="G569">
        <v>5</v>
      </c>
    </row>
    <row r="570" spans="1:7" x14ac:dyDescent="0.3">
      <c r="A570">
        <v>26</v>
      </c>
      <c r="B570" s="18">
        <v>45658</v>
      </c>
      <c r="C570" s="96" t="s">
        <v>343</v>
      </c>
      <c r="D570" t="s">
        <v>146</v>
      </c>
      <c r="E570">
        <v>0</v>
      </c>
      <c r="F570">
        <v>0</v>
      </c>
      <c r="G570">
        <v>22</v>
      </c>
    </row>
    <row r="571" spans="1:7" x14ac:dyDescent="0.3">
      <c r="A571">
        <v>1</v>
      </c>
      <c r="B571" s="18">
        <v>45658</v>
      </c>
      <c r="C571" s="96" t="s">
        <v>344</v>
      </c>
      <c r="D571" t="s">
        <v>332</v>
      </c>
      <c r="E571">
        <v>0</v>
      </c>
      <c r="F571">
        <v>0</v>
      </c>
      <c r="G571">
        <v>0</v>
      </c>
    </row>
    <row r="572" spans="1:7" x14ac:dyDescent="0.3">
      <c r="A572">
        <v>103</v>
      </c>
      <c r="B572" s="18">
        <v>45658</v>
      </c>
      <c r="C572" s="96" t="s">
        <v>344</v>
      </c>
      <c r="D572" t="s">
        <v>285</v>
      </c>
      <c r="E572">
        <v>0</v>
      </c>
    </row>
    <row r="573" spans="1:7" x14ac:dyDescent="0.3">
      <c r="A573">
        <v>102</v>
      </c>
      <c r="B573" s="18">
        <v>45658</v>
      </c>
      <c r="C573" s="96" t="s">
        <v>344</v>
      </c>
      <c r="D573" t="s">
        <v>273</v>
      </c>
      <c r="E573">
        <v>0</v>
      </c>
    </row>
    <row r="574" spans="1:7" x14ac:dyDescent="0.3">
      <c r="A574">
        <v>101</v>
      </c>
      <c r="B574" s="18">
        <v>45658</v>
      </c>
      <c r="C574" s="96" t="s">
        <v>344</v>
      </c>
      <c r="D574" t="s">
        <v>272</v>
      </c>
      <c r="E574">
        <v>0</v>
      </c>
    </row>
    <row r="575" spans="1:7" x14ac:dyDescent="0.3">
      <c r="A575">
        <v>100</v>
      </c>
      <c r="B575" s="18">
        <v>45658</v>
      </c>
      <c r="C575" s="96" t="s">
        <v>344</v>
      </c>
      <c r="D575" t="s">
        <v>271</v>
      </c>
      <c r="E575">
        <v>1</v>
      </c>
    </row>
    <row r="576" spans="1:7" x14ac:dyDescent="0.3">
      <c r="A576">
        <v>3</v>
      </c>
      <c r="B576" s="18">
        <v>45658</v>
      </c>
      <c r="C576" s="96" t="s">
        <v>344</v>
      </c>
      <c r="D576" t="s">
        <v>302</v>
      </c>
      <c r="E576">
        <v>0</v>
      </c>
      <c r="F576">
        <v>33</v>
      </c>
      <c r="G576">
        <v>0</v>
      </c>
    </row>
    <row r="577" spans="1:7" x14ac:dyDescent="0.3">
      <c r="A577">
        <v>5</v>
      </c>
      <c r="B577" s="18">
        <v>45658</v>
      </c>
      <c r="C577" s="96" t="s">
        <v>344</v>
      </c>
      <c r="D577" t="s">
        <v>301</v>
      </c>
      <c r="E577">
        <v>0</v>
      </c>
      <c r="F577">
        <v>0</v>
      </c>
      <c r="G577">
        <v>0</v>
      </c>
    </row>
    <row r="578" spans="1:7" x14ac:dyDescent="0.3">
      <c r="A578">
        <v>4</v>
      </c>
      <c r="B578" s="18">
        <v>45658</v>
      </c>
      <c r="C578" s="96" t="s">
        <v>344</v>
      </c>
      <c r="D578" t="s">
        <v>300</v>
      </c>
      <c r="E578">
        <v>0</v>
      </c>
      <c r="F578">
        <v>0</v>
      </c>
      <c r="G578">
        <v>0</v>
      </c>
    </row>
    <row r="579" spans="1:7" x14ac:dyDescent="0.3">
      <c r="A579">
        <v>134</v>
      </c>
      <c r="B579" s="18">
        <v>45658</v>
      </c>
      <c r="C579" s="96" t="s">
        <v>345</v>
      </c>
      <c r="D579" t="s">
        <v>260</v>
      </c>
      <c r="E579">
        <v>0</v>
      </c>
    </row>
    <row r="580" spans="1:7" x14ac:dyDescent="0.3">
      <c r="A580">
        <v>133</v>
      </c>
      <c r="B580" s="18">
        <v>45658</v>
      </c>
      <c r="C580" s="96" t="s">
        <v>345</v>
      </c>
      <c r="D580" t="s">
        <v>259</v>
      </c>
      <c r="E580">
        <v>65</v>
      </c>
    </row>
    <row r="581" spans="1:7" x14ac:dyDescent="0.3">
      <c r="A581">
        <v>132</v>
      </c>
      <c r="B581" s="18">
        <v>45658</v>
      </c>
      <c r="C581" s="96" t="s">
        <v>345</v>
      </c>
      <c r="D581" t="s">
        <v>291</v>
      </c>
      <c r="E581">
        <v>84</v>
      </c>
    </row>
    <row r="582" spans="1:7" x14ac:dyDescent="0.3">
      <c r="A582">
        <v>131</v>
      </c>
      <c r="B582" s="18">
        <v>45658</v>
      </c>
      <c r="C582" s="96" t="s">
        <v>345</v>
      </c>
      <c r="D582" t="s">
        <v>290</v>
      </c>
      <c r="E582">
        <v>306</v>
      </c>
    </row>
    <row r="583" spans="1:7" x14ac:dyDescent="0.3">
      <c r="A583">
        <v>130</v>
      </c>
      <c r="B583" s="18">
        <v>45658</v>
      </c>
      <c r="C583" s="96" t="s">
        <v>345</v>
      </c>
      <c r="D583" t="s">
        <v>289</v>
      </c>
      <c r="E583">
        <v>1468</v>
      </c>
    </row>
    <row r="584" spans="1:7" x14ac:dyDescent="0.3">
      <c r="A584">
        <v>129</v>
      </c>
      <c r="B584" s="18">
        <v>45658</v>
      </c>
      <c r="C584" s="96" t="s">
        <v>345</v>
      </c>
      <c r="D584" t="s">
        <v>288</v>
      </c>
      <c r="E584">
        <v>2779</v>
      </c>
    </row>
    <row r="585" spans="1:7" x14ac:dyDescent="0.3">
      <c r="A585">
        <v>128</v>
      </c>
      <c r="B585" s="18">
        <v>45658</v>
      </c>
      <c r="C585" s="96" t="s">
        <v>345</v>
      </c>
      <c r="D585" t="s">
        <v>287</v>
      </c>
      <c r="E585">
        <v>1182</v>
      </c>
    </row>
    <row r="586" spans="1:7" x14ac:dyDescent="0.3">
      <c r="A586">
        <v>127</v>
      </c>
      <c r="B586" s="18">
        <v>45658</v>
      </c>
      <c r="C586" s="96" t="s">
        <v>345</v>
      </c>
      <c r="D586" t="s">
        <v>286</v>
      </c>
      <c r="E586">
        <v>5954</v>
      </c>
    </row>
    <row r="587" spans="1:7" x14ac:dyDescent="0.3">
      <c r="A587">
        <v>108</v>
      </c>
      <c r="B587" s="18">
        <v>45658</v>
      </c>
      <c r="C587" s="96" t="s">
        <v>345</v>
      </c>
      <c r="D587" t="s">
        <v>270</v>
      </c>
      <c r="E587">
        <v>2747</v>
      </c>
    </row>
    <row r="588" spans="1:7" x14ac:dyDescent="0.3">
      <c r="A588">
        <v>105</v>
      </c>
      <c r="B588" s="18">
        <v>45658</v>
      </c>
      <c r="C588" s="96" t="s">
        <v>345</v>
      </c>
      <c r="D588" t="s">
        <v>269</v>
      </c>
      <c r="E588">
        <v>1583</v>
      </c>
    </row>
    <row r="589" spans="1:7" x14ac:dyDescent="0.3">
      <c r="A589">
        <v>107</v>
      </c>
      <c r="B589" s="18">
        <v>45658</v>
      </c>
      <c r="C589" s="96" t="s">
        <v>345</v>
      </c>
      <c r="D589" t="s">
        <v>268</v>
      </c>
      <c r="E589">
        <v>5987</v>
      </c>
    </row>
    <row r="590" spans="1:7" x14ac:dyDescent="0.3">
      <c r="A590">
        <v>106</v>
      </c>
      <c r="B590" s="18">
        <v>45658</v>
      </c>
      <c r="C590" s="96" t="s">
        <v>345</v>
      </c>
      <c r="D590" t="s">
        <v>267</v>
      </c>
      <c r="E590">
        <v>4405</v>
      </c>
    </row>
    <row r="591" spans="1:7" x14ac:dyDescent="0.3">
      <c r="A591">
        <v>104</v>
      </c>
      <c r="B591" s="18">
        <v>45658</v>
      </c>
      <c r="C591" s="96" t="s">
        <v>345</v>
      </c>
      <c r="D591" t="s">
        <v>266</v>
      </c>
      <c r="E591">
        <v>308</v>
      </c>
    </row>
    <row r="592" spans="1:7" x14ac:dyDescent="0.3">
      <c r="A592">
        <v>113</v>
      </c>
      <c r="B592" s="18">
        <v>45658</v>
      </c>
      <c r="C592" s="96" t="s">
        <v>345</v>
      </c>
      <c r="D592" t="s">
        <v>265</v>
      </c>
      <c r="E592">
        <v>4696</v>
      </c>
    </row>
    <row r="593" spans="1:7" x14ac:dyDescent="0.3">
      <c r="A593">
        <v>110</v>
      </c>
      <c r="B593" s="18">
        <v>45658</v>
      </c>
      <c r="C593" s="96" t="s">
        <v>345</v>
      </c>
      <c r="D593" t="s">
        <v>264</v>
      </c>
      <c r="E593">
        <v>1574</v>
      </c>
    </row>
    <row r="594" spans="1:7" x14ac:dyDescent="0.3">
      <c r="A594">
        <v>112</v>
      </c>
      <c r="B594" s="18">
        <v>45658</v>
      </c>
      <c r="C594" s="96" t="s">
        <v>345</v>
      </c>
      <c r="D594" t="s">
        <v>263</v>
      </c>
      <c r="E594">
        <v>6342</v>
      </c>
    </row>
    <row r="595" spans="1:7" x14ac:dyDescent="0.3">
      <c r="A595">
        <v>111</v>
      </c>
      <c r="B595" s="18">
        <v>45658</v>
      </c>
      <c r="C595" s="96" t="s">
        <v>345</v>
      </c>
      <c r="D595" t="s">
        <v>262</v>
      </c>
      <c r="E595">
        <v>4212</v>
      </c>
    </row>
    <row r="596" spans="1:7" x14ac:dyDescent="0.3">
      <c r="A596">
        <v>109</v>
      </c>
      <c r="B596" s="18">
        <v>45658</v>
      </c>
      <c r="C596" s="96" t="s">
        <v>345</v>
      </c>
      <c r="D596" t="s">
        <v>261</v>
      </c>
      <c r="E596">
        <v>273</v>
      </c>
    </row>
    <row r="597" spans="1:7" x14ac:dyDescent="0.3">
      <c r="A597">
        <v>2</v>
      </c>
      <c r="B597" s="18">
        <v>45658</v>
      </c>
      <c r="C597" s="96" t="s">
        <v>345</v>
      </c>
      <c r="D597" t="s">
        <v>303</v>
      </c>
      <c r="E597">
        <v>0.77601449275362322</v>
      </c>
      <c r="F597">
        <v>32127</v>
      </c>
      <c r="G597">
        <v>41400</v>
      </c>
    </row>
    <row r="598" spans="1:7" x14ac:dyDescent="0.3">
      <c r="A598">
        <v>1</v>
      </c>
      <c r="B598" s="18">
        <v>45658</v>
      </c>
      <c r="C598" s="96" t="s">
        <v>345</v>
      </c>
      <c r="D598" t="s">
        <v>332</v>
      </c>
      <c r="E598">
        <v>3.5416666666666665</v>
      </c>
      <c r="F598">
        <v>85</v>
      </c>
      <c r="G598">
        <v>24</v>
      </c>
    </row>
    <row r="599" spans="1:7" x14ac:dyDescent="0.3">
      <c r="A599">
        <v>103</v>
      </c>
      <c r="B599" s="18">
        <v>45658</v>
      </c>
      <c r="C599" s="96" t="s">
        <v>345</v>
      </c>
      <c r="D599" t="s">
        <v>285</v>
      </c>
      <c r="E599">
        <v>2</v>
      </c>
    </row>
    <row r="600" spans="1:7" x14ac:dyDescent="0.3">
      <c r="A600">
        <v>102</v>
      </c>
      <c r="B600" s="18">
        <v>45658</v>
      </c>
      <c r="C600" s="96" t="s">
        <v>345</v>
      </c>
      <c r="D600" t="s">
        <v>273</v>
      </c>
      <c r="E600">
        <v>0</v>
      </c>
    </row>
    <row r="601" spans="1:7" x14ac:dyDescent="0.3">
      <c r="A601">
        <v>101</v>
      </c>
      <c r="B601" s="18">
        <v>45658</v>
      </c>
      <c r="C601" s="96" t="s">
        <v>345</v>
      </c>
      <c r="D601" t="s">
        <v>272</v>
      </c>
      <c r="E601">
        <v>22</v>
      </c>
    </row>
    <row r="602" spans="1:7" x14ac:dyDescent="0.3">
      <c r="A602">
        <v>100</v>
      </c>
      <c r="B602" s="18">
        <v>45658</v>
      </c>
      <c r="C602" s="96" t="s">
        <v>345</v>
      </c>
      <c r="D602" t="s">
        <v>271</v>
      </c>
      <c r="E602">
        <v>11</v>
      </c>
    </row>
    <row r="603" spans="1:7" x14ac:dyDescent="0.3">
      <c r="A603">
        <v>3</v>
      </c>
      <c r="B603" s="18">
        <v>45658</v>
      </c>
      <c r="C603" s="96" t="s">
        <v>345</v>
      </c>
      <c r="D603" t="s">
        <v>302</v>
      </c>
      <c r="E603">
        <v>0.88601487845114701</v>
      </c>
      <c r="F603">
        <v>28465</v>
      </c>
      <c r="G603">
        <v>32127</v>
      </c>
    </row>
    <row r="604" spans="1:7" x14ac:dyDescent="0.3">
      <c r="A604">
        <v>25</v>
      </c>
      <c r="B604" s="18">
        <v>45658</v>
      </c>
      <c r="C604" s="96" t="s">
        <v>345</v>
      </c>
      <c r="D604" t="s">
        <v>284</v>
      </c>
      <c r="E604">
        <v>0.1</v>
      </c>
      <c r="F604">
        <v>1</v>
      </c>
      <c r="G604">
        <v>10</v>
      </c>
    </row>
    <row r="605" spans="1:7" x14ac:dyDescent="0.3">
      <c r="A605">
        <v>24</v>
      </c>
      <c r="B605" s="18">
        <v>45658</v>
      </c>
      <c r="C605" s="96" t="s">
        <v>345</v>
      </c>
      <c r="D605" t="s">
        <v>299</v>
      </c>
      <c r="E605">
        <v>0.88925259138025092</v>
      </c>
      <c r="F605">
        <v>1630</v>
      </c>
      <c r="G605">
        <v>1833</v>
      </c>
    </row>
    <row r="606" spans="1:7" x14ac:dyDescent="0.3">
      <c r="A606">
        <v>23</v>
      </c>
      <c r="B606" s="18">
        <v>45658</v>
      </c>
      <c r="C606" s="96" t="s">
        <v>345</v>
      </c>
      <c r="D606" t="s">
        <v>298</v>
      </c>
      <c r="E606">
        <v>5.6367046957163505E-2</v>
      </c>
      <c r="F606">
        <v>1833</v>
      </c>
      <c r="G606">
        <v>32519</v>
      </c>
    </row>
    <row r="607" spans="1:7" x14ac:dyDescent="0.3">
      <c r="A607">
        <v>20</v>
      </c>
      <c r="B607" s="18">
        <v>45658</v>
      </c>
      <c r="C607" s="96" t="s">
        <v>345</v>
      </c>
      <c r="D607" t="s">
        <v>283</v>
      </c>
      <c r="E607">
        <v>0</v>
      </c>
      <c r="F607">
        <v>0</v>
      </c>
      <c r="G607">
        <v>53</v>
      </c>
    </row>
    <row r="608" spans="1:7" x14ac:dyDescent="0.3">
      <c r="A608">
        <v>18</v>
      </c>
      <c r="B608" s="18">
        <v>45658</v>
      </c>
      <c r="C608" s="96" t="s">
        <v>345</v>
      </c>
      <c r="D608" t="s">
        <v>282</v>
      </c>
      <c r="E608">
        <v>4.8689138576779027E-2</v>
      </c>
      <c r="F608">
        <v>13</v>
      </c>
      <c r="G608">
        <v>267</v>
      </c>
    </row>
    <row r="609" spans="1:7" x14ac:dyDescent="0.3">
      <c r="A609">
        <v>17</v>
      </c>
      <c r="B609" s="18">
        <v>45658</v>
      </c>
      <c r="C609" s="96" t="s">
        <v>345</v>
      </c>
      <c r="D609" t="s">
        <v>276</v>
      </c>
      <c r="E609">
        <v>0.12803676953381485</v>
      </c>
      <c r="F609">
        <v>585</v>
      </c>
      <c r="G609">
        <v>4569</v>
      </c>
    </row>
    <row r="610" spans="1:7" x14ac:dyDescent="0.3">
      <c r="A610">
        <v>16</v>
      </c>
      <c r="B610" s="18">
        <v>45658</v>
      </c>
      <c r="C610" s="96" t="s">
        <v>345</v>
      </c>
      <c r="D610" t="s">
        <v>297</v>
      </c>
      <c r="E610">
        <v>0.82072929764684754</v>
      </c>
      <c r="F610">
        <v>4569</v>
      </c>
      <c r="G610">
        <v>5567</v>
      </c>
    </row>
    <row r="611" spans="1:7" x14ac:dyDescent="0.3">
      <c r="A611">
        <v>15</v>
      </c>
      <c r="B611" s="18">
        <v>45658</v>
      </c>
      <c r="C611" s="96" t="s">
        <v>345</v>
      </c>
      <c r="D611" t="s">
        <v>306</v>
      </c>
      <c r="E611">
        <v>0.14498346196251377</v>
      </c>
      <c r="F611">
        <v>1052</v>
      </c>
      <c r="G611">
        <v>7256</v>
      </c>
    </row>
    <row r="612" spans="1:7" x14ac:dyDescent="0.3">
      <c r="A612">
        <v>14</v>
      </c>
      <c r="B612" s="18">
        <v>45658</v>
      </c>
      <c r="C612" s="96" t="s">
        <v>345</v>
      </c>
      <c r="D612" t="s">
        <v>279</v>
      </c>
      <c r="E612">
        <v>0.57946015013576102</v>
      </c>
      <c r="F612">
        <v>7256</v>
      </c>
      <c r="G612">
        <v>12522</v>
      </c>
    </row>
    <row r="613" spans="1:7" x14ac:dyDescent="0.3">
      <c r="A613">
        <v>13</v>
      </c>
      <c r="B613" s="18">
        <v>45658</v>
      </c>
      <c r="C613" s="96" t="s">
        <v>345</v>
      </c>
      <c r="D613" t="s">
        <v>275</v>
      </c>
      <c r="E613">
        <v>0.27394724664507175</v>
      </c>
      <c r="F613">
        <v>592</v>
      </c>
      <c r="G613">
        <v>2161</v>
      </c>
    </row>
    <row r="614" spans="1:7" x14ac:dyDescent="0.3">
      <c r="A614">
        <v>12</v>
      </c>
      <c r="B614" s="18">
        <v>45658</v>
      </c>
      <c r="C614" s="96" t="s">
        <v>345</v>
      </c>
      <c r="D614" t="s">
        <v>296</v>
      </c>
      <c r="E614">
        <v>0.33415803309107778</v>
      </c>
      <c r="F614">
        <v>2161</v>
      </c>
      <c r="G614">
        <v>6467</v>
      </c>
    </row>
    <row r="615" spans="1:7" x14ac:dyDescent="0.3">
      <c r="A615">
        <v>10</v>
      </c>
      <c r="B615" s="18">
        <v>45658</v>
      </c>
      <c r="C615" s="96" t="s">
        <v>345</v>
      </c>
      <c r="D615" t="s">
        <v>295</v>
      </c>
      <c r="E615">
        <v>5.9338796270132804E-2</v>
      </c>
      <c r="F615">
        <v>210</v>
      </c>
      <c r="G615">
        <v>3539</v>
      </c>
    </row>
    <row r="616" spans="1:7" x14ac:dyDescent="0.3">
      <c r="A616">
        <v>9</v>
      </c>
      <c r="B616" s="18">
        <v>45658</v>
      </c>
      <c r="C616" s="96" t="s">
        <v>345</v>
      </c>
      <c r="D616" t="s">
        <v>280</v>
      </c>
      <c r="E616">
        <v>0.10011115227862172</v>
      </c>
      <c r="F616">
        <v>1351</v>
      </c>
      <c r="G616">
        <v>13495</v>
      </c>
    </row>
    <row r="617" spans="1:7" x14ac:dyDescent="0.3">
      <c r="A617">
        <v>8</v>
      </c>
      <c r="B617" s="18">
        <v>45658</v>
      </c>
      <c r="C617" s="96" t="s">
        <v>345</v>
      </c>
      <c r="D617" t="s">
        <v>278</v>
      </c>
      <c r="E617">
        <v>0.40909090909090912</v>
      </c>
      <c r="F617">
        <v>324</v>
      </c>
      <c r="G617">
        <v>792</v>
      </c>
    </row>
    <row r="618" spans="1:7" x14ac:dyDescent="0.3">
      <c r="A618">
        <v>7</v>
      </c>
      <c r="B618" s="18">
        <v>45658</v>
      </c>
      <c r="C618" s="96" t="s">
        <v>345</v>
      </c>
      <c r="D618" t="s">
        <v>277</v>
      </c>
      <c r="E618">
        <v>0.7</v>
      </c>
      <c r="F618">
        <v>84</v>
      </c>
      <c r="G618">
        <v>120</v>
      </c>
    </row>
    <row r="619" spans="1:7" x14ac:dyDescent="0.3">
      <c r="A619">
        <v>6</v>
      </c>
      <c r="B619" s="18">
        <v>45658</v>
      </c>
      <c r="C619" s="96" t="s">
        <v>345</v>
      </c>
      <c r="D619" t="s">
        <v>274</v>
      </c>
      <c r="E619">
        <v>0.77922077922077926</v>
      </c>
      <c r="F619">
        <v>60</v>
      </c>
      <c r="G619">
        <v>77</v>
      </c>
    </row>
    <row r="620" spans="1:7" x14ac:dyDescent="0.3">
      <c r="A620">
        <v>5</v>
      </c>
      <c r="B620" s="18">
        <v>45658</v>
      </c>
      <c r="C620" s="96" t="s">
        <v>345</v>
      </c>
      <c r="D620" t="s">
        <v>301</v>
      </c>
      <c r="E620">
        <v>16.186538461538461</v>
      </c>
      <c r="F620">
        <v>8417</v>
      </c>
      <c r="G620">
        <v>520</v>
      </c>
    </row>
    <row r="621" spans="1:7" x14ac:dyDescent="0.3">
      <c r="A621">
        <v>4</v>
      </c>
      <c r="B621" s="18">
        <v>45658</v>
      </c>
      <c r="C621" s="96" t="s">
        <v>345</v>
      </c>
      <c r="D621" t="s">
        <v>300</v>
      </c>
      <c r="E621">
        <v>0.86268143621084803</v>
      </c>
      <c r="F621">
        <v>4517</v>
      </c>
      <c r="G621">
        <v>5236</v>
      </c>
    </row>
    <row r="622" spans="1:7" x14ac:dyDescent="0.3">
      <c r="A622">
        <v>11</v>
      </c>
      <c r="B622" s="18">
        <v>45658</v>
      </c>
      <c r="C622" s="96" t="s">
        <v>345</v>
      </c>
      <c r="D622" t="s">
        <v>281</v>
      </c>
      <c r="E622">
        <v>0.12472633185165528</v>
      </c>
      <c r="F622">
        <v>1880</v>
      </c>
      <c r="G622">
        <v>15073</v>
      </c>
    </row>
    <row r="623" spans="1:7" x14ac:dyDescent="0.3">
      <c r="A623">
        <v>126</v>
      </c>
      <c r="B623" s="18">
        <v>45658</v>
      </c>
      <c r="C623" s="96" t="s">
        <v>345</v>
      </c>
      <c r="D623" t="s">
        <v>26</v>
      </c>
      <c r="E623">
        <v>57</v>
      </c>
    </row>
    <row r="624" spans="1:7" x14ac:dyDescent="0.3">
      <c r="A624">
        <v>125</v>
      </c>
      <c r="B624" s="18">
        <v>45658</v>
      </c>
      <c r="C624" s="96" t="s">
        <v>345</v>
      </c>
      <c r="D624" t="s">
        <v>25</v>
      </c>
      <c r="E624">
        <v>1619</v>
      </c>
    </row>
    <row r="625" spans="1:7" x14ac:dyDescent="0.3">
      <c r="A625">
        <v>124</v>
      </c>
      <c r="B625" s="18">
        <v>45658</v>
      </c>
      <c r="C625" s="96" t="s">
        <v>345</v>
      </c>
      <c r="D625" t="s">
        <v>24</v>
      </c>
      <c r="E625">
        <v>0</v>
      </c>
    </row>
    <row r="626" spans="1:7" x14ac:dyDescent="0.3">
      <c r="A626">
        <v>123</v>
      </c>
      <c r="B626" s="18">
        <v>45658</v>
      </c>
      <c r="C626" s="96" t="s">
        <v>345</v>
      </c>
      <c r="D626" t="s">
        <v>23</v>
      </c>
      <c r="E626">
        <v>0</v>
      </c>
    </row>
    <row r="627" spans="1:7" x14ac:dyDescent="0.3">
      <c r="A627">
        <v>122</v>
      </c>
      <c r="B627" s="18">
        <v>45658</v>
      </c>
      <c r="C627" s="96" t="s">
        <v>345</v>
      </c>
      <c r="D627" t="s">
        <v>22</v>
      </c>
      <c r="E627">
        <v>12</v>
      </c>
    </row>
    <row r="628" spans="1:7" x14ac:dyDescent="0.3">
      <c r="A628">
        <v>121</v>
      </c>
      <c r="B628" s="18">
        <v>45658</v>
      </c>
      <c r="C628" s="96" t="s">
        <v>345</v>
      </c>
      <c r="D628" t="s">
        <v>21</v>
      </c>
      <c r="E628">
        <v>2</v>
      </c>
    </row>
    <row r="629" spans="1:7" x14ac:dyDescent="0.3">
      <c r="A629">
        <v>120</v>
      </c>
      <c r="B629" s="18">
        <v>45658</v>
      </c>
      <c r="C629" s="96" t="s">
        <v>345</v>
      </c>
      <c r="D629" t="s">
        <v>20</v>
      </c>
      <c r="E629">
        <v>7220</v>
      </c>
    </row>
    <row r="630" spans="1:7" x14ac:dyDescent="0.3">
      <c r="A630">
        <v>116</v>
      </c>
      <c r="B630" s="18">
        <v>45658</v>
      </c>
      <c r="C630" s="96" t="s">
        <v>345</v>
      </c>
      <c r="D630" t="s">
        <v>294</v>
      </c>
      <c r="E630">
        <v>1025</v>
      </c>
    </row>
    <row r="631" spans="1:7" x14ac:dyDescent="0.3">
      <c r="A631">
        <v>115</v>
      </c>
      <c r="B631" s="18">
        <v>45658</v>
      </c>
      <c r="C631" s="96" t="s">
        <v>345</v>
      </c>
      <c r="D631" t="s">
        <v>293</v>
      </c>
      <c r="E631">
        <v>1317</v>
      </c>
    </row>
    <row r="632" spans="1:7" x14ac:dyDescent="0.3">
      <c r="A632">
        <v>114</v>
      </c>
      <c r="B632" s="18">
        <v>45658</v>
      </c>
      <c r="C632" s="96" t="s">
        <v>345</v>
      </c>
      <c r="D632" t="s">
        <v>292</v>
      </c>
      <c r="E632">
        <v>8853</v>
      </c>
    </row>
    <row r="633" spans="1:7" x14ac:dyDescent="0.3">
      <c r="A633">
        <v>27</v>
      </c>
      <c r="B633" s="18">
        <v>45658</v>
      </c>
      <c r="C633" s="96" t="s">
        <v>345</v>
      </c>
      <c r="D633" t="s">
        <v>147</v>
      </c>
      <c r="E633">
        <v>0.13221737020863658</v>
      </c>
      <c r="F633">
        <v>545</v>
      </c>
      <c r="G633">
        <v>4122</v>
      </c>
    </row>
    <row r="634" spans="1:7" x14ac:dyDescent="0.3">
      <c r="A634">
        <v>26</v>
      </c>
      <c r="B634" s="18">
        <v>45658</v>
      </c>
      <c r="C634" s="96" t="s">
        <v>345</v>
      </c>
      <c r="D634" t="s">
        <v>146</v>
      </c>
      <c r="E634">
        <v>0.10575771533855366</v>
      </c>
      <c r="F634">
        <v>1148</v>
      </c>
      <c r="G634">
        <v>10855</v>
      </c>
    </row>
    <row r="635" spans="1:7" x14ac:dyDescent="0.3">
      <c r="A635">
        <v>134</v>
      </c>
      <c r="B635" s="18">
        <v>45658</v>
      </c>
      <c r="C635" s="96" t="s">
        <v>346</v>
      </c>
      <c r="D635" t="s">
        <v>260</v>
      </c>
      <c r="E635">
        <v>0</v>
      </c>
    </row>
    <row r="636" spans="1:7" x14ac:dyDescent="0.3">
      <c r="A636">
        <v>133</v>
      </c>
      <c r="B636" s="18">
        <v>45658</v>
      </c>
      <c r="C636" s="96" t="s">
        <v>346</v>
      </c>
      <c r="D636" t="s">
        <v>259</v>
      </c>
      <c r="E636">
        <v>0</v>
      </c>
    </row>
    <row r="637" spans="1:7" x14ac:dyDescent="0.3">
      <c r="A637">
        <v>132</v>
      </c>
      <c r="B637" s="18">
        <v>45658</v>
      </c>
      <c r="C637" s="96" t="s">
        <v>346</v>
      </c>
      <c r="D637" t="s">
        <v>291</v>
      </c>
      <c r="E637">
        <v>2</v>
      </c>
    </row>
    <row r="638" spans="1:7" x14ac:dyDescent="0.3">
      <c r="A638">
        <v>131</v>
      </c>
      <c r="B638" s="18">
        <v>45658</v>
      </c>
      <c r="C638" s="96" t="s">
        <v>346</v>
      </c>
      <c r="D638" t="s">
        <v>290</v>
      </c>
      <c r="E638">
        <v>10</v>
      </c>
    </row>
    <row r="639" spans="1:7" x14ac:dyDescent="0.3">
      <c r="A639">
        <v>130</v>
      </c>
      <c r="B639" s="18">
        <v>45658</v>
      </c>
      <c r="C639" s="96" t="s">
        <v>346</v>
      </c>
      <c r="D639" t="s">
        <v>289</v>
      </c>
      <c r="E639">
        <v>63</v>
      </c>
    </row>
    <row r="640" spans="1:7" x14ac:dyDescent="0.3">
      <c r="A640">
        <v>129</v>
      </c>
      <c r="B640" s="18">
        <v>45658</v>
      </c>
      <c r="C640" s="96" t="s">
        <v>346</v>
      </c>
      <c r="D640" t="s">
        <v>288</v>
      </c>
      <c r="E640">
        <v>48</v>
      </c>
    </row>
    <row r="641" spans="1:7" x14ac:dyDescent="0.3">
      <c r="A641">
        <v>128</v>
      </c>
      <c r="B641" s="18">
        <v>45658</v>
      </c>
      <c r="C641" s="96" t="s">
        <v>346</v>
      </c>
      <c r="D641" t="s">
        <v>287</v>
      </c>
      <c r="E641">
        <v>22</v>
      </c>
    </row>
    <row r="642" spans="1:7" x14ac:dyDescent="0.3">
      <c r="A642">
        <v>127</v>
      </c>
      <c r="B642" s="18">
        <v>45658</v>
      </c>
      <c r="C642" s="96" t="s">
        <v>346</v>
      </c>
      <c r="D642" t="s">
        <v>286</v>
      </c>
      <c r="E642">
        <v>145</v>
      </c>
    </row>
    <row r="643" spans="1:7" x14ac:dyDescent="0.3">
      <c r="A643">
        <v>108</v>
      </c>
      <c r="B643" s="18">
        <v>45658</v>
      </c>
      <c r="C643" s="96" t="s">
        <v>346</v>
      </c>
      <c r="D643" t="s">
        <v>270</v>
      </c>
      <c r="E643">
        <v>94</v>
      </c>
    </row>
    <row r="644" spans="1:7" x14ac:dyDescent="0.3">
      <c r="A644">
        <v>107</v>
      </c>
      <c r="B644" s="18">
        <v>45658</v>
      </c>
      <c r="C644" s="96" t="s">
        <v>346</v>
      </c>
      <c r="D644" t="s">
        <v>268</v>
      </c>
      <c r="E644">
        <v>256</v>
      </c>
    </row>
    <row r="645" spans="1:7" x14ac:dyDescent="0.3">
      <c r="A645">
        <v>106</v>
      </c>
      <c r="B645" s="18">
        <v>45658</v>
      </c>
      <c r="C645" s="96" t="s">
        <v>346</v>
      </c>
      <c r="D645" t="s">
        <v>267</v>
      </c>
      <c r="E645">
        <v>182</v>
      </c>
    </row>
    <row r="646" spans="1:7" x14ac:dyDescent="0.3">
      <c r="A646">
        <v>113</v>
      </c>
      <c r="B646" s="18">
        <v>45658</v>
      </c>
      <c r="C646" s="96" t="s">
        <v>346</v>
      </c>
      <c r="D646" t="s">
        <v>265</v>
      </c>
      <c r="E646">
        <v>144</v>
      </c>
    </row>
    <row r="647" spans="1:7" x14ac:dyDescent="0.3">
      <c r="A647">
        <v>112</v>
      </c>
      <c r="B647" s="18">
        <v>45658</v>
      </c>
      <c r="C647" s="96" t="s">
        <v>346</v>
      </c>
      <c r="D647" t="s">
        <v>263</v>
      </c>
      <c r="E647">
        <v>308</v>
      </c>
    </row>
    <row r="648" spans="1:7" x14ac:dyDescent="0.3">
      <c r="A648">
        <v>111</v>
      </c>
      <c r="B648" s="18">
        <v>45658</v>
      </c>
      <c r="C648" s="96" t="s">
        <v>346</v>
      </c>
      <c r="D648" t="s">
        <v>262</v>
      </c>
      <c r="E648">
        <v>222</v>
      </c>
    </row>
    <row r="649" spans="1:7" x14ac:dyDescent="0.3">
      <c r="A649">
        <v>2</v>
      </c>
      <c r="B649" s="18">
        <v>45658</v>
      </c>
      <c r="C649" s="96" t="s">
        <v>346</v>
      </c>
      <c r="D649" t="s">
        <v>303</v>
      </c>
      <c r="E649">
        <v>0.67</v>
      </c>
      <c r="F649">
        <v>1206</v>
      </c>
      <c r="G649">
        <v>1800</v>
      </c>
    </row>
    <row r="650" spans="1:7" x14ac:dyDescent="0.3">
      <c r="A650">
        <v>1</v>
      </c>
      <c r="B650" s="18">
        <v>45658</v>
      </c>
      <c r="C650" s="96" t="s">
        <v>346</v>
      </c>
      <c r="D650" t="s">
        <v>332</v>
      </c>
      <c r="E650">
        <v>1</v>
      </c>
      <c r="F650">
        <v>1</v>
      </c>
      <c r="G650">
        <v>1</v>
      </c>
    </row>
    <row r="651" spans="1:7" x14ac:dyDescent="0.3">
      <c r="A651">
        <v>103</v>
      </c>
      <c r="B651" s="18">
        <v>45658</v>
      </c>
      <c r="C651" s="96" t="s">
        <v>346</v>
      </c>
      <c r="D651" t="s">
        <v>285</v>
      </c>
      <c r="E651">
        <v>0</v>
      </c>
    </row>
    <row r="652" spans="1:7" x14ac:dyDescent="0.3">
      <c r="A652">
        <v>102</v>
      </c>
      <c r="B652" s="18">
        <v>45658</v>
      </c>
      <c r="C652" s="96" t="s">
        <v>346</v>
      </c>
      <c r="D652" t="s">
        <v>273</v>
      </c>
      <c r="E652">
        <v>0</v>
      </c>
    </row>
    <row r="653" spans="1:7" x14ac:dyDescent="0.3">
      <c r="A653">
        <v>101</v>
      </c>
      <c r="B653" s="18">
        <v>45658</v>
      </c>
      <c r="C653" s="96" t="s">
        <v>346</v>
      </c>
      <c r="D653" t="s">
        <v>272</v>
      </c>
      <c r="E653">
        <v>1</v>
      </c>
    </row>
    <row r="654" spans="1:7" x14ac:dyDescent="0.3">
      <c r="A654">
        <v>100</v>
      </c>
      <c r="B654" s="18">
        <v>45658</v>
      </c>
      <c r="C654" s="96" t="s">
        <v>346</v>
      </c>
      <c r="D654" t="s">
        <v>271</v>
      </c>
      <c r="E654">
        <v>1</v>
      </c>
    </row>
    <row r="655" spans="1:7" x14ac:dyDescent="0.3">
      <c r="A655">
        <v>3</v>
      </c>
      <c r="B655" s="18">
        <v>45658</v>
      </c>
      <c r="C655" s="96" t="s">
        <v>346</v>
      </c>
      <c r="D655" t="s">
        <v>302</v>
      </c>
      <c r="E655">
        <v>1.0024875621890548</v>
      </c>
      <c r="F655">
        <v>1209</v>
      </c>
      <c r="G655">
        <v>1206</v>
      </c>
    </row>
    <row r="656" spans="1:7" x14ac:dyDescent="0.3">
      <c r="A656">
        <v>24</v>
      </c>
      <c r="B656" s="18">
        <v>45658</v>
      </c>
      <c r="C656" s="96" t="s">
        <v>346</v>
      </c>
      <c r="D656" t="s">
        <v>299</v>
      </c>
      <c r="E656">
        <v>0.97468354430379744</v>
      </c>
      <c r="F656">
        <v>77</v>
      </c>
      <c r="G656">
        <v>79</v>
      </c>
    </row>
    <row r="657" spans="1:7" x14ac:dyDescent="0.3">
      <c r="A657">
        <v>23</v>
      </c>
      <c r="B657" s="18">
        <v>45658</v>
      </c>
      <c r="C657" s="96" t="s">
        <v>346</v>
      </c>
      <c r="D657" t="s">
        <v>298</v>
      </c>
      <c r="E657">
        <v>6.4913722267871815E-2</v>
      </c>
      <c r="F657">
        <v>79</v>
      </c>
      <c r="G657">
        <v>1217</v>
      </c>
    </row>
    <row r="658" spans="1:7" x14ac:dyDescent="0.3">
      <c r="A658">
        <v>20</v>
      </c>
      <c r="B658" s="18">
        <v>45658</v>
      </c>
      <c r="C658" s="96" t="s">
        <v>346</v>
      </c>
      <c r="D658" t="s">
        <v>283</v>
      </c>
      <c r="E658">
        <v>0</v>
      </c>
      <c r="F658">
        <v>0</v>
      </c>
      <c r="G658">
        <v>2</v>
      </c>
    </row>
    <row r="659" spans="1:7" x14ac:dyDescent="0.3">
      <c r="A659">
        <v>18</v>
      </c>
      <c r="B659" s="18">
        <v>45658</v>
      </c>
      <c r="C659" s="96" t="s">
        <v>346</v>
      </c>
      <c r="D659" t="s">
        <v>282</v>
      </c>
      <c r="E659">
        <v>0.25</v>
      </c>
      <c r="F659">
        <v>1</v>
      </c>
      <c r="G659">
        <v>4</v>
      </c>
    </row>
    <row r="660" spans="1:7" x14ac:dyDescent="0.3">
      <c r="A660">
        <v>17</v>
      </c>
      <c r="B660" s="18">
        <v>45658</v>
      </c>
      <c r="C660" s="96" t="s">
        <v>346</v>
      </c>
      <c r="D660" t="s">
        <v>276</v>
      </c>
      <c r="E660">
        <v>0.25</v>
      </c>
      <c r="F660">
        <v>2</v>
      </c>
      <c r="G660">
        <v>8</v>
      </c>
    </row>
    <row r="661" spans="1:7" x14ac:dyDescent="0.3">
      <c r="A661">
        <v>16</v>
      </c>
      <c r="B661" s="18">
        <v>45658</v>
      </c>
      <c r="C661" s="96" t="s">
        <v>346</v>
      </c>
      <c r="D661" t="s">
        <v>297</v>
      </c>
      <c r="E661">
        <v>3.2786885245901641E-2</v>
      </c>
      <c r="F661">
        <v>8</v>
      </c>
      <c r="G661">
        <v>244</v>
      </c>
    </row>
    <row r="662" spans="1:7" x14ac:dyDescent="0.3">
      <c r="A662">
        <v>15</v>
      </c>
      <c r="B662" s="18">
        <v>45658</v>
      </c>
      <c r="C662" s="96" t="s">
        <v>346</v>
      </c>
      <c r="D662" t="s">
        <v>306</v>
      </c>
      <c r="E662">
        <v>0.92</v>
      </c>
      <c r="F662">
        <v>23</v>
      </c>
      <c r="G662">
        <v>25</v>
      </c>
    </row>
    <row r="663" spans="1:7" x14ac:dyDescent="0.3">
      <c r="A663">
        <v>14</v>
      </c>
      <c r="B663" s="18">
        <v>45658</v>
      </c>
      <c r="C663" s="96" t="s">
        <v>346</v>
      </c>
      <c r="D663" t="s">
        <v>279</v>
      </c>
      <c r="E663">
        <v>4.716981132075472E-2</v>
      </c>
      <c r="F663">
        <v>25</v>
      </c>
      <c r="G663">
        <v>530</v>
      </c>
    </row>
    <row r="664" spans="1:7" x14ac:dyDescent="0.3">
      <c r="A664">
        <v>13</v>
      </c>
      <c r="B664" s="18">
        <v>45658</v>
      </c>
      <c r="C664" s="96" t="s">
        <v>346</v>
      </c>
      <c r="D664" t="s">
        <v>275</v>
      </c>
      <c r="E664">
        <v>0.96721311475409832</v>
      </c>
      <c r="F664">
        <v>59</v>
      </c>
      <c r="G664">
        <v>61</v>
      </c>
    </row>
    <row r="665" spans="1:7" x14ac:dyDescent="0.3">
      <c r="A665">
        <v>12</v>
      </c>
      <c r="B665" s="18">
        <v>45658</v>
      </c>
      <c r="C665" s="96" t="s">
        <v>346</v>
      </c>
      <c r="D665" t="s">
        <v>296</v>
      </c>
      <c r="E665">
        <v>0.24399999999999999</v>
      </c>
      <c r="F665">
        <v>61</v>
      </c>
      <c r="G665">
        <v>250</v>
      </c>
    </row>
    <row r="666" spans="1:7" x14ac:dyDescent="0.3">
      <c r="A666">
        <v>11</v>
      </c>
      <c r="B666" s="18">
        <v>45658</v>
      </c>
      <c r="C666" s="96" t="s">
        <v>346</v>
      </c>
      <c r="D666" t="s">
        <v>281</v>
      </c>
      <c r="E666">
        <v>0.18759689922480621</v>
      </c>
      <c r="F666">
        <v>121</v>
      </c>
      <c r="G666">
        <v>645</v>
      </c>
    </row>
    <row r="667" spans="1:7" x14ac:dyDescent="0.3">
      <c r="A667">
        <v>10</v>
      </c>
      <c r="B667" s="18">
        <v>45658</v>
      </c>
      <c r="C667" s="96" t="s">
        <v>346</v>
      </c>
      <c r="D667" t="s">
        <v>295</v>
      </c>
      <c r="E667">
        <v>0.1743119266055046</v>
      </c>
      <c r="F667">
        <v>38</v>
      </c>
      <c r="G667">
        <v>218</v>
      </c>
    </row>
    <row r="668" spans="1:7" x14ac:dyDescent="0.3">
      <c r="A668">
        <v>9</v>
      </c>
      <c r="B668" s="18">
        <v>45658</v>
      </c>
      <c r="C668" s="96" t="s">
        <v>346</v>
      </c>
      <c r="D668" t="s">
        <v>280</v>
      </c>
      <c r="E668">
        <v>0.21939953810623555</v>
      </c>
      <c r="F668">
        <v>95</v>
      </c>
      <c r="G668">
        <v>433</v>
      </c>
    </row>
    <row r="669" spans="1:7" x14ac:dyDescent="0.3">
      <c r="A669">
        <v>5</v>
      </c>
      <c r="B669" s="18">
        <v>45658</v>
      </c>
      <c r="C669" s="96" t="s">
        <v>346</v>
      </c>
      <c r="D669" t="s">
        <v>301</v>
      </c>
      <c r="E669">
        <v>7.9090909090909092</v>
      </c>
      <c r="F669">
        <v>174</v>
      </c>
      <c r="G669">
        <v>22</v>
      </c>
    </row>
    <row r="670" spans="1:7" x14ac:dyDescent="0.3">
      <c r="A670">
        <v>4</v>
      </c>
      <c r="B670" s="18">
        <v>45658</v>
      </c>
      <c r="C670" s="96" t="s">
        <v>346</v>
      </c>
      <c r="D670" t="s">
        <v>300</v>
      </c>
      <c r="E670">
        <v>0.85616438356164382</v>
      </c>
      <c r="F670">
        <v>125</v>
      </c>
      <c r="G670">
        <v>146</v>
      </c>
    </row>
    <row r="671" spans="1:7" x14ac:dyDescent="0.3">
      <c r="A671">
        <v>126</v>
      </c>
      <c r="B671" s="18">
        <v>45658</v>
      </c>
      <c r="C671" s="96" t="s">
        <v>346</v>
      </c>
      <c r="D671" t="s">
        <v>26</v>
      </c>
      <c r="E671">
        <v>2</v>
      </c>
    </row>
    <row r="672" spans="1:7" x14ac:dyDescent="0.3">
      <c r="A672">
        <v>125</v>
      </c>
      <c r="B672" s="18">
        <v>45658</v>
      </c>
      <c r="C672" s="96" t="s">
        <v>346</v>
      </c>
      <c r="D672" t="s">
        <v>25</v>
      </c>
      <c r="E672">
        <v>0</v>
      </c>
    </row>
    <row r="673" spans="1:7" x14ac:dyDescent="0.3">
      <c r="A673">
        <v>124</v>
      </c>
      <c r="B673" s="18">
        <v>45658</v>
      </c>
      <c r="C673" s="96" t="s">
        <v>346</v>
      </c>
      <c r="D673" t="s">
        <v>24</v>
      </c>
      <c r="E673">
        <v>0</v>
      </c>
    </row>
    <row r="674" spans="1:7" x14ac:dyDescent="0.3">
      <c r="A674">
        <v>123</v>
      </c>
      <c r="B674" s="18">
        <v>45658</v>
      </c>
      <c r="C674" s="96" t="s">
        <v>346</v>
      </c>
      <c r="D674" t="s">
        <v>23</v>
      </c>
      <c r="E674">
        <v>0</v>
      </c>
    </row>
    <row r="675" spans="1:7" x14ac:dyDescent="0.3">
      <c r="A675">
        <v>122</v>
      </c>
      <c r="B675" s="18">
        <v>45658</v>
      </c>
      <c r="C675" s="96" t="s">
        <v>346</v>
      </c>
      <c r="D675" t="s">
        <v>22</v>
      </c>
      <c r="E675">
        <v>15</v>
      </c>
    </row>
    <row r="676" spans="1:7" x14ac:dyDescent="0.3">
      <c r="A676">
        <v>121</v>
      </c>
      <c r="B676" s="18">
        <v>45658</v>
      </c>
      <c r="C676" s="96" t="s">
        <v>346</v>
      </c>
      <c r="D676" t="s">
        <v>21</v>
      </c>
      <c r="E676">
        <v>0</v>
      </c>
    </row>
    <row r="677" spans="1:7" x14ac:dyDescent="0.3">
      <c r="A677">
        <v>120</v>
      </c>
      <c r="B677" s="18">
        <v>45658</v>
      </c>
      <c r="C677" s="96" t="s">
        <v>346</v>
      </c>
      <c r="D677" t="s">
        <v>20</v>
      </c>
      <c r="E677">
        <v>172</v>
      </c>
    </row>
    <row r="678" spans="1:7" x14ac:dyDescent="0.3">
      <c r="A678">
        <v>116</v>
      </c>
      <c r="B678" s="18">
        <v>45658</v>
      </c>
      <c r="C678" s="96" t="s">
        <v>346</v>
      </c>
      <c r="D678" t="s">
        <v>294</v>
      </c>
      <c r="E678">
        <v>0</v>
      </c>
    </row>
    <row r="679" spans="1:7" x14ac:dyDescent="0.3">
      <c r="A679">
        <v>115</v>
      </c>
      <c r="B679" s="18">
        <v>45658</v>
      </c>
      <c r="C679" s="96" t="s">
        <v>346</v>
      </c>
      <c r="D679" t="s">
        <v>293</v>
      </c>
      <c r="E679">
        <v>32</v>
      </c>
    </row>
    <row r="680" spans="1:7" x14ac:dyDescent="0.3">
      <c r="A680">
        <v>114</v>
      </c>
      <c r="B680" s="18">
        <v>45658</v>
      </c>
      <c r="C680" s="96" t="s">
        <v>346</v>
      </c>
      <c r="D680" t="s">
        <v>292</v>
      </c>
      <c r="E680">
        <v>187</v>
      </c>
    </row>
    <row r="681" spans="1:7" x14ac:dyDescent="0.3">
      <c r="A681">
        <v>27</v>
      </c>
      <c r="B681" s="18">
        <v>45658</v>
      </c>
      <c r="C681" s="96" t="s">
        <v>346</v>
      </c>
      <c r="D681" t="s">
        <v>147</v>
      </c>
      <c r="E681">
        <v>8.2524271844660199E-2</v>
      </c>
      <c r="F681">
        <v>17</v>
      </c>
      <c r="G681">
        <v>206</v>
      </c>
    </row>
    <row r="682" spans="1:7" x14ac:dyDescent="0.3">
      <c r="A682">
        <v>26</v>
      </c>
      <c r="B682" s="18">
        <v>45658</v>
      </c>
      <c r="C682" s="96" t="s">
        <v>346</v>
      </c>
      <c r="D682" t="s">
        <v>146</v>
      </c>
      <c r="E682">
        <v>0.11423550087873462</v>
      </c>
      <c r="F682">
        <v>65</v>
      </c>
      <c r="G682">
        <v>569</v>
      </c>
    </row>
    <row r="683" spans="1:7" x14ac:dyDescent="0.3">
      <c r="A683">
        <v>134</v>
      </c>
      <c r="B683" s="18">
        <v>45658</v>
      </c>
      <c r="C683" s="96" t="s">
        <v>347</v>
      </c>
      <c r="D683" t="s">
        <v>260</v>
      </c>
      <c r="E683">
        <v>2</v>
      </c>
    </row>
    <row r="684" spans="1:7" x14ac:dyDescent="0.3">
      <c r="A684">
        <v>133</v>
      </c>
      <c r="B684" s="18">
        <v>45658</v>
      </c>
      <c r="C684" s="96" t="s">
        <v>347</v>
      </c>
      <c r="D684" t="s">
        <v>259</v>
      </c>
      <c r="E684">
        <v>29</v>
      </c>
    </row>
    <row r="685" spans="1:7" x14ac:dyDescent="0.3">
      <c r="A685">
        <v>132</v>
      </c>
      <c r="B685" s="18">
        <v>45658</v>
      </c>
      <c r="C685" s="96" t="s">
        <v>347</v>
      </c>
      <c r="D685" t="s">
        <v>291</v>
      </c>
      <c r="E685">
        <v>37</v>
      </c>
    </row>
    <row r="686" spans="1:7" x14ac:dyDescent="0.3">
      <c r="A686">
        <v>131</v>
      </c>
      <c r="B686" s="18">
        <v>45658</v>
      </c>
      <c r="C686" s="96" t="s">
        <v>347</v>
      </c>
      <c r="D686" t="s">
        <v>290</v>
      </c>
      <c r="E686">
        <v>186</v>
      </c>
    </row>
    <row r="687" spans="1:7" x14ac:dyDescent="0.3">
      <c r="A687">
        <v>130</v>
      </c>
      <c r="B687" s="18">
        <v>45658</v>
      </c>
      <c r="C687" s="96" t="s">
        <v>347</v>
      </c>
      <c r="D687" t="s">
        <v>289</v>
      </c>
      <c r="E687">
        <v>673</v>
      </c>
    </row>
    <row r="688" spans="1:7" x14ac:dyDescent="0.3">
      <c r="A688">
        <v>129</v>
      </c>
      <c r="B688" s="18">
        <v>45658</v>
      </c>
      <c r="C688" s="96" t="s">
        <v>347</v>
      </c>
      <c r="D688" t="s">
        <v>288</v>
      </c>
      <c r="E688">
        <v>855</v>
      </c>
    </row>
    <row r="689" spans="1:7" x14ac:dyDescent="0.3">
      <c r="A689">
        <v>128</v>
      </c>
      <c r="B689" s="18">
        <v>45658</v>
      </c>
      <c r="C689" s="96" t="s">
        <v>347</v>
      </c>
      <c r="D689" t="s">
        <v>287</v>
      </c>
      <c r="E689">
        <v>478</v>
      </c>
    </row>
    <row r="690" spans="1:7" x14ac:dyDescent="0.3">
      <c r="A690">
        <v>127</v>
      </c>
      <c r="B690" s="18">
        <v>45658</v>
      </c>
      <c r="C690" s="96" t="s">
        <v>347</v>
      </c>
      <c r="D690" t="s">
        <v>286</v>
      </c>
      <c r="E690">
        <v>2269</v>
      </c>
    </row>
    <row r="691" spans="1:7" x14ac:dyDescent="0.3">
      <c r="A691">
        <v>108</v>
      </c>
      <c r="B691" s="18">
        <v>45658</v>
      </c>
      <c r="C691" s="96" t="s">
        <v>347</v>
      </c>
      <c r="D691" t="s">
        <v>270</v>
      </c>
      <c r="E691">
        <v>1534</v>
      </c>
    </row>
    <row r="692" spans="1:7" x14ac:dyDescent="0.3">
      <c r="A692">
        <v>105</v>
      </c>
      <c r="B692" s="18">
        <v>45658</v>
      </c>
      <c r="C692" s="96" t="s">
        <v>347</v>
      </c>
      <c r="D692" t="s">
        <v>269</v>
      </c>
      <c r="E692">
        <v>1431</v>
      </c>
    </row>
    <row r="693" spans="1:7" x14ac:dyDescent="0.3">
      <c r="A693">
        <v>107</v>
      </c>
      <c r="B693" s="18">
        <v>45658</v>
      </c>
      <c r="C693" s="96" t="s">
        <v>347</v>
      </c>
      <c r="D693" t="s">
        <v>268</v>
      </c>
      <c r="E693">
        <v>3553</v>
      </c>
    </row>
    <row r="694" spans="1:7" x14ac:dyDescent="0.3">
      <c r="A694">
        <v>106</v>
      </c>
      <c r="B694" s="18">
        <v>45658</v>
      </c>
      <c r="C694" s="96" t="s">
        <v>347</v>
      </c>
      <c r="D694" t="s">
        <v>267</v>
      </c>
      <c r="E694">
        <v>2817</v>
      </c>
    </row>
    <row r="695" spans="1:7" x14ac:dyDescent="0.3">
      <c r="A695">
        <v>104</v>
      </c>
      <c r="B695" s="18">
        <v>45658</v>
      </c>
      <c r="C695" s="96" t="s">
        <v>347</v>
      </c>
      <c r="D695" t="s">
        <v>266</v>
      </c>
      <c r="E695">
        <v>299</v>
      </c>
    </row>
    <row r="696" spans="1:7" x14ac:dyDescent="0.3">
      <c r="A696">
        <v>113</v>
      </c>
      <c r="B696" s="18">
        <v>45658</v>
      </c>
      <c r="C696" s="96" t="s">
        <v>347</v>
      </c>
      <c r="D696" t="s">
        <v>265</v>
      </c>
      <c r="E696">
        <v>2978</v>
      </c>
    </row>
    <row r="697" spans="1:7" x14ac:dyDescent="0.3">
      <c r="A697">
        <v>110</v>
      </c>
      <c r="B697" s="18">
        <v>45658</v>
      </c>
      <c r="C697" s="96" t="s">
        <v>347</v>
      </c>
      <c r="D697" t="s">
        <v>264</v>
      </c>
      <c r="E697">
        <v>1326</v>
      </c>
    </row>
    <row r="698" spans="1:7" x14ac:dyDescent="0.3">
      <c r="A698">
        <v>112</v>
      </c>
      <c r="B698" s="18">
        <v>45658</v>
      </c>
      <c r="C698" s="96" t="s">
        <v>347</v>
      </c>
      <c r="D698" t="s">
        <v>263</v>
      </c>
      <c r="E698">
        <v>3769</v>
      </c>
    </row>
    <row r="699" spans="1:7" x14ac:dyDescent="0.3">
      <c r="A699">
        <v>111</v>
      </c>
      <c r="B699" s="18">
        <v>45658</v>
      </c>
      <c r="C699" s="96" t="s">
        <v>347</v>
      </c>
      <c r="D699" t="s">
        <v>262</v>
      </c>
      <c r="E699">
        <v>2455</v>
      </c>
    </row>
    <row r="700" spans="1:7" x14ac:dyDescent="0.3">
      <c r="A700">
        <v>109</v>
      </c>
      <c r="B700" s="18">
        <v>45658</v>
      </c>
      <c r="C700" s="96" t="s">
        <v>347</v>
      </c>
      <c r="D700" t="s">
        <v>261</v>
      </c>
      <c r="E700">
        <v>297</v>
      </c>
    </row>
    <row r="701" spans="1:7" x14ac:dyDescent="0.3">
      <c r="A701">
        <v>2</v>
      </c>
      <c r="B701" s="18">
        <v>45658</v>
      </c>
      <c r="C701" s="96" t="s">
        <v>347</v>
      </c>
      <c r="D701" t="s">
        <v>303</v>
      </c>
      <c r="E701">
        <v>0.66859477124183009</v>
      </c>
      <c r="F701">
        <v>20459</v>
      </c>
      <c r="G701">
        <v>30600</v>
      </c>
    </row>
    <row r="702" spans="1:7" x14ac:dyDescent="0.3">
      <c r="A702">
        <v>1</v>
      </c>
      <c r="B702" s="18">
        <v>45658</v>
      </c>
      <c r="C702" s="96" t="s">
        <v>347</v>
      </c>
      <c r="D702" t="s">
        <v>332</v>
      </c>
      <c r="E702">
        <v>1.6470588235294119</v>
      </c>
      <c r="F702">
        <v>28</v>
      </c>
      <c r="G702">
        <v>17</v>
      </c>
    </row>
    <row r="703" spans="1:7" x14ac:dyDescent="0.3">
      <c r="A703">
        <v>103</v>
      </c>
      <c r="B703" s="18">
        <v>45658</v>
      </c>
      <c r="C703" s="96" t="s">
        <v>347</v>
      </c>
      <c r="D703" t="s">
        <v>285</v>
      </c>
      <c r="E703">
        <v>0</v>
      </c>
    </row>
    <row r="704" spans="1:7" x14ac:dyDescent="0.3">
      <c r="A704">
        <v>102</v>
      </c>
      <c r="B704" s="18">
        <v>45658</v>
      </c>
      <c r="C704" s="96" t="s">
        <v>347</v>
      </c>
      <c r="D704" t="s">
        <v>273</v>
      </c>
      <c r="E704">
        <v>0</v>
      </c>
    </row>
    <row r="705" spans="1:7" x14ac:dyDescent="0.3">
      <c r="A705">
        <v>101</v>
      </c>
      <c r="B705" s="18">
        <v>45658</v>
      </c>
      <c r="C705" s="96" t="s">
        <v>347</v>
      </c>
      <c r="D705" t="s">
        <v>272</v>
      </c>
      <c r="E705">
        <v>17</v>
      </c>
    </row>
    <row r="706" spans="1:7" x14ac:dyDescent="0.3">
      <c r="A706">
        <v>100</v>
      </c>
      <c r="B706" s="18">
        <v>45658</v>
      </c>
      <c r="C706" s="96" t="s">
        <v>347</v>
      </c>
      <c r="D706" t="s">
        <v>271</v>
      </c>
      <c r="E706">
        <v>7</v>
      </c>
    </row>
    <row r="707" spans="1:7" x14ac:dyDescent="0.3">
      <c r="A707">
        <v>3</v>
      </c>
      <c r="B707" s="18">
        <v>45658</v>
      </c>
      <c r="C707" s="96" t="s">
        <v>347</v>
      </c>
      <c r="D707" t="s">
        <v>302</v>
      </c>
      <c r="E707">
        <v>0.64357984261205337</v>
      </c>
      <c r="F707">
        <v>13167</v>
      </c>
      <c r="G707">
        <v>20459</v>
      </c>
    </row>
    <row r="708" spans="1:7" x14ac:dyDescent="0.3">
      <c r="A708">
        <v>25</v>
      </c>
      <c r="B708" s="18">
        <v>45658</v>
      </c>
      <c r="C708" s="96" t="s">
        <v>347</v>
      </c>
      <c r="D708" t="s">
        <v>284</v>
      </c>
      <c r="E708">
        <v>0.7142857142857143</v>
      </c>
      <c r="F708">
        <v>5</v>
      </c>
      <c r="G708">
        <v>7</v>
      </c>
    </row>
    <row r="709" spans="1:7" x14ac:dyDescent="0.3">
      <c r="A709">
        <v>24</v>
      </c>
      <c r="B709" s="18">
        <v>45658</v>
      </c>
      <c r="C709" s="96" t="s">
        <v>347</v>
      </c>
      <c r="D709" t="s">
        <v>299</v>
      </c>
      <c r="E709">
        <v>0.89453499520613611</v>
      </c>
      <c r="F709">
        <v>933</v>
      </c>
      <c r="G709">
        <v>1043</v>
      </c>
    </row>
    <row r="710" spans="1:7" x14ac:dyDescent="0.3">
      <c r="A710">
        <v>23</v>
      </c>
      <c r="B710" s="18">
        <v>45658</v>
      </c>
      <c r="C710" s="96" t="s">
        <v>347</v>
      </c>
      <c r="D710" t="s">
        <v>298</v>
      </c>
      <c r="E710">
        <v>4.9811356798318926E-2</v>
      </c>
      <c r="F710">
        <v>1043</v>
      </c>
      <c r="G710">
        <v>20939</v>
      </c>
    </row>
    <row r="711" spans="1:7" x14ac:dyDescent="0.3">
      <c r="A711">
        <v>20</v>
      </c>
      <c r="B711" s="18">
        <v>45658</v>
      </c>
      <c r="C711" s="96" t="s">
        <v>347</v>
      </c>
      <c r="D711" t="s">
        <v>283</v>
      </c>
      <c r="E711">
        <v>0</v>
      </c>
      <c r="F711">
        <v>0</v>
      </c>
      <c r="G711">
        <v>24</v>
      </c>
    </row>
    <row r="712" spans="1:7" x14ac:dyDescent="0.3">
      <c r="A712">
        <v>18</v>
      </c>
      <c r="B712" s="18">
        <v>45658</v>
      </c>
      <c r="C712" s="96" t="s">
        <v>347</v>
      </c>
      <c r="D712" t="s">
        <v>282</v>
      </c>
      <c r="E712">
        <v>0.05</v>
      </c>
      <c r="F712">
        <v>4</v>
      </c>
      <c r="G712">
        <v>80</v>
      </c>
    </row>
    <row r="713" spans="1:7" x14ac:dyDescent="0.3">
      <c r="A713">
        <v>17</v>
      </c>
      <c r="B713" s="18">
        <v>45658</v>
      </c>
      <c r="C713" s="96" t="s">
        <v>347</v>
      </c>
      <c r="D713" t="s">
        <v>276</v>
      </c>
      <c r="E713">
        <v>6.1302681992337162E-2</v>
      </c>
      <c r="F713">
        <v>16</v>
      </c>
      <c r="G713">
        <v>261</v>
      </c>
    </row>
    <row r="714" spans="1:7" x14ac:dyDescent="0.3">
      <c r="A714">
        <v>16</v>
      </c>
      <c r="B714" s="18">
        <v>45658</v>
      </c>
      <c r="C714" s="96" t="s">
        <v>347</v>
      </c>
      <c r="D714" t="s">
        <v>297</v>
      </c>
      <c r="E714">
        <v>9.5185995623632391E-2</v>
      </c>
      <c r="F714">
        <v>261</v>
      </c>
      <c r="G714">
        <v>2742</v>
      </c>
    </row>
    <row r="715" spans="1:7" x14ac:dyDescent="0.3">
      <c r="A715">
        <v>15</v>
      </c>
      <c r="B715" s="18">
        <v>45658</v>
      </c>
      <c r="C715" s="96" t="s">
        <v>347</v>
      </c>
      <c r="D715" t="s">
        <v>306</v>
      </c>
      <c r="E715">
        <v>3.8461538461538464E-2</v>
      </c>
      <c r="F715">
        <v>8</v>
      </c>
      <c r="G715">
        <v>208</v>
      </c>
    </row>
    <row r="716" spans="1:7" x14ac:dyDescent="0.3">
      <c r="A716">
        <v>14</v>
      </c>
      <c r="B716" s="18">
        <v>45658</v>
      </c>
      <c r="C716" s="96" t="s">
        <v>347</v>
      </c>
      <c r="D716" t="s">
        <v>279</v>
      </c>
      <c r="E716">
        <v>3.5052241321199863E-2</v>
      </c>
      <c r="F716">
        <v>208</v>
      </c>
      <c r="G716">
        <v>5934</v>
      </c>
    </row>
    <row r="717" spans="1:7" x14ac:dyDescent="0.3">
      <c r="A717">
        <v>13</v>
      </c>
      <c r="B717" s="18">
        <v>45658</v>
      </c>
      <c r="C717" s="96" t="s">
        <v>347</v>
      </c>
      <c r="D717" t="s">
        <v>275</v>
      </c>
      <c r="E717">
        <v>9.3959731543624164E-2</v>
      </c>
      <c r="F717">
        <v>14</v>
      </c>
      <c r="G717">
        <v>149</v>
      </c>
    </row>
    <row r="718" spans="1:7" x14ac:dyDescent="0.3">
      <c r="A718">
        <v>12</v>
      </c>
      <c r="B718" s="18">
        <v>45658</v>
      </c>
      <c r="C718" s="96" t="s">
        <v>347</v>
      </c>
      <c r="D718" t="s">
        <v>296</v>
      </c>
      <c r="E718">
        <v>5.1308539944903579E-2</v>
      </c>
      <c r="F718">
        <v>149</v>
      </c>
      <c r="G718">
        <v>2904</v>
      </c>
    </row>
    <row r="719" spans="1:7" x14ac:dyDescent="0.3">
      <c r="A719">
        <v>11</v>
      </c>
      <c r="B719" s="18">
        <v>45658</v>
      </c>
      <c r="C719" s="96" t="s">
        <v>347</v>
      </c>
      <c r="D719" t="s">
        <v>281</v>
      </c>
      <c r="E719">
        <v>0.13122037914691942</v>
      </c>
      <c r="F719">
        <v>886</v>
      </c>
      <c r="G719">
        <v>6752</v>
      </c>
    </row>
    <row r="720" spans="1:7" x14ac:dyDescent="0.3">
      <c r="A720">
        <v>10</v>
      </c>
      <c r="B720" s="18">
        <v>45658</v>
      </c>
      <c r="C720" s="96" t="s">
        <v>347</v>
      </c>
      <c r="D720" t="s">
        <v>295</v>
      </c>
      <c r="E720">
        <v>4.1517857142857141E-2</v>
      </c>
      <c r="F720">
        <v>93</v>
      </c>
      <c r="G720">
        <v>2240</v>
      </c>
    </row>
    <row r="721" spans="1:7" x14ac:dyDescent="0.3">
      <c r="A721">
        <v>9</v>
      </c>
      <c r="B721" s="18">
        <v>45658</v>
      </c>
      <c r="C721" s="96" t="s">
        <v>347</v>
      </c>
      <c r="D721" t="s">
        <v>280</v>
      </c>
      <c r="E721">
        <v>0.10679409931435695</v>
      </c>
      <c r="F721">
        <v>514</v>
      </c>
      <c r="G721">
        <v>4813</v>
      </c>
    </row>
    <row r="722" spans="1:7" x14ac:dyDescent="0.3">
      <c r="A722">
        <v>8</v>
      </c>
      <c r="B722" s="18">
        <v>45658</v>
      </c>
      <c r="C722" s="96" t="s">
        <v>347</v>
      </c>
      <c r="D722" t="s">
        <v>278</v>
      </c>
      <c r="E722">
        <v>0.51522533495736911</v>
      </c>
      <c r="F722">
        <v>423</v>
      </c>
      <c r="G722">
        <v>821</v>
      </c>
    </row>
    <row r="723" spans="1:7" x14ac:dyDescent="0.3">
      <c r="A723">
        <v>7</v>
      </c>
      <c r="B723" s="18">
        <v>45658</v>
      </c>
      <c r="C723" s="96" t="s">
        <v>347</v>
      </c>
      <c r="D723" t="s">
        <v>277</v>
      </c>
      <c r="E723">
        <v>0.86567164179104472</v>
      </c>
      <c r="F723">
        <v>116</v>
      </c>
      <c r="G723">
        <v>134</v>
      </c>
    </row>
    <row r="724" spans="1:7" x14ac:dyDescent="0.3">
      <c r="A724">
        <v>6</v>
      </c>
      <c r="B724" s="18">
        <v>45658</v>
      </c>
      <c r="C724" s="96" t="s">
        <v>347</v>
      </c>
      <c r="D724" t="s">
        <v>274</v>
      </c>
      <c r="E724">
        <v>0.86419753086419748</v>
      </c>
      <c r="F724">
        <v>70</v>
      </c>
      <c r="G724">
        <v>81</v>
      </c>
    </row>
    <row r="725" spans="1:7" x14ac:dyDescent="0.3">
      <c r="A725">
        <v>5</v>
      </c>
      <c r="B725" s="18">
        <v>45658</v>
      </c>
      <c r="C725" s="96" t="s">
        <v>347</v>
      </c>
      <c r="D725" t="s">
        <v>301</v>
      </c>
      <c r="E725">
        <v>11.267100977198696</v>
      </c>
      <c r="F725">
        <v>3459</v>
      </c>
      <c r="G725">
        <v>307</v>
      </c>
    </row>
    <row r="726" spans="1:7" x14ac:dyDescent="0.3">
      <c r="A726">
        <v>4</v>
      </c>
      <c r="B726" s="18">
        <v>45658</v>
      </c>
      <c r="C726" s="96" t="s">
        <v>347</v>
      </c>
      <c r="D726" t="s">
        <v>300</v>
      </c>
      <c r="E726">
        <v>0.87773647253201159</v>
      </c>
      <c r="F726">
        <v>2125</v>
      </c>
      <c r="G726">
        <v>2421</v>
      </c>
    </row>
    <row r="727" spans="1:7" x14ac:dyDescent="0.3">
      <c r="A727">
        <v>126</v>
      </c>
      <c r="B727" s="18">
        <v>45658</v>
      </c>
      <c r="C727" s="96" t="s">
        <v>347</v>
      </c>
      <c r="D727" t="s">
        <v>26</v>
      </c>
      <c r="E727">
        <v>12</v>
      </c>
    </row>
    <row r="728" spans="1:7" x14ac:dyDescent="0.3">
      <c r="A728">
        <v>125</v>
      </c>
      <c r="B728" s="18">
        <v>45658</v>
      </c>
      <c r="C728" s="96" t="s">
        <v>347</v>
      </c>
      <c r="D728" t="s">
        <v>25</v>
      </c>
      <c r="E728">
        <v>15</v>
      </c>
    </row>
    <row r="729" spans="1:7" x14ac:dyDescent="0.3">
      <c r="A729">
        <v>124</v>
      </c>
      <c r="B729" s="18">
        <v>45658</v>
      </c>
      <c r="C729" s="96" t="s">
        <v>347</v>
      </c>
      <c r="D729" t="s">
        <v>24</v>
      </c>
      <c r="E729">
        <v>0</v>
      </c>
    </row>
    <row r="730" spans="1:7" x14ac:dyDescent="0.3">
      <c r="A730">
        <v>123</v>
      </c>
      <c r="B730" s="18">
        <v>45658</v>
      </c>
      <c r="C730" s="96" t="s">
        <v>347</v>
      </c>
      <c r="D730" t="s">
        <v>23</v>
      </c>
      <c r="E730">
        <v>0</v>
      </c>
    </row>
    <row r="731" spans="1:7" x14ac:dyDescent="0.3">
      <c r="A731">
        <v>122</v>
      </c>
      <c r="B731" s="18">
        <v>45658</v>
      </c>
      <c r="C731" s="96" t="s">
        <v>347</v>
      </c>
      <c r="D731" t="s">
        <v>22</v>
      </c>
      <c r="E731">
        <v>215</v>
      </c>
    </row>
    <row r="732" spans="1:7" x14ac:dyDescent="0.3">
      <c r="A732">
        <v>121</v>
      </c>
      <c r="B732" s="18">
        <v>45658</v>
      </c>
      <c r="C732" s="96" t="s">
        <v>347</v>
      </c>
      <c r="D732" t="s">
        <v>21</v>
      </c>
      <c r="E732">
        <v>5</v>
      </c>
    </row>
    <row r="733" spans="1:7" x14ac:dyDescent="0.3">
      <c r="A733">
        <v>120</v>
      </c>
      <c r="B733" s="18">
        <v>45658</v>
      </c>
      <c r="C733" s="96" t="s">
        <v>347</v>
      </c>
      <c r="D733" t="s">
        <v>20</v>
      </c>
      <c r="E733">
        <v>3616</v>
      </c>
    </row>
    <row r="734" spans="1:7" x14ac:dyDescent="0.3">
      <c r="A734">
        <v>116</v>
      </c>
      <c r="B734" s="18">
        <v>45658</v>
      </c>
      <c r="C734" s="96" t="s">
        <v>347</v>
      </c>
      <c r="D734" t="s">
        <v>294</v>
      </c>
      <c r="E734">
        <v>74</v>
      </c>
    </row>
    <row r="735" spans="1:7" x14ac:dyDescent="0.3">
      <c r="A735">
        <v>115</v>
      </c>
      <c r="B735" s="18">
        <v>45658</v>
      </c>
      <c r="C735" s="96" t="s">
        <v>347</v>
      </c>
      <c r="D735" t="s">
        <v>293</v>
      </c>
      <c r="E735">
        <v>355</v>
      </c>
    </row>
    <row r="736" spans="1:7" x14ac:dyDescent="0.3">
      <c r="A736">
        <v>114</v>
      </c>
      <c r="B736" s="18">
        <v>45658</v>
      </c>
      <c r="C736" s="96" t="s">
        <v>347</v>
      </c>
      <c r="D736" t="s">
        <v>292</v>
      </c>
      <c r="E736">
        <v>3851</v>
      </c>
    </row>
    <row r="737" spans="1:7" x14ac:dyDescent="0.3">
      <c r="A737">
        <v>27</v>
      </c>
      <c r="B737" s="18">
        <v>45658</v>
      </c>
      <c r="C737" s="96" t="s">
        <v>347</v>
      </c>
      <c r="D737" t="s">
        <v>147</v>
      </c>
      <c r="E737">
        <v>0.1193462561763588</v>
      </c>
      <c r="F737">
        <v>314</v>
      </c>
      <c r="G737">
        <v>2631</v>
      </c>
    </row>
    <row r="738" spans="1:7" x14ac:dyDescent="0.3">
      <c r="A738">
        <v>26</v>
      </c>
      <c r="B738" s="18">
        <v>45658</v>
      </c>
      <c r="C738" s="96" t="s">
        <v>347</v>
      </c>
      <c r="D738" t="s">
        <v>146</v>
      </c>
      <c r="E738">
        <v>0.14004078857919783</v>
      </c>
      <c r="F738">
        <v>618</v>
      </c>
      <c r="G738">
        <v>4413</v>
      </c>
    </row>
    <row r="739" spans="1:7" x14ac:dyDescent="0.3">
      <c r="A739">
        <v>134</v>
      </c>
      <c r="B739" s="18">
        <v>45658</v>
      </c>
      <c r="C739" s="96" t="s">
        <v>348</v>
      </c>
      <c r="D739" t="s">
        <v>260</v>
      </c>
      <c r="E739">
        <v>0</v>
      </c>
    </row>
    <row r="740" spans="1:7" x14ac:dyDescent="0.3">
      <c r="A740">
        <v>133</v>
      </c>
      <c r="B740" s="18">
        <v>45658</v>
      </c>
      <c r="C740" s="96" t="s">
        <v>348</v>
      </c>
      <c r="D740" t="s">
        <v>259</v>
      </c>
      <c r="E740">
        <v>0</v>
      </c>
    </row>
    <row r="741" spans="1:7" x14ac:dyDescent="0.3">
      <c r="A741">
        <v>132</v>
      </c>
      <c r="B741" s="18">
        <v>45658</v>
      </c>
      <c r="C741" s="96" t="s">
        <v>348</v>
      </c>
      <c r="D741" t="s">
        <v>291</v>
      </c>
      <c r="E741">
        <v>0</v>
      </c>
    </row>
    <row r="742" spans="1:7" x14ac:dyDescent="0.3">
      <c r="A742">
        <v>131</v>
      </c>
      <c r="B742" s="18">
        <v>45658</v>
      </c>
      <c r="C742" s="96" t="s">
        <v>348</v>
      </c>
      <c r="D742" t="s">
        <v>290</v>
      </c>
      <c r="E742">
        <v>2</v>
      </c>
    </row>
    <row r="743" spans="1:7" x14ac:dyDescent="0.3">
      <c r="A743">
        <v>130</v>
      </c>
      <c r="B743" s="18">
        <v>45658</v>
      </c>
      <c r="C743" s="96" t="s">
        <v>348</v>
      </c>
      <c r="D743" t="s">
        <v>289</v>
      </c>
      <c r="E743">
        <v>17</v>
      </c>
    </row>
    <row r="744" spans="1:7" x14ac:dyDescent="0.3">
      <c r="A744">
        <v>129</v>
      </c>
      <c r="B744" s="18">
        <v>45658</v>
      </c>
      <c r="C744" s="96" t="s">
        <v>348</v>
      </c>
      <c r="D744" t="s">
        <v>288</v>
      </c>
      <c r="E744">
        <v>15</v>
      </c>
    </row>
    <row r="745" spans="1:7" x14ac:dyDescent="0.3">
      <c r="A745">
        <v>128</v>
      </c>
      <c r="B745" s="18">
        <v>45658</v>
      </c>
      <c r="C745" s="96" t="s">
        <v>348</v>
      </c>
      <c r="D745" t="s">
        <v>287</v>
      </c>
      <c r="E745">
        <v>9</v>
      </c>
    </row>
    <row r="746" spans="1:7" x14ac:dyDescent="0.3">
      <c r="A746">
        <v>127</v>
      </c>
      <c r="B746" s="18">
        <v>45658</v>
      </c>
      <c r="C746" s="96" t="s">
        <v>348</v>
      </c>
      <c r="D746" t="s">
        <v>286</v>
      </c>
      <c r="E746">
        <v>43</v>
      </c>
    </row>
    <row r="747" spans="1:7" x14ac:dyDescent="0.3">
      <c r="A747">
        <v>108</v>
      </c>
      <c r="B747" s="18">
        <v>45658</v>
      </c>
      <c r="C747" s="96" t="s">
        <v>348</v>
      </c>
      <c r="D747" t="s">
        <v>270</v>
      </c>
      <c r="E747">
        <v>6</v>
      </c>
    </row>
    <row r="748" spans="1:7" x14ac:dyDescent="0.3">
      <c r="A748">
        <v>105</v>
      </c>
      <c r="B748" s="18">
        <v>45658</v>
      </c>
      <c r="C748" s="96" t="s">
        <v>348</v>
      </c>
      <c r="D748" t="s">
        <v>269</v>
      </c>
      <c r="E748">
        <v>22</v>
      </c>
    </row>
    <row r="749" spans="1:7" x14ac:dyDescent="0.3">
      <c r="A749">
        <v>107</v>
      </c>
      <c r="B749" s="18">
        <v>45658</v>
      </c>
      <c r="C749" s="96" t="s">
        <v>348</v>
      </c>
      <c r="D749" t="s">
        <v>268</v>
      </c>
      <c r="E749">
        <v>27</v>
      </c>
    </row>
    <row r="750" spans="1:7" x14ac:dyDescent="0.3">
      <c r="A750">
        <v>106</v>
      </c>
      <c r="B750" s="18">
        <v>45658</v>
      </c>
      <c r="C750" s="96" t="s">
        <v>348</v>
      </c>
      <c r="D750" t="s">
        <v>267</v>
      </c>
      <c r="E750">
        <v>16</v>
      </c>
    </row>
    <row r="751" spans="1:7" x14ac:dyDescent="0.3">
      <c r="A751">
        <v>104</v>
      </c>
      <c r="B751" s="18">
        <v>45658</v>
      </c>
      <c r="C751" s="96" t="s">
        <v>348</v>
      </c>
      <c r="D751" t="s">
        <v>266</v>
      </c>
      <c r="E751">
        <v>3</v>
      </c>
    </row>
    <row r="752" spans="1:7" x14ac:dyDescent="0.3">
      <c r="A752">
        <v>113</v>
      </c>
      <c r="B752" s="18">
        <v>45658</v>
      </c>
      <c r="C752" s="96" t="s">
        <v>348</v>
      </c>
      <c r="D752" t="s">
        <v>265</v>
      </c>
      <c r="E752">
        <v>13</v>
      </c>
    </row>
    <row r="753" spans="1:7" x14ac:dyDescent="0.3">
      <c r="A753">
        <v>110</v>
      </c>
      <c r="B753" s="18">
        <v>45658</v>
      </c>
      <c r="C753" s="96" t="s">
        <v>348</v>
      </c>
      <c r="D753" t="s">
        <v>264</v>
      </c>
      <c r="E753">
        <v>29</v>
      </c>
    </row>
    <row r="754" spans="1:7" x14ac:dyDescent="0.3">
      <c r="A754">
        <v>112</v>
      </c>
      <c r="B754" s="18">
        <v>45658</v>
      </c>
      <c r="C754" s="96" t="s">
        <v>348</v>
      </c>
      <c r="D754" t="s">
        <v>263</v>
      </c>
      <c r="E754">
        <v>35</v>
      </c>
    </row>
    <row r="755" spans="1:7" x14ac:dyDescent="0.3">
      <c r="A755">
        <v>111</v>
      </c>
      <c r="B755" s="18">
        <v>45658</v>
      </c>
      <c r="C755" s="96" t="s">
        <v>348</v>
      </c>
      <c r="D755" t="s">
        <v>262</v>
      </c>
      <c r="E755">
        <v>32</v>
      </c>
    </row>
    <row r="756" spans="1:7" x14ac:dyDescent="0.3">
      <c r="A756">
        <v>109</v>
      </c>
      <c r="B756" s="18">
        <v>45658</v>
      </c>
      <c r="C756" s="96" t="s">
        <v>348</v>
      </c>
      <c r="D756" t="s">
        <v>261</v>
      </c>
      <c r="E756">
        <v>4</v>
      </c>
    </row>
    <row r="757" spans="1:7" x14ac:dyDescent="0.3">
      <c r="A757">
        <v>2</v>
      </c>
      <c r="B757" s="18">
        <v>45658</v>
      </c>
      <c r="C757" s="96" t="s">
        <v>348</v>
      </c>
      <c r="D757" t="s">
        <v>303</v>
      </c>
      <c r="E757">
        <v>0.10388888888888889</v>
      </c>
      <c r="F757">
        <v>187</v>
      </c>
      <c r="G757">
        <v>1800</v>
      </c>
    </row>
    <row r="758" spans="1:7" x14ac:dyDescent="0.3">
      <c r="A758">
        <v>1</v>
      </c>
      <c r="B758" s="18">
        <v>45658</v>
      </c>
      <c r="C758" s="96" t="s">
        <v>348</v>
      </c>
      <c r="D758" t="s">
        <v>332</v>
      </c>
      <c r="E758">
        <v>0</v>
      </c>
      <c r="F758">
        <v>0</v>
      </c>
      <c r="G758">
        <v>1</v>
      </c>
    </row>
    <row r="759" spans="1:7" x14ac:dyDescent="0.3">
      <c r="A759">
        <v>103</v>
      </c>
      <c r="B759" s="18">
        <v>45658</v>
      </c>
      <c r="C759" s="96" t="s">
        <v>348</v>
      </c>
      <c r="D759" t="s">
        <v>285</v>
      </c>
      <c r="E759">
        <v>0</v>
      </c>
    </row>
    <row r="760" spans="1:7" x14ac:dyDescent="0.3">
      <c r="A760">
        <v>102</v>
      </c>
      <c r="B760" s="18">
        <v>45658</v>
      </c>
      <c r="C760" s="96" t="s">
        <v>348</v>
      </c>
      <c r="D760" t="s">
        <v>273</v>
      </c>
      <c r="E760">
        <v>0</v>
      </c>
    </row>
    <row r="761" spans="1:7" x14ac:dyDescent="0.3">
      <c r="A761">
        <v>101</v>
      </c>
      <c r="B761" s="18">
        <v>45658</v>
      </c>
      <c r="C761" s="96" t="s">
        <v>348</v>
      </c>
      <c r="D761" t="s">
        <v>272</v>
      </c>
      <c r="E761">
        <v>1</v>
      </c>
    </row>
    <row r="762" spans="1:7" x14ac:dyDescent="0.3">
      <c r="A762">
        <v>100</v>
      </c>
      <c r="B762" s="18">
        <v>45658</v>
      </c>
      <c r="C762" s="96" t="s">
        <v>348</v>
      </c>
      <c r="D762" t="s">
        <v>271</v>
      </c>
      <c r="E762">
        <v>1</v>
      </c>
    </row>
    <row r="763" spans="1:7" x14ac:dyDescent="0.3">
      <c r="A763">
        <v>3</v>
      </c>
      <c r="B763" s="18">
        <v>45658</v>
      </c>
      <c r="C763" s="96" t="s">
        <v>348</v>
      </c>
      <c r="D763" t="s">
        <v>302</v>
      </c>
      <c r="E763">
        <v>0.95187165775401072</v>
      </c>
      <c r="F763">
        <v>178</v>
      </c>
      <c r="G763">
        <v>187</v>
      </c>
    </row>
    <row r="764" spans="1:7" x14ac:dyDescent="0.3">
      <c r="A764">
        <v>25</v>
      </c>
      <c r="B764" s="18">
        <v>45658</v>
      </c>
      <c r="C764" s="96" t="s">
        <v>348</v>
      </c>
      <c r="D764" t="s">
        <v>284</v>
      </c>
      <c r="E764">
        <v>1</v>
      </c>
      <c r="F764">
        <v>1</v>
      </c>
      <c r="G764">
        <v>1</v>
      </c>
    </row>
    <row r="765" spans="1:7" x14ac:dyDescent="0.3">
      <c r="A765">
        <v>24</v>
      </c>
      <c r="B765" s="18">
        <v>45658</v>
      </c>
      <c r="C765" s="96" t="s">
        <v>348</v>
      </c>
      <c r="D765" t="s">
        <v>299</v>
      </c>
      <c r="E765">
        <v>0.8</v>
      </c>
      <c r="F765">
        <v>4</v>
      </c>
      <c r="G765">
        <v>5</v>
      </c>
    </row>
    <row r="766" spans="1:7" x14ac:dyDescent="0.3">
      <c r="A766">
        <v>23</v>
      </c>
      <c r="B766" s="18">
        <v>45658</v>
      </c>
      <c r="C766" s="96" t="s">
        <v>348</v>
      </c>
      <c r="D766" t="s">
        <v>298</v>
      </c>
      <c r="E766">
        <v>2.6737967914438502E-2</v>
      </c>
      <c r="F766">
        <v>5</v>
      </c>
      <c r="G766">
        <v>187</v>
      </c>
    </row>
    <row r="767" spans="1:7" x14ac:dyDescent="0.3">
      <c r="A767">
        <v>17</v>
      </c>
      <c r="B767" s="18">
        <v>45658</v>
      </c>
      <c r="C767" s="96" t="s">
        <v>348</v>
      </c>
      <c r="D767" t="s">
        <v>276</v>
      </c>
      <c r="E767">
        <v>0</v>
      </c>
      <c r="F767">
        <v>0</v>
      </c>
      <c r="G767">
        <v>1</v>
      </c>
    </row>
    <row r="768" spans="1:7" x14ac:dyDescent="0.3">
      <c r="A768">
        <v>16</v>
      </c>
      <c r="B768" s="18">
        <v>45658</v>
      </c>
      <c r="C768" s="96" t="s">
        <v>348</v>
      </c>
      <c r="D768" t="s">
        <v>297</v>
      </c>
      <c r="E768">
        <v>9.0909090909090912E-2</v>
      </c>
      <c r="F768">
        <v>1</v>
      </c>
      <c r="G768">
        <v>11</v>
      </c>
    </row>
    <row r="769" spans="1:7" x14ac:dyDescent="0.3">
      <c r="A769">
        <v>14</v>
      </c>
      <c r="B769" s="18">
        <v>45658</v>
      </c>
      <c r="C769" s="96" t="s">
        <v>348</v>
      </c>
      <c r="D769" t="s">
        <v>279</v>
      </c>
      <c r="E769">
        <v>0</v>
      </c>
      <c r="F769">
        <v>0</v>
      </c>
      <c r="G769">
        <v>20</v>
      </c>
    </row>
    <row r="770" spans="1:7" x14ac:dyDescent="0.3">
      <c r="A770">
        <v>13</v>
      </c>
      <c r="B770" s="18">
        <v>45658</v>
      </c>
      <c r="C770" s="96" t="s">
        <v>348</v>
      </c>
      <c r="D770" t="s">
        <v>275</v>
      </c>
      <c r="E770">
        <v>0.5</v>
      </c>
      <c r="F770">
        <v>1</v>
      </c>
      <c r="G770">
        <v>2</v>
      </c>
    </row>
    <row r="771" spans="1:7" x14ac:dyDescent="0.3">
      <c r="A771">
        <v>12</v>
      </c>
      <c r="B771" s="18">
        <v>45658</v>
      </c>
      <c r="C771" s="96" t="s">
        <v>348</v>
      </c>
      <c r="D771" t="s">
        <v>296</v>
      </c>
      <c r="E771">
        <v>0.33333333333333331</v>
      </c>
      <c r="F771">
        <v>2</v>
      </c>
      <c r="G771">
        <v>6</v>
      </c>
    </row>
    <row r="772" spans="1:7" x14ac:dyDescent="0.3">
      <c r="A772">
        <v>11</v>
      </c>
      <c r="B772" s="18">
        <v>45658</v>
      </c>
      <c r="C772" s="96" t="s">
        <v>348</v>
      </c>
      <c r="D772" t="s">
        <v>281</v>
      </c>
      <c r="E772">
        <v>2.8571428571428571E-2</v>
      </c>
      <c r="F772">
        <v>1</v>
      </c>
      <c r="G772">
        <v>35</v>
      </c>
    </row>
    <row r="773" spans="1:7" x14ac:dyDescent="0.3">
      <c r="A773">
        <v>10</v>
      </c>
      <c r="B773" s="18">
        <v>45658</v>
      </c>
      <c r="C773" s="96" t="s">
        <v>348</v>
      </c>
      <c r="D773" t="s">
        <v>295</v>
      </c>
      <c r="E773">
        <v>0.1111111111111111</v>
      </c>
      <c r="F773">
        <v>1</v>
      </c>
      <c r="G773">
        <v>9</v>
      </c>
    </row>
    <row r="774" spans="1:7" x14ac:dyDescent="0.3">
      <c r="A774">
        <v>9</v>
      </c>
      <c r="B774" s="18">
        <v>45658</v>
      </c>
      <c r="C774" s="96" t="s">
        <v>348</v>
      </c>
      <c r="D774" t="s">
        <v>280</v>
      </c>
      <c r="E774">
        <v>7.6923076923076927E-2</v>
      </c>
      <c r="F774">
        <v>2</v>
      </c>
      <c r="G774">
        <v>26</v>
      </c>
    </row>
    <row r="775" spans="1:7" x14ac:dyDescent="0.3">
      <c r="A775">
        <v>8</v>
      </c>
      <c r="B775" s="18">
        <v>45658</v>
      </c>
      <c r="C775" s="96" t="s">
        <v>348</v>
      </c>
      <c r="D775" t="s">
        <v>278</v>
      </c>
      <c r="E775">
        <v>0</v>
      </c>
      <c r="F775">
        <v>0</v>
      </c>
      <c r="G775">
        <v>8</v>
      </c>
    </row>
    <row r="776" spans="1:7" x14ac:dyDescent="0.3">
      <c r="A776">
        <v>7</v>
      </c>
      <c r="B776" s="18">
        <v>45658</v>
      </c>
      <c r="C776" s="96" t="s">
        <v>348</v>
      </c>
      <c r="D776" t="s">
        <v>277</v>
      </c>
      <c r="E776">
        <v>0</v>
      </c>
      <c r="F776">
        <v>0</v>
      </c>
      <c r="G776">
        <v>1</v>
      </c>
    </row>
    <row r="777" spans="1:7" x14ac:dyDescent="0.3">
      <c r="A777">
        <v>5</v>
      </c>
      <c r="B777" s="18">
        <v>45658</v>
      </c>
      <c r="C777" s="96" t="s">
        <v>348</v>
      </c>
      <c r="D777" t="s">
        <v>301</v>
      </c>
      <c r="E777">
        <v>2.7647058823529411</v>
      </c>
      <c r="F777">
        <v>47</v>
      </c>
      <c r="G777">
        <v>17</v>
      </c>
    </row>
    <row r="778" spans="1:7" x14ac:dyDescent="0.3">
      <c r="A778">
        <v>4</v>
      </c>
      <c r="B778" s="18">
        <v>45658</v>
      </c>
      <c r="C778" s="96" t="s">
        <v>348</v>
      </c>
      <c r="D778" t="s">
        <v>300</v>
      </c>
      <c r="E778">
        <v>0.84375</v>
      </c>
      <c r="F778">
        <v>27</v>
      </c>
      <c r="G778">
        <v>32</v>
      </c>
    </row>
    <row r="779" spans="1:7" x14ac:dyDescent="0.3">
      <c r="A779">
        <v>126</v>
      </c>
      <c r="B779" s="18">
        <v>45658</v>
      </c>
      <c r="C779" s="96" t="s">
        <v>348</v>
      </c>
      <c r="D779" t="s">
        <v>26</v>
      </c>
      <c r="E779">
        <v>1</v>
      </c>
    </row>
    <row r="780" spans="1:7" x14ac:dyDescent="0.3">
      <c r="A780">
        <v>125</v>
      </c>
      <c r="B780" s="18">
        <v>45658</v>
      </c>
      <c r="C780" s="96" t="s">
        <v>348</v>
      </c>
      <c r="D780" t="s">
        <v>25</v>
      </c>
      <c r="E780">
        <v>0</v>
      </c>
    </row>
    <row r="781" spans="1:7" x14ac:dyDescent="0.3">
      <c r="A781">
        <v>124</v>
      </c>
      <c r="B781" s="18">
        <v>45658</v>
      </c>
      <c r="C781" s="96" t="s">
        <v>348</v>
      </c>
      <c r="D781" t="s">
        <v>24</v>
      </c>
      <c r="E781">
        <v>0</v>
      </c>
    </row>
    <row r="782" spans="1:7" x14ac:dyDescent="0.3">
      <c r="A782">
        <v>123</v>
      </c>
      <c r="B782" s="18">
        <v>45658</v>
      </c>
      <c r="C782" s="96" t="s">
        <v>348</v>
      </c>
      <c r="D782" t="s">
        <v>23</v>
      </c>
      <c r="E782">
        <v>0</v>
      </c>
    </row>
    <row r="783" spans="1:7" x14ac:dyDescent="0.3">
      <c r="A783">
        <v>122</v>
      </c>
      <c r="B783" s="18">
        <v>45658</v>
      </c>
      <c r="C783" s="96" t="s">
        <v>348</v>
      </c>
      <c r="D783" t="s">
        <v>22</v>
      </c>
      <c r="E783">
        <v>0</v>
      </c>
    </row>
    <row r="784" spans="1:7" x14ac:dyDescent="0.3">
      <c r="A784">
        <v>121</v>
      </c>
      <c r="B784" s="18">
        <v>45658</v>
      </c>
      <c r="C784" s="96" t="s">
        <v>348</v>
      </c>
      <c r="D784" t="s">
        <v>21</v>
      </c>
      <c r="E784">
        <v>0</v>
      </c>
    </row>
    <row r="785" spans="1:7" x14ac:dyDescent="0.3">
      <c r="A785">
        <v>120</v>
      </c>
      <c r="B785" s="18">
        <v>45658</v>
      </c>
      <c r="C785" s="96" t="s">
        <v>348</v>
      </c>
      <c r="D785" t="s">
        <v>20</v>
      </c>
      <c r="E785">
        <v>57</v>
      </c>
    </row>
    <row r="786" spans="1:7" x14ac:dyDescent="0.3">
      <c r="A786">
        <v>116</v>
      </c>
      <c r="B786" s="18">
        <v>45658</v>
      </c>
      <c r="C786" s="96" t="s">
        <v>348</v>
      </c>
      <c r="D786" t="s">
        <v>294</v>
      </c>
      <c r="E786">
        <v>1</v>
      </c>
    </row>
    <row r="787" spans="1:7" x14ac:dyDescent="0.3">
      <c r="A787">
        <v>115</v>
      </c>
      <c r="B787" s="18">
        <v>45658</v>
      </c>
      <c r="C787" s="96" t="s">
        <v>348</v>
      </c>
      <c r="D787" t="s">
        <v>293</v>
      </c>
      <c r="E787">
        <v>10</v>
      </c>
    </row>
    <row r="788" spans="1:7" x14ac:dyDescent="0.3">
      <c r="A788">
        <v>114</v>
      </c>
      <c r="B788" s="18">
        <v>45658</v>
      </c>
      <c r="C788" s="96" t="s">
        <v>348</v>
      </c>
      <c r="D788" t="s">
        <v>292</v>
      </c>
      <c r="E788">
        <v>57</v>
      </c>
    </row>
    <row r="789" spans="1:7" x14ac:dyDescent="0.3">
      <c r="A789">
        <v>27</v>
      </c>
      <c r="B789" s="18">
        <v>45658</v>
      </c>
      <c r="C789" s="96" t="s">
        <v>348</v>
      </c>
      <c r="D789" t="s">
        <v>147</v>
      </c>
      <c r="E789">
        <v>0</v>
      </c>
      <c r="F789">
        <v>0</v>
      </c>
      <c r="G789">
        <v>12</v>
      </c>
    </row>
    <row r="790" spans="1:7" x14ac:dyDescent="0.3">
      <c r="A790">
        <v>26</v>
      </c>
      <c r="B790" s="18">
        <v>45658</v>
      </c>
      <c r="C790" s="96" t="s">
        <v>348</v>
      </c>
      <c r="D790" t="s">
        <v>146</v>
      </c>
      <c r="E790">
        <v>6.9767441860465115E-2</v>
      </c>
      <c r="F790">
        <v>3</v>
      </c>
      <c r="G790">
        <v>43</v>
      </c>
    </row>
    <row r="791" spans="1:7" x14ac:dyDescent="0.3">
      <c r="A791">
        <v>134</v>
      </c>
      <c r="B791" s="18">
        <v>45658</v>
      </c>
      <c r="C791" s="96" t="s">
        <v>349</v>
      </c>
      <c r="D791" t="s">
        <v>260</v>
      </c>
      <c r="E791">
        <v>2</v>
      </c>
    </row>
    <row r="792" spans="1:7" x14ac:dyDescent="0.3">
      <c r="A792">
        <v>133</v>
      </c>
      <c r="B792" s="18">
        <v>45658</v>
      </c>
      <c r="C792" s="96" t="s">
        <v>349</v>
      </c>
      <c r="D792" t="s">
        <v>259</v>
      </c>
      <c r="E792">
        <v>39</v>
      </c>
    </row>
    <row r="793" spans="1:7" x14ac:dyDescent="0.3">
      <c r="A793">
        <v>132</v>
      </c>
      <c r="B793" s="18">
        <v>45658</v>
      </c>
      <c r="C793" s="96" t="s">
        <v>349</v>
      </c>
      <c r="D793" t="s">
        <v>291</v>
      </c>
      <c r="E793">
        <v>33</v>
      </c>
    </row>
    <row r="794" spans="1:7" x14ac:dyDescent="0.3">
      <c r="A794">
        <v>131</v>
      </c>
      <c r="B794" s="18">
        <v>45658</v>
      </c>
      <c r="C794" s="96" t="s">
        <v>349</v>
      </c>
      <c r="D794" t="s">
        <v>290</v>
      </c>
      <c r="E794">
        <v>151</v>
      </c>
    </row>
    <row r="795" spans="1:7" x14ac:dyDescent="0.3">
      <c r="A795">
        <v>130</v>
      </c>
      <c r="B795" s="18">
        <v>45658</v>
      </c>
      <c r="C795" s="96" t="s">
        <v>349</v>
      </c>
      <c r="D795" t="s">
        <v>289</v>
      </c>
      <c r="E795">
        <v>2068</v>
      </c>
    </row>
    <row r="796" spans="1:7" x14ac:dyDescent="0.3">
      <c r="A796">
        <v>129</v>
      </c>
      <c r="B796" s="18">
        <v>45658</v>
      </c>
      <c r="C796" s="96" t="s">
        <v>349</v>
      </c>
      <c r="D796" t="s">
        <v>288</v>
      </c>
      <c r="E796">
        <v>1792</v>
      </c>
    </row>
    <row r="797" spans="1:7" x14ac:dyDescent="0.3">
      <c r="A797">
        <v>128</v>
      </c>
      <c r="B797" s="18">
        <v>45658</v>
      </c>
      <c r="C797" s="96" t="s">
        <v>349</v>
      </c>
      <c r="D797" t="s">
        <v>287</v>
      </c>
      <c r="E797">
        <v>1173</v>
      </c>
    </row>
    <row r="798" spans="1:7" x14ac:dyDescent="0.3">
      <c r="A798">
        <v>127</v>
      </c>
      <c r="B798" s="18">
        <v>45658</v>
      </c>
      <c r="C798" s="96" t="s">
        <v>349</v>
      </c>
      <c r="D798" t="s">
        <v>286</v>
      </c>
      <c r="E798">
        <v>5288</v>
      </c>
    </row>
    <row r="799" spans="1:7" x14ac:dyDescent="0.3">
      <c r="A799">
        <v>108</v>
      </c>
      <c r="B799" s="18">
        <v>45658</v>
      </c>
      <c r="C799" s="96" t="s">
        <v>349</v>
      </c>
      <c r="D799" t="s">
        <v>270</v>
      </c>
      <c r="E799">
        <v>1418</v>
      </c>
    </row>
    <row r="800" spans="1:7" x14ac:dyDescent="0.3">
      <c r="A800">
        <v>105</v>
      </c>
      <c r="B800" s="18">
        <v>45658</v>
      </c>
      <c r="C800" s="96" t="s">
        <v>349</v>
      </c>
      <c r="D800" t="s">
        <v>269</v>
      </c>
      <c r="E800">
        <v>1442</v>
      </c>
    </row>
    <row r="801" spans="1:7" x14ac:dyDescent="0.3">
      <c r="A801">
        <v>107</v>
      </c>
      <c r="B801" s="18">
        <v>45658</v>
      </c>
      <c r="C801" s="96" t="s">
        <v>349</v>
      </c>
      <c r="D801" t="s">
        <v>268</v>
      </c>
      <c r="E801">
        <v>3328</v>
      </c>
    </row>
    <row r="802" spans="1:7" x14ac:dyDescent="0.3">
      <c r="A802">
        <v>106</v>
      </c>
      <c r="B802" s="18">
        <v>45658</v>
      </c>
      <c r="C802" s="96" t="s">
        <v>349</v>
      </c>
      <c r="D802" t="s">
        <v>267</v>
      </c>
      <c r="E802">
        <v>2619</v>
      </c>
    </row>
    <row r="803" spans="1:7" x14ac:dyDescent="0.3">
      <c r="A803">
        <v>104</v>
      </c>
      <c r="B803" s="18">
        <v>45658</v>
      </c>
      <c r="C803" s="96" t="s">
        <v>349</v>
      </c>
      <c r="D803" t="s">
        <v>266</v>
      </c>
      <c r="E803">
        <v>352</v>
      </c>
    </row>
    <row r="804" spans="1:7" x14ac:dyDescent="0.3">
      <c r="A804">
        <v>113</v>
      </c>
      <c r="B804" s="18">
        <v>45658</v>
      </c>
      <c r="C804" s="96" t="s">
        <v>349</v>
      </c>
      <c r="D804" t="s">
        <v>265</v>
      </c>
      <c r="E804">
        <v>2499</v>
      </c>
    </row>
    <row r="805" spans="1:7" x14ac:dyDescent="0.3">
      <c r="A805">
        <v>110</v>
      </c>
      <c r="B805" s="18">
        <v>45658</v>
      </c>
      <c r="C805" s="96" t="s">
        <v>349</v>
      </c>
      <c r="D805" t="s">
        <v>264</v>
      </c>
      <c r="E805">
        <v>1481</v>
      </c>
    </row>
    <row r="806" spans="1:7" x14ac:dyDescent="0.3">
      <c r="A806">
        <v>112</v>
      </c>
      <c r="B806" s="18">
        <v>45658</v>
      </c>
      <c r="C806" s="96" t="s">
        <v>349</v>
      </c>
      <c r="D806" t="s">
        <v>263</v>
      </c>
      <c r="E806">
        <v>3623</v>
      </c>
    </row>
    <row r="807" spans="1:7" x14ac:dyDescent="0.3">
      <c r="A807">
        <v>111</v>
      </c>
      <c r="B807" s="18">
        <v>45658</v>
      </c>
      <c r="C807" s="96" t="s">
        <v>349</v>
      </c>
      <c r="D807" t="s">
        <v>262</v>
      </c>
      <c r="E807">
        <v>2472</v>
      </c>
    </row>
    <row r="808" spans="1:7" x14ac:dyDescent="0.3">
      <c r="A808">
        <v>109</v>
      </c>
      <c r="B808" s="18">
        <v>45658</v>
      </c>
      <c r="C808" s="96" t="s">
        <v>349</v>
      </c>
      <c r="D808" t="s">
        <v>261</v>
      </c>
      <c r="E808">
        <v>348</v>
      </c>
    </row>
    <row r="809" spans="1:7" x14ac:dyDescent="0.3">
      <c r="A809">
        <v>2</v>
      </c>
      <c r="B809" s="18">
        <v>45658</v>
      </c>
      <c r="C809" s="96" t="s">
        <v>349</v>
      </c>
      <c r="D809" t="s">
        <v>303</v>
      </c>
      <c r="E809">
        <v>0.7334082397003745</v>
      </c>
      <c r="F809">
        <v>19582</v>
      </c>
      <c r="G809">
        <v>26700</v>
      </c>
    </row>
    <row r="810" spans="1:7" x14ac:dyDescent="0.3">
      <c r="A810">
        <v>1</v>
      </c>
      <c r="B810" s="18">
        <v>45658</v>
      </c>
      <c r="C810" s="96" t="s">
        <v>349</v>
      </c>
      <c r="D810" t="s">
        <v>332</v>
      </c>
      <c r="E810">
        <v>2.4117647058823528</v>
      </c>
      <c r="F810">
        <v>41</v>
      </c>
      <c r="G810">
        <v>17</v>
      </c>
    </row>
    <row r="811" spans="1:7" x14ac:dyDescent="0.3">
      <c r="A811">
        <v>103</v>
      </c>
      <c r="B811" s="18">
        <v>45658</v>
      </c>
      <c r="C811" s="96" t="s">
        <v>349</v>
      </c>
      <c r="D811" t="s">
        <v>285</v>
      </c>
      <c r="E811">
        <v>3</v>
      </c>
    </row>
    <row r="812" spans="1:7" x14ac:dyDescent="0.3">
      <c r="A812">
        <v>102</v>
      </c>
      <c r="B812" s="18">
        <v>45658</v>
      </c>
      <c r="C812" s="96" t="s">
        <v>349</v>
      </c>
      <c r="D812" t="s">
        <v>273</v>
      </c>
      <c r="E812">
        <v>4</v>
      </c>
    </row>
    <row r="813" spans="1:7" x14ac:dyDescent="0.3">
      <c r="A813">
        <v>101</v>
      </c>
      <c r="B813" s="18">
        <v>45658</v>
      </c>
      <c r="C813" s="96" t="s">
        <v>349</v>
      </c>
      <c r="D813" t="s">
        <v>272</v>
      </c>
      <c r="E813">
        <v>10</v>
      </c>
    </row>
    <row r="814" spans="1:7" x14ac:dyDescent="0.3">
      <c r="A814">
        <v>100</v>
      </c>
      <c r="B814" s="18">
        <v>45658</v>
      </c>
      <c r="C814" s="96" t="s">
        <v>349</v>
      </c>
      <c r="D814" t="s">
        <v>271</v>
      </c>
      <c r="E814">
        <v>7</v>
      </c>
    </row>
    <row r="815" spans="1:7" x14ac:dyDescent="0.3">
      <c r="A815">
        <v>3</v>
      </c>
      <c r="B815" s="18">
        <v>45658</v>
      </c>
      <c r="C815" s="96" t="s">
        <v>349</v>
      </c>
      <c r="D815" t="s">
        <v>302</v>
      </c>
      <c r="E815">
        <v>0.85700156168662156</v>
      </c>
      <c r="F815">
        <v>16463</v>
      </c>
      <c r="G815">
        <v>19210</v>
      </c>
    </row>
    <row r="816" spans="1:7" x14ac:dyDescent="0.3">
      <c r="A816">
        <v>25</v>
      </c>
      <c r="B816" s="18">
        <v>45658</v>
      </c>
      <c r="C816" s="96" t="s">
        <v>349</v>
      </c>
      <c r="D816" t="s">
        <v>284</v>
      </c>
      <c r="E816">
        <v>0.6</v>
      </c>
      <c r="F816">
        <v>6</v>
      </c>
      <c r="G816">
        <v>10</v>
      </c>
    </row>
    <row r="817" spans="1:7" x14ac:dyDescent="0.3">
      <c r="A817">
        <v>24</v>
      </c>
      <c r="B817" s="18">
        <v>45658</v>
      </c>
      <c r="C817" s="96" t="s">
        <v>349</v>
      </c>
      <c r="D817" t="s">
        <v>299</v>
      </c>
      <c r="E817">
        <v>0.89571984435797669</v>
      </c>
      <c r="F817">
        <v>1151</v>
      </c>
      <c r="G817">
        <v>1285</v>
      </c>
    </row>
    <row r="818" spans="1:7" x14ac:dyDescent="0.3">
      <c r="A818">
        <v>23</v>
      </c>
      <c r="B818" s="18">
        <v>45658</v>
      </c>
      <c r="C818" s="96" t="s">
        <v>349</v>
      </c>
      <c r="D818" t="s">
        <v>298</v>
      </c>
      <c r="E818">
        <v>6.4964610717896859E-2</v>
      </c>
      <c r="F818">
        <v>1285</v>
      </c>
      <c r="G818">
        <v>19780</v>
      </c>
    </row>
    <row r="819" spans="1:7" x14ac:dyDescent="0.3">
      <c r="A819">
        <v>20</v>
      </c>
      <c r="B819" s="18">
        <v>45658</v>
      </c>
      <c r="C819" s="96" t="s">
        <v>349</v>
      </c>
      <c r="D819" t="s">
        <v>283</v>
      </c>
      <c r="E819">
        <v>0</v>
      </c>
      <c r="F819">
        <v>0</v>
      </c>
      <c r="G819">
        <v>32</v>
      </c>
    </row>
    <row r="820" spans="1:7" x14ac:dyDescent="0.3">
      <c r="A820">
        <v>18</v>
      </c>
      <c r="B820" s="18">
        <v>45658</v>
      </c>
      <c r="C820" s="96" t="s">
        <v>349</v>
      </c>
      <c r="D820" t="s">
        <v>282</v>
      </c>
      <c r="E820">
        <v>3.0927835051546393E-2</v>
      </c>
      <c r="F820">
        <v>3</v>
      </c>
      <c r="G820">
        <v>97</v>
      </c>
    </row>
    <row r="821" spans="1:7" x14ac:dyDescent="0.3">
      <c r="A821">
        <v>17</v>
      </c>
      <c r="B821" s="18">
        <v>45658</v>
      </c>
      <c r="C821" s="96" t="s">
        <v>349</v>
      </c>
      <c r="D821" t="s">
        <v>276</v>
      </c>
      <c r="E821">
        <v>1.1695906432748537E-2</v>
      </c>
      <c r="F821">
        <v>20</v>
      </c>
      <c r="G821">
        <v>1710</v>
      </c>
    </row>
    <row r="822" spans="1:7" x14ac:dyDescent="0.3">
      <c r="A822">
        <v>16</v>
      </c>
      <c r="B822" s="18">
        <v>45658</v>
      </c>
      <c r="C822" s="96" t="s">
        <v>349</v>
      </c>
      <c r="D822" t="s">
        <v>297</v>
      </c>
      <c r="E822">
        <v>0.57076101468624829</v>
      </c>
      <c r="F822">
        <v>1710</v>
      </c>
      <c r="G822">
        <v>2996</v>
      </c>
    </row>
    <row r="823" spans="1:7" x14ac:dyDescent="0.3">
      <c r="A823">
        <v>15</v>
      </c>
      <c r="B823" s="18">
        <v>45658</v>
      </c>
      <c r="C823" s="96" t="s">
        <v>349</v>
      </c>
      <c r="D823" t="s">
        <v>306</v>
      </c>
      <c r="E823">
        <v>0.13134851138353765</v>
      </c>
      <c r="F823">
        <v>600</v>
      </c>
      <c r="G823">
        <v>4568</v>
      </c>
    </row>
    <row r="824" spans="1:7" x14ac:dyDescent="0.3">
      <c r="A824">
        <v>14</v>
      </c>
      <c r="B824" s="18">
        <v>45658</v>
      </c>
      <c r="C824" s="96" t="s">
        <v>349</v>
      </c>
      <c r="D824" t="s">
        <v>279</v>
      </c>
      <c r="E824">
        <v>0.70515591231861685</v>
      </c>
      <c r="F824">
        <v>4568</v>
      </c>
      <c r="G824">
        <v>6478</v>
      </c>
    </row>
    <row r="825" spans="1:7" x14ac:dyDescent="0.3">
      <c r="A825">
        <v>13</v>
      </c>
      <c r="B825" s="18">
        <v>45658</v>
      </c>
      <c r="C825" s="96" t="s">
        <v>349</v>
      </c>
      <c r="D825" t="s">
        <v>275</v>
      </c>
      <c r="E825">
        <v>0.19267015706806281</v>
      </c>
      <c r="F825">
        <v>368</v>
      </c>
      <c r="G825">
        <v>1910</v>
      </c>
    </row>
    <row r="826" spans="1:7" x14ac:dyDescent="0.3">
      <c r="A826">
        <v>12</v>
      </c>
      <c r="B826" s="18">
        <v>45658</v>
      </c>
      <c r="C826" s="96" t="s">
        <v>349</v>
      </c>
      <c r="D826" t="s">
        <v>296</v>
      </c>
      <c r="E826">
        <v>0.60328490208464935</v>
      </c>
      <c r="F826">
        <v>1910</v>
      </c>
      <c r="G826">
        <v>3166</v>
      </c>
    </row>
    <row r="827" spans="1:7" x14ac:dyDescent="0.3">
      <c r="A827">
        <v>11</v>
      </c>
      <c r="B827" s="18">
        <v>45658</v>
      </c>
      <c r="C827" s="96" t="s">
        <v>349</v>
      </c>
      <c r="D827" t="s">
        <v>281</v>
      </c>
      <c r="E827">
        <v>0.4970655779535596</v>
      </c>
      <c r="F827">
        <v>3896</v>
      </c>
      <c r="G827">
        <v>7838</v>
      </c>
    </row>
    <row r="828" spans="1:7" x14ac:dyDescent="0.3">
      <c r="A828">
        <v>10</v>
      </c>
      <c r="B828" s="18">
        <v>45658</v>
      </c>
      <c r="C828" s="96" t="s">
        <v>349</v>
      </c>
      <c r="D828" t="s">
        <v>295</v>
      </c>
      <c r="E828">
        <v>8.6624775583482944E-2</v>
      </c>
      <c r="F828">
        <v>193</v>
      </c>
      <c r="G828">
        <v>2228</v>
      </c>
    </row>
    <row r="829" spans="1:7" x14ac:dyDescent="0.3">
      <c r="A829">
        <v>9</v>
      </c>
      <c r="B829" s="18">
        <v>45658</v>
      </c>
      <c r="C829" s="96" t="s">
        <v>349</v>
      </c>
      <c r="D829" t="s">
        <v>280</v>
      </c>
      <c r="E829">
        <v>0.34917319408181025</v>
      </c>
      <c r="F829">
        <v>2006</v>
      </c>
      <c r="G829">
        <v>5745</v>
      </c>
    </row>
    <row r="830" spans="1:7" x14ac:dyDescent="0.3">
      <c r="A830">
        <v>8</v>
      </c>
      <c r="B830" s="18">
        <v>45658</v>
      </c>
      <c r="C830" s="96" t="s">
        <v>349</v>
      </c>
      <c r="D830" t="s">
        <v>278</v>
      </c>
      <c r="E830">
        <v>0.42303433001107421</v>
      </c>
      <c r="F830">
        <v>382</v>
      </c>
      <c r="G830">
        <v>903</v>
      </c>
    </row>
    <row r="831" spans="1:7" x14ac:dyDescent="0.3">
      <c r="A831">
        <v>7</v>
      </c>
      <c r="B831" s="18">
        <v>45658</v>
      </c>
      <c r="C831" s="96" t="s">
        <v>349</v>
      </c>
      <c r="D831" t="s">
        <v>277</v>
      </c>
      <c r="E831">
        <v>0.82499999999999996</v>
      </c>
      <c r="F831">
        <v>132</v>
      </c>
      <c r="G831">
        <v>160</v>
      </c>
    </row>
    <row r="832" spans="1:7" x14ac:dyDescent="0.3">
      <c r="A832">
        <v>6</v>
      </c>
      <c r="B832" s="18">
        <v>45658</v>
      </c>
      <c r="C832" s="96" t="s">
        <v>349</v>
      </c>
      <c r="D832" t="s">
        <v>274</v>
      </c>
      <c r="E832">
        <v>0.90804597701149425</v>
      </c>
      <c r="F832">
        <v>79</v>
      </c>
      <c r="G832">
        <v>87</v>
      </c>
    </row>
    <row r="833" spans="1:7" x14ac:dyDescent="0.3">
      <c r="A833">
        <v>5</v>
      </c>
      <c r="B833" s="18">
        <v>45658</v>
      </c>
      <c r="C833" s="96" t="s">
        <v>349</v>
      </c>
      <c r="D833" t="s">
        <v>301</v>
      </c>
      <c r="E833">
        <v>12.896057347670251</v>
      </c>
      <c r="F833">
        <v>3598</v>
      </c>
      <c r="G833">
        <v>279</v>
      </c>
    </row>
    <row r="834" spans="1:7" x14ac:dyDescent="0.3">
      <c r="A834">
        <v>4</v>
      </c>
      <c r="B834" s="18">
        <v>45658</v>
      </c>
      <c r="C834" s="96" t="s">
        <v>349</v>
      </c>
      <c r="D834" t="s">
        <v>300</v>
      </c>
      <c r="E834">
        <v>0.86942896935933145</v>
      </c>
      <c r="F834">
        <v>2497</v>
      </c>
      <c r="G834">
        <v>2872</v>
      </c>
    </row>
    <row r="835" spans="1:7" x14ac:dyDescent="0.3">
      <c r="A835">
        <v>126</v>
      </c>
      <c r="B835" s="18">
        <v>45658</v>
      </c>
      <c r="C835" s="96" t="s">
        <v>349</v>
      </c>
      <c r="D835" t="s">
        <v>26</v>
      </c>
      <c r="E835">
        <v>14</v>
      </c>
    </row>
    <row r="836" spans="1:7" x14ac:dyDescent="0.3">
      <c r="A836">
        <v>125</v>
      </c>
      <c r="B836" s="18">
        <v>45658</v>
      </c>
      <c r="C836" s="96" t="s">
        <v>349</v>
      </c>
      <c r="D836" t="s">
        <v>25</v>
      </c>
      <c r="E836">
        <v>280</v>
      </c>
    </row>
    <row r="837" spans="1:7" x14ac:dyDescent="0.3">
      <c r="A837">
        <v>124</v>
      </c>
      <c r="B837" s="18">
        <v>45658</v>
      </c>
      <c r="C837" s="96" t="s">
        <v>349</v>
      </c>
      <c r="D837" t="s">
        <v>24</v>
      </c>
      <c r="E837">
        <v>0</v>
      </c>
    </row>
    <row r="838" spans="1:7" x14ac:dyDescent="0.3">
      <c r="A838">
        <v>123</v>
      </c>
      <c r="B838" s="18">
        <v>45658</v>
      </c>
      <c r="C838" s="96" t="s">
        <v>349</v>
      </c>
      <c r="D838" t="s">
        <v>23</v>
      </c>
      <c r="E838">
        <v>0</v>
      </c>
    </row>
    <row r="839" spans="1:7" x14ac:dyDescent="0.3">
      <c r="A839">
        <v>122</v>
      </c>
      <c r="B839" s="18">
        <v>45658</v>
      </c>
      <c r="C839" s="96" t="s">
        <v>349</v>
      </c>
      <c r="D839" t="s">
        <v>22</v>
      </c>
      <c r="E839">
        <v>4</v>
      </c>
    </row>
    <row r="840" spans="1:7" x14ac:dyDescent="0.3">
      <c r="A840">
        <v>121</v>
      </c>
      <c r="B840" s="18">
        <v>45658</v>
      </c>
      <c r="C840" s="96" t="s">
        <v>349</v>
      </c>
      <c r="D840" t="s">
        <v>21</v>
      </c>
      <c r="E840">
        <v>0</v>
      </c>
    </row>
    <row r="841" spans="1:7" x14ac:dyDescent="0.3">
      <c r="A841">
        <v>120</v>
      </c>
      <c r="B841" s="18">
        <v>45658</v>
      </c>
      <c r="C841" s="96" t="s">
        <v>349</v>
      </c>
      <c r="D841" t="s">
        <v>20</v>
      </c>
      <c r="E841">
        <v>4254</v>
      </c>
    </row>
    <row r="842" spans="1:7" x14ac:dyDescent="0.3">
      <c r="A842">
        <v>116</v>
      </c>
      <c r="B842" s="18">
        <v>45658</v>
      </c>
      <c r="C842" s="96" t="s">
        <v>349</v>
      </c>
      <c r="D842" t="s">
        <v>294</v>
      </c>
      <c r="E842">
        <v>194</v>
      </c>
    </row>
    <row r="843" spans="1:7" x14ac:dyDescent="0.3">
      <c r="A843">
        <v>115</v>
      </c>
      <c r="B843" s="18">
        <v>45658</v>
      </c>
      <c r="C843" s="96" t="s">
        <v>349</v>
      </c>
      <c r="D843" t="s">
        <v>293</v>
      </c>
      <c r="E843">
        <v>709</v>
      </c>
    </row>
    <row r="844" spans="1:7" x14ac:dyDescent="0.3">
      <c r="A844">
        <v>114</v>
      </c>
      <c r="B844" s="18">
        <v>45658</v>
      </c>
      <c r="C844" s="96" t="s">
        <v>349</v>
      </c>
      <c r="D844" t="s">
        <v>292</v>
      </c>
      <c r="E844">
        <v>4538</v>
      </c>
    </row>
    <row r="845" spans="1:7" x14ac:dyDescent="0.3">
      <c r="A845">
        <v>27</v>
      </c>
      <c r="B845" s="18">
        <v>45658</v>
      </c>
      <c r="C845" s="96" t="s">
        <v>349</v>
      </c>
      <c r="D845" t="s">
        <v>147</v>
      </c>
      <c r="E845">
        <v>0.5089703588143526</v>
      </c>
      <c r="F845">
        <v>1305</v>
      </c>
      <c r="G845">
        <v>2564</v>
      </c>
    </row>
    <row r="846" spans="1:7" x14ac:dyDescent="0.3">
      <c r="A846">
        <v>26</v>
      </c>
      <c r="B846" s="18">
        <v>45658</v>
      </c>
      <c r="C846" s="96" t="s">
        <v>349</v>
      </c>
      <c r="D846" t="s">
        <v>146</v>
      </c>
      <c r="E846">
        <v>0.49313893653516294</v>
      </c>
      <c r="F846">
        <v>2875</v>
      </c>
      <c r="G846">
        <v>5830</v>
      </c>
    </row>
    <row r="847" spans="1:7" x14ac:dyDescent="0.3">
      <c r="A847">
        <v>134</v>
      </c>
      <c r="B847" s="18">
        <v>45658</v>
      </c>
      <c r="C847" s="96" t="s">
        <v>350</v>
      </c>
      <c r="D847" t="s">
        <v>260</v>
      </c>
      <c r="E847">
        <v>0</v>
      </c>
    </row>
    <row r="848" spans="1:7" x14ac:dyDescent="0.3">
      <c r="A848">
        <v>133</v>
      </c>
      <c r="B848" s="18">
        <v>45658</v>
      </c>
      <c r="C848" s="96" t="s">
        <v>350</v>
      </c>
      <c r="D848" t="s">
        <v>259</v>
      </c>
      <c r="E848">
        <v>12</v>
      </c>
    </row>
    <row r="849" spans="1:5" x14ac:dyDescent="0.3">
      <c r="A849">
        <v>132</v>
      </c>
      <c r="B849" s="18">
        <v>45658</v>
      </c>
      <c r="C849" s="96" t="s">
        <v>350</v>
      </c>
      <c r="D849" t="s">
        <v>291</v>
      </c>
      <c r="E849">
        <v>6</v>
      </c>
    </row>
    <row r="850" spans="1:5" x14ac:dyDescent="0.3">
      <c r="A850">
        <v>131</v>
      </c>
      <c r="B850" s="18">
        <v>45658</v>
      </c>
      <c r="C850" s="96" t="s">
        <v>350</v>
      </c>
      <c r="D850" t="s">
        <v>290</v>
      </c>
      <c r="E850">
        <v>27</v>
      </c>
    </row>
    <row r="851" spans="1:5" x14ac:dyDescent="0.3">
      <c r="A851">
        <v>130</v>
      </c>
      <c r="B851" s="18">
        <v>45658</v>
      </c>
      <c r="C851" s="96" t="s">
        <v>350</v>
      </c>
      <c r="D851" t="s">
        <v>289</v>
      </c>
      <c r="E851">
        <v>488</v>
      </c>
    </row>
    <row r="852" spans="1:5" x14ac:dyDescent="0.3">
      <c r="A852">
        <v>129</v>
      </c>
      <c r="B852" s="18">
        <v>45658</v>
      </c>
      <c r="C852" s="96" t="s">
        <v>350</v>
      </c>
      <c r="D852" t="s">
        <v>288</v>
      </c>
      <c r="E852">
        <v>166</v>
      </c>
    </row>
    <row r="853" spans="1:5" x14ac:dyDescent="0.3">
      <c r="A853">
        <v>128</v>
      </c>
      <c r="B853" s="18">
        <v>45658</v>
      </c>
      <c r="C853" s="96" t="s">
        <v>350</v>
      </c>
      <c r="D853" t="s">
        <v>287</v>
      </c>
      <c r="E853">
        <v>113</v>
      </c>
    </row>
    <row r="854" spans="1:5" x14ac:dyDescent="0.3">
      <c r="A854">
        <v>127</v>
      </c>
      <c r="B854" s="18">
        <v>45658</v>
      </c>
      <c r="C854" s="96" t="s">
        <v>350</v>
      </c>
      <c r="D854" t="s">
        <v>286</v>
      </c>
      <c r="E854">
        <v>812</v>
      </c>
    </row>
    <row r="855" spans="1:5" x14ac:dyDescent="0.3">
      <c r="A855">
        <v>108</v>
      </c>
      <c r="B855" s="18">
        <v>45658</v>
      </c>
      <c r="C855" s="96" t="s">
        <v>350</v>
      </c>
      <c r="D855" t="s">
        <v>270</v>
      </c>
      <c r="E855">
        <v>204</v>
      </c>
    </row>
    <row r="856" spans="1:5" x14ac:dyDescent="0.3">
      <c r="A856">
        <v>105</v>
      </c>
      <c r="B856" s="18">
        <v>45658</v>
      </c>
      <c r="C856" s="96" t="s">
        <v>350</v>
      </c>
      <c r="D856" t="s">
        <v>269</v>
      </c>
      <c r="E856">
        <v>88</v>
      </c>
    </row>
    <row r="857" spans="1:5" x14ac:dyDescent="0.3">
      <c r="A857">
        <v>107</v>
      </c>
      <c r="B857" s="18">
        <v>45658</v>
      </c>
      <c r="C857" s="96" t="s">
        <v>350</v>
      </c>
      <c r="D857" t="s">
        <v>268</v>
      </c>
      <c r="E857">
        <v>526</v>
      </c>
    </row>
    <row r="858" spans="1:5" x14ac:dyDescent="0.3">
      <c r="A858">
        <v>106</v>
      </c>
      <c r="B858" s="18">
        <v>45658</v>
      </c>
      <c r="C858" s="96" t="s">
        <v>350</v>
      </c>
      <c r="D858" t="s">
        <v>267</v>
      </c>
      <c r="E858">
        <v>394</v>
      </c>
    </row>
    <row r="859" spans="1:5" x14ac:dyDescent="0.3">
      <c r="A859">
        <v>104</v>
      </c>
      <c r="B859" s="18">
        <v>45658</v>
      </c>
      <c r="C859" s="96" t="s">
        <v>350</v>
      </c>
      <c r="D859" t="s">
        <v>266</v>
      </c>
      <c r="E859">
        <v>4</v>
      </c>
    </row>
    <row r="860" spans="1:5" x14ac:dyDescent="0.3">
      <c r="A860">
        <v>113</v>
      </c>
      <c r="B860" s="18">
        <v>45658</v>
      </c>
      <c r="C860" s="96" t="s">
        <v>350</v>
      </c>
      <c r="D860" t="s">
        <v>265</v>
      </c>
      <c r="E860">
        <v>394</v>
      </c>
    </row>
    <row r="861" spans="1:5" x14ac:dyDescent="0.3">
      <c r="A861">
        <v>110</v>
      </c>
      <c r="B861" s="18">
        <v>45658</v>
      </c>
      <c r="C861" s="96" t="s">
        <v>350</v>
      </c>
      <c r="D861" t="s">
        <v>264</v>
      </c>
      <c r="E861">
        <v>99</v>
      </c>
    </row>
    <row r="862" spans="1:5" x14ac:dyDescent="0.3">
      <c r="A862">
        <v>112</v>
      </c>
      <c r="B862" s="18">
        <v>45658</v>
      </c>
      <c r="C862" s="96" t="s">
        <v>350</v>
      </c>
      <c r="D862" t="s">
        <v>263</v>
      </c>
      <c r="E862">
        <v>726</v>
      </c>
    </row>
    <row r="863" spans="1:5" x14ac:dyDescent="0.3">
      <c r="A863">
        <v>111</v>
      </c>
      <c r="B863" s="18">
        <v>45658</v>
      </c>
      <c r="C863" s="96" t="s">
        <v>350</v>
      </c>
      <c r="D863" t="s">
        <v>262</v>
      </c>
      <c r="E863">
        <v>467</v>
      </c>
    </row>
    <row r="864" spans="1:5" x14ac:dyDescent="0.3">
      <c r="A864">
        <v>109</v>
      </c>
      <c r="B864" s="18">
        <v>45658</v>
      </c>
      <c r="C864" s="96" t="s">
        <v>350</v>
      </c>
      <c r="D864" t="s">
        <v>261</v>
      </c>
      <c r="E864">
        <v>1</v>
      </c>
    </row>
    <row r="865" spans="1:7" x14ac:dyDescent="0.3">
      <c r="A865">
        <v>2</v>
      </c>
      <c r="B865" s="18">
        <v>45658</v>
      </c>
      <c r="C865" s="96" t="s">
        <v>350</v>
      </c>
      <c r="D865" t="s">
        <v>303</v>
      </c>
      <c r="E865">
        <v>0.7639473684210526</v>
      </c>
      <c r="F865">
        <v>2903</v>
      </c>
      <c r="G865">
        <v>3800</v>
      </c>
    </row>
    <row r="866" spans="1:7" x14ac:dyDescent="0.3">
      <c r="A866">
        <v>1</v>
      </c>
      <c r="B866" s="18">
        <v>45658</v>
      </c>
      <c r="C866" s="96" t="s">
        <v>350</v>
      </c>
      <c r="D866" t="s">
        <v>332</v>
      </c>
      <c r="E866">
        <v>0.5</v>
      </c>
      <c r="F866">
        <v>1</v>
      </c>
      <c r="G866">
        <v>2</v>
      </c>
    </row>
    <row r="867" spans="1:7" x14ac:dyDescent="0.3">
      <c r="A867">
        <v>103</v>
      </c>
      <c r="B867" s="18">
        <v>45658</v>
      </c>
      <c r="C867" s="96" t="s">
        <v>350</v>
      </c>
      <c r="D867" t="s">
        <v>285</v>
      </c>
      <c r="E867">
        <v>0</v>
      </c>
    </row>
    <row r="868" spans="1:7" x14ac:dyDescent="0.3">
      <c r="A868">
        <v>102</v>
      </c>
      <c r="B868" s="18">
        <v>45658</v>
      </c>
      <c r="C868" s="96" t="s">
        <v>350</v>
      </c>
      <c r="D868" t="s">
        <v>273</v>
      </c>
      <c r="E868">
        <v>1</v>
      </c>
    </row>
    <row r="869" spans="1:7" x14ac:dyDescent="0.3">
      <c r="A869">
        <v>101</v>
      </c>
      <c r="B869" s="18">
        <v>45658</v>
      </c>
      <c r="C869" s="96" t="s">
        <v>350</v>
      </c>
      <c r="D869" t="s">
        <v>272</v>
      </c>
      <c r="E869">
        <v>1</v>
      </c>
    </row>
    <row r="870" spans="1:7" x14ac:dyDescent="0.3">
      <c r="A870">
        <v>100</v>
      </c>
      <c r="B870" s="18">
        <v>45658</v>
      </c>
      <c r="C870" s="96" t="s">
        <v>350</v>
      </c>
      <c r="D870" t="s">
        <v>271</v>
      </c>
      <c r="E870">
        <v>1</v>
      </c>
    </row>
    <row r="871" spans="1:7" x14ac:dyDescent="0.3">
      <c r="A871">
        <v>3</v>
      </c>
      <c r="B871" s="18">
        <v>45658</v>
      </c>
      <c r="C871" s="96" t="s">
        <v>350</v>
      </c>
      <c r="D871" t="s">
        <v>302</v>
      </c>
      <c r="E871">
        <v>0.81605235962797107</v>
      </c>
      <c r="F871">
        <v>2369</v>
      </c>
      <c r="G871">
        <v>2903</v>
      </c>
    </row>
    <row r="872" spans="1:7" x14ac:dyDescent="0.3">
      <c r="A872">
        <v>25</v>
      </c>
      <c r="B872" s="18">
        <v>45658</v>
      </c>
      <c r="C872" s="96" t="s">
        <v>350</v>
      </c>
      <c r="D872" t="s">
        <v>284</v>
      </c>
      <c r="E872">
        <v>0</v>
      </c>
      <c r="F872">
        <v>0</v>
      </c>
      <c r="G872">
        <v>1</v>
      </c>
    </row>
    <row r="873" spans="1:7" x14ac:dyDescent="0.3">
      <c r="A873">
        <v>24</v>
      </c>
      <c r="B873" s="18">
        <v>45658</v>
      </c>
      <c r="C873" s="96" t="s">
        <v>350</v>
      </c>
      <c r="D873" t="s">
        <v>299</v>
      </c>
      <c r="E873">
        <v>0.9269406392694064</v>
      </c>
      <c r="F873">
        <v>203</v>
      </c>
      <c r="G873">
        <v>219</v>
      </c>
    </row>
    <row r="874" spans="1:7" x14ac:dyDescent="0.3">
      <c r="A874">
        <v>23</v>
      </c>
      <c r="B874" s="18">
        <v>45658</v>
      </c>
      <c r="C874" s="96" t="s">
        <v>350</v>
      </c>
      <c r="D874" t="s">
        <v>298</v>
      </c>
      <c r="E874">
        <v>7.4820635462931329E-2</v>
      </c>
      <c r="F874">
        <v>219</v>
      </c>
      <c r="G874">
        <v>2927</v>
      </c>
    </row>
    <row r="875" spans="1:7" x14ac:dyDescent="0.3">
      <c r="A875">
        <v>20</v>
      </c>
      <c r="B875" s="18">
        <v>45658</v>
      </c>
      <c r="C875" s="96" t="s">
        <v>350</v>
      </c>
      <c r="D875" t="s">
        <v>283</v>
      </c>
      <c r="E875">
        <v>0</v>
      </c>
      <c r="F875">
        <v>0</v>
      </c>
      <c r="G875">
        <v>1</v>
      </c>
    </row>
    <row r="876" spans="1:7" x14ac:dyDescent="0.3">
      <c r="A876">
        <v>18</v>
      </c>
      <c r="B876" s="18">
        <v>45658</v>
      </c>
      <c r="C876" s="96" t="s">
        <v>350</v>
      </c>
      <c r="D876" t="s">
        <v>282</v>
      </c>
      <c r="E876">
        <v>0.5</v>
      </c>
      <c r="F876">
        <v>4</v>
      </c>
      <c r="G876">
        <v>8</v>
      </c>
    </row>
    <row r="877" spans="1:7" x14ac:dyDescent="0.3">
      <c r="A877">
        <v>17</v>
      </c>
      <c r="B877" s="18">
        <v>45658</v>
      </c>
      <c r="C877" s="96" t="s">
        <v>350</v>
      </c>
      <c r="D877" t="s">
        <v>276</v>
      </c>
      <c r="E877">
        <v>0.27777777777777779</v>
      </c>
      <c r="F877">
        <v>5</v>
      </c>
      <c r="G877">
        <v>18</v>
      </c>
    </row>
    <row r="878" spans="1:7" x14ac:dyDescent="0.3">
      <c r="A878">
        <v>16</v>
      </c>
      <c r="B878" s="18">
        <v>45658</v>
      </c>
      <c r="C878" s="96" t="s">
        <v>350</v>
      </c>
      <c r="D878" t="s">
        <v>297</v>
      </c>
      <c r="E878">
        <v>3.5225048923679059E-2</v>
      </c>
      <c r="F878">
        <v>18</v>
      </c>
      <c r="G878">
        <v>511</v>
      </c>
    </row>
    <row r="879" spans="1:7" x14ac:dyDescent="0.3">
      <c r="A879">
        <v>15</v>
      </c>
      <c r="B879" s="18">
        <v>45658</v>
      </c>
      <c r="C879" s="96" t="s">
        <v>350</v>
      </c>
      <c r="D879" t="s">
        <v>306</v>
      </c>
      <c r="E879">
        <v>1</v>
      </c>
      <c r="F879">
        <v>1</v>
      </c>
      <c r="G879">
        <v>1</v>
      </c>
    </row>
    <row r="880" spans="1:7" x14ac:dyDescent="0.3">
      <c r="A880">
        <v>14</v>
      </c>
      <c r="B880" s="18">
        <v>45658</v>
      </c>
      <c r="C880" s="96" t="s">
        <v>350</v>
      </c>
      <c r="D880" t="s">
        <v>279</v>
      </c>
      <c r="E880">
        <v>1.0298661174047373E-3</v>
      </c>
      <c r="F880">
        <v>1</v>
      </c>
      <c r="G880">
        <v>971</v>
      </c>
    </row>
    <row r="881" spans="1:7" x14ac:dyDescent="0.3">
      <c r="A881">
        <v>12</v>
      </c>
      <c r="B881" s="18">
        <v>45658</v>
      </c>
      <c r="C881" s="96" t="s">
        <v>350</v>
      </c>
      <c r="D881" t="s">
        <v>296</v>
      </c>
      <c r="E881">
        <v>0</v>
      </c>
      <c r="F881">
        <v>0</v>
      </c>
      <c r="G881">
        <v>391</v>
      </c>
    </row>
    <row r="882" spans="1:7" x14ac:dyDescent="0.3">
      <c r="A882">
        <v>10</v>
      </c>
      <c r="B882" s="18">
        <v>45658</v>
      </c>
      <c r="C882" s="96" t="s">
        <v>350</v>
      </c>
      <c r="D882" t="s">
        <v>295</v>
      </c>
      <c r="E882">
        <v>0</v>
      </c>
      <c r="F882">
        <v>0</v>
      </c>
      <c r="G882">
        <v>213</v>
      </c>
    </row>
    <row r="883" spans="1:7" x14ac:dyDescent="0.3">
      <c r="A883">
        <v>9</v>
      </c>
      <c r="B883" s="18">
        <v>45658</v>
      </c>
      <c r="C883" s="96" t="s">
        <v>350</v>
      </c>
      <c r="D883" t="s">
        <v>280</v>
      </c>
      <c r="E883">
        <v>1.0526315789473684E-3</v>
      </c>
      <c r="F883">
        <v>1</v>
      </c>
      <c r="G883">
        <v>950</v>
      </c>
    </row>
    <row r="884" spans="1:7" x14ac:dyDescent="0.3">
      <c r="A884">
        <v>8</v>
      </c>
      <c r="B884" s="18">
        <v>45658</v>
      </c>
      <c r="C884" s="96" t="s">
        <v>350</v>
      </c>
      <c r="D884" t="s">
        <v>278</v>
      </c>
      <c r="E884">
        <v>0</v>
      </c>
      <c r="F884">
        <v>0</v>
      </c>
      <c r="G884">
        <v>10</v>
      </c>
    </row>
    <row r="885" spans="1:7" x14ac:dyDescent="0.3">
      <c r="A885">
        <v>7</v>
      </c>
      <c r="B885" s="18">
        <v>45658</v>
      </c>
      <c r="C885" s="96" t="s">
        <v>350</v>
      </c>
      <c r="D885" t="s">
        <v>277</v>
      </c>
      <c r="E885">
        <v>0</v>
      </c>
      <c r="F885">
        <v>0</v>
      </c>
      <c r="G885">
        <v>2</v>
      </c>
    </row>
    <row r="886" spans="1:7" x14ac:dyDescent="0.3">
      <c r="A886">
        <v>6</v>
      </c>
      <c r="B886" s="18">
        <v>45658</v>
      </c>
      <c r="C886" s="96" t="s">
        <v>350</v>
      </c>
      <c r="D886" t="s">
        <v>274</v>
      </c>
      <c r="E886">
        <v>1</v>
      </c>
      <c r="F886">
        <v>1</v>
      </c>
      <c r="G886">
        <v>1</v>
      </c>
    </row>
    <row r="887" spans="1:7" x14ac:dyDescent="0.3">
      <c r="A887">
        <v>5</v>
      </c>
      <c r="B887" s="18">
        <v>45658</v>
      </c>
      <c r="C887" s="96" t="s">
        <v>350</v>
      </c>
      <c r="D887" t="s">
        <v>301</v>
      </c>
      <c r="E887">
        <v>16.37037037037037</v>
      </c>
      <c r="F887">
        <v>442</v>
      </c>
      <c r="G887">
        <v>27</v>
      </c>
    </row>
    <row r="888" spans="1:7" x14ac:dyDescent="0.3">
      <c r="A888">
        <v>4</v>
      </c>
      <c r="B888" s="18">
        <v>45658</v>
      </c>
      <c r="C888" s="96" t="s">
        <v>350</v>
      </c>
      <c r="D888" t="s">
        <v>300</v>
      </c>
      <c r="E888">
        <v>0.78116343490304707</v>
      </c>
      <c r="F888">
        <v>282</v>
      </c>
      <c r="G888">
        <v>361</v>
      </c>
    </row>
    <row r="889" spans="1:7" x14ac:dyDescent="0.3">
      <c r="A889">
        <v>11</v>
      </c>
      <c r="B889" s="18">
        <v>45658</v>
      </c>
      <c r="C889" s="96" t="s">
        <v>350</v>
      </c>
      <c r="D889" t="s">
        <v>281</v>
      </c>
      <c r="E889">
        <v>9.4966761633428305E-4</v>
      </c>
      <c r="F889">
        <v>1</v>
      </c>
      <c r="G889">
        <v>1053</v>
      </c>
    </row>
    <row r="890" spans="1:7" x14ac:dyDescent="0.3">
      <c r="A890">
        <v>126</v>
      </c>
      <c r="B890" s="18">
        <v>45658</v>
      </c>
      <c r="C890" s="96" t="s">
        <v>350</v>
      </c>
      <c r="D890" t="s">
        <v>26</v>
      </c>
      <c r="E890">
        <v>0</v>
      </c>
    </row>
    <row r="891" spans="1:7" x14ac:dyDescent="0.3">
      <c r="A891">
        <v>125</v>
      </c>
      <c r="B891" s="18">
        <v>45658</v>
      </c>
      <c r="C891" s="96" t="s">
        <v>350</v>
      </c>
      <c r="D891" t="s">
        <v>25</v>
      </c>
      <c r="E891">
        <v>0</v>
      </c>
    </row>
    <row r="892" spans="1:7" x14ac:dyDescent="0.3">
      <c r="A892">
        <v>124</v>
      </c>
      <c r="B892" s="18">
        <v>45658</v>
      </c>
      <c r="C892" s="96" t="s">
        <v>350</v>
      </c>
      <c r="D892" t="s">
        <v>24</v>
      </c>
      <c r="E892">
        <v>0</v>
      </c>
    </row>
    <row r="893" spans="1:7" x14ac:dyDescent="0.3">
      <c r="A893">
        <v>123</v>
      </c>
      <c r="B893" s="18">
        <v>45658</v>
      </c>
      <c r="C893" s="96" t="s">
        <v>350</v>
      </c>
      <c r="D893" t="s">
        <v>23</v>
      </c>
      <c r="E893">
        <v>0</v>
      </c>
    </row>
    <row r="894" spans="1:7" x14ac:dyDescent="0.3">
      <c r="A894">
        <v>122</v>
      </c>
      <c r="B894" s="18">
        <v>45658</v>
      </c>
      <c r="C894" s="96" t="s">
        <v>350</v>
      </c>
      <c r="D894" t="s">
        <v>22</v>
      </c>
      <c r="E894">
        <v>0</v>
      </c>
    </row>
    <row r="895" spans="1:7" x14ac:dyDescent="0.3">
      <c r="A895">
        <v>121</v>
      </c>
      <c r="B895" s="18">
        <v>45658</v>
      </c>
      <c r="C895" s="96" t="s">
        <v>350</v>
      </c>
      <c r="D895" t="s">
        <v>21</v>
      </c>
      <c r="E895">
        <v>0</v>
      </c>
    </row>
    <row r="896" spans="1:7" x14ac:dyDescent="0.3">
      <c r="A896">
        <v>120</v>
      </c>
      <c r="B896" s="18">
        <v>45658</v>
      </c>
      <c r="C896" s="96" t="s">
        <v>350</v>
      </c>
      <c r="D896" t="s">
        <v>20</v>
      </c>
      <c r="E896">
        <v>456</v>
      </c>
    </row>
    <row r="897" spans="1:7" x14ac:dyDescent="0.3">
      <c r="A897">
        <v>116</v>
      </c>
      <c r="B897" s="18">
        <v>45658</v>
      </c>
      <c r="C897" s="96" t="s">
        <v>350</v>
      </c>
      <c r="D897" t="s">
        <v>294</v>
      </c>
      <c r="E897">
        <v>0</v>
      </c>
    </row>
    <row r="898" spans="1:7" x14ac:dyDescent="0.3">
      <c r="A898">
        <v>115</v>
      </c>
      <c r="B898" s="18">
        <v>45658</v>
      </c>
      <c r="C898" s="96" t="s">
        <v>350</v>
      </c>
      <c r="D898" t="s">
        <v>293</v>
      </c>
      <c r="E898">
        <v>22</v>
      </c>
    </row>
    <row r="899" spans="1:7" x14ac:dyDescent="0.3">
      <c r="A899">
        <v>114</v>
      </c>
      <c r="B899" s="18">
        <v>45658</v>
      </c>
      <c r="C899" s="96" t="s">
        <v>350</v>
      </c>
      <c r="D899" t="s">
        <v>292</v>
      </c>
      <c r="E899">
        <v>456</v>
      </c>
    </row>
    <row r="900" spans="1:7" x14ac:dyDescent="0.3">
      <c r="A900">
        <v>27</v>
      </c>
      <c r="B900" s="18">
        <v>45658</v>
      </c>
      <c r="C900" s="96" t="s">
        <v>350</v>
      </c>
      <c r="D900" t="s">
        <v>147</v>
      </c>
      <c r="E900">
        <v>0</v>
      </c>
      <c r="F900">
        <v>0</v>
      </c>
      <c r="G900">
        <v>353</v>
      </c>
    </row>
    <row r="901" spans="1:7" x14ac:dyDescent="0.3">
      <c r="A901">
        <v>26</v>
      </c>
      <c r="B901" s="18">
        <v>45658</v>
      </c>
      <c r="C901" s="96" t="s">
        <v>350</v>
      </c>
      <c r="D901" t="s">
        <v>146</v>
      </c>
      <c r="E901">
        <v>0</v>
      </c>
      <c r="F901">
        <v>0</v>
      </c>
      <c r="G901">
        <v>834</v>
      </c>
    </row>
    <row r="902" spans="1:7" x14ac:dyDescent="0.3">
      <c r="A902">
        <v>134</v>
      </c>
      <c r="B902" s="18">
        <v>45658</v>
      </c>
      <c r="C902" s="96" t="s">
        <v>351</v>
      </c>
      <c r="D902" t="s">
        <v>260</v>
      </c>
      <c r="E902">
        <v>4</v>
      </c>
    </row>
    <row r="903" spans="1:7" x14ac:dyDescent="0.3">
      <c r="A903">
        <v>133</v>
      </c>
      <c r="B903" s="18">
        <v>45658</v>
      </c>
      <c r="C903" s="96" t="s">
        <v>351</v>
      </c>
      <c r="D903" t="s">
        <v>259</v>
      </c>
      <c r="E903">
        <v>0</v>
      </c>
    </row>
    <row r="904" spans="1:7" x14ac:dyDescent="0.3">
      <c r="A904">
        <v>132</v>
      </c>
      <c r="B904" s="18">
        <v>45658</v>
      </c>
      <c r="C904" s="96" t="s">
        <v>351</v>
      </c>
      <c r="D904" t="s">
        <v>291</v>
      </c>
      <c r="E904">
        <v>12</v>
      </c>
    </row>
    <row r="905" spans="1:7" x14ac:dyDescent="0.3">
      <c r="A905">
        <v>131</v>
      </c>
      <c r="B905" s="18">
        <v>45658</v>
      </c>
      <c r="C905" s="96" t="s">
        <v>351</v>
      </c>
      <c r="D905" t="s">
        <v>290</v>
      </c>
      <c r="E905">
        <v>2</v>
      </c>
    </row>
    <row r="906" spans="1:7" x14ac:dyDescent="0.3">
      <c r="A906">
        <v>130</v>
      </c>
      <c r="B906" s="18">
        <v>45658</v>
      </c>
      <c r="C906" s="96" t="s">
        <v>351</v>
      </c>
      <c r="D906" t="s">
        <v>289</v>
      </c>
      <c r="E906">
        <v>70</v>
      </c>
    </row>
    <row r="907" spans="1:7" x14ac:dyDescent="0.3">
      <c r="A907">
        <v>129</v>
      </c>
      <c r="B907" s="18">
        <v>45658</v>
      </c>
      <c r="C907" s="96" t="s">
        <v>351</v>
      </c>
      <c r="D907" t="s">
        <v>288</v>
      </c>
      <c r="E907">
        <v>55</v>
      </c>
    </row>
    <row r="908" spans="1:7" x14ac:dyDescent="0.3">
      <c r="A908">
        <v>128</v>
      </c>
      <c r="B908" s="18">
        <v>45658</v>
      </c>
      <c r="C908" s="96" t="s">
        <v>351</v>
      </c>
      <c r="D908" t="s">
        <v>287</v>
      </c>
      <c r="E908">
        <v>47</v>
      </c>
    </row>
    <row r="909" spans="1:7" x14ac:dyDescent="0.3">
      <c r="A909">
        <v>127</v>
      </c>
      <c r="B909" s="18">
        <v>45658</v>
      </c>
      <c r="C909" s="96" t="s">
        <v>351</v>
      </c>
      <c r="D909" t="s">
        <v>286</v>
      </c>
      <c r="E909">
        <v>190</v>
      </c>
    </row>
    <row r="910" spans="1:7" x14ac:dyDescent="0.3">
      <c r="A910">
        <v>108</v>
      </c>
      <c r="B910" s="18">
        <v>45658</v>
      </c>
      <c r="C910" s="96" t="s">
        <v>351</v>
      </c>
      <c r="D910" t="s">
        <v>270</v>
      </c>
      <c r="E910">
        <v>56</v>
      </c>
    </row>
    <row r="911" spans="1:7" x14ac:dyDescent="0.3">
      <c r="A911">
        <v>105</v>
      </c>
      <c r="B911" s="18">
        <v>45658</v>
      </c>
      <c r="C911" s="96" t="s">
        <v>351</v>
      </c>
      <c r="D911" t="s">
        <v>269</v>
      </c>
      <c r="E911">
        <v>103</v>
      </c>
    </row>
    <row r="912" spans="1:7" x14ac:dyDescent="0.3">
      <c r="A912">
        <v>107</v>
      </c>
      <c r="B912" s="18">
        <v>45658</v>
      </c>
      <c r="C912" s="96" t="s">
        <v>351</v>
      </c>
      <c r="D912" t="s">
        <v>268</v>
      </c>
      <c r="E912">
        <v>283</v>
      </c>
    </row>
    <row r="913" spans="1:7" x14ac:dyDescent="0.3">
      <c r="A913">
        <v>106</v>
      </c>
      <c r="B913" s="18">
        <v>45658</v>
      </c>
      <c r="C913" s="96" t="s">
        <v>351</v>
      </c>
      <c r="D913" t="s">
        <v>267</v>
      </c>
      <c r="E913">
        <v>313</v>
      </c>
    </row>
    <row r="914" spans="1:7" x14ac:dyDescent="0.3">
      <c r="A914">
        <v>104</v>
      </c>
      <c r="B914" s="18">
        <v>45658</v>
      </c>
      <c r="C914" s="96" t="s">
        <v>351</v>
      </c>
      <c r="D914" t="s">
        <v>266</v>
      </c>
      <c r="E914">
        <v>44</v>
      </c>
    </row>
    <row r="915" spans="1:7" x14ac:dyDescent="0.3">
      <c r="A915">
        <v>113</v>
      </c>
      <c r="B915" s="18">
        <v>45658</v>
      </c>
      <c r="C915" s="96" t="s">
        <v>351</v>
      </c>
      <c r="D915" t="s">
        <v>265</v>
      </c>
      <c r="E915">
        <v>115</v>
      </c>
    </row>
    <row r="916" spans="1:7" x14ac:dyDescent="0.3">
      <c r="A916">
        <v>110</v>
      </c>
      <c r="B916" s="18">
        <v>45658</v>
      </c>
      <c r="C916" s="96" t="s">
        <v>351</v>
      </c>
      <c r="D916" t="s">
        <v>264</v>
      </c>
      <c r="E916">
        <v>88</v>
      </c>
    </row>
    <row r="917" spans="1:7" x14ac:dyDescent="0.3">
      <c r="A917">
        <v>112</v>
      </c>
      <c r="B917" s="18">
        <v>45658</v>
      </c>
      <c r="C917" s="96" t="s">
        <v>351</v>
      </c>
      <c r="D917" t="s">
        <v>263</v>
      </c>
      <c r="E917">
        <v>355</v>
      </c>
    </row>
    <row r="918" spans="1:7" x14ac:dyDescent="0.3">
      <c r="A918">
        <v>111</v>
      </c>
      <c r="B918" s="18">
        <v>45658</v>
      </c>
      <c r="C918" s="96" t="s">
        <v>351</v>
      </c>
      <c r="D918" t="s">
        <v>262</v>
      </c>
      <c r="E918">
        <v>369</v>
      </c>
    </row>
    <row r="919" spans="1:7" x14ac:dyDescent="0.3">
      <c r="A919">
        <v>109</v>
      </c>
      <c r="B919" s="18">
        <v>45658</v>
      </c>
      <c r="C919" s="96" t="s">
        <v>351</v>
      </c>
      <c r="D919" t="s">
        <v>261</v>
      </c>
      <c r="E919">
        <v>45</v>
      </c>
    </row>
    <row r="920" spans="1:7" x14ac:dyDescent="0.3">
      <c r="A920">
        <v>2</v>
      </c>
      <c r="B920" s="18">
        <v>45658</v>
      </c>
      <c r="C920" s="96" t="s">
        <v>351</v>
      </c>
      <c r="D920" t="s">
        <v>303</v>
      </c>
      <c r="E920">
        <v>0.21337349397590361</v>
      </c>
      <c r="F920">
        <v>1771</v>
      </c>
      <c r="G920">
        <v>8300</v>
      </c>
    </row>
    <row r="921" spans="1:7" x14ac:dyDescent="0.3">
      <c r="A921">
        <v>1</v>
      </c>
      <c r="B921" s="18">
        <v>45658</v>
      </c>
      <c r="C921" s="96" t="s">
        <v>351</v>
      </c>
      <c r="D921" t="s">
        <v>332</v>
      </c>
      <c r="E921">
        <v>0.6</v>
      </c>
      <c r="F921">
        <v>3</v>
      </c>
      <c r="G921">
        <v>5</v>
      </c>
    </row>
    <row r="922" spans="1:7" x14ac:dyDescent="0.3">
      <c r="A922">
        <v>103</v>
      </c>
      <c r="B922" s="18">
        <v>45658</v>
      </c>
      <c r="C922" s="96" t="s">
        <v>351</v>
      </c>
      <c r="D922" t="s">
        <v>285</v>
      </c>
      <c r="E922">
        <v>1</v>
      </c>
    </row>
    <row r="923" spans="1:7" x14ac:dyDescent="0.3">
      <c r="A923">
        <v>102</v>
      </c>
      <c r="B923" s="18">
        <v>45658</v>
      </c>
      <c r="C923" s="96" t="s">
        <v>351</v>
      </c>
      <c r="D923" t="s">
        <v>273</v>
      </c>
      <c r="E923">
        <v>1</v>
      </c>
    </row>
    <row r="924" spans="1:7" x14ac:dyDescent="0.3">
      <c r="A924">
        <v>101</v>
      </c>
      <c r="B924" s="18">
        <v>45658</v>
      </c>
      <c r="C924" s="96" t="s">
        <v>351</v>
      </c>
      <c r="D924" t="s">
        <v>272</v>
      </c>
      <c r="E924">
        <v>3</v>
      </c>
    </row>
    <row r="925" spans="1:7" x14ac:dyDescent="0.3">
      <c r="A925">
        <v>100</v>
      </c>
      <c r="B925" s="18">
        <v>45658</v>
      </c>
      <c r="C925" s="96" t="s">
        <v>351</v>
      </c>
      <c r="D925" t="s">
        <v>271</v>
      </c>
      <c r="E925">
        <v>1</v>
      </c>
    </row>
    <row r="926" spans="1:7" x14ac:dyDescent="0.3">
      <c r="A926">
        <v>3</v>
      </c>
      <c r="B926" s="18">
        <v>45658</v>
      </c>
      <c r="C926" s="96" t="s">
        <v>351</v>
      </c>
      <c r="D926" t="s">
        <v>302</v>
      </c>
      <c r="E926">
        <v>0.64426877470355737</v>
      </c>
      <c r="F926">
        <v>1141</v>
      </c>
      <c r="G926">
        <v>1771</v>
      </c>
    </row>
    <row r="927" spans="1:7" x14ac:dyDescent="0.3">
      <c r="A927">
        <v>25</v>
      </c>
      <c r="B927" s="18">
        <v>45658</v>
      </c>
      <c r="C927" s="96" t="s">
        <v>351</v>
      </c>
      <c r="D927" t="s">
        <v>284</v>
      </c>
      <c r="E927">
        <v>0.69696969696969702</v>
      </c>
      <c r="F927">
        <v>23</v>
      </c>
      <c r="G927">
        <v>33</v>
      </c>
    </row>
    <row r="928" spans="1:7" x14ac:dyDescent="0.3">
      <c r="A928">
        <v>24</v>
      </c>
      <c r="B928" s="18">
        <v>45658</v>
      </c>
      <c r="C928" s="96" t="s">
        <v>351</v>
      </c>
      <c r="D928" t="s">
        <v>299</v>
      </c>
      <c r="E928">
        <v>0.91044776119402981</v>
      </c>
      <c r="F928">
        <v>61</v>
      </c>
      <c r="G928">
        <v>67</v>
      </c>
    </row>
    <row r="929" spans="1:7" x14ac:dyDescent="0.3">
      <c r="A929">
        <v>23</v>
      </c>
      <c r="B929" s="18">
        <v>45658</v>
      </c>
      <c r="C929" s="96" t="s">
        <v>351</v>
      </c>
      <c r="D929" t="s">
        <v>298</v>
      </c>
      <c r="E929">
        <v>3.2972440944881887E-2</v>
      </c>
      <c r="F929">
        <v>67</v>
      </c>
      <c r="G929">
        <v>2032</v>
      </c>
    </row>
    <row r="930" spans="1:7" x14ac:dyDescent="0.3">
      <c r="A930">
        <v>20</v>
      </c>
      <c r="B930" s="18">
        <v>45658</v>
      </c>
      <c r="C930" s="96" t="s">
        <v>351</v>
      </c>
      <c r="D930" t="s">
        <v>283</v>
      </c>
      <c r="E930">
        <v>0</v>
      </c>
      <c r="F930">
        <v>0</v>
      </c>
      <c r="G930">
        <v>4</v>
      </c>
    </row>
    <row r="931" spans="1:7" x14ac:dyDescent="0.3">
      <c r="A931">
        <v>18</v>
      </c>
      <c r="B931" s="18">
        <v>45658</v>
      </c>
      <c r="C931" s="96" t="s">
        <v>351</v>
      </c>
      <c r="D931" t="s">
        <v>282</v>
      </c>
      <c r="E931">
        <v>0</v>
      </c>
      <c r="F931">
        <v>0</v>
      </c>
      <c r="G931">
        <v>15</v>
      </c>
    </row>
    <row r="932" spans="1:7" x14ac:dyDescent="0.3">
      <c r="A932">
        <v>17</v>
      </c>
      <c r="B932" s="18">
        <v>45658</v>
      </c>
      <c r="C932" s="96" t="s">
        <v>351</v>
      </c>
      <c r="D932" t="s">
        <v>276</v>
      </c>
      <c r="E932">
        <v>0.41666666666666669</v>
      </c>
      <c r="F932">
        <v>15</v>
      </c>
      <c r="G932">
        <v>36</v>
      </c>
    </row>
    <row r="933" spans="1:7" x14ac:dyDescent="0.3">
      <c r="A933">
        <v>16</v>
      </c>
      <c r="B933" s="18">
        <v>45658</v>
      </c>
      <c r="C933" s="96" t="s">
        <v>351</v>
      </c>
      <c r="D933" t="s">
        <v>297</v>
      </c>
      <c r="E933">
        <v>0.16744186046511628</v>
      </c>
      <c r="F933">
        <v>36</v>
      </c>
      <c r="G933">
        <v>215</v>
      </c>
    </row>
    <row r="934" spans="1:7" x14ac:dyDescent="0.3">
      <c r="A934">
        <v>15</v>
      </c>
      <c r="B934" s="18">
        <v>45658</v>
      </c>
      <c r="C934" s="96" t="s">
        <v>351</v>
      </c>
      <c r="D934" t="s">
        <v>306</v>
      </c>
      <c r="E934">
        <v>0.125</v>
      </c>
      <c r="F934">
        <v>1</v>
      </c>
      <c r="G934">
        <v>8</v>
      </c>
    </row>
    <row r="935" spans="1:7" x14ac:dyDescent="0.3">
      <c r="A935">
        <v>14</v>
      </c>
      <c r="B935" s="18">
        <v>45658</v>
      </c>
      <c r="C935" s="96" t="s">
        <v>351</v>
      </c>
      <c r="D935" t="s">
        <v>279</v>
      </c>
      <c r="E935">
        <v>1.9950124688279301E-2</v>
      </c>
      <c r="F935">
        <v>8</v>
      </c>
      <c r="G935">
        <v>401</v>
      </c>
    </row>
    <row r="936" spans="1:7" x14ac:dyDescent="0.3">
      <c r="A936">
        <v>13</v>
      </c>
      <c r="B936" s="18">
        <v>45658</v>
      </c>
      <c r="C936" s="96" t="s">
        <v>351</v>
      </c>
      <c r="D936" t="s">
        <v>275</v>
      </c>
      <c r="E936">
        <v>0.54166666666666663</v>
      </c>
      <c r="F936">
        <v>13</v>
      </c>
      <c r="G936">
        <v>24</v>
      </c>
    </row>
    <row r="937" spans="1:7" x14ac:dyDescent="0.3">
      <c r="A937">
        <v>12</v>
      </c>
      <c r="B937" s="18">
        <v>45658</v>
      </c>
      <c r="C937" s="96" t="s">
        <v>351</v>
      </c>
      <c r="D937" t="s">
        <v>296</v>
      </c>
      <c r="E937">
        <v>0.14201183431952663</v>
      </c>
      <c r="F937">
        <v>24</v>
      </c>
      <c r="G937">
        <v>169</v>
      </c>
    </row>
    <row r="938" spans="1:7" x14ac:dyDescent="0.3">
      <c r="A938">
        <v>10</v>
      </c>
      <c r="B938" s="18">
        <v>45658</v>
      </c>
      <c r="C938" s="96" t="s">
        <v>351</v>
      </c>
      <c r="D938" t="s">
        <v>295</v>
      </c>
      <c r="E938">
        <v>7.2072072072072071E-2</v>
      </c>
      <c r="F938">
        <v>8</v>
      </c>
      <c r="G938">
        <v>111</v>
      </c>
    </row>
    <row r="939" spans="1:7" x14ac:dyDescent="0.3">
      <c r="A939">
        <v>9</v>
      </c>
      <c r="B939" s="18">
        <v>45658</v>
      </c>
      <c r="C939" s="96" t="s">
        <v>351</v>
      </c>
      <c r="D939" t="s">
        <v>280</v>
      </c>
      <c r="E939">
        <v>2.6570048309178744E-2</v>
      </c>
      <c r="F939">
        <v>11</v>
      </c>
      <c r="G939">
        <v>414</v>
      </c>
    </row>
    <row r="940" spans="1:7" x14ac:dyDescent="0.3">
      <c r="A940">
        <v>8</v>
      </c>
      <c r="B940" s="18">
        <v>45658</v>
      </c>
      <c r="C940" s="96" t="s">
        <v>351</v>
      </c>
      <c r="D940" t="s">
        <v>278</v>
      </c>
      <c r="E940">
        <v>0.43333333333333335</v>
      </c>
      <c r="F940">
        <v>52</v>
      </c>
      <c r="G940">
        <v>120</v>
      </c>
    </row>
    <row r="941" spans="1:7" x14ac:dyDescent="0.3">
      <c r="A941">
        <v>7</v>
      </c>
      <c r="B941" s="18">
        <v>45658</v>
      </c>
      <c r="C941" s="96" t="s">
        <v>351</v>
      </c>
      <c r="D941" t="s">
        <v>277</v>
      </c>
      <c r="E941">
        <v>0.92307692307692313</v>
      </c>
      <c r="F941">
        <v>24</v>
      </c>
      <c r="G941">
        <v>26</v>
      </c>
    </row>
    <row r="942" spans="1:7" x14ac:dyDescent="0.3">
      <c r="A942">
        <v>6</v>
      </c>
      <c r="B942" s="18">
        <v>45658</v>
      </c>
      <c r="C942" s="96" t="s">
        <v>351</v>
      </c>
      <c r="D942" t="s">
        <v>274</v>
      </c>
      <c r="E942">
        <v>0.88</v>
      </c>
      <c r="F942">
        <v>22</v>
      </c>
      <c r="G942">
        <v>25</v>
      </c>
    </row>
    <row r="943" spans="1:7" x14ac:dyDescent="0.3">
      <c r="A943">
        <v>5</v>
      </c>
      <c r="B943" s="18">
        <v>45658</v>
      </c>
      <c r="C943" s="96" t="s">
        <v>351</v>
      </c>
      <c r="D943" t="s">
        <v>301</v>
      </c>
      <c r="E943">
        <v>9.3428571428571434</v>
      </c>
      <c r="F943">
        <v>327</v>
      </c>
      <c r="G943">
        <v>35</v>
      </c>
    </row>
    <row r="944" spans="1:7" x14ac:dyDescent="0.3">
      <c r="A944">
        <v>4</v>
      </c>
      <c r="B944" s="18">
        <v>45658</v>
      </c>
      <c r="C944" s="96" t="s">
        <v>351</v>
      </c>
      <c r="D944" t="s">
        <v>300</v>
      </c>
      <c r="E944">
        <v>0.8928571428571429</v>
      </c>
      <c r="F944">
        <v>175</v>
      </c>
      <c r="G944">
        <v>196</v>
      </c>
    </row>
    <row r="945" spans="1:7" x14ac:dyDescent="0.3">
      <c r="A945">
        <v>11</v>
      </c>
      <c r="B945" s="18">
        <v>45658</v>
      </c>
      <c r="C945" s="96" t="s">
        <v>351</v>
      </c>
      <c r="D945" t="s">
        <v>281</v>
      </c>
      <c r="E945">
        <v>3.3333333333333333E-2</v>
      </c>
      <c r="F945">
        <v>14</v>
      </c>
      <c r="G945">
        <v>420</v>
      </c>
    </row>
    <row r="946" spans="1:7" x14ac:dyDescent="0.3">
      <c r="A946">
        <v>126</v>
      </c>
      <c r="B946" s="18">
        <v>45658</v>
      </c>
      <c r="C946" s="96" t="s">
        <v>351</v>
      </c>
      <c r="D946" t="s">
        <v>26</v>
      </c>
      <c r="E946">
        <v>0</v>
      </c>
    </row>
    <row r="947" spans="1:7" x14ac:dyDescent="0.3">
      <c r="A947">
        <v>125</v>
      </c>
      <c r="B947" s="18">
        <v>45658</v>
      </c>
      <c r="C947" s="96" t="s">
        <v>351</v>
      </c>
      <c r="D947" t="s">
        <v>25</v>
      </c>
      <c r="E947">
        <v>0</v>
      </c>
    </row>
    <row r="948" spans="1:7" x14ac:dyDescent="0.3">
      <c r="A948">
        <v>124</v>
      </c>
      <c r="B948" s="18">
        <v>45658</v>
      </c>
      <c r="C948" s="96" t="s">
        <v>351</v>
      </c>
      <c r="D948" t="s">
        <v>24</v>
      </c>
      <c r="E948">
        <v>0</v>
      </c>
    </row>
    <row r="949" spans="1:7" x14ac:dyDescent="0.3">
      <c r="A949">
        <v>123</v>
      </c>
      <c r="B949" s="18">
        <v>45658</v>
      </c>
      <c r="C949" s="96" t="s">
        <v>351</v>
      </c>
      <c r="D949" t="s">
        <v>23</v>
      </c>
      <c r="E949">
        <v>0</v>
      </c>
    </row>
    <row r="950" spans="1:7" x14ac:dyDescent="0.3">
      <c r="A950">
        <v>122</v>
      </c>
      <c r="B950" s="18">
        <v>45658</v>
      </c>
      <c r="C950" s="96" t="s">
        <v>351</v>
      </c>
      <c r="D950" t="s">
        <v>22</v>
      </c>
      <c r="E950">
        <v>3</v>
      </c>
    </row>
    <row r="951" spans="1:7" x14ac:dyDescent="0.3">
      <c r="A951">
        <v>121</v>
      </c>
      <c r="B951" s="18">
        <v>45658</v>
      </c>
      <c r="C951" s="96" t="s">
        <v>351</v>
      </c>
      <c r="D951" t="s">
        <v>21</v>
      </c>
      <c r="E951">
        <v>0</v>
      </c>
    </row>
    <row r="952" spans="1:7" x14ac:dyDescent="0.3">
      <c r="A952">
        <v>120</v>
      </c>
      <c r="B952" s="18">
        <v>45658</v>
      </c>
      <c r="C952" s="96" t="s">
        <v>351</v>
      </c>
      <c r="D952" t="s">
        <v>20</v>
      </c>
      <c r="E952">
        <v>392</v>
      </c>
    </row>
    <row r="953" spans="1:7" x14ac:dyDescent="0.3">
      <c r="A953">
        <v>116</v>
      </c>
      <c r="B953" s="18">
        <v>45658</v>
      </c>
      <c r="C953" s="96" t="s">
        <v>351</v>
      </c>
      <c r="D953" t="s">
        <v>294</v>
      </c>
      <c r="E953">
        <v>9</v>
      </c>
    </row>
    <row r="954" spans="1:7" x14ac:dyDescent="0.3">
      <c r="A954">
        <v>115</v>
      </c>
      <c r="B954" s="18">
        <v>45658</v>
      </c>
      <c r="C954" s="96" t="s">
        <v>351</v>
      </c>
      <c r="D954" t="s">
        <v>293</v>
      </c>
      <c r="E954">
        <v>103</v>
      </c>
    </row>
    <row r="955" spans="1:7" x14ac:dyDescent="0.3">
      <c r="A955">
        <v>114</v>
      </c>
      <c r="B955" s="18">
        <v>45658</v>
      </c>
      <c r="C955" s="96" t="s">
        <v>351</v>
      </c>
      <c r="D955" t="s">
        <v>292</v>
      </c>
      <c r="E955">
        <v>395</v>
      </c>
    </row>
    <row r="956" spans="1:7" x14ac:dyDescent="0.3">
      <c r="A956">
        <v>27</v>
      </c>
      <c r="B956" s="18">
        <v>45658</v>
      </c>
      <c r="C956" s="96" t="s">
        <v>351</v>
      </c>
      <c r="D956" t="s">
        <v>147</v>
      </c>
      <c r="E956">
        <v>7.874015748031496E-3</v>
      </c>
      <c r="F956">
        <v>1</v>
      </c>
      <c r="G956">
        <v>127</v>
      </c>
    </row>
    <row r="957" spans="1:7" x14ac:dyDescent="0.3">
      <c r="A957">
        <v>26</v>
      </c>
      <c r="B957" s="18">
        <v>45658</v>
      </c>
      <c r="C957" s="96" t="s">
        <v>351</v>
      </c>
      <c r="D957" t="s">
        <v>146</v>
      </c>
      <c r="E957">
        <v>6.3660477453580902E-2</v>
      </c>
      <c r="F957">
        <v>24</v>
      </c>
      <c r="G957">
        <v>377</v>
      </c>
    </row>
    <row r="958" spans="1:7" x14ac:dyDescent="0.3">
      <c r="A958">
        <v>134</v>
      </c>
      <c r="B958" s="18">
        <v>45658</v>
      </c>
      <c r="C958" s="96" t="s">
        <v>352</v>
      </c>
      <c r="D958" t="s">
        <v>260</v>
      </c>
      <c r="E958">
        <v>0</v>
      </c>
    </row>
    <row r="959" spans="1:7" x14ac:dyDescent="0.3">
      <c r="A959">
        <v>133</v>
      </c>
      <c r="B959" s="18">
        <v>45658</v>
      </c>
      <c r="C959" s="96" t="s">
        <v>352</v>
      </c>
      <c r="D959" t="s">
        <v>259</v>
      </c>
      <c r="E959">
        <v>0</v>
      </c>
    </row>
    <row r="960" spans="1:7" x14ac:dyDescent="0.3">
      <c r="A960">
        <v>132</v>
      </c>
      <c r="B960" s="18">
        <v>45658</v>
      </c>
      <c r="C960" s="96" t="s">
        <v>352</v>
      </c>
      <c r="D960" t="s">
        <v>291</v>
      </c>
      <c r="E960">
        <v>0</v>
      </c>
    </row>
    <row r="961" spans="1:7" x14ac:dyDescent="0.3">
      <c r="A961">
        <v>131</v>
      </c>
      <c r="B961" s="18">
        <v>45658</v>
      </c>
      <c r="C961" s="96" t="s">
        <v>352</v>
      </c>
      <c r="D961" t="s">
        <v>290</v>
      </c>
      <c r="E961">
        <v>4</v>
      </c>
    </row>
    <row r="962" spans="1:7" x14ac:dyDescent="0.3">
      <c r="A962">
        <v>130</v>
      </c>
      <c r="B962" s="18">
        <v>45658</v>
      </c>
      <c r="C962" s="96" t="s">
        <v>352</v>
      </c>
      <c r="D962" t="s">
        <v>289</v>
      </c>
      <c r="E962">
        <v>0</v>
      </c>
    </row>
    <row r="963" spans="1:7" x14ac:dyDescent="0.3">
      <c r="A963">
        <v>129</v>
      </c>
      <c r="B963" s="18">
        <v>45658</v>
      </c>
      <c r="C963" s="96" t="s">
        <v>352</v>
      </c>
      <c r="D963" t="s">
        <v>288</v>
      </c>
      <c r="E963">
        <v>12</v>
      </c>
    </row>
    <row r="964" spans="1:7" x14ac:dyDescent="0.3">
      <c r="A964">
        <v>128</v>
      </c>
      <c r="B964" s="18">
        <v>45658</v>
      </c>
      <c r="C964" s="96" t="s">
        <v>352</v>
      </c>
      <c r="D964" t="s">
        <v>287</v>
      </c>
      <c r="E964">
        <v>9</v>
      </c>
    </row>
    <row r="965" spans="1:7" x14ac:dyDescent="0.3">
      <c r="A965">
        <v>127</v>
      </c>
      <c r="B965" s="18">
        <v>45658</v>
      </c>
      <c r="C965" s="96" t="s">
        <v>352</v>
      </c>
      <c r="D965" t="s">
        <v>286</v>
      </c>
      <c r="E965">
        <v>25</v>
      </c>
    </row>
    <row r="966" spans="1:7" x14ac:dyDescent="0.3">
      <c r="A966">
        <v>108</v>
      </c>
      <c r="B966" s="18">
        <v>45658</v>
      </c>
      <c r="C966" s="96" t="s">
        <v>352</v>
      </c>
      <c r="D966" t="s">
        <v>270</v>
      </c>
      <c r="E966">
        <v>7</v>
      </c>
    </row>
    <row r="967" spans="1:7" x14ac:dyDescent="0.3">
      <c r="A967">
        <v>105</v>
      </c>
      <c r="B967" s="18">
        <v>45658</v>
      </c>
      <c r="C967" s="96" t="s">
        <v>352</v>
      </c>
      <c r="D967" t="s">
        <v>269</v>
      </c>
      <c r="E967">
        <v>54</v>
      </c>
    </row>
    <row r="968" spans="1:7" x14ac:dyDescent="0.3">
      <c r="A968">
        <v>107</v>
      </c>
      <c r="B968" s="18">
        <v>45658</v>
      </c>
      <c r="C968" s="96" t="s">
        <v>352</v>
      </c>
      <c r="D968" t="s">
        <v>268</v>
      </c>
      <c r="E968">
        <v>20</v>
      </c>
    </row>
    <row r="969" spans="1:7" x14ac:dyDescent="0.3">
      <c r="A969">
        <v>106</v>
      </c>
      <c r="B969" s="18">
        <v>45658</v>
      </c>
      <c r="C969" s="96" t="s">
        <v>352</v>
      </c>
      <c r="D969" t="s">
        <v>267</v>
      </c>
      <c r="E969">
        <v>13</v>
      </c>
    </row>
    <row r="970" spans="1:7" x14ac:dyDescent="0.3">
      <c r="A970">
        <v>104</v>
      </c>
      <c r="B970" s="18">
        <v>45658</v>
      </c>
      <c r="C970" s="96" t="s">
        <v>352</v>
      </c>
      <c r="D970" t="s">
        <v>266</v>
      </c>
      <c r="E970">
        <v>86</v>
      </c>
    </row>
    <row r="971" spans="1:7" x14ac:dyDescent="0.3">
      <c r="A971">
        <v>113</v>
      </c>
      <c r="B971" s="18">
        <v>45658</v>
      </c>
      <c r="C971" s="96" t="s">
        <v>352</v>
      </c>
      <c r="D971" t="s">
        <v>265</v>
      </c>
      <c r="E971">
        <v>11</v>
      </c>
    </row>
    <row r="972" spans="1:7" x14ac:dyDescent="0.3">
      <c r="A972">
        <v>110</v>
      </c>
      <c r="B972" s="18">
        <v>45658</v>
      </c>
      <c r="C972" s="96" t="s">
        <v>352</v>
      </c>
      <c r="D972" t="s">
        <v>264</v>
      </c>
      <c r="E972">
        <v>81</v>
      </c>
    </row>
    <row r="973" spans="1:7" x14ac:dyDescent="0.3">
      <c r="A973">
        <v>112</v>
      </c>
      <c r="B973" s="18">
        <v>45658</v>
      </c>
      <c r="C973" s="96" t="s">
        <v>352</v>
      </c>
      <c r="D973" t="s">
        <v>263</v>
      </c>
      <c r="E973">
        <v>23</v>
      </c>
    </row>
    <row r="974" spans="1:7" x14ac:dyDescent="0.3">
      <c r="A974">
        <v>111</v>
      </c>
      <c r="B974" s="18">
        <v>45658</v>
      </c>
      <c r="C974" s="96" t="s">
        <v>352</v>
      </c>
      <c r="D974" t="s">
        <v>262</v>
      </c>
      <c r="E974">
        <v>23</v>
      </c>
    </row>
    <row r="975" spans="1:7" x14ac:dyDescent="0.3">
      <c r="A975">
        <v>109</v>
      </c>
      <c r="B975" s="18">
        <v>45658</v>
      </c>
      <c r="C975" s="96" t="s">
        <v>352</v>
      </c>
      <c r="D975" t="s">
        <v>261</v>
      </c>
      <c r="E975">
        <v>97</v>
      </c>
    </row>
    <row r="976" spans="1:7" x14ac:dyDescent="0.3">
      <c r="A976">
        <v>2</v>
      </c>
      <c r="B976" s="18">
        <v>45658</v>
      </c>
      <c r="C976" s="96" t="s">
        <v>352</v>
      </c>
      <c r="D976" t="s">
        <v>303</v>
      </c>
      <c r="E976">
        <v>0.11527777777777778</v>
      </c>
      <c r="F976">
        <v>415</v>
      </c>
      <c r="G976">
        <v>3600</v>
      </c>
    </row>
    <row r="977" spans="1:7" x14ac:dyDescent="0.3">
      <c r="A977">
        <v>1</v>
      </c>
      <c r="B977" s="18">
        <v>45658</v>
      </c>
      <c r="C977" s="96" t="s">
        <v>352</v>
      </c>
      <c r="D977" t="s">
        <v>332</v>
      </c>
      <c r="E977">
        <v>0</v>
      </c>
      <c r="F977">
        <v>0</v>
      </c>
      <c r="G977">
        <v>3</v>
      </c>
    </row>
    <row r="978" spans="1:7" x14ac:dyDescent="0.3">
      <c r="A978">
        <v>103</v>
      </c>
      <c r="B978" s="18">
        <v>45658</v>
      </c>
      <c r="C978" s="96" t="s">
        <v>352</v>
      </c>
      <c r="D978" t="s">
        <v>285</v>
      </c>
      <c r="E978">
        <v>2</v>
      </c>
    </row>
    <row r="979" spans="1:7" x14ac:dyDescent="0.3">
      <c r="A979">
        <v>102</v>
      </c>
      <c r="B979" s="18">
        <v>45658</v>
      </c>
      <c r="C979" s="96" t="s">
        <v>352</v>
      </c>
      <c r="D979" t="s">
        <v>273</v>
      </c>
      <c r="E979">
        <v>0</v>
      </c>
    </row>
    <row r="980" spans="1:7" x14ac:dyDescent="0.3">
      <c r="A980">
        <v>101</v>
      </c>
      <c r="B980" s="18">
        <v>45658</v>
      </c>
      <c r="C980" s="96" t="s">
        <v>352</v>
      </c>
      <c r="D980" t="s">
        <v>272</v>
      </c>
      <c r="E980">
        <v>1</v>
      </c>
    </row>
    <row r="981" spans="1:7" x14ac:dyDescent="0.3">
      <c r="A981">
        <v>100</v>
      </c>
      <c r="B981" s="18">
        <v>45658</v>
      </c>
      <c r="C981" s="96" t="s">
        <v>352</v>
      </c>
      <c r="D981" t="s">
        <v>271</v>
      </c>
      <c r="E981">
        <v>1</v>
      </c>
    </row>
    <row r="982" spans="1:7" x14ac:dyDescent="0.3">
      <c r="A982">
        <v>3</v>
      </c>
      <c r="B982" s="18">
        <v>45658</v>
      </c>
      <c r="C982" s="96" t="s">
        <v>352</v>
      </c>
      <c r="D982" t="s">
        <v>302</v>
      </c>
      <c r="E982">
        <v>0.7060240963855422</v>
      </c>
      <c r="F982">
        <v>293</v>
      </c>
      <c r="G982">
        <v>415</v>
      </c>
    </row>
    <row r="983" spans="1:7" x14ac:dyDescent="0.3">
      <c r="A983">
        <v>24</v>
      </c>
      <c r="B983" s="18">
        <v>45658</v>
      </c>
      <c r="C983" s="96" t="s">
        <v>352</v>
      </c>
      <c r="D983" t="s">
        <v>299</v>
      </c>
      <c r="E983">
        <v>0.66666666666666663</v>
      </c>
      <c r="F983">
        <v>2</v>
      </c>
      <c r="G983">
        <v>3</v>
      </c>
    </row>
    <row r="984" spans="1:7" x14ac:dyDescent="0.3">
      <c r="A984">
        <v>23</v>
      </c>
      <c r="B984" s="18">
        <v>45658</v>
      </c>
      <c r="C984" s="96" t="s">
        <v>352</v>
      </c>
      <c r="D984" t="s">
        <v>298</v>
      </c>
      <c r="E984">
        <v>6.993006993006993E-3</v>
      </c>
      <c r="F984">
        <v>3</v>
      </c>
      <c r="G984">
        <v>429</v>
      </c>
    </row>
    <row r="985" spans="1:7" x14ac:dyDescent="0.3">
      <c r="A985">
        <v>18</v>
      </c>
      <c r="B985" s="18">
        <v>45658</v>
      </c>
      <c r="C985" s="96" t="s">
        <v>352</v>
      </c>
      <c r="D985" t="s">
        <v>282</v>
      </c>
      <c r="E985">
        <v>0</v>
      </c>
      <c r="F985">
        <v>0</v>
      </c>
      <c r="G985">
        <v>1</v>
      </c>
    </row>
    <row r="986" spans="1:7" x14ac:dyDescent="0.3">
      <c r="A986">
        <v>16</v>
      </c>
      <c r="B986" s="18">
        <v>45658</v>
      </c>
      <c r="C986" s="96" t="s">
        <v>352</v>
      </c>
      <c r="D986" t="s">
        <v>297</v>
      </c>
      <c r="E986">
        <v>0</v>
      </c>
      <c r="F986">
        <v>0</v>
      </c>
      <c r="G986">
        <v>3</v>
      </c>
    </row>
    <row r="987" spans="1:7" x14ac:dyDescent="0.3">
      <c r="A987">
        <v>14</v>
      </c>
      <c r="B987" s="18">
        <v>45658</v>
      </c>
      <c r="C987" s="96" t="s">
        <v>352</v>
      </c>
      <c r="D987" t="s">
        <v>279</v>
      </c>
      <c r="E987">
        <v>0</v>
      </c>
      <c r="F987">
        <v>0</v>
      </c>
      <c r="G987">
        <v>6</v>
      </c>
    </row>
    <row r="988" spans="1:7" x14ac:dyDescent="0.3">
      <c r="A988">
        <v>12</v>
      </c>
      <c r="B988" s="18">
        <v>45658</v>
      </c>
      <c r="C988" s="96" t="s">
        <v>352</v>
      </c>
      <c r="D988" t="s">
        <v>296</v>
      </c>
      <c r="E988">
        <v>0</v>
      </c>
      <c r="F988">
        <v>0</v>
      </c>
      <c r="G988">
        <v>4</v>
      </c>
    </row>
    <row r="989" spans="1:7" x14ac:dyDescent="0.3">
      <c r="A989">
        <v>10</v>
      </c>
      <c r="B989" s="18">
        <v>45658</v>
      </c>
      <c r="C989" s="96" t="s">
        <v>352</v>
      </c>
      <c r="D989" t="s">
        <v>295</v>
      </c>
      <c r="E989">
        <v>0</v>
      </c>
      <c r="F989">
        <v>0</v>
      </c>
      <c r="G989">
        <v>1</v>
      </c>
    </row>
    <row r="990" spans="1:7" x14ac:dyDescent="0.3">
      <c r="A990">
        <v>11</v>
      </c>
      <c r="B990" s="18">
        <v>45658</v>
      </c>
      <c r="C990" s="96" t="s">
        <v>352</v>
      </c>
      <c r="D990" t="s">
        <v>281</v>
      </c>
      <c r="E990">
        <v>9.0909090909090912E-2</v>
      </c>
      <c r="F990">
        <v>1</v>
      </c>
      <c r="G990">
        <v>11</v>
      </c>
    </row>
    <row r="991" spans="1:7" x14ac:dyDescent="0.3">
      <c r="A991">
        <v>9</v>
      </c>
      <c r="B991" s="18">
        <v>45658</v>
      </c>
      <c r="C991" s="96" t="s">
        <v>352</v>
      </c>
      <c r="D991" t="s">
        <v>280</v>
      </c>
      <c r="E991">
        <v>0</v>
      </c>
      <c r="F991">
        <v>0</v>
      </c>
      <c r="G991">
        <v>8</v>
      </c>
    </row>
    <row r="992" spans="1:7" x14ac:dyDescent="0.3">
      <c r="A992">
        <v>8</v>
      </c>
      <c r="B992" s="18">
        <v>45658</v>
      </c>
      <c r="C992" s="96" t="s">
        <v>352</v>
      </c>
      <c r="D992" t="s">
        <v>278</v>
      </c>
      <c r="E992">
        <v>0.48584905660377359</v>
      </c>
      <c r="F992">
        <v>103</v>
      </c>
      <c r="G992">
        <v>212</v>
      </c>
    </row>
    <row r="993" spans="1:7" x14ac:dyDescent="0.3">
      <c r="A993">
        <v>7</v>
      </c>
      <c r="B993" s="18">
        <v>45658</v>
      </c>
      <c r="C993" s="96" t="s">
        <v>352</v>
      </c>
      <c r="D993" t="s">
        <v>277</v>
      </c>
      <c r="E993">
        <v>0.70588235294117652</v>
      </c>
      <c r="F993">
        <v>84</v>
      </c>
      <c r="G993">
        <v>119</v>
      </c>
    </row>
    <row r="994" spans="1:7" x14ac:dyDescent="0.3">
      <c r="A994">
        <v>6</v>
      </c>
      <c r="B994" s="18">
        <v>45658</v>
      </c>
      <c r="C994" s="96" t="s">
        <v>352</v>
      </c>
      <c r="D994" t="s">
        <v>274</v>
      </c>
      <c r="E994">
        <v>0.58823529411764708</v>
      </c>
      <c r="F994">
        <v>30</v>
      </c>
      <c r="G994">
        <v>51</v>
      </c>
    </row>
    <row r="995" spans="1:7" x14ac:dyDescent="0.3">
      <c r="A995">
        <v>5</v>
      </c>
      <c r="B995" s="18">
        <v>45658</v>
      </c>
      <c r="C995" s="96" t="s">
        <v>352</v>
      </c>
      <c r="D995" t="s">
        <v>301</v>
      </c>
      <c r="E995">
        <v>3.7916666666666665</v>
      </c>
      <c r="F995">
        <v>91</v>
      </c>
      <c r="G995">
        <v>24</v>
      </c>
    </row>
    <row r="996" spans="1:7" x14ac:dyDescent="0.3">
      <c r="A996">
        <v>4</v>
      </c>
      <c r="B996" s="18">
        <v>45658</v>
      </c>
      <c r="C996" s="96" t="s">
        <v>352</v>
      </c>
      <c r="D996" t="s">
        <v>300</v>
      </c>
      <c r="E996">
        <v>0.96202531645569622</v>
      </c>
      <c r="F996">
        <v>76</v>
      </c>
      <c r="G996">
        <v>79</v>
      </c>
    </row>
    <row r="997" spans="1:7" x14ac:dyDescent="0.3">
      <c r="A997">
        <v>126</v>
      </c>
      <c r="B997" s="18">
        <v>45658</v>
      </c>
      <c r="C997" s="96" t="s">
        <v>352</v>
      </c>
      <c r="D997" t="s">
        <v>26</v>
      </c>
      <c r="E997">
        <v>0</v>
      </c>
    </row>
    <row r="998" spans="1:7" x14ac:dyDescent="0.3">
      <c r="A998">
        <v>125</v>
      </c>
      <c r="B998" s="18">
        <v>45658</v>
      </c>
      <c r="C998" s="96" t="s">
        <v>352</v>
      </c>
      <c r="D998" t="s">
        <v>25</v>
      </c>
      <c r="E998">
        <v>0</v>
      </c>
    </row>
    <row r="999" spans="1:7" x14ac:dyDescent="0.3">
      <c r="A999">
        <v>124</v>
      </c>
      <c r="B999" s="18">
        <v>45658</v>
      </c>
      <c r="C999" s="96" t="s">
        <v>352</v>
      </c>
      <c r="D999" t="s">
        <v>24</v>
      </c>
      <c r="E999">
        <v>0</v>
      </c>
    </row>
    <row r="1000" spans="1:7" x14ac:dyDescent="0.3">
      <c r="A1000">
        <v>123</v>
      </c>
      <c r="B1000" s="18">
        <v>45658</v>
      </c>
      <c r="C1000" s="96" t="s">
        <v>352</v>
      </c>
      <c r="D1000" t="s">
        <v>23</v>
      </c>
      <c r="E1000">
        <v>0</v>
      </c>
    </row>
    <row r="1001" spans="1:7" x14ac:dyDescent="0.3">
      <c r="A1001">
        <v>122</v>
      </c>
      <c r="B1001" s="18">
        <v>45658</v>
      </c>
      <c r="C1001" s="96" t="s">
        <v>352</v>
      </c>
      <c r="D1001" t="s">
        <v>22</v>
      </c>
      <c r="E1001">
        <v>0</v>
      </c>
    </row>
    <row r="1002" spans="1:7" x14ac:dyDescent="0.3">
      <c r="A1002">
        <v>121</v>
      </c>
      <c r="B1002" s="18">
        <v>45658</v>
      </c>
      <c r="C1002" s="96" t="s">
        <v>352</v>
      </c>
      <c r="D1002" t="s">
        <v>21</v>
      </c>
      <c r="E1002">
        <v>0</v>
      </c>
    </row>
    <row r="1003" spans="1:7" x14ac:dyDescent="0.3">
      <c r="A1003">
        <v>120</v>
      </c>
      <c r="B1003" s="18">
        <v>45658</v>
      </c>
      <c r="C1003" s="96" t="s">
        <v>352</v>
      </c>
      <c r="D1003" t="s">
        <v>20</v>
      </c>
      <c r="E1003">
        <v>94</v>
      </c>
    </row>
    <row r="1004" spans="1:7" x14ac:dyDescent="0.3">
      <c r="A1004">
        <v>116</v>
      </c>
      <c r="B1004" s="18">
        <v>45658</v>
      </c>
      <c r="C1004" s="96" t="s">
        <v>352</v>
      </c>
      <c r="D1004" t="s">
        <v>294</v>
      </c>
      <c r="E1004">
        <v>0</v>
      </c>
    </row>
    <row r="1005" spans="1:7" x14ac:dyDescent="0.3">
      <c r="A1005">
        <v>115</v>
      </c>
      <c r="B1005" s="18">
        <v>45658</v>
      </c>
      <c r="C1005" s="96" t="s">
        <v>352</v>
      </c>
      <c r="D1005" t="s">
        <v>293</v>
      </c>
      <c r="E1005">
        <v>5</v>
      </c>
    </row>
    <row r="1006" spans="1:7" x14ac:dyDescent="0.3">
      <c r="A1006">
        <v>114</v>
      </c>
      <c r="B1006" s="18">
        <v>45658</v>
      </c>
      <c r="C1006" s="96" t="s">
        <v>352</v>
      </c>
      <c r="D1006" t="s">
        <v>292</v>
      </c>
      <c r="E1006">
        <v>94</v>
      </c>
    </row>
    <row r="1007" spans="1:7" x14ac:dyDescent="0.3">
      <c r="A1007">
        <v>27</v>
      </c>
      <c r="B1007" s="18">
        <v>45658</v>
      </c>
      <c r="C1007" s="96" t="s">
        <v>352</v>
      </c>
      <c r="D1007" t="s">
        <v>147</v>
      </c>
      <c r="E1007">
        <v>0</v>
      </c>
      <c r="F1007">
        <v>0</v>
      </c>
      <c r="G1007">
        <v>2</v>
      </c>
    </row>
    <row r="1008" spans="1:7" x14ac:dyDescent="0.3">
      <c r="A1008">
        <v>26</v>
      </c>
      <c r="B1008" s="18">
        <v>45658</v>
      </c>
      <c r="C1008" s="96" t="s">
        <v>352</v>
      </c>
      <c r="D1008" t="s">
        <v>146</v>
      </c>
      <c r="E1008">
        <v>0.14285714285714285</v>
      </c>
      <c r="F1008">
        <v>1</v>
      </c>
      <c r="G1008">
        <v>7</v>
      </c>
    </row>
    <row r="1009" spans="1:5" x14ac:dyDescent="0.3">
      <c r="A1009">
        <v>134</v>
      </c>
      <c r="B1009" s="18">
        <v>45658</v>
      </c>
      <c r="C1009" s="96" t="s">
        <v>353</v>
      </c>
      <c r="D1009" t="s">
        <v>260</v>
      </c>
      <c r="E1009">
        <v>0</v>
      </c>
    </row>
    <row r="1010" spans="1:5" x14ac:dyDescent="0.3">
      <c r="A1010">
        <v>133</v>
      </c>
      <c r="B1010" s="18">
        <v>45658</v>
      </c>
      <c r="C1010" s="96" t="s">
        <v>353</v>
      </c>
      <c r="D1010" t="s">
        <v>259</v>
      </c>
      <c r="E1010">
        <v>6</v>
      </c>
    </row>
    <row r="1011" spans="1:5" x14ac:dyDescent="0.3">
      <c r="A1011">
        <v>132</v>
      </c>
      <c r="B1011" s="18">
        <v>45658</v>
      </c>
      <c r="C1011" s="96" t="s">
        <v>353</v>
      </c>
      <c r="D1011" t="s">
        <v>291</v>
      </c>
      <c r="E1011">
        <v>3</v>
      </c>
    </row>
    <row r="1012" spans="1:5" x14ac:dyDescent="0.3">
      <c r="A1012">
        <v>131</v>
      </c>
      <c r="B1012" s="18">
        <v>45658</v>
      </c>
      <c r="C1012" s="96" t="s">
        <v>353</v>
      </c>
      <c r="D1012" t="s">
        <v>290</v>
      </c>
      <c r="E1012">
        <v>18</v>
      </c>
    </row>
    <row r="1013" spans="1:5" x14ac:dyDescent="0.3">
      <c r="A1013">
        <v>130</v>
      </c>
      <c r="B1013" s="18">
        <v>45658</v>
      </c>
      <c r="C1013" s="96" t="s">
        <v>353</v>
      </c>
      <c r="D1013" t="s">
        <v>289</v>
      </c>
      <c r="E1013">
        <v>127</v>
      </c>
    </row>
    <row r="1014" spans="1:5" x14ac:dyDescent="0.3">
      <c r="A1014">
        <v>129</v>
      </c>
      <c r="B1014" s="18">
        <v>45658</v>
      </c>
      <c r="C1014" s="96" t="s">
        <v>353</v>
      </c>
      <c r="D1014" t="s">
        <v>288</v>
      </c>
      <c r="E1014">
        <v>138</v>
      </c>
    </row>
    <row r="1015" spans="1:5" x14ac:dyDescent="0.3">
      <c r="A1015">
        <v>128</v>
      </c>
      <c r="B1015" s="18">
        <v>45658</v>
      </c>
      <c r="C1015" s="96" t="s">
        <v>353</v>
      </c>
      <c r="D1015" t="s">
        <v>287</v>
      </c>
      <c r="E1015">
        <v>69</v>
      </c>
    </row>
    <row r="1016" spans="1:5" x14ac:dyDescent="0.3">
      <c r="A1016">
        <v>127</v>
      </c>
      <c r="B1016" s="18">
        <v>45658</v>
      </c>
      <c r="C1016" s="96" t="s">
        <v>353</v>
      </c>
      <c r="D1016" t="s">
        <v>286</v>
      </c>
      <c r="E1016">
        <v>361</v>
      </c>
    </row>
    <row r="1017" spans="1:5" x14ac:dyDescent="0.3">
      <c r="A1017">
        <v>108</v>
      </c>
      <c r="B1017" s="18">
        <v>45658</v>
      </c>
      <c r="C1017" s="96" t="s">
        <v>353</v>
      </c>
      <c r="D1017" t="s">
        <v>270</v>
      </c>
      <c r="E1017">
        <v>396</v>
      </c>
    </row>
    <row r="1018" spans="1:5" x14ac:dyDescent="0.3">
      <c r="A1018">
        <v>105</v>
      </c>
      <c r="B1018" s="18">
        <v>45658</v>
      </c>
      <c r="C1018" s="96" t="s">
        <v>353</v>
      </c>
      <c r="D1018" t="s">
        <v>269</v>
      </c>
      <c r="E1018">
        <v>281</v>
      </c>
    </row>
    <row r="1019" spans="1:5" x14ac:dyDescent="0.3">
      <c r="A1019">
        <v>107</v>
      </c>
      <c r="B1019" s="18">
        <v>45658</v>
      </c>
      <c r="C1019" s="96" t="s">
        <v>353</v>
      </c>
      <c r="D1019" t="s">
        <v>268</v>
      </c>
      <c r="E1019">
        <v>797</v>
      </c>
    </row>
    <row r="1020" spans="1:5" x14ac:dyDescent="0.3">
      <c r="A1020">
        <v>106</v>
      </c>
      <c r="B1020" s="18">
        <v>45658</v>
      </c>
      <c r="C1020" s="96" t="s">
        <v>353</v>
      </c>
      <c r="D1020" t="s">
        <v>267</v>
      </c>
      <c r="E1020">
        <v>519</v>
      </c>
    </row>
    <row r="1021" spans="1:5" x14ac:dyDescent="0.3">
      <c r="A1021">
        <v>104</v>
      </c>
      <c r="B1021" s="18">
        <v>45658</v>
      </c>
      <c r="C1021" s="96" t="s">
        <v>353</v>
      </c>
      <c r="D1021" t="s">
        <v>266</v>
      </c>
      <c r="E1021">
        <v>59</v>
      </c>
    </row>
    <row r="1022" spans="1:5" x14ac:dyDescent="0.3">
      <c r="A1022">
        <v>113</v>
      </c>
      <c r="B1022" s="18">
        <v>45658</v>
      </c>
      <c r="C1022" s="96" t="s">
        <v>353</v>
      </c>
      <c r="D1022" t="s">
        <v>265</v>
      </c>
      <c r="E1022">
        <v>758</v>
      </c>
    </row>
    <row r="1023" spans="1:5" x14ac:dyDescent="0.3">
      <c r="A1023">
        <v>110</v>
      </c>
      <c r="B1023" s="18">
        <v>45658</v>
      </c>
      <c r="C1023" s="96" t="s">
        <v>353</v>
      </c>
      <c r="D1023" t="s">
        <v>264</v>
      </c>
      <c r="E1023">
        <v>292</v>
      </c>
    </row>
    <row r="1024" spans="1:5" x14ac:dyDescent="0.3">
      <c r="A1024">
        <v>112</v>
      </c>
      <c r="B1024" s="18">
        <v>45658</v>
      </c>
      <c r="C1024" s="96" t="s">
        <v>353</v>
      </c>
      <c r="D1024" t="s">
        <v>263</v>
      </c>
      <c r="E1024">
        <v>863</v>
      </c>
    </row>
    <row r="1025" spans="1:7" x14ac:dyDescent="0.3">
      <c r="A1025">
        <v>111</v>
      </c>
      <c r="B1025" s="18">
        <v>45658</v>
      </c>
      <c r="C1025" s="96" t="s">
        <v>353</v>
      </c>
      <c r="D1025" t="s">
        <v>262</v>
      </c>
      <c r="E1025">
        <v>528</v>
      </c>
    </row>
    <row r="1026" spans="1:7" x14ac:dyDescent="0.3">
      <c r="A1026">
        <v>109</v>
      </c>
      <c r="B1026" s="18">
        <v>45658</v>
      </c>
      <c r="C1026" s="96" t="s">
        <v>353</v>
      </c>
      <c r="D1026" t="s">
        <v>261</v>
      </c>
      <c r="E1026">
        <v>50</v>
      </c>
    </row>
    <row r="1027" spans="1:7" x14ac:dyDescent="0.3">
      <c r="A1027">
        <v>2</v>
      </c>
      <c r="B1027" s="18">
        <v>45658</v>
      </c>
      <c r="C1027" s="96" t="s">
        <v>353</v>
      </c>
      <c r="D1027" t="s">
        <v>303</v>
      </c>
      <c r="E1027">
        <v>0.63097222222222227</v>
      </c>
      <c r="F1027">
        <v>4543</v>
      </c>
      <c r="G1027">
        <v>7200</v>
      </c>
    </row>
    <row r="1028" spans="1:7" x14ac:dyDescent="0.3">
      <c r="A1028">
        <v>1</v>
      </c>
      <c r="B1028" s="18">
        <v>45658</v>
      </c>
      <c r="C1028" s="96" t="s">
        <v>353</v>
      </c>
      <c r="D1028" t="s">
        <v>332</v>
      </c>
      <c r="E1028">
        <v>3.25</v>
      </c>
      <c r="F1028">
        <v>13</v>
      </c>
      <c r="G1028">
        <v>4</v>
      </c>
    </row>
    <row r="1029" spans="1:7" x14ac:dyDescent="0.3">
      <c r="A1029">
        <v>103</v>
      </c>
      <c r="B1029" s="18">
        <v>45658</v>
      </c>
      <c r="C1029" s="96" t="s">
        <v>353</v>
      </c>
      <c r="D1029" t="s">
        <v>285</v>
      </c>
      <c r="E1029">
        <v>0</v>
      </c>
    </row>
    <row r="1030" spans="1:7" x14ac:dyDescent="0.3">
      <c r="A1030">
        <v>102</v>
      </c>
      <c r="B1030" s="18">
        <v>45658</v>
      </c>
      <c r="C1030" s="96" t="s">
        <v>353</v>
      </c>
      <c r="D1030" t="s">
        <v>273</v>
      </c>
      <c r="E1030">
        <v>0</v>
      </c>
    </row>
    <row r="1031" spans="1:7" x14ac:dyDescent="0.3">
      <c r="A1031">
        <v>101</v>
      </c>
      <c r="B1031" s="18">
        <v>45658</v>
      </c>
      <c r="C1031" s="96" t="s">
        <v>353</v>
      </c>
      <c r="D1031" t="s">
        <v>272</v>
      </c>
      <c r="E1031">
        <v>4</v>
      </c>
    </row>
    <row r="1032" spans="1:7" x14ac:dyDescent="0.3">
      <c r="A1032">
        <v>100</v>
      </c>
      <c r="B1032" s="18">
        <v>45658</v>
      </c>
      <c r="C1032" s="96" t="s">
        <v>353</v>
      </c>
      <c r="D1032" t="s">
        <v>271</v>
      </c>
      <c r="E1032">
        <v>3</v>
      </c>
    </row>
    <row r="1033" spans="1:7" x14ac:dyDescent="0.3">
      <c r="A1033">
        <v>3</v>
      </c>
      <c r="B1033" s="18">
        <v>45658</v>
      </c>
      <c r="C1033" s="96" t="s">
        <v>353</v>
      </c>
      <c r="D1033" t="s">
        <v>302</v>
      </c>
      <c r="E1033">
        <v>0.45850759410081443</v>
      </c>
      <c r="F1033">
        <v>2083</v>
      </c>
      <c r="G1033">
        <v>4543</v>
      </c>
    </row>
    <row r="1034" spans="1:7" x14ac:dyDescent="0.3">
      <c r="A1034">
        <v>25</v>
      </c>
      <c r="B1034" s="18">
        <v>45658</v>
      </c>
      <c r="C1034" s="96" t="s">
        <v>353</v>
      </c>
      <c r="D1034" t="s">
        <v>284</v>
      </c>
      <c r="E1034">
        <v>1</v>
      </c>
      <c r="F1034">
        <v>1</v>
      </c>
      <c r="G1034">
        <v>1</v>
      </c>
    </row>
    <row r="1035" spans="1:7" x14ac:dyDescent="0.3">
      <c r="A1035">
        <v>24</v>
      </c>
      <c r="B1035" s="18">
        <v>45658</v>
      </c>
      <c r="C1035" s="96" t="s">
        <v>353</v>
      </c>
      <c r="D1035" t="s">
        <v>299</v>
      </c>
      <c r="E1035">
        <v>0.91758241758241754</v>
      </c>
      <c r="F1035">
        <v>167</v>
      </c>
      <c r="G1035">
        <v>182</v>
      </c>
    </row>
    <row r="1036" spans="1:7" x14ac:dyDescent="0.3">
      <c r="A1036">
        <v>23</v>
      </c>
      <c r="B1036" s="18">
        <v>45658</v>
      </c>
      <c r="C1036" s="96" t="s">
        <v>353</v>
      </c>
      <c r="D1036" t="s">
        <v>298</v>
      </c>
      <c r="E1036">
        <v>3.9686000872219802E-2</v>
      </c>
      <c r="F1036">
        <v>182</v>
      </c>
      <c r="G1036">
        <v>4586</v>
      </c>
    </row>
    <row r="1037" spans="1:7" x14ac:dyDescent="0.3">
      <c r="A1037">
        <v>20</v>
      </c>
      <c r="B1037" s="18">
        <v>45658</v>
      </c>
      <c r="C1037" s="96" t="s">
        <v>353</v>
      </c>
      <c r="D1037" t="s">
        <v>283</v>
      </c>
      <c r="E1037">
        <v>0</v>
      </c>
      <c r="F1037">
        <v>0</v>
      </c>
      <c r="G1037">
        <v>3</v>
      </c>
    </row>
    <row r="1038" spans="1:7" x14ac:dyDescent="0.3">
      <c r="A1038">
        <v>18</v>
      </c>
      <c r="B1038" s="18">
        <v>45658</v>
      </c>
      <c r="C1038" s="96" t="s">
        <v>353</v>
      </c>
      <c r="D1038" t="s">
        <v>282</v>
      </c>
      <c r="E1038">
        <v>2.564102564102564E-2</v>
      </c>
      <c r="F1038">
        <v>1</v>
      </c>
      <c r="G1038">
        <v>39</v>
      </c>
    </row>
    <row r="1039" spans="1:7" x14ac:dyDescent="0.3">
      <c r="A1039">
        <v>17</v>
      </c>
      <c r="B1039" s="18">
        <v>45658</v>
      </c>
      <c r="C1039" s="96" t="s">
        <v>353</v>
      </c>
      <c r="D1039" t="s">
        <v>276</v>
      </c>
      <c r="E1039">
        <v>0.90909090909090906</v>
      </c>
      <c r="F1039">
        <v>20</v>
      </c>
      <c r="G1039">
        <v>22</v>
      </c>
    </row>
    <row r="1040" spans="1:7" x14ac:dyDescent="0.3">
      <c r="A1040">
        <v>16</v>
      </c>
      <c r="B1040" s="18">
        <v>45658</v>
      </c>
      <c r="C1040" s="96" t="s">
        <v>353</v>
      </c>
      <c r="D1040" t="s">
        <v>297</v>
      </c>
      <c r="E1040">
        <v>4.1198501872659173E-2</v>
      </c>
      <c r="F1040">
        <v>22</v>
      </c>
      <c r="G1040">
        <v>534</v>
      </c>
    </row>
    <row r="1041" spans="1:7" x14ac:dyDescent="0.3">
      <c r="A1041">
        <v>14</v>
      </c>
      <c r="B1041" s="18">
        <v>45658</v>
      </c>
      <c r="C1041" s="96" t="s">
        <v>353</v>
      </c>
      <c r="D1041" t="s">
        <v>279</v>
      </c>
      <c r="E1041">
        <v>0</v>
      </c>
      <c r="F1041">
        <v>0</v>
      </c>
      <c r="G1041">
        <v>1168</v>
      </c>
    </row>
    <row r="1042" spans="1:7" x14ac:dyDescent="0.3">
      <c r="A1042">
        <v>13</v>
      </c>
      <c r="B1042" s="18">
        <v>45658</v>
      </c>
      <c r="C1042" s="96" t="s">
        <v>353</v>
      </c>
      <c r="D1042" t="s">
        <v>275</v>
      </c>
      <c r="E1042">
        <v>0.4</v>
      </c>
      <c r="F1042">
        <v>6</v>
      </c>
      <c r="G1042">
        <v>15</v>
      </c>
    </row>
    <row r="1043" spans="1:7" x14ac:dyDescent="0.3">
      <c r="A1043">
        <v>12</v>
      </c>
      <c r="B1043" s="18">
        <v>45658</v>
      </c>
      <c r="C1043" s="96" t="s">
        <v>353</v>
      </c>
      <c r="D1043" t="s">
        <v>296</v>
      </c>
      <c r="E1043">
        <v>2.6408450704225352E-2</v>
      </c>
      <c r="F1043">
        <v>15</v>
      </c>
      <c r="G1043">
        <v>568</v>
      </c>
    </row>
    <row r="1044" spans="1:7" x14ac:dyDescent="0.3">
      <c r="A1044">
        <v>11</v>
      </c>
      <c r="B1044" s="18">
        <v>45658</v>
      </c>
      <c r="C1044" s="96" t="s">
        <v>353</v>
      </c>
      <c r="D1044" t="s">
        <v>281</v>
      </c>
      <c r="E1044">
        <v>0</v>
      </c>
      <c r="F1044">
        <v>0</v>
      </c>
      <c r="G1044">
        <v>1165</v>
      </c>
    </row>
    <row r="1045" spans="1:7" x14ac:dyDescent="0.3">
      <c r="A1045">
        <v>10</v>
      </c>
      <c r="B1045" s="18">
        <v>45658</v>
      </c>
      <c r="C1045" s="96" t="s">
        <v>353</v>
      </c>
      <c r="D1045" t="s">
        <v>295</v>
      </c>
      <c r="E1045">
        <v>0</v>
      </c>
      <c r="F1045">
        <v>0</v>
      </c>
      <c r="G1045">
        <v>222</v>
      </c>
    </row>
    <row r="1046" spans="1:7" x14ac:dyDescent="0.3">
      <c r="A1046">
        <v>9</v>
      </c>
      <c r="B1046" s="18">
        <v>45658</v>
      </c>
      <c r="C1046" s="96" t="s">
        <v>353</v>
      </c>
      <c r="D1046" t="s">
        <v>280</v>
      </c>
      <c r="E1046">
        <v>0</v>
      </c>
      <c r="F1046">
        <v>0</v>
      </c>
      <c r="G1046">
        <v>1270</v>
      </c>
    </row>
    <row r="1047" spans="1:7" x14ac:dyDescent="0.3">
      <c r="A1047">
        <v>8</v>
      </c>
      <c r="B1047" s="18">
        <v>45658</v>
      </c>
      <c r="C1047" s="96" t="s">
        <v>353</v>
      </c>
      <c r="D1047" t="s">
        <v>278</v>
      </c>
      <c r="E1047">
        <v>0.38356164383561642</v>
      </c>
      <c r="F1047">
        <v>56</v>
      </c>
      <c r="G1047">
        <v>146</v>
      </c>
    </row>
    <row r="1048" spans="1:7" x14ac:dyDescent="0.3">
      <c r="A1048">
        <v>7</v>
      </c>
      <c r="B1048" s="18">
        <v>45658</v>
      </c>
      <c r="C1048" s="96" t="s">
        <v>353</v>
      </c>
      <c r="D1048" t="s">
        <v>277</v>
      </c>
      <c r="E1048">
        <v>0.625</v>
      </c>
      <c r="F1048">
        <v>10</v>
      </c>
      <c r="G1048">
        <v>16</v>
      </c>
    </row>
    <row r="1049" spans="1:7" x14ac:dyDescent="0.3">
      <c r="A1049">
        <v>6</v>
      </c>
      <c r="B1049" s="18">
        <v>45658</v>
      </c>
      <c r="C1049" s="96" t="s">
        <v>353</v>
      </c>
      <c r="D1049" t="s">
        <v>274</v>
      </c>
      <c r="E1049">
        <v>0.35714285714285715</v>
      </c>
      <c r="F1049">
        <v>5</v>
      </c>
      <c r="G1049">
        <v>14</v>
      </c>
    </row>
    <row r="1050" spans="1:7" x14ac:dyDescent="0.3">
      <c r="A1050">
        <v>5</v>
      </c>
      <c r="B1050" s="18">
        <v>45658</v>
      </c>
      <c r="C1050" s="96" t="s">
        <v>353</v>
      </c>
      <c r="D1050" t="s">
        <v>301</v>
      </c>
      <c r="E1050">
        <v>6.2631578947368425</v>
      </c>
      <c r="F1050">
        <v>476</v>
      </c>
      <c r="G1050">
        <v>76</v>
      </c>
    </row>
    <row r="1051" spans="1:7" x14ac:dyDescent="0.3">
      <c r="A1051">
        <v>4</v>
      </c>
      <c r="B1051" s="18">
        <v>45658</v>
      </c>
      <c r="C1051" s="96" t="s">
        <v>353</v>
      </c>
      <c r="D1051" t="s">
        <v>300</v>
      </c>
      <c r="E1051">
        <v>0.81347150259067358</v>
      </c>
      <c r="F1051">
        <v>314</v>
      </c>
      <c r="G1051">
        <v>386</v>
      </c>
    </row>
    <row r="1052" spans="1:7" x14ac:dyDescent="0.3">
      <c r="A1052">
        <v>126</v>
      </c>
      <c r="B1052" s="18">
        <v>45658</v>
      </c>
      <c r="C1052" s="96" t="s">
        <v>353</v>
      </c>
      <c r="D1052" t="s">
        <v>26</v>
      </c>
      <c r="E1052">
        <v>1</v>
      </c>
    </row>
    <row r="1053" spans="1:7" x14ac:dyDescent="0.3">
      <c r="A1053">
        <v>125</v>
      </c>
      <c r="B1053" s="18">
        <v>45658</v>
      </c>
      <c r="C1053" s="96" t="s">
        <v>353</v>
      </c>
      <c r="D1053" t="s">
        <v>25</v>
      </c>
      <c r="E1053">
        <v>0</v>
      </c>
    </row>
    <row r="1054" spans="1:7" x14ac:dyDescent="0.3">
      <c r="A1054">
        <v>124</v>
      </c>
      <c r="B1054" s="18">
        <v>45658</v>
      </c>
      <c r="C1054" s="96" t="s">
        <v>353</v>
      </c>
      <c r="D1054" t="s">
        <v>24</v>
      </c>
      <c r="E1054">
        <v>0</v>
      </c>
    </row>
    <row r="1055" spans="1:7" x14ac:dyDescent="0.3">
      <c r="A1055">
        <v>123</v>
      </c>
      <c r="B1055" s="18">
        <v>45658</v>
      </c>
      <c r="C1055" s="96" t="s">
        <v>353</v>
      </c>
      <c r="D1055" t="s">
        <v>23</v>
      </c>
      <c r="E1055">
        <v>0</v>
      </c>
    </row>
    <row r="1056" spans="1:7" x14ac:dyDescent="0.3">
      <c r="A1056">
        <v>122</v>
      </c>
      <c r="B1056" s="18">
        <v>45658</v>
      </c>
      <c r="C1056" s="96" t="s">
        <v>353</v>
      </c>
      <c r="D1056" t="s">
        <v>22</v>
      </c>
      <c r="E1056">
        <v>3</v>
      </c>
    </row>
    <row r="1057" spans="1:7" x14ac:dyDescent="0.3">
      <c r="A1057">
        <v>121</v>
      </c>
      <c r="B1057" s="18">
        <v>45658</v>
      </c>
      <c r="C1057" s="96" t="s">
        <v>353</v>
      </c>
      <c r="D1057" t="s">
        <v>21</v>
      </c>
      <c r="E1057">
        <v>0</v>
      </c>
    </row>
    <row r="1058" spans="1:7" x14ac:dyDescent="0.3">
      <c r="A1058">
        <v>120</v>
      </c>
      <c r="B1058" s="18">
        <v>45658</v>
      </c>
      <c r="C1058" s="96" t="s">
        <v>353</v>
      </c>
      <c r="D1058" t="s">
        <v>20</v>
      </c>
      <c r="E1058">
        <v>546</v>
      </c>
    </row>
    <row r="1059" spans="1:7" x14ac:dyDescent="0.3">
      <c r="A1059">
        <v>116</v>
      </c>
      <c r="B1059" s="18">
        <v>45658</v>
      </c>
      <c r="C1059" s="96" t="s">
        <v>353</v>
      </c>
      <c r="D1059" t="s">
        <v>294</v>
      </c>
      <c r="E1059">
        <v>12</v>
      </c>
    </row>
    <row r="1060" spans="1:7" x14ac:dyDescent="0.3">
      <c r="A1060">
        <v>115</v>
      </c>
      <c r="B1060" s="18">
        <v>45658</v>
      </c>
      <c r="C1060" s="96" t="s">
        <v>353</v>
      </c>
      <c r="D1060" t="s">
        <v>293</v>
      </c>
      <c r="E1060">
        <v>14</v>
      </c>
    </row>
    <row r="1061" spans="1:7" x14ac:dyDescent="0.3">
      <c r="A1061">
        <v>114</v>
      </c>
      <c r="B1061" s="18">
        <v>45658</v>
      </c>
      <c r="C1061" s="96" t="s">
        <v>353</v>
      </c>
      <c r="D1061" t="s">
        <v>292</v>
      </c>
      <c r="E1061">
        <v>549</v>
      </c>
    </row>
    <row r="1062" spans="1:7" x14ac:dyDescent="0.3">
      <c r="A1062">
        <v>27</v>
      </c>
      <c r="B1062" s="18">
        <v>45658</v>
      </c>
      <c r="C1062" s="96" t="s">
        <v>353</v>
      </c>
      <c r="D1062" t="s">
        <v>147</v>
      </c>
      <c r="E1062">
        <v>0</v>
      </c>
      <c r="F1062">
        <v>0</v>
      </c>
      <c r="G1062">
        <v>322</v>
      </c>
    </row>
    <row r="1063" spans="1:7" x14ac:dyDescent="0.3">
      <c r="A1063">
        <v>26</v>
      </c>
      <c r="B1063" s="18">
        <v>45658</v>
      </c>
      <c r="C1063" s="96" t="s">
        <v>353</v>
      </c>
      <c r="D1063" t="s">
        <v>146</v>
      </c>
      <c r="E1063">
        <v>1.4104372355430183E-3</v>
      </c>
      <c r="F1063">
        <v>1</v>
      </c>
      <c r="G1063">
        <v>709</v>
      </c>
    </row>
    <row r="1064" spans="1:7" x14ac:dyDescent="0.3">
      <c r="A1064">
        <v>134</v>
      </c>
      <c r="B1064" s="18">
        <v>45658</v>
      </c>
      <c r="C1064" s="96" t="s">
        <v>354</v>
      </c>
      <c r="D1064" t="s">
        <v>260</v>
      </c>
      <c r="E1064">
        <v>3</v>
      </c>
    </row>
    <row r="1065" spans="1:7" x14ac:dyDescent="0.3">
      <c r="A1065">
        <v>133</v>
      </c>
      <c r="B1065" s="18">
        <v>45658</v>
      </c>
      <c r="C1065" s="96" t="s">
        <v>354</v>
      </c>
      <c r="D1065" t="s">
        <v>259</v>
      </c>
      <c r="E1065">
        <v>1</v>
      </c>
    </row>
    <row r="1066" spans="1:7" x14ac:dyDescent="0.3">
      <c r="A1066">
        <v>132</v>
      </c>
      <c r="B1066" s="18">
        <v>45658</v>
      </c>
      <c r="C1066" s="96" t="s">
        <v>354</v>
      </c>
      <c r="D1066" t="s">
        <v>291</v>
      </c>
      <c r="E1066">
        <v>2</v>
      </c>
    </row>
    <row r="1067" spans="1:7" x14ac:dyDescent="0.3">
      <c r="A1067">
        <v>131</v>
      </c>
      <c r="B1067" s="18">
        <v>45658</v>
      </c>
      <c r="C1067" s="96" t="s">
        <v>354</v>
      </c>
      <c r="D1067" t="s">
        <v>290</v>
      </c>
      <c r="E1067">
        <v>55</v>
      </c>
    </row>
    <row r="1068" spans="1:7" x14ac:dyDescent="0.3">
      <c r="A1068">
        <v>130</v>
      </c>
      <c r="B1068" s="18">
        <v>45658</v>
      </c>
      <c r="C1068" s="96" t="s">
        <v>354</v>
      </c>
      <c r="D1068" t="s">
        <v>289</v>
      </c>
      <c r="E1068">
        <v>45</v>
      </c>
    </row>
    <row r="1069" spans="1:7" x14ac:dyDescent="0.3">
      <c r="A1069">
        <v>129</v>
      </c>
      <c r="B1069" s="18">
        <v>45658</v>
      </c>
      <c r="C1069" s="96" t="s">
        <v>354</v>
      </c>
      <c r="D1069" t="s">
        <v>288</v>
      </c>
      <c r="E1069">
        <v>211</v>
      </c>
    </row>
    <row r="1070" spans="1:7" x14ac:dyDescent="0.3">
      <c r="A1070">
        <v>128</v>
      </c>
      <c r="B1070" s="18">
        <v>45658</v>
      </c>
      <c r="C1070" s="96" t="s">
        <v>354</v>
      </c>
      <c r="D1070" t="s">
        <v>287</v>
      </c>
      <c r="E1070">
        <v>117</v>
      </c>
    </row>
    <row r="1071" spans="1:7" x14ac:dyDescent="0.3">
      <c r="A1071">
        <v>127</v>
      </c>
      <c r="B1071" s="18">
        <v>45658</v>
      </c>
      <c r="C1071" s="96" t="s">
        <v>354</v>
      </c>
      <c r="D1071" t="s">
        <v>286</v>
      </c>
      <c r="E1071">
        <v>442</v>
      </c>
    </row>
    <row r="1072" spans="1:7" x14ac:dyDescent="0.3">
      <c r="A1072">
        <v>108</v>
      </c>
      <c r="B1072" s="18">
        <v>45658</v>
      </c>
      <c r="C1072" s="96" t="s">
        <v>354</v>
      </c>
      <c r="D1072" t="s">
        <v>270</v>
      </c>
      <c r="E1072">
        <v>660</v>
      </c>
    </row>
    <row r="1073" spans="1:7" x14ac:dyDescent="0.3">
      <c r="A1073">
        <v>105</v>
      </c>
      <c r="B1073" s="18">
        <v>45658</v>
      </c>
      <c r="C1073" s="96" t="s">
        <v>354</v>
      </c>
      <c r="D1073" t="s">
        <v>269</v>
      </c>
      <c r="E1073">
        <v>668</v>
      </c>
    </row>
    <row r="1074" spans="1:7" x14ac:dyDescent="0.3">
      <c r="A1074">
        <v>107</v>
      </c>
      <c r="B1074" s="18">
        <v>45658</v>
      </c>
      <c r="C1074" s="96" t="s">
        <v>354</v>
      </c>
      <c r="D1074" t="s">
        <v>268</v>
      </c>
      <c r="E1074">
        <v>1477</v>
      </c>
    </row>
    <row r="1075" spans="1:7" x14ac:dyDescent="0.3">
      <c r="A1075">
        <v>106</v>
      </c>
      <c r="B1075" s="18">
        <v>45658</v>
      </c>
      <c r="C1075" s="96" t="s">
        <v>354</v>
      </c>
      <c r="D1075" t="s">
        <v>267</v>
      </c>
      <c r="E1075">
        <v>1252</v>
      </c>
    </row>
    <row r="1076" spans="1:7" x14ac:dyDescent="0.3">
      <c r="A1076">
        <v>104</v>
      </c>
      <c r="B1076" s="18">
        <v>45658</v>
      </c>
      <c r="C1076" s="96" t="s">
        <v>354</v>
      </c>
      <c r="D1076" t="s">
        <v>266</v>
      </c>
      <c r="E1076">
        <v>173</v>
      </c>
    </row>
    <row r="1077" spans="1:7" x14ac:dyDescent="0.3">
      <c r="A1077">
        <v>113</v>
      </c>
      <c r="B1077" s="18">
        <v>45658</v>
      </c>
      <c r="C1077" s="96" t="s">
        <v>354</v>
      </c>
      <c r="D1077" t="s">
        <v>265</v>
      </c>
      <c r="E1077">
        <v>1209</v>
      </c>
    </row>
    <row r="1078" spans="1:7" x14ac:dyDescent="0.3">
      <c r="A1078">
        <v>110</v>
      </c>
      <c r="B1078" s="18">
        <v>45658</v>
      </c>
      <c r="C1078" s="96" t="s">
        <v>354</v>
      </c>
      <c r="D1078" t="s">
        <v>264</v>
      </c>
      <c r="E1078">
        <v>562</v>
      </c>
    </row>
    <row r="1079" spans="1:7" x14ac:dyDescent="0.3">
      <c r="A1079">
        <v>112</v>
      </c>
      <c r="B1079" s="18">
        <v>45658</v>
      </c>
      <c r="C1079" s="96" t="s">
        <v>354</v>
      </c>
      <c r="D1079" t="s">
        <v>263</v>
      </c>
      <c r="E1079">
        <v>1596</v>
      </c>
    </row>
    <row r="1080" spans="1:7" x14ac:dyDescent="0.3">
      <c r="A1080">
        <v>111</v>
      </c>
      <c r="B1080" s="18">
        <v>45658</v>
      </c>
      <c r="C1080" s="96" t="s">
        <v>354</v>
      </c>
      <c r="D1080" t="s">
        <v>262</v>
      </c>
      <c r="E1080">
        <v>1145</v>
      </c>
    </row>
    <row r="1081" spans="1:7" x14ac:dyDescent="0.3">
      <c r="A1081">
        <v>109</v>
      </c>
      <c r="B1081" s="18">
        <v>45658</v>
      </c>
      <c r="C1081" s="96" t="s">
        <v>354</v>
      </c>
      <c r="D1081" t="s">
        <v>261</v>
      </c>
      <c r="E1081">
        <v>169</v>
      </c>
    </row>
    <row r="1082" spans="1:7" x14ac:dyDescent="0.3">
      <c r="A1082">
        <v>2</v>
      </c>
      <c r="B1082" s="18">
        <v>45658</v>
      </c>
      <c r="C1082" s="96" t="s">
        <v>354</v>
      </c>
      <c r="D1082" t="s">
        <v>303</v>
      </c>
      <c r="E1082">
        <v>0.57490322580645159</v>
      </c>
      <c r="F1082">
        <v>8911</v>
      </c>
      <c r="G1082">
        <v>15500</v>
      </c>
    </row>
    <row r="1083" spans="1:7" x14ac:dyDescent="0.3">
      <c r="A1083">
        <v>1</v>
      </c>
      <c r="B1083" s="18">
        <v>45658</v>
      </c>
      <c r="C1083" s="96" t="s">
        <v>354</v>
      </c>
      <c r="D1083" t="s">
        <v>332</v>
      </c>
      <c r="E1083">
        <v>2.2222222222222223</v>
      </c>
      <c r="F1083">
        <v>20</v>
      </c>
      <c r="G1083">
        <v>9</v>
      </c>
    </row>
    <row r="1084" spans="1:7" x14ac:dyDescent="0.3">
      <c r="A1084">
        <v>103</v>
      </c>
      <c r="B1084" s="18">
        <v>45658</v>
      </c>
      <c r="C1084" s="96" t="s">
        <v>354</v>
      </c>
      <c r="D1084" t="s">
        <v>285</v>
      </c>
      <c r="E1084">
        <v>1</v>
      </c>
    </row>
    <row r="1085" spans="1:7" x14ac:dyDescent="0.3">
      <c r="A1085">
        <v>102</v>
      </c>
      <c r="B1085" s="18">
        <v>45658</v>
      </c>
      <c r="C1085" s="96" t="s">
        <v>354</v>
      </c>
      <c r="D1085" t="s">
        <v>273</v>
      </c>
      <c r="E1085">
        <v>1</v>
      </c>
    </row>
    <row r="1086" spans="1:7" x14ac:dyDescent="0.3">
      <c r="A1086">
        <v>101</v>
      </c>
      <c r="B1086" s="18">
        <v>45658</v>
      </c>
      <c r="C1086" s="96" t="s">
        <v>354</v>
      </c>
      <c r="D1086" t="s">
        <v>272</v>
      </c>
      <c r="E1086">
        <v>7</v>
      </c>
    </row>
    <row r="1087" spans="1:7" x14ac:dyDescent="0.3">
      <c r="A1087">
        <v>100</v>
      </c>
      <c r="B1087" s="18">
        <v>45658</v>
      </c>
      <c r="C1087" s="96" t="s">
        <v>354</v>
      </c>
      <c r="D1087" t="s">
        <v>271</v>
      </c>
      <c r="E1087">
        <v>5</v>
      </c>
    </row>
    <row r="1088" spans="1:7" x14ac:dyDescent="0.3">
      <c r="A1088">
        <v>3</v>
      </c>
      <c r="B1088" s="18">
        <v>45658</v>
      </c>
      <c r="C1088" s="96" t="s">
        <v>354</v>
      </c>
      <c r="D1088" t="s">
        <v>302</v>
      </c>
      <c r="E1088">
        <v>0.72236561553136569</v>
      </c>
      <c r="F1088">
        <v>6437</v>
      </c>
      <c r="G1088">
        <v>8911</v>
      </c>
    </row>
    <row r="1089" spans="1:7" x14ac:dyDescent="0.3">
      <c r="A1089">
        <v>25</v>
      </c>
      <c r="B1089" s="18">
        <v>45658</v>
      </c>
      <c r="C1089" s="96" t="s">
        <v>354</v>
      </c>
      <c r="D1089" t="s">
        <v>284</v>
      </c>
      <c r="E1089">
        <v>1</v>
      </c>
      <c r="F1089">
        <v>1</v>
      </c>
      <c r="G1089">
        <v>1</v>
      </c>
    </row>
    <row r="1090" spans="1:7" x14ac:dyDescent="0.3">
      <c r="A1090">
        <v>24</v>
      </c>
      <c r="B1090" s="18">
        <v>45658</v>
      </c>
      <c r="C1090" s="96" t="s">
        <v>354</v>
      </c>
      <c r="D1090" t="s">
        <v>299</v>
      </c>
      <c r="E1090">
        <v>0.92224231464737794</v>
      </c>
      <c r="F1090">
        <v>510</v>
      </c>
      <c r="G1090">
        <v>553</v>
      </c>
    </row>
    <row r="1091" spans="1:7" x14ac:dyDescent="0.3">
      <c r="A1091">
        <v>23</v>
      </c>
      <c r="B1091" s="18">
        <v>45658</v>
      </c>
      <c r="C1091" s="96" t="s">
        <v>354</v>
      </c>
      <c r="D1091" t="s">
        <v>298</v>
      </c>
      <c r="E1091">
        <v>4.8709592178278867E-2</v>
      </c>
      <c r="F1091">
        <v>553</v>
      </c>
      <c r="G1091">
        <v>11353</v>
      </c>
    </row>
    <row r="1092" spans="1:7" x14ac:dyDescent="0.3">
      <c r="A1092">
        <v>20</v>
      </c>
      <c r="B1092" s="18">
        <v>45658</v>
      </c>
      <c r="C1092" s="96" t="s">
        <v>354</v>
      </c>
      <c r="D1092" t="s">
        <v>283</v>
      </c>
      <c r="E1092">
        <v>0</v>
      </c>
      <c r="F1092">
        <v>0</v>
      </c>
      <c r="G1092">
        <v>9</v>
      </c>
    </row>
    <row r="1093" spans="1:7" x14ac:dyDescent="0.3">
      <c r="A1093">
        <v>18</v>
      </c>
      <c r="B1093" s="18">
        <v>45658</v>
      </c>
      <c r="C1093" s="96" t="s">
        <v>354</v>
      </c>
      <c r="D1093" t="s">
        <v>282</v>
      </c>
      <c r="E1093">
        <v>0.1</v>
      </c>
      <c r="F1093">
        <v>2</v>
      </c>
      <c r="G1093">
        <v>20</v>
      </c>
    </row>
    <row r="1094" spans="1:7" x14ac:dyDescent="0.3">
      <c r="A1094">
        <v>17</v>
      </c>
      <c r="B1094" s="18">
        <v>45658</v>
      </c>
      <c r="C1094" s="96" t="s">
        <v>354</v>
      </c>
      <c r="D1094" t="s">
        <v>276</v>
      </c>
      <c r="E1094">
        <v>0</v>
      </c>
      <c r="F1094">
        <v>0</v>
      </c>
      <c r="G1094">
        <v>4</v>
      </c>
    </row>
    <row r="1095" spans="1:7" x14ac:dyDescent="0.3">
      <c r="A1095">
        <v>16</v>
      </c>
      <c r="B1095" s="18">
        <v>45658</v>
      </c>
      <c r="C1095" s="96" t="s">
        <v>354</v>
      </c>
      <c r="D1095" t="s">
        <v>297</v>
      </c>
      <c r="E1095">
        <v>2.9069767441860465E-3</v>
      </c>
      <c r="F1095">
        <v>4</v>
      </c>
      <c r="G1095">
        <v>1376</v>
      </c>
    </row>
    <row r="1096" spans="1:7" x14ac:dyDescent="0.3">
      <c r="A1096">
        <v>15</v>
      </c>
      <c r="B1096" s="18">
        <v>45658</v>
      </c>
      <c r="C1096" s="96" t="s">
        <v>354</v>
      </c>
      <c r="D1096" t="s">
        <v>306</v>
      </c>
      <c r="E1096">
        <v>0</v>
      </c>
      <c r="F1096">
        <v>0</v>
      </c>
      <c r="G1096">
        <v>1</v>
      </c>
    </row>
    <row r="1097" spans="1:7" x14ac:dyDescent="0.3">
      <c r="A1097">
        <v>14</v>
      </c>
      <c r="B1097" s="18">
        <v>45658</v>
      </c>
      <c r="C1097" s="96" t="s">
        <v>354</v>
      </c>
      <c r="D1097" t="s">
        <v>279</v>
      </c>
      <c r="E1097">
        <v>3.3738191632928474E-4</v>
      </c>
      <c r="F1097">
        <v>1</v>
      </c>
      <c r="G1097">
        <v>2964</v>
      </c>
    </row>
    <row r="1098" spans="1:7" x14ac:dyDescent="0.3">
      <c r="A1098">
        <v>13</v>
      </c>
      <c r="B1098" s="18">
        <v>45658</v>
      </c>
      <c r="C1098" s="96" t="s">
        <v>354</v>
      </c>
      <c r="D1098" t="s">
        <v>275</v>
      </c>
      <c r="E1098">
        <v>0.5</v>
      </c>
      <c r="F1098">
        <v>2</v>
      </c>
      <c r="G1098">
        <v>4</v>
      </c>
    </row>
    <row r="1099" spans="1:7" x14ac:dyDescent="0.3">
      <c r="A1099">
        <v>12</v>
      </c>
      <c r="B1099" s="18">
        <v>45658</v>
      </c>
      <c r="C1099" s="96" t="s">
        <v>354</v>
      </c>
      <c r="D1099" t="s">
        <v>296</v>
      </c>
      <c r="E1099">
        <v>2.7991602519244225E-3</v>
      </c>
      <c r="F1099">
        <v>4</v>
      </c>
      <c r="G1099">
        <v>1429</v>
      </c>
    </row>
    <row r="1100" spans="1:7" x14ac:dyDescent="0.3">
      <c r="A1100">
        <v>10</v>
      </c>
      <c r="B1100" s="18">
        <v>45658</v>
      </c>
      <c r="C1100" s="96" t="s">
        <v>354</v>
      </c>
      <c r="D1100" t="s">
        <v>295</v>
      </c>
      <c r="E1100">
        <v>9.7468354430379753E-2</v>
      </c>
      <c r="F1100">
        <v>77</v>
      </c>
      <c r="G1100">
        <v>790</v>
      </c>
    </row>
    <row r="1101" spans="1:7" x14ac:dyDescent="0.3">
      <c r="A1101">
        <v>9</v>
      </c>
      <c r="B1101" s="18">
        <v>45658</v>
      </c>
      <c r="C1101" s="96" t="s">
        <v>354</v>
      </c>
      <c r="D1101" t="s">
        <v>280</v>
      </c>
      <c r="E1101">
        <v>4.6484375000000001E-2</v>
      </c>
      <c r="F1101">
        <v>119</v>
      </c>
      <c r="G1101">
        <v>2560</v>
      </c>
    </row>
    <row r="1102" spans="1:7" x14ac:dyDescent="0.3">
      <c r="A1102">
        <v>8</v>
      </c>
      <c r="B1102" s="18">
        <v>45658</v>
      </c>
      <c r="C1102" s="96" t="s">
        <v>354</v>
      </c>
      <c r="D1102" t="s">
        <v>278</v>
      </c>
      <c r="E1102">
        <v>0.51903114186851207</v>
      </c>
      <c r="F1102">
        <v>300</v>
      </c>
      <c r="G1102">
        <v>578</v>
      </c>
    </row>
    <row r="1103" spans="1:7" x14ac:dyDescent="0.3">
      <c r="A1103">
        <v>7</v>
      </c>
      <c r="B1103" s="18">
        <v>45658</v>
      </c>
      <c r="C1103" s="96" t="s">
        <v>354</v>
      </c>
      <c r="D1103" t="s">
        <v>277</v>
      </c>
      <c r="E1103">
        <v>0.91836734693877553</v>
      </c>
      <c r="F1103">
        <v>90</v>
      </c>
      <c r="G1103">
        <v>98</v>
      </c>
    </row>
    <row r="1104" spans="1:7" x14ac:dyDescent="0.3">
      <c r="A1104">
        <v>6</v>
      </c>
      <c r="B1104" s="18">
        <v>45658</v>
      </c>
      <c r="C1104" s="96" t="s">
        <v>354</v>
      </c>
      <c r="D1104" t="s">
        <v>274</v>
      </c>
      <c r="E1104">
        <v>0.9242424242424242</v>
      </c>
      <c r="F1104">
        <v>61</v>
      </c>
      <c r="G1104">
        <v>66</v>
      </c>
    </row>
    <row r="1105" spans="1:7" x14ac:dyDescent="0.3">
      <c r="A1105">
        <v>5</v>
      </c>
      <c r="B1105" s="18">
        <v>45658</v>
      </c>
      <c r="C1105" s="96" t="s">
        <v>354</v>
      </c>
      <c r="D1105" t="s">
        <v>301</v>
      </c>
      <c r="E1105">
        <v>10.676056338028168</v>
      </c>
      <c r="F1105">
        <v>1516</v>
      </c>
      <c r="G1105">
        <v>142</v>
      </c>
    </row>
    <row r="1106" spans="1:7" x14ac:dyDescent="0.3">
      <c r="A1106">
        <v>4</v>
      </c>
      <c r="B1106" s="18">
        <v>45658</v>
      </c>
      <c r="C1106" s="96" t="s">
        <v>354</v>
      </c>
      <c r="D1106" t="s">
        <v>300</v>
      </c>
      <c r="E1106">
        <v>0.87268518518518523</v>
      </c>
      <c r="F1106">
        <v>754</v>
      </c>
      <c r="G1106">
        <v>864</v>
      </c>
    </row>
    <row r="1107" spans="1:7" x14ac:dyDescent="0.3">
      <c r="A1107">
        <v>11</v>
      </c>
      <c r="B1107" s="18">
        <v>45658</v>
      </c>
      <c r="C1107" s="96" t="s">
        <v>354</v>
      </c>
      <c r="D1107" t="s">
        <v>281</v>
      </c>
      <c r="E1107">
        <v>8.6691500169319341E-2</v>
      </c>
      <c r="F1107">
        <v>256</v>
      </c>
      <c r="G1107">
        <v>2953</v>
      </c>
    </row>
    <row r="1108" spans="1:7" x14ac:dyDescent="0.3">
      <c r="A1108">
        <v>126</v>
      </c>
      <c r="B1108" s="18">
        <v>45658</v>
      </c>
      <c r="C1108" s="96" t="s">
        <v>354</v>
      </c>
      <c r="D1108" t="s">
        <v>26</v>
      </c>
      <c r="E1108">
        <v>11</v>
      </c>
    </row>
    <row r="1109" spans="1:7" x14ac:dyDescent="0.3">
      <c r="A1109">
        <v>125</v>
      </c>
      <c r="B1109" s="18">
        <v>45658</v>
      </c>
      <c r="C1109" s="96" t="s">
        <v>354</v>
      </c>
      <c r="D1109" t="s">
        <v>25</v>
      </c>
      <c r="E1109">
        <v>289</v>
      </c>
    </row>
    <row r="1110" spans="1:7" x14ac:dyDescent="0.3">
      <c r="A1110">
        <v>124</v>
      </c>
      <c r="B1110" s="18">
        <v>45658</v>
      </c>
      <c r="C1110" s="96" t="s">
        <v>354</v>
      </c>
      <c r="D1110" t="s">
        <v>24</v>
      </c>
      <c r="E1110">
        <v>0</v>
      </c>
    </row>
    <row r="1111" spans="1:7" x14ac:dyDescent="0.3">
      <c r="A1111">
        <v>123</v>
      </c>
      <c r="B1111" s="18">
        <v>45658</v>
      </c>
      <c r="C1111" s="96" t="s">
        <v>354</v>
      </c>
      <c r="D1111" t="s">
        <v>23</v>
      </c>
      <c r="E1111">
        <v>0</v>
      </c>
    </row>
    <row r="1112" spans="1:7" x14ac:dyDescent="0.3">
      <c r="A1112">
        <v>122</v>
      </c>
      <c r="B1112" s="18">
        <v>45658</v>
      </c>
      <c r="C1112" s="96" t="s">
        <v>354</v>
      </c>
      <c r="D1112" t="s">
        <v>22</v>
      </c>
      <c r="E1112">
        <v>18</v>
      </c>
    </row>
    <row r="1113" spans="1:7" x14ac:dyDescent="0.3">
      <c r="A1113">
        <v>121</v>
      </c>
      <c r="B1113" s="18">
        <v>45658</v>
      </c>
      <c r="C1113" s="96" t="s">
        <v>354</v>
      </c>
      <c r="D1113" t="s">
        <v>21</v>
      </c>
      <c r="E1113">
        <v>0</v>
      </c>
    </row>
    <row r="1114" spans="1:7" x14ac:dyDescent="0.3">
      <c r="A1114">
        <v>120</v>
      </c>
      <c r="B1114" s="18">
        <v>45658</v>
      </c>
      <c r="C1114" s="96" t="s">
        <v>354</v>
      </c>
      <c r="D1114" t="s">
        <v>20</v>
      </c>
      <c r="E1114">
        <v>1318</v>
      </c>
    </row>
    <row r="1115" spans="1:7" x14ac:dyDescent="0.3">
      <c r="A1115">
        <v>116</v>
      </c>
      <c r="B1115" s="18">
        <v>45658</v>
      </c>
      <c r="C1115" s="96" t="s">
        <v>354</v>
      </c>
      <c r="D1115" t="s">
        <v>294</v>
      </c>
      <c r="E1115">
        <v>232</v>
      </c>
    </row>
    <row r="1116" spans="1:7" x14ac:dyDescent="0.3">
      <c r="A1116">
        <v>115</v>
      </c>
      <c r="B1116" s="18">
        <v>45658</v>
      </c>
      <c r="C1116" s="96" t="s">
        <v>354</v>
      </c>
      <c r="D1116" t="s">
        <v>293</v>
      </c>
      <c r="E1116">
        <v>369</v>
      </c>
    </row>
    <row r="1117" spans="1:7" x14ac:dyDescent="0.3">
      <c r="A1117">
        <v>114</v>
      </c>
      <c r="B1117" s="18">
        <v>45658</v>
      </c>
      <c r="C1117" s="96" t="s">
        <v>354</v>
      </c>
      <c r="D1117" t="s">
        <v>292</v>
      </c>
      <c r="E1117">
        <v>1625</v>
      </c>
    </row>
    <row r="1118" spans="1:7" x14ac:dyDescent="0.3">
      <c r="A1118">
        <v>27</v>
      </c>
      <c r="B1118" s="18">
        <v>45658</v>
      </c>
      <c r="C1118" s="96" t="s">
        <v>354</v>
      </c>
      <c r="D1118" t="s">
        <v>147</v>
      </c>
      <c r="E1118">
        <v>8.3133493205435657E-2</v>
      </c>
      <c r="F1118">
        <v>104</v>
      </c>
      <c r="G1118">
        <v>1251</v>
      </c>
    </row>
    <row r="1119" spans="1:7" x14ac:dyDescent="0.3">
      <c r="A1119">
        <v>26</v>
      </c>
      <c r="B1119" s="18">
        <v>45658</v>
      </c>
      <c r="C1119" s="96" t="s">
        <v>354</v>
      </c>
      <c r="D1119" t="s">
        <v>146</v>
      </c>
      <c r="E1119">
        <v>8.2606464853771169E-2</v>
      </c>
      <c r="F1119">
        <v>161</v>
      </c>
      <c r="G1119">
        <v>1949</v>
      </c>
    </row>
    <row r="1120" spans="1:7" x14ac:dyDescent="0.3">
      <c r="A1120">
        <v>134</v>
      </c>
      <c r="B1120" s="18">
        <v>45658</v>
      </c>
      <c r="C1120" s="96" t="s">
        <v>355</v>
      </c>
      <c r="D1120" t="s">
        <v>260</v>
      </c>
      <c r="E1120">
        <v>1</v>
      </c>
    </row>
    <row r="1121" spans="1:5" x14ac:dyDescent="0.3">
      <c r="A1121">
        <v>133</v>
      </c>
      <c r="B1121" s="18">
        <v>45658</v>
      </c>
      <c r="C1121" s="96" t="s">
        <v>355</v>
      </c>
      <c r="D1121" t="s">
        <v>259</v>
      </c>
      <c r="E1121">
        <v>2</v>
      </c>
    </row>
    <row r="1122" spans="1:5" x14ac:dyDescent="0.3">
      <c r="A1122">
        <v>132</v>
      </c>
      <c r="B1122" s="18">
        <v>45658</v>
      </c>
      <c r="C1122" s="96" t="s">
        <v>355</v>
      </c>
      <c r="D1122" t="s">
        <v>291</v>
      </c>
      <c r="E1122">
        <v>6</v>
      </c>
    </row>
    <row r="1123" spans="1:5" x14ac:dyDescent="0.3">
      <c r="A1123">
        <v>131</v>
      </c>
      <c r="B1123" s="18">
        <v>45658</v>
      </c>
      <c r="C1123" s="96" t="s">
        <v>355</v>
      </c>
      <c r="D1123" t="s">
        <v>290</v>
      </c>
      <c r="E1123">
        <v>26</v>
      </c>
    </row>
    <row r="1124" spans="1:5" x14ac:dyDescent="0.3">
      <c r="A1124">
        <v>130</v>
      </c>
      <c r="B1124" s="18">
        <v>45658</v>
      </c>
      <c r="C1124" s="96" t="s">
        <v>355</v>
      </c>
      <c r="D1124" t="s">
        <v>289</v>
      </c>
      <c r="E1124">
        <v>169</v>
      </c>
    </row>
    <row r="1125" spans="1:5" x14ac:dyDescent="0.3">
      <c r="A1125">
        <v>129</v>
      </c>
      <c r="B1125" s="18">
        <v>45658</v>
      </c>
      <c r="C1125" s="96" t="s">
        <v>355</v>
      </c>
      <c r="D1125" t="s">
        <v>288</v>
      </c>
      <c r="E1125">
        <v>139</v>
      </c>
    </row>
    <row r="1126" spans="1:5" x14ac:dyDescent="0.3">
      <c r="A1126">
        <v>128</v>
      </c>
      <c r="B1126" s="18">
        <v>45658</v>
      </c>
      <c r="C1126" s="96" t="s">
        <v>355</v>
      </c>
      <c r="D1126" t="s">
        <v>287</v>
      </c>
      <c r="E1126">
        <v>56</v>
      </c>
    </row>
    <row r="1127" spans="1:5" x14ac:dyDescent="0.3">
      <c r="A1127">
        <v>127</v>
      </c>
      <c r="B1127" s="18">
        <v>45658</v>
      </c>
      <c r="C1127" s="96" t="s">
        <v>355</v>
      </c>
      <c r="D1127" t="s">
        <v>286</v>
      </c>
      <c r="E1127">
        <v>425</v>
      </c>
    </row>
    <row r="1128" spans="1:5" x14ac:dyDescent="0.3">
      <c r="A1128">
        <v>108</v>
      </c>
      <c r="B1128" s="18">
        <v>45658</v>
      </c>
      <c r="C1128" s="96" t="s">
        <v>355</v>
      </c>
      <c r="D1128" t="s">
        <v>270</v>
      </c>
      <c r="E1128">
        <v>250</v>
      </c>
    </row>
    <row r="1129" spans="1:5" x14ac:dyDescent="0.3">
      <c r="A1129">
        <v>105</v>
      </c>
      <c r="B1129" s="18">
        <v>45658</v>
      </c>
      <c r="C1129" s="96" t="s">
        <v>355</v>
      </c>
      <c r="D1129" t="s">
        <v>269</v>
      </c>
      <c r="E1129">
        <v>74</v>
      </c>
    </row>
    <row r="1130" spans="1:5" x14ac:dyDescent="0.3">
      <c r="A1130">
        <v>107</v>
      </c>
      <c r="B1130" s="18">
        <v>45658</v>
      </c>
      <c r="C1130" s="96" t="s">
        <v>355</v>
      </c>
      <c r="D1130" t="s">
        <v>268</v>
      </c>
      <c r="E1130">
        <v>567</v>
      </c>
    </row>
    <row r="1131" spans="1:5" x14ac:dyDescent="0.3">
      <c r="A1131">
        <v>106</v>
      </c>
      <c r="B1131" s="18">
        <v>45658</v>
      </c>
      <c r="C1131" s="96" t="s">
        <v>355</v>
      </c>
      <c r="D1131" t="s">
        <v>267</v>
      </c>
      <c r="E1131">
        <v>468</v>
      </c>
    </row>
    <row r="1132" spans="1:5" x14ac:dyDescent="0.3">
      <c r="A1132">
        <v>104</v>
      </c>
      <c r="B1132" s="18">
        <v>45658</v>
      </c>
      <c r="C1132" s="96" t="s">
        <v>355</v>
      </c>
      <c r="D1132" t="s">
        <v>266</v>
      </c>
      <c r="E1132">
        <v>21</v>
      </c>
    </row>
    <row r="1133" spans="1:5" x14ac:dyDescent="0.3">
      <c r="A1133">
        <v>113</v>
      </c>
      <c r="B1133" s="18">
        <v>45658</v>
      </c>
      <c r="C1133" s="96" t="s">
        <v>355</v>
      </c>
      <c r="D1133" t="s">
        <v>265</v>
      </c>
      <c r="E1133">
        <v>439</v>
      </c>
    </row>
    <row r="1134" spans="1:5" x14ac:dyDescent="0.3">
      <c r="A1134">
        <v>110</v>
      </c>
      <c r="B1134" s="18">
        <v>45658</v>
      </c>
      <c r="C1134" s="96" t="s">
        <v>355</v>
      </c>
      <c r="D1134" t="s">
        <v>264</v>
      </c>
      <c r="E1134">
        <v>62</v>
      </c>
    </row>
    <row r="1135" spans="1:5" x14ac:dyDescent="0.3">
      <c r="A1135">
        <v>112</v>
      </c>
      <c r="B1135" s="18">
        <v>45658</v>
      </c>
      <c r="C1135" s="96" t="s">
        <v>355</v>
      </c>
      <c r="D1135" t="s">
        <v>263</v>
      </c>
      <c r="E1135">
        <v>696</v>
      </c>
    </row>
    <row r="1136" spans="1:5" x14ac:dyDescent="0.3">
      <c r="A1136">
        <v>111</v>
      </c>
      <c r="B1136" s="18">
        <v>45658</v>
      </c>
      <c r="C1136" s="96" t="s">
        <v>355</v>
      </c>
      <c r="D1136" t="s">
        <v>262</v>
      </c>
      <c r="E1136">
        <v>495</v>
      </c>
    </row>
    <row r="1137" spans="1:7" x14ac:dyDescent="0.3">
      <c r="A1137">
        <v>109</v>
      </c>
      <c r="B1137" s="18">
        <v>45658</v>
      </c>
      <c r="C1137" s="96" t="s">
        <v>355</v>
      </c>
      <c r="D1137" t="s">
        <v>261</v>
      </c>
      <c r="E1137">
        <v>18</v>
      </c>
    </row>
    <row r="1138" spans="1:7" x14ac:dyDescent="0.3">
      <c r="A1138">
        <v>2</v>
      </c>
      <c r="B1138" s="18">
        <v>45658</v>
      </c>
      <c r="C1138" s="96" t="s">
        <v>355</v>
      </c>
      <c r="D1138" t="s">
        <v>303</v>
      </c>
      <c r="E1138">
        <v>0.21458333333333332</v>
      </c>
      <c r="F1138">
        <v>3090</v>
      </c>
      <c r="G1138">
        <v>14400</v>
      </c>
    </row>
    <row r="1139" spans="1:7" x14ac:dyDescent="0.3">
      <c r="A1139">
        <v>1</v>
      </c>
      <c r="B1139" s="18">
        <v>45658</v>
      </c>
      <c r="C1139" s="96" t="s">
        <v>355</v>
      </c>
      <c r="D1139" t="s">
        <v>332</v>
      </c>
      <c r="E1139">
        <v>0.75</v>
      </c>
      <c r="F1139">
        <v>6</v>
      </c>
      <c r="G1139">
        <v>8</v>
      </c>
    </row>
    <row r="1140" spans="1:7" x14ac:dyDescent="0.3">
      <c r="A1140">
        <v>103</v>
      </c>
      <c r="B1140" s="18">
        <v>45658</v>
      </c>
      <c r="C1140" s="96" t="s">
        <v>355</v>
      </c>
      <c r="D1140" t="s">
        <v>285</v>
      </c>
      <c r="E1140">
        <v>0</v>
      </c>
    </row>
    <row r="1141" spans="1:7" x14ac:dyDescent="0.3">
      <c r="A1141">
        <v>102</v>
      </c>
      <c r="B1141" s="18">
        <v>45658</v>
      </c>
      <c r="C1141" s="96" t="s">
        <v>355</v>
      </c>
      <c r="D1141" t="s">
        <v>273</v>
      </c>
      <c r="E1141">
        <v>0</v>
      </c>
    </row>
    <row r="1142" spans="1:7" x14ac:dyDescent="0.3">
      <c r="A1142">
        <v>101</v>
      </c>
      <c r="B1142" s="18">
        <v>45658</v>
      </c>
      <c r="C1142" s="96" t="s">
        <v>355</v>
      </c>
      <c r="D1142" t="s">
        <v>272</v>
      </c>
      <c r="E1142">
        <v>8</v>
      </c>
    </row>
    <row r="1143" spans="1:7" x14ac:dyDescent="0.3">
      <c r="A1143">
        <v>100</v>
      </c>
      <c r="B1143" s="18">
        <v>45658</v>
      </c>
      <c r="C1143" s="96" t="s">
        <v>355</v>
      </c>
      <c r="D1143" t="s">
        <v>271</v>
      </c>
      <c r="E1143">
        <v>1</v>
      </c>
    </row>
    <row r="1144" spans="1:7" x14ac:dyDescent="0.3">
      <c r="A1144">
        <v>3</v>
      </c>
      <c r="B1144" s="18">
        <v>45658</v>
      </c>
      <c r="C1144" s="96" t="s">
        <v>355</v>
      </c>
      <c r="D1144" t="s">
        <v>302</v>
      </c>
      <c r="E1144">
        <v>0.91067961165048539</v>
      </c>
      <c r="F1144">
        <v>2814</v>
      </c>
      <c r="G1144">
        <v>3090</v>
      </c>
    </row>
    <row r="1145" spans="1:7" x14ac:dyDescent="0.3">
      <c r="A1145">
        <v>24</v>
      </c>
      <c r="B1145" s="18">
        <v>45658</v>
      </c>
      <c r="C1145" s="96" t="s">
        <v>355</v>
      </c>
      <c r="D1145" t="s">
        <v>299</v>
      </c>
      <c r="E1145">
        <v>0.94392523364485981</v>
      </c>
      <c r="F1145">
        <v>202</v>
      </c>
      <c r="G1145">
        <v>214</v>
      </c>
    </row>
    <row r="1146" spans="1:7" x14ac:dyDescent="0.3">
      <c r="A1146">
        <v>23</v>
      </c>
      <c r="B1146" s="18">
        <v>45658</v>
      </c>
      <c r="C1146" s="96" t="s">
        <v>355</v>
      </c>
      <c r="D1146" t="s">
        <v>298</v>
      </c>
      <c r="E1146">
        <v>6.8087814190264079E-2</v>
      </c>
      <c r="F1146">
        <v>214</v>
      </c>
      <c r="G1146">
        <v>3143</v>
      </c>
    </row>
    <row r="1147" spans="1:7" x14ac:dyDescent="0.3">
      <c r="A1147">
        <v>20</v>
      </c>
      <c r="B1147" s="18">
        <v>45658</v>
      </c>
      <c r="C1147" s="96" t="s">
        <v>355</v>
      </c>
      <c r="D1147" t="s">
        <v>283</v>
      </c>
      <c r="E1147">
        <v>0</v>
      </c>
      <c r="F1147">
        <v>0</v>
      </c>
      <c r="G1147">
        <v>6</v>
      </c>
    </row>
    <row r="1148" spans="1:7" x14ac:dyDescent="0.3">
      <c r="A1148">
        <v>18</v>
      </c>
      <c r="B1148" s="18">
        <v>45658</v>
      </c>
      <c r="C1148" s="96" t="s">
        <v>355</v>
      </c>
      <c r="D1148" t="s">
        <v>282</v>
      </c>
      <c r="E1148">
        <v>2.8571428571428571E-2</v>
      </c>
      <c r="F1148">
        <v>1</v>
      </c>
      <c r="G1148">
        <v>35</v>
      </c>
    </row>
    <row r="1149" spans="1:7" x14ac:dyDescent="0.3">
      <c r="A1149">
        <v>17</v>
      </c>
      <c r="B1149" s="18">
        <v>45658</v>
      </c>
      <c r="C1149" s="96" t="s">
        <v>355</v>
      </c>
      <c r="D1149" t="s">
        <v>276</v>
      </c>
      <c r="E1149">
        <v>1.020408163265306E-2</v>
      </c>
      <c r="F1149">
        <v>1</v>
      </c>
      <c r="G1149">
        <v>98</v>
      </c>
    </row>
    <row r="1150" spans="1:7" x14ac:dyDescent="0.3">
      <c r="A1150">
        <v>16</v>
      </c>
      <c r="B1150" s="18">
        <v>45658</v>
      </c>
      <c r="C1150" s="96" t="s">
        <v>355</v>
      </c>
      <c r="D1150" t="s">
        <v>297</v>
      </c>
      <c r="E1150">
        <v>0.14080459770114942</v>
      </c>
      <c r="F1150">
        <v>98</v>
      </c>
      <c r="G1150">
        <v>696</v>
      </c>
    </row>
    <row r="1151" spans="1:7" x14ac:dyDescent="0.3">
      <c r="A1151">
        <v>15</v>
      </c>
      <c r="B1151" s="18">
        <v>45658</v>
      </c>
      <c r="C1151" s="96" t="s">
        <v>355</v>
      </c>
      <c r="D1151" t="s">
        <v>306</v>
      </c>
      <c r="E1151">
        <v>0.11764705882352941</v>
      </c>
      <c r="F1151">
        <v>2</v>
      </c>
      <c r="G1151">
        <v>17</v>
      </c>
    </row>
    <row r="1152" spans="1:7" x14ac:dyDescent="0.3">
      <c r="A1152">
        <v>14</v>
      </c>
      <c r="B1152" s="18">
        <v>45658</v>
      </c>
      <c r="C1152" s="96" t="s">
        <v>355</v>
      </c>
      <c r="D1152" t="s">
        <v>279</v>
      </c>
      <c r="E1152">
        <v>1.2073863636363636E-2</v>
      </c>
      <c r="F1152">
        <v>17</v>
      </c>
      <c r="G1152">
        <v>1408</v>
      </c>
    </row>
    <row r="1153" spans="1:7" x14ac:dyDescent="0.3">
      <c r="A1153">
        <v>13</v>
      </c>
      <c r="B1153" s="18">
        <v>45658</v>
      </c>
      <c r="C1153" s="96" t="s">
        <v>355</v>
      </c>
      <c r="D1153" t="s">
        <v>275</v>
      </c>
      <c r="E1153">
        <v>0.23880597014925373</v>
      </c>
      <c r="F1153">
        <v>16</v>
      </c>
      <c r="G1153">
        <v>67</v>
      </c>
    </row>
    <row r="1154" spans="1:7" x14ac:dyDescent="0.3">
      <c r="A1154">
        <v>12</v>
      </c>
      <c r="B1154" s="18">
        <v>45658</v>
      </c>
      <c r="C1154" s="96" t="s">
        <v>355</v>
      </c>
      <c r="D1154" t="s">
        <v>296</v>
      </c>
      <c r="E1154">
        <v>0.10551181102362205</v>
      </c>
      <c r="F1154">
        <v>67</v>
      </c>
      <c r="G1154">
        <v>635</v>
      </c>
    </row>
    <row r="1155" spans="1:7" x14ac:dyDescent="0.3">
      <c r="A1155">
        <v>11</v>
      </c>
      <c r="B1155" s="18">
        <v>45658</v>
      </c>
      <c r="C1155" s="96" t="s">
        <v>355</v>
      </c>
      <c r="D1155" t="s">
        <v>281</v>
      </c>
      <c r="E1155">
        <v>1.4587892049598833E-3</v>
      </c>
      <c r="F1155">
        <v>2</v>
      </c>
      <c r="G1155">
        <v>1371</v>
      </c>
    </row>
    <row r="1156" spans="1:7" x14ac:dyDescent="0.3">
      <c r="A1156">
        <v>10</v>
      </c>
      <c r="B1156" s="18">
        <v>45658</v>
      </c>
      <c r="C1156" s="96" t="s">
        <v>355</v>
      </c>
      <c r="D1156" t="s">
        <v>295</v>
      </c>
      <c r="E1156">
        <v>4.2959427207637228E-2</v>
      </c>
      <c r="F1156">
        <v>18</v>
      </c>
      <c r="G1156">
        <v>419</v>
      </c>
    </row>
    <row r="1157" spans="1:7" x14ac:dyDescent="0.3">
      <c r="A1157">
        <v>9</v>
      </c>
      <c r="B1157" s="18">
        <v>45658</v>
      </c>
      <c r="C1157" s="96" t="s">
        <v>355</v>
      </c>
      <c r="D1157" t="s">
        <v>280</v>
      </c>
      <c r="E1157">
        <v>1.3536379018612521E-2</v>
      </c>
      <c r="F1157">
        <v>16</v>
      </c>
      <c r="G1157">
        <v>1182</v>
      </c>
    </row>
    <row r="1158" spans="1:7" x14ac:dyDescent="0.3">
      <c r="A1158">
        <v>8</v>
      </c>
      <c r="B1158" s="18">
        <v>45658</v>
      </c>
      <c r="C1158" s="96" t="s">
        <v>355</v>
      </c>
      <c r="D1158" t="s">
        <v>278</v>
      </c>
      <c r="E1158">
        <v>0.5714285714285714</v>
      </c>
      <c r="F1158">
        <v>28</v>
      </c>
      <c r="G1158">
        <v>49</v>
      </c>
    </row>
    <row r="1159" spans="1:7" x14ac:dyDescent="0.3">
      <c r="A1159">
        <v>7</v>
      </c>
      <c r="B1159" s="18">
        <v>45658</v>
      </c>
      <c r="C1159" s="96" t="s">
        <v>355</v>
      </c>
      <c r="D1159" t="s">
        <v>277</v>
      </c>
      <c r="E1159">
        <v>0.75</v>
      </c>
      <c r="F1159">
        <v>21</v>
      </c>
      <c r="G1159">
        <v>28</v>
      </c>
    </row>
    <row r="1160" spans="1:7" x14ac:dyDescent="0.3">
      <c r="A1160">
        <v>6</v>
      </c>
      <c r="B1160" s="18">
        <v>45658</v>
      </c>
      <c r="C1160" s="96" t="s">
        <v>355</v>
      </c>
      <c r="D1160" t="s">
        <v>274</v>
      </c>
      <c r="E1160">
        <v>0.47058823529411764</v>
      </c>
      <c r="F1160">
        <v>8</v>
      </c>
      <c r="G1160">
        <v>17</v>
      </c>
    </row>
    <row r="1161" spans="1:7" x14ac:dyDescent="0.3">
      <c r="A1161">
        <v>5</v>
      </c>
      <c r="B1161" s="18">
        <v>45658</v>
      </c>
      <c r="C1161" s="96" t="s">
        <v>355</v>
      </c>
      <c r="D1161" t="s">
        <v>301</v>
      </c>
      <c r="E1161">
        <v>7.1550387596899228</v>
      </c>
      <c r="F1161">
        <v>923</v>
      </c>
      <c r="G1161">
        <v>129</v>
      </c>
    </row>
    <row r="1162" spans="1:7" x14ac:dyDescent="0.3">
      <c r="A1162">
        <v>4</v>
      </c>
      <c r="B1162" s="18">
        <v>45658</v>
      </c>
      <c r="C1162" s="96" t="s">
        <v>355</v>
      </c>
      <c r="D1162" t="s">
        <v>300</v>
      </c>
      <c r="E1162">
        <v>0.87246376811594206</v>
      </c>
      <c r="F1162">
        <v>301</v>
      </c>
      <c r="G1162">
        <v>345</v>
      </c>
    </row>
    <row r="1163" spans="1:7" x14ac:dyDescent="0.3">
      <c r="A1163">
        <v>126</v>
      </c>
      <c r="B1163" s="18">
        <v>45658</v>
      </c>
      <c r="C1163" s="96" t="s">
        <v>355</v>
      </c>
      <c r="D1163" t="s">
        <v>26</v>
      </c>
      <c r="E1163">
        <v>19</v>
      </c>
    </row>
    <row r="1164" spans="1:7" x14ac:dyDescent="0.3">
      <c r="A1164">
        <v>125</v>
      </c>
      <c r="B1164" s="18">
        <v>45658</v>
      </c>
      <c r="C1164" s="96" t="s">
        <v>355</v>
      </c>
      <c r="D1164" t="s">
        <v>25</v>
      </c>
      <c r="E1164">
        <v>444</v>
      </c>
    </row>
    <row r="1165" spans="1:7" x14ac:dyDescent="0.3">
      <c r="A1165">
        <v>124</v>
      </c>
      <c r="B1165" s="18">
        <v>45658</v>
      </c>
      <c r="C1165" s="96" t="s">
        <v>355</v>
      </c>
      <c r="D1165" t="s">
        <v>24</v>
      </c>
      <c r="E1165">
        <v>0</v>
      </c>
    </row>
    <row r="1166" spans="1:7" x14ac:dyDescent="0.3">
      <c r="A1166">
        <v>123</v>
      </c>
      <c r="B1166" s="18">
        <v>45658</v>
      </c>
      <c r="C1166" s="96" t="s">
        <v>355</v>
      </c>
      <c r="D1166" t="s">
        <v>23</v>
      </c>
      <c r="E1166">
        <v>0</v>
      </c>
    </row>
    <row r="1167" spans="1:7" x14ac:dyDescent="0.3">
      <c r="A1167">
        <v>122</v>
      </c>
      <c r="B1167" s="18">
        <v>45658</v>
      </c>
      <c r="C1167" s="96" t="s">
        <v>355</v>
      </c>
      <c r="D1167" t="s">
        <v>22</v>
      </c>
      <c r="E1167">
        <v>6</v>
      </c>
    </row>
    <row r="1168" spans="1:7" x14ac:dyDescent="0.3">
      <c r="A1168">
        <v>121</v>
      </c>
      <c r="B1168" s="18">
        <v>45658</v>
      </c>
      <c r="C1168" s="96" t="s">
        <v>355</v>
      </c>
      <c r="D1168" t="s">
        <v>21</v>
      </c>
      <c r="E1168">
        <v>0</v>
      </c>
    </row>
    <row r="1169" spans="1:7" x14ac:dyDescent="0.3">
      <c r="A1169">
        <v>120</v>
      </c>
      <c r="B1169" s="18">
        <v>45658</v>
      </c>
      <c r="C1169" s="96" t="s">
        <v>355</v>
      </c>
      <c r="D1169" t="s">
        <v>20</v>
      </c>
      <c r="E1169">
        <v>508</v>
      </c>
    </row>
    <row r="1170" spans="1:7" x14ac:dyDescent="0.3">
      <c r="A1170">
        <v>116</v>
      </c>
      <c r="B1170" s="18">
        <v>45658</v>
      </c>
      <c r="C1170" s="96" t="s">
        <v>355</v>
      </c>
      <c r="D1170" t="s">
        <v>294</v>
      </c>
      <c r="E1170">
        <v>319</v>
      </c>
    </row>
    <row r="1171" spans="1:7" x14ac:dyDescent="0.3">
      <c r="A1171">
        <v>115</v>
      </c>
      <c r="B1171" s="18">
        <v>45658</v>
      </c>
      <c r="C1171" s="96" t="s">
        <v>355</v>
      </c>
      <c r="D1171" t="s">
        <v>293</v>
      </c>
      <c r="E1171">
        <v>310</v>
      </c>
    </row>
    <row r="1172" spans="1:7" x14ac:dyDescent="0.3">
      <c r="A1172">
        <v>114</v>
      </c>
      <c r="B1172" s="18">
        <v>45658</v>
      </c>
      <c r="C1172" s="96" t="s">
        <v>355</v>
      </c>
      <c r="D1172" t="s">
        <v>292</v>
      </c>
      <c r="E1172">
        <v>958</v>
      </c>
    </row>
    <row r="1173" spans="1:7" x14ac:dyDescent="0.3">
      <c r="A1173">
        <v>27</v>
      </c>
      <c r="B1173" s="18">
        <v>45658</v>
      </c>
      <c r="C1173" s="96" t="s">
        <v>355</v>
      </c>
      <c r="D1173" t="s">
        <v>147</v>
      </c>
      <c r="E1173">
        <v>2.4390243902439024E-3</v>
      </c>
      <c r="F1173">
        <v>1</v>
      </c>
      <c r="G1173">
        <v>410</v>
      </c>
    </row>
    <row r="1174" spans="1:7" x14ac:dyDescent="0.3">
      <c r="A1174">
        <v>26</v>
      </c>
      <c r="B1174" s="18">
        <v>45658</v>
      </c>
      <c r="C1174" s="96" t="s">
        <v>355</v>
      </c>
      <c r="D1174" t="s">
        <v>146</v>
      </c>
      <c r="E1174">
        <v>4.608294930875576E-3</v>
      </c>
      <c r="F1174">
        <v>5</v>
      </c>
      <c r="G1174">
        <v>1085</v>
      </c>
    </row>
    <row r="1175" spans="1:7" x14ac:dyDescent="0.3">
      <c r="A1175">
        <v>134</v>
      </c>
      <c r="B1175" s="18">
        <v>45658</v>
      </c>
      <c r="C1175" s="96" t="s">
        <v>356</v>
      </c>
      <c r="D1175" t="s">
        <v>260</v>
      </c>
      <c r="E1175">
        <v>0</v>
      </c>
    </row>
    <row r="1176" spans="1:7" x14ac:dyDescent="0.3">
      <c r="A1176">
        <v>133</v>
      </c>
      <c r="B1176" s="18">
        <v>45658</v>
      </c>
      <c r="C1176" s="96" t="s">
        <v>356</v>
      </c>
      <c r="D1176" t="s">
        <v>259</v>
      </c>
      <c r="E1176">
        <v>0</v>
      </c>
    </row>
    <row r="1177" spans="1:7" x14ac:dyDescent="0.3">
      <c r="A1177">
        <v>132</v>
      </c>
      <c r="B1177" s="18">
        <v>45658</v>
      </c>
      <c r="C1177" s="96" t="s">
        <v>356</v>
      </c>
      <c r="D1177" t="s">
        <v>291</v>
      </c>
      <c r="E1177">
        <v>0</v>
      </c>
    </row>
    <row r="1178" spans="1:7" x14ac:dyDescent="0.3">
      <c r="A1178">
        <v>131</v>
      </c>
      <c r="B1178" s="18">
        <v>45658</v>
      </c>
      <c r="C1178" s="96" t="s">
        <v>356</v>
      </c>
      <c r="D1178" t="s">
        <v>290</v>
      </c>
      <c r="E1178">
        <v>0</v>
      </c>
    </row>
    <row r="1179" spans="1:7" x14ac:dyDescent="0.3">
      <c r="A1179">
        <v>130</v>
      </c>
      <c r="B1179" s="18">
        <v>45658</v>
      </c>
      <c r="C1179" s="96" t="s">
        <v>356</v>
      </c>
      <c r="D1179" t="s">
        <v>289</v>
      </c>
      <c r="E1179">
        <v>4</v>
      </c>
    </row>
    <row r="1180" spans="1:7" x14ac:dyDescent="0.3">
      <c r="A1180">
        <v>129</v>
      </c>
      <c r="B1180" s="18">
        <v>45658</v>
      </c>
      <c r="C1180" s="96" t="s">
        <v>356</v>
      </c>
      <c r="D1180" t="s">
        <v>288</v>
      </c>
      <c r="E1180">
        <v>10</v>
      </c>
    </row>
    <row r="1181" spans="1:7" x14ac:dyDescent="0.3">
      <c r="A1181">
        <v>128</v>
      </c>
      <c r="B1181" s="18">
        <v>45658</v>
      </c>
      <c r="C1181" s="96" t="s">
        <v>356</v>
      </c>
      <c r="D1181" t="s">
        <v>287</v>
      </c>
      <c r="E1181">
        <v>11</v>
      </c>
    </row>
    <row r="1182" spans="1:7" x14ac:dyDescent="0.3">
      <c r="A1182">
        <v>127</v>
      </c>
      <c r="B1182" s="18">
        <v>45658</v>
      </c>
      <c r="C1182" s="96" t="s">
        <v>356</v>
      </c>
      <c r="D1182" t="s">
        <v>286</v>
      </c>
      <c r="E1182">
        <v>25</v>
      </c>
    </row>
    <row r="1183" spans="1:7" x14ac:dyDescent="0.3">
      <c r="A1183">
        <v>108</v>
      </c>
      <c r="B1183" s="18">
        <v>45658</v>
      </c>
      <c r="C1183" s="96" t="s">
        <v>356</v>
      </c>
      <c r="D1183" t="s">
        <v>270</v>
      </c>
      <c r="E1183">
        <v>21</v>
      </c>
    </row>
    <row r="1184" spans="1:7" x14ac:dyDescent="0.3">
      <c r="A1184">
        <v>105</v>
      </c>
      <c r="B1184" s="18">
        <v>45658</v>
      </c>
      <c r="C1184" s="96" t="s">
        <v>356</v>
      </c>
      <c r="D1184" t="s">
        <v>269</v>
      </c>
      <c r="E1184">
        <v>10</v>
      </c>
    </row>
    <row r="1185" spans="1:7" x14ac:dyDescent="0.3">
      <c r="A1185">
        <v>107</v>
      </c>
      <c r="B1185" s="18">
        <v>45658</v>
      </c>
      <c r="C1185" s="96" t="s">
        <v>356</v>
      </c>
      <c r="D1185" t="s">
        <v>268</v>
      </c>
      <c r="E1185">
        <v>47</v>
      </c>
    </row>
    <row r="1186" spans="1:7" x14ac:dyDescent="0.3">
      <c r="A1186">
        <v>106</v>
      </c>
      <c r="B1186" s="18">
        <v>45658</v>
      </c>
      <c r="C1186" s="96" t="s">
        <v>356</v>
      </c>
      <c r="D1186" t="s">
        <v>267</v>
      </c>
      <c r="E1186">
        <v>42</v>
      </c>
    </row>
    <row r="1187" spans="1:7" x14ac:dyDescent="0.3">
      <c r="A1187">
        <v>104</v>
      </c>
      <c r="B1187" s="18">
        <v>45658</v>
      </c>
      <c r="C1187" s="96" t="s">
        <v>356</v>
      </c>
      <c r="D1187" t="s">
        <v>266</v>
      </c>
      <c r="E1187">
        <v>6</v>
      </c>
    </row>
    <row r="1188" spans="1:7" x14ac:dyDescent="0.3">
      <c r="A1188">
        <v>113</v>
      </c>
      <c r="B1188" s="18">
        <v>45658</v>
      </c>
      <c r="C1188" s="96" t="s">
        <v>356</v>
      </c>
      <c r="D1188" t="s">
        <v>265</v>
      </c>
      <c r="E1188">
        <v>33</v>
      </c>
    </row>
    <row r="1189" spans="1:7" x14ac:dyDescent="0.3">
      <c r="A1189">
        <v>110</v>
      </c>
      <c r="B1189" s="18">
        <v>45658</v>
      </c>
      <c r="C1189" s="96" t="s">
        <v>356</v>
      </c>
      <c r="D1189" t="s">
        <v>264</v>
      </c>
      <c r="E1189">
        <v>9</v>
      </c>
    </row>
    <row r="1190" spans="1:7" x14ac:dyDescent="0.3">
      <c r="A1190">
        <v>112</v>
      </c>
      <c r="B1190" s="18">
        <v>45658</v>
      </c>
      <c r="C1190" s="96" t="s">
        <v>356</v>
      </c>
      <c r="D1190" t="s">
        <v>263</v>
      </c>
      <c r="E1190">
        <v>45</v>
      </c>
    </row>
    <row r="1191" spans="1:7" x14ac:dyDescent="0.3">
      <c r="A1191">
        <v>111</v>
      </c>
      <c r="B1191" s="18">
        <v>45658</v>
      </c>
      <c r="C1191" s="96" t="s">
        <v>356</v>
      </c>
      <c r="D1191" t="s">
        <v>262</v>
      </c>
      <c r="E1191">
        <v>42</v>
      </c>
    </row>
    <row r="1192" spans="1:7" x14ac:dyDescent="0.3">
      <c r="A1192">
        <v>109</v>
      </c>
      <c r="B1192" s="18">
        <v>45658</v>
      </c>
      <c r="C1192" s="96" t="s">
        <v>356</v>
      </c>
      <c r="D1192" t="s">
        <v>261</v>
      </c>
      <c r="E1192">
        <v>8</v>
      </c>
    </row>
    <row r="1193" spans="1:7" x14ac:dyDescent="0.3">
      <c r="A1193">
        <v>2</v>
      </c>
      <c r="B1193" s="18">
        <v>45658</v>
      </c>
      <c r="C1193" s="96" t="s">
        <v>356</v>
      </c>
      <c r="D1193" t="s">
        <v>303</v>
      </c>
      <c r="E1193">
        <v>0.14611111111111111</v>
      </c>
      <c r="F1193">
        <v>263</v>
      </c>
      <c r="G1193">
        <v>1800</v>
      </c>
    </row>
    <row r="1194" spans="1:7" x14ac:dyDescent="0.3">
      <c r="A1194">
        <v>1</v>
      </c>
      <c r="B1194" s="18">
        <v>45658</v>
      </c>
      <c r="C1194" s="96" t="s">
        <v>356</v>
      </c>
      <c r="D1194" t="s">
        <v>332</v>
      </c>
      <c r="E1194">
        <v>0</v>
      </c>
      <c r="F1194">
        <v>0</v>
      </c>
      <c r="G1194">
        <v>1</v>
      </c>
    </row>
    <row r="1195" spans="1:7" x14ac:dyDescent="0.3">
      <c r="A1195">
        <v>103</v>
      </c>
      <c r="B1195" s="18">
        <v>45658</v>
      </c>
      <c r="C1195" s="96" t="s">
        <v>356</v>
      </c>
      <c r="D1195" t="s">
        <v>285</v>
      </c>
      <c r="E1195">
        <v>0</v>
      </c>
    </row>
    <row r="1196" spans="1:7" x14ac:dyDescent="0.3">
      <c r="A1196">
        <v>102</v>
      </c>
      <c r="B1196" s="18">
        <v>45658</v>
      </c>
      <c r="C1196" s="96" t="s">
        <v>356</v>
      </c>
      <c r="D1196" t="s">
        <v>273</v>
      </c>
      <c r="E1196">
        <v>0</v>
      </c>
    </row>
    <row r="1197" spans="1:7" x14ac:dyDescent="0.3">
      <c r="A1197">
        <v>101</v>
      </c>
      <c r="B1197" s="18">
        <v>45658</v>
      </c>
      <c r="C1197" s="96" t="s">
        <v>356</v>
      </c>
      <c r="D1197" t="s">
        <v>272</v>
      </c>
      <c r="E1197">
        <v>1</v>
      </c>
    </row>
    <row r="1198" spans="1:7" x14ac:dyDescent="0.3">
      <c r="A1198">
        <v>100</v>
      </c>
      <c r="B1198" s="18">
        <v>45658</v>
      </c>
      <c r="C1198" s="96" t="s">
        <v>356</v>
      </c>
      <c r="D1198" t="s">
        <v>271</v>
      </c>
      <c r="E1198">
        <v>1</v>
      </c>
    </row>
    <row r="1199" spans="1:7" x14ac:dyDescent="0.3">
      <c r="A1199">
        <v>3</v>
      </c>
      <c r="B1199" s="18">
        <v>45658</v>
      </c>
      <c r="C1199" s="96" t="s">
        <v>356</v>
      </c>
      <c r="D1199" t="s">
        <v>302</v>
      </c>
      <c r="E1199">
        <v>1.1330798479087452</v>
      </c>
      <c r="F1199">
        <v>298</v>
      </c>
      <c r="G1199">
        <v>263</v>
      </c>
    </row>
    <row r="1200" spans="1:7" x14ac:dyDescent="0.3">
      <c r="A1200">
        <v>24</v>
      </c>
      <c r="B1200" s="18">
        <v>45658</v>
      </c>
      <c r="C1200" s="96" t="s">
        <v>356</v>
      </c>
      <c r="D1200" t="s">
        <v>299</v>
      </c>
      <c r="E1200">
        <v>0.52</v>
      </c>
      <c r="F1200">
        <v>13</v>
      </c>
      <c r="G1200">
        <v>25</v>
      </c>
    </row>
    <row r="1201" spans="1:7" x14ac:dyDescent="0.3">
      <c r="A1201">
        <v>23</v>
      </c>
      <c r="B1201" s="18">
        <v>45658</v>
      </c>
      <c r="C1201" s="96" t="s">
        <v>356</v>
      </c>
      <c r="D1201" t="s">
        <v>298</v>
      </c>
      <c r="E1201">
        <v>9.3283582089552244E-2</v>
      </c>
      <c r="F1201">
        <v>25</v>
      </c>
      <c r="G1201">
        <v>268</v>
      </c>
    </row>
    <row r="1202" spans="1:7" x14ac:dyDescent="0.3">
      <c r="A1202">
        <v>20</v>
      </c>
      <c r="B1202" s="18">
        <v>45658</v>
      </c>
      <c r="C1202" s="96" t="s">
        <v>356</v>
      </c>
      <c r="D1202" t="s">
        <v>283</v>
      </c>
      <c r="E1202">
        <v>0</v>
      </c>
      <c r="F1202">
        <v>0</v>
      </c>
      <c r="G1202">
        <v>2</v>
      </c>
    </row>
    <row r="1203" spans="1:7" x14ac:dyDescent="0.3">
      <c r="A1203">
        <v>18</v>
      </c>
      <c r="B1203" s="18">
        <v>45658</v>
      </c>
      <c r="C1203" s="96" t="s">
        <v>356</v>
      </c>
      <c r="D1203" t="s">
        <v>282</v>
      </c>
      <c r="E1203">
        <v>0</v>
      </c>
      <c r="F1203">
        <v>0</v>
      </c>
      <c r="G1203">
        <v>1</v>
      </c>
    </row>
    <row r="1204" spans="1:7" x14ac:dyDescent="0.3">
      <c r="A1204">
        <v>17</v>
      </c>
      <c r="B1204" s="18">
        <v>45658</v>
      </c>
      <c r="C1204" s="96" t="s">
        <v>356</v>
      </c>
      <c r="D1204" t="s">
        <v>276</v>
      </c>
      <c r="E1204">
        <v>4.7619047619047616E-2</v>
      </c>
      <c r="F1204">
        <v>1</v>
      </c>
      <c r="G1204">
        <v>21</v>
      </c>
    </row>
    <row r="1205" spans="1:7" x14ac:dyDescent="0.3">
      <c r="A1205">
        <v>16</v>
      </c>
      <c r="B1205" s="18">
        <v>45658</v>
      </c>
      <c r="C1205" s="96" t="s">
        <v>356</v>
      </c>
      <c r="D1205" t="s">
        <v>297</v>
      </c>
      <c r="E1205">
        <v>0.51219512195121952</v>
      </c>
      <c r="F1205">
        <v>21</v>
      </c>
      <c r="G1205">
        <v>41</v>
      </c>
    </row>
    <row r="1206" spans="1:7" x14ac:dyDescent="0.3">
      <c r="A1206">
        <v>15</v>
      </c>
      <c r="B1206" s="18">
        <v>45658</v>
      </c>
      <c r="C1206" s="96" t="s">
        <v>356</v>
      </c>
      <c r="D1206" t="s">
        <v>306</v>
      </c>
      <c r="E1206">
        <v>0</v>
      </c>
      <c r="F1206">
        <v>0</v>
      </c>
      <c r="G1206">
        <v>24</v>
      </c>
    </row>
    <row r="1207" spans="1:7" x14ac:dyDescent="0.3">
      <c r="A1207">
        <v>14</v>
      </c>
      <c r="B1207" s="18">
        <v>45658</v>
      </c>
      <c r="C1207" s="96" t="s">
        <v>356</v>
      </c>
      <c r="D1207" t="s">
        <v>279</v>
      </c>
      <c r="E1207">
        <v>0.24242424242424243</v>
      </c>
      <c r="F1207">
        <v>24</v>
      </c>
      <c r="G1207">
        <v>99</v>
      </c>
    </row>
    <row r="1208" spans="1:7" x14ac:dyDescent="0.3">
      <c r="A1208">
        <v>13</v>
      </c>
      <c r="B1208" s="18">
        <v>45658</v>
      </c>
      <c r="C1208" s="96" t="s">
        <v>356</v>
      </c>
      <c r="D1208" t="s">
        <v>275</v>
      </c>
      <c r="E1208">
        <v>0</v>
      </c>
      <c r="F1208">
        <v>0</v>
      </c>
      <c r="G1208">
        <v>28</v>
      </c>
    </row>
    <row r="1209" spans="1:7" x14ac:dyDescent="0.3">
      <c r="A1209">
        <v>12</v>
      </c>
      <c r="B1209" s="18">
        <v>45658</v>
      </c>
      <c r="C1209" s="96" t="s">
        <v>356</v>
      </c>
      <c r="D1209" t="s">
        <v>296</v>
      </c>
      <c r="E1209">
        <v>0.52830188679245282</v>
      </c>
      <c r="F1209">
        <v>28</v>
      </c>
      <c r="G1209">
        <v>53</v>
      </c>
    </row>
    <row r="1210" spans="1:7" x14ac:dyDescent="0.3">
      <c r="A1210">
        <v>11</v>
      </c>
      <c r="B1210" s="18">
        <v>45658</v>
      </c>
      <c r="C1210" s="96" t="s">
        <v>356</v>
      </c>
      <c r="D1210" t="s">
        <v>281</v>
      </c>
      <c r="E1210">
        <v>0.32500000000000001</v>
      </c>
      <c r="F1210">
        <v>39</v>
      </c>
      <c r="G1210">
        <v>120</v>
      </c>
    </row>
    <row r="1211" spans="1:7" x14ac:dyDescent="0.3">
      <c r="A1211">
        <v>10</v>
      </c>
      <c r="B1211" s="18">
        <v>45658</v>
      </c>
      <c r="C1211" s="96" t="s">
        <v>356</v>
      </c>
      <c r="D1211" t="s">
        <v>295</v>
      </c>
      <c r="E1211">
        <v>0.2</v>
      </c>
      <c r="F1211">
        <v>8</v>
      </c>
      <c r="G1211">
        <v>40</v>
      </c>
    </row>
    <row r="1212" spans="1:7" x14ac:dyDescent="0.3">
      <c r="A1212">
        <v>9</v>
      </c>
      <c r="B1212" s="18">
        <v>45658</v>
      </c>
      <c r="C1212" s="96" t="s">
        <v>356</v>
      </c>
      <c r="D1212" t="s">
        <v>280</v>
      </c>
      <c r="E1212">
        <v>0.18823529411764706</v>
      </c>
      <c r="F1212">
        <v>16</v>
      </c>
      <c r="G1212">
        <v>85</v>
      </c>
    </row>
    <row r="1213" spans="1:7" x14ac:dyDescent="0.3">
      <c r="A1213">
        <v>8</v>
      </c>
      <c r="B1213" s="18">
        <v>45658</v>
      </c>
      <c r="C1213" s="96" t="s">
        <v>356</v>
      </c>
      <c r="D1213" t="s">
        <v>278</v>
      </c>
      <c r="E1213">
        <v>0.14285714285714285</v>
      </c>
      <c r="F1213">
        <v>2</v>
      </c>
      <c r="G1213">
        <v>14</v>
      </c>
    </row>
    <row r="1214" spans="1:7" x14ac:dyDescent="0.3">
      <c r="A1214">
        <v>7</v>
      </c>
      <c r="B1214" s="18">
        <v>45658</v>
      </c>
      <c r="C1214" s="96" t="s">
        <v>356</v>
      </c>
      <c r="D1214" t="s">
        <v>277</v>
      </c>
      <c r="E1214">
        <v>0.2857142857142857</v>
      </c>
      <c r="F1214">
        <v>2</v>
      </c>
      <c r="G1214">
        <v>7</v>
      </c>
    </row>
    <row r="1215" spans="1:7" x14ac:dyDescent="0.3">
      <c r="A1215">
        <v>6</v>
      </c>
      <c r="B1215" s="18">
        <v>45658</v>
      </c>
      <c r="C1215" s="96" t="s">
        <v>356</v>
      </c>
      <c r="D1215" t="s">
        <v>274</v>
      </c>
      <c r="E1215">
        <v>0.75</v>
      </c>
      <c r="F1215">
        <v>3</v>
      </c>
      <c r="G1215">
        <v>4</v>
      </c>
    </row>
    <row r="1216" spans="1:7" x14ac:dyDescent="0.3">
      <c r="A1216">
        <v>5</v>
      </c>
      <c r="B1216" s="18">
        <v>45658</v>
      </c>
      <c r="C1216" s="96" t="s">
        <v>356</v>
      </c>
      <c r="D1216" t="s">
        <v>301</v>
      </c>
      <c r="E1216">
        <v>4.0625</v>
      </c>
      <c r="F1216">
        <v>65</v>
      </c>
      <c r="G1216">
        <v>16</v>
      </c>
    </row>
    <row r="1217" spans="1:7" x14ac:dyDescent="0.3">
      <c r="A1217">
        <v>4</v>
      </c>
      <c r="B1217" s="18">
        <v>45658</v>
      </c>
      <c r="C1217" s="96" t="s">
        <v>356</v>
      </c>
      <c r="D1217" t="s">
        <v>300</v>
      </c>
      <c r="E1217">
        <v>0.93333333333333335</v>
      </c>
      <c r="F1217">
        <v>56</v>
      </c>
      <c r="G1217">
        <v>60</v>
      </c>
    </row>
    <row r="1218" spans="1:7" x14ac:dyDescent="0.3">
      <c r="A1218">
        <v>126</v>
      </c>
      <c r="B1218" s="18">
        <v>45658</v>
      </c>
      <c r="C1218" s="96" t="s">
        <v>356</v>
      </c>
      <c r="D1218" t="s">
        <v>26</v>
      </c>
      <c r="E1218">
        <v>0</v>
      </c>
    </row>
    <row r="1219" spans="1:7" x14ac:dyDescent="0.3">
      <c r="A1219">
        <v>125</v>
      </c>
      <c r="B1219" s="18">
        <v>45658</v>
      </c>
      <c r="C1219" s="96" t="s">
        <v>356</v>
      </c>
      <c r="D1219" t="s">
        <v>25</v>
      </c>
      <c r="E1219">
        <v>0</v>
      </c>
    </row>
    <row r="1220" spans="1:7" x14ac:dyDescent="0.3">
      <c r="A1220">
        <v>124</v>
      </c>
      <c r="B1220" s="18">
        <v>45658</v>
      </c>
      <c r="C1220" s="96" t="s">
        <v>356</v>
      </c>
      <c r="D1220" t="s">
        <v>24</v>
      </c>
      <c r="E1220">
        <v>0</v>
      </c>
    </row>
    <row r="1221" spans="1:7" x14ac:dyDescent="0.3">
      <c r="A1221">
        <v>123</v>
      </c>
      <c r="B1221" s="18">
        <v>45658</v>
      </c>
      <c r="C1221" s="96" t="s">
        <v>356</v>
      </c>
      <c r="D1221" t="s">
        <v>23</v>
      </c>
      <c r="E1221">
        <v>0</v>
      </c>
    </row>
    <row r="1222" spans="1:7" x14ac:dyDescent="0.3">
      <c r="A1222">
        <v>122</v>
      </c>
      <c r="B1222" s="18">
        <v>45658</v>
      </c>
      <c r="C1222" s="96" t="s">
        <v>356</v>
      </c>
      <c r="D1222" t="s">
        <v>22</v>
      </c>
      <c r="E1222">
        <v>0</v>
      </c>
    </row>
    <row r="1223" spans="1:7" x14ac:dyDescent="0.3">
      <c r="A1223">
        <v>121</v>
      </c>
      <c r="B1223" s="18">
        <v>45658</v>
      </c>
      <c r="C1223" s="96" t="s">
        <v>356</v>
      </c>
      <c r="D1223" t="s">
        <v>21</v>
      </c>
      <c r="E1223">
        <v>0</v>
      </c>
    </row>
    <row r="1224" spans="1:7" x14ac:dyDescent="0.3">
      <c r="A1224">
        <v>120</v>
      </c>
      <c r="B1224" s="18">
        <v>45658</v>
      </c>
      <c r="C1224" s="96" t="s">
        <v>356</v>
      </c>
      <c r="D1224" t="s">
        <v>20</v>
      </c>
      <c r="E1224">
        <v>68</v>
      </c>
    </row>
    <row r="1225" spans="1:7" x14ac:dyDescent="0.3">
      <c r="A1225">
        <v>116</v>
      </c>
      <c r="B1225" s="18">
        <v>45658</v>
      </c>
      <c r="C1225" s="96" t="s">
        <v>356</v>
      </c>
      <c r="D1225" t="s">
        <v>294</v>
      </c>
      <c r="E1225">
        <v>6</v>
      </c>
    </row>
    <row r="1226" spans="1:7" x14ac:dyDescent="0.3">
      <c r="A1226">
        <v>115</v>
      </c>
      <c r="B1226" s="18">
        <v>45658</v>
      </c>
      <c r="C1226" s="96" t="s">
        <v>356</v>
      </c>
      <c r="D1226" t="s">
        <v>293</v>
      </c>
      <c r="E1226">
        <v>19</v>
      </c>
    </row>
    <row r="1227" spans="1:7" x14ac:dyDescent="0.3">
      <c r="A1227">
        <v>114</v>
      </c>
      <c r="B1227" s="18">
        <v>45658</v>
      </c>
      <c r="C1227" s="96" t="s">
        <v>356</v>
      </c>
      <c r="D1227" t="s">
        <v>292</v>
      </c>
      <c r="E1227">
        <v>68</v>
      </c>
    </row>
    <row r="1228" spans="1:7" x14ac:dyDescent="0.3">
      <c r="A1228">
        <v>27</v>
      </c>
      <c r="B1228" s="18">
        <v>45658</v>
      </c>
      <c r="C1228" s="96" t="s">
        <v>356</v>
      </c>
      <c r="D1228" t="s">
        <v>147</v>
      </c>
      <c r="E1228">
        <v>0.43396226415094341</v>
      </c>
      <c r="F1228">
        <v>23</v>
      </c>
      <c r="G1228">
        <v>53</v>
      </c>
    </row>
    <row r="1229" spans="1:7" x14ac:dyDescent="0.3">
      <c r="A1229">
        <v>26</v>
      </c>
      <c r="B1229" s="18">
        <v>45658</v>
      </c>
      <c r="C1229" s="96" t="s">
        <v>356</v>
      </c>
      <c r="D1229" t="s">
        <v>146</v>
      </c>
      <c r="E1229">
        <v>0.15463917525773196</v>
      </c>
      <c r="F1229">
        <v>15</v>
      </c>
      <c r="G1229">
        <v>97</v>
      </c>
    </row>
    <row r="1230" spans="1:7" x14ac:dyDescent="0.3">
      <c r="A1230">
        <v>134</v>
      </c>
      <c r="B1230" s="18">
        <v>45658</v>
      </c>
      <c r="C1230" s="96" t="s">
        <v>357</v>
      </c>
      <c r="D1230" t="s">
        <v>260</v>
      </c>
      <c r="E1230">
        <v>1</v>
      </c>
    </row>
    <row r="1231" spans="1:7" x14ac:dyDescent="0.3">
      <c r="A1231">
        <v>133</v>
      </c>
      <c r="B1231" s="18">
        <v>45658</v>
      </c>
      <c r="C1231" s="96" t="s">
        <v>357</v>
      </c>
      <c r="D1231" t="s">
        <v>259</v>
      </c>
      <c r="E1231">
        <v>50</v>
      </c>
    </row>
    <row r="1232" spans="1:7" x14ac:dyDescent="0.3">
      <c r="A1232">
        <v>132</v>
      </c>
      <c r="B1232" s="18">
        <v>45658</v>
      </c>
      <c r="C1232" s="96" t="s">
        <v>357</v>
      </c>
      <c r="D1232" t="s">
        <v>291</v>
      </c>
      <c r="E1232">
        <v>56</v>
      </c>
    </row>
    <row r="1233" spans="1:7" x14ac:dyDescent="0.3">
      <c r="A1233">
        <v>131</v>
      </c>
      <c r="B1233" s="18">
        <v>45658</v>
      </c>
      <c r="C1233" s="96" t="s">
        <v>357</v>
      </c>
      <c r="D1233" t="s">
        <v>290</v>
      </c>
      <c r="E1233">
        <v>296</v>
      </c>
    </row>
    <row r="1234" spans="1:7" x14ac:dyDescent="0.3">
      <c r="A1234">
        <v>130</v>
      </c>
      <c r="B1234" s="18">
        <v>45658</v>
      </c>
      <c r="C1234" s="96" t="s">
        <v>357</v>
      </c>
      <c r="D1234" t="s">
        <v>289</v>
      </c>
      <c r="E1234">
        <v>4604</v>
      </c>
    </row>
    <row r="1235" spans="1:7" x14ac:dyDescent="0.3">
      <c r="A1235">
        <v>129</v>
      </c>
      <c r="B1235" s="18">
        <v>45658</v>
      </c>
      <c r="C1235" s="96" t="s">
        <v>357</v>
      </c>
      <c r="D1235" t="s">
        <v>288</v>
      </c>
      <c r="E1235">
        <v>2697</v>
      </c>
    </row>
    <row r="1236" spans="1:7" x14ac:dyDescent="0.3">
      <c r="A1236">
        <v>128</v>
      </c>
      <c r="B1236" s="18">
        <v>45658</v>
      </c>
      <c r="C1236" s="96" t="s">
        <v>357</v>
      </c>
      <c r="D1236" t="s">
        <v>287</v>
      </c>
      <c r="E1236">
        <v>869</v>
      </c>
    </row>
    <row r="1237" spans="1:7" x14ac:dyDescent="0.3">
      <c r="A1237">
        <v>127</v>
      </c>
      <c r="B1237" s="18">
        <v>45658</v>
      </c>
      <c r="C1237" s="96" t="s">
        <v>357</v>
      </c>
      <c r="D1237" t="s">
        <v>286</v>
      </c>
      <c r="E1237">
        <v>8602</v>
      </c>
    </row>
    <row r="1238" spans="1:7" x14ac:dyDescent="0.3">
      <c r="A1238">
        <v>108</v>
      </c>
      <c r="B1238" s="18">
        <v>45658</v>
      </c>
      <c r="C1238" s="96" t="s">
        <v>357</v>
      </c>
      <c r="D1238" t="s">
        <v>270</v>
      </c>
      <c r="E1238">
        <v>3263</v>
      </c>
    </row>
    <row r="1239" spans="1:7" x14ac:dyDescent="0.3">
      <c r="A1239">
        <v>105</v>
      </c>
      <c r="B1239" s="18">
        <v>45658</v>
      </c>
      <c r="C1239" s="96" t="s">
        <v>357</v>
      </c>
      <c r="D1239" t="s">
        <v>269</v>
      </c>
      <c r="E1239">
        <v>4365</v>
      </c>
    </row>
    <row r="1240" spans="1:7" x14ac:dyDescent="0.3">
      <c r="A1240">
        <v>107</v>
      </c>
      <c r="B1240" s="18">
        <v>45658</v>
      </c>
      <c r="C1240" s="96" t="s">
        <v>357</v>
      </c>
      <c r="D1240" t="s">
        <v>268</v>
      </c>
      <c r="E1240">
        <v>7977</v>
      </c>
    </row>
    <row r="1241" spans="1:7" x14ac:dyDescent="0.3">
      <c r="A1241">
        <v>106</v>
      </c>
      <c r="B1241" s="18">
        <v>45658</v>
      </c>
      <c r="C1241" s="96" t="s">
        <v>357</v>
      </c>
      <c r="D1241" t="s">
        <v>267</v>
      </c>
      <c r="E1241">
        <v>6789</v>
      </c>
    </row>
    <row r="1242" spans="1:7" x14ac:dyDescent="0.3">
      <c r="A1242">
        <v>104</v>
      </c>
      <c r="B1242" s="18">
        <v>45658</v>
      </c>
      <c r="C1242" s="96" t="s">
        <v>357</v>
      </c>
      <c r="D1242" t="s">
        <v>266</v>
      </c>
      <c r="E1242">
        <v>974</v>
      </c>
    </row>
    <row r="1243" spans="1:7" x14ac:dyDescent="0.3">
      <c r="A1243">
        <v>113</v>
      </c>
      <c r="B1243" s="18">
        <v>45658</v>
      </c>
      <c r="C1243" s="96" t="s">
        <v>357</v>
      </c>
      <c r="D1243" t="s">
        <v>265</v>
      </c>
      <c r="E1243">
        <v>5657</v>
      </c>
    </row>
    <row r="1244" spans="1:7" x14ac:dyDescent="0.3">
      <c r="A1244">
        <v>110</v>
      </c>
      <c r="B1244" s="18">
        <v>45658</v>
      </c>
      <c r="C1244" s="96" t="s">
        <v>357</v>
      </c>
      <c r="D1244" t="s">
        <v>264</v>
      </c>
      <c r="E1244">
        <v>4349</v>
      </c>
    </row>
    <row r="1245" spans="1:7" x14ac:dyDescent="0.3">
      <c r="A1245">
        <v>112</v>
      </c>
      <c r="B1245" s="18">
        <v>45658</v>
      </c>
      <c r="C1245" s="96" t="s">
        <v>357</v>
      </c>
      <c r="D1245" t="s">
        <v>263</v>
      </c>
      <c r="E1245">
        <v>9021</v>
      </c>
    </row>
    <row r="1246" spans="1:7" x14ac:dyDescent="0.3">
      <c r="A1246">
        <v>111</v>
      </c>
      <c r="B1246" s="18">
        <v>45658</v>
      </c>
      <c r="C1246" s="96" t="s">
        <v>357</v>
      </c>
      <c r="D1246" t="s">
        <v>262</v>
      </c>
      <c r="E1246">
        <v>7157</v>
      </c>
    </row>
    <row r="1247" spans="1:7" x14ac:dyDescent="0.3">
      <c r="A1247">
        <v>109</v>
      </c>
      <c r="B1247" s="18">
        <v>45658</v>
      </c>
      <c r="C1247" s="96" t="s">
        <v>357</v>
      </c>
      <c r="D1247" t="s">
        <v>261</v>
      </c>
      <c r="E1247">
        <v>980</v>
      </c>
    </row>
    <row r="1248" spans="1:7" x14ac:dyDescent="0.3">
      <c r="A1248">
        <v>2</v>
      </c>
      <c r="B1248" s="18">
        <v>45658</v>
      </c>
      <c r="C1248" s="96" t="s">
        <v>357</v>
      </c>
      <c r="D1248" t="s">
        <v>303</v>
      </c>
      <c r="E1248">
        <v>0.98120388349514565</v>
      </c>
      <c r="F1248">
        <v>50532</v>
      </c>
      <c r="G1248">
        <v>51500</v>
      </c>
    </row>
    <row r="1249" spans="1:7" x14ac:dyDescent="0.3">
      <c r="A1249">
        <v>1</v>
      </c>
      <c r="B1249" s="18">
        <v>45658</v>
      </c>
      <c r="C1249" s="96" t="s">
        <v>357</v>
      </c>
      <c r="D1249" t="s">
        <v>332</v>
      </c>
      <c r="E1249">
        <v>2.1333333333333333</v>
      </c>
      <c r="F1249">
        <v>64</v>
      </c>
      <c r="G1249">
        <v>30</v>
      </c>
    </row>
    <row r="1250" spans="1:7" x14ac:dyDescent="0.3">
      <c r="A1250">
        <v>103</v>
      </c>
      <c r="B1250" s="18">
        <v>45658</v>
      </c>
      <c r="C1250" s="96" t="s">
        <v>357</v>
      </c>
      <c r="D1250" t="s">
        <v>285</v>
      </c>
      <c r="E1250">
        <v>3</v>
      </c>
    </row>
    <row r="1251" spans="1:7" x14ac:dyDescent="0.3">
      <c r="A1251">
        <v>102</v>
      </c>
      <c r="B1251" s="18">
        <v>45658</v>
      </c>
      <c r="C1251" s="96" t="s">
        <v>357</v>
      </c>
      <c r="D1251" t="s">
        <v>273</v>
      </c>
      <c r="E1251">
        <v>1</v>
      </c>
    </row>
    <row r="1252" spans="1:7" x14ac:dyDescent="0.3">
      <c r="A1252">
        <v>101</v>
      </c>
      <c r="B1252" s="18">
        <v>45658</v>
      </c>
      <c r="C1252" s="96" t="s">
        <v>357</v>
      </c>
      <c r="D1252" t="s">
        <v>272</v>
      </c>
      <c r="E1252">
        <v>26</v>
      </c>
    </row>
    <row r="1253" spans="1:7" x14ac:dyDescent="0.3">
      <c r="A1253">
        <v>100</v>
      </c>
      <c r="B1253" s="18">
        <v>45658</v>
      </c>
      <c r="C1253" s="96" t="s">
        <v>357</v>
      </c>
      <c r="D1253" t="s">
        <v>271</v>
      </c>
      <c r="E1253">
        <v>14</v>
      </c>
    </row>
    <row r="1254" spans="1:7" x14ac:dyDescent="0.3">
      <c r="A1254">
        <v>3</v>
      </c>
      <c r="B1254" s="18">
        <v>45658</v>
      </c>
      <c r="C1254" s="96" t="s">
        <v>357</v>
      </c>
      <c r="D1254" t="s">
        <v>302</v>
      </c>
      <c r="E1254">
        <v>0.64216733950763871</v>
      </c>
      <c r="F1254">
        <v>32450</v>
      </c>
      <c r="G1254">
        <v>50532</v>
      </c>
    </row>
    <row r="1255" spans="1:7" x14ac:dyDescent="0.3">
      <c r="A1255">
        <v>25</v>
      </c>
      <c r="B1255" s="18">
        <v>45658</v>
      </c>
      <c r="C1255" s="96" t="s">
        <v>357</v>
      </c>
      <c r="D1255" t="s">
        <v>284</v>
      </c>
      <c r="E1255">
        <v>0.25</v>
      </c>
      <c r="F1255">
        <v>4</v>
      </c>
      <c r="G1255">
        <v>16</v>
      </c>
    </row>
    <row r="1256" spans="1:7" x14ac:dyDescent="0.3">
      <c r="A1256">
        <v>24</v>
      </c>
      <c r="B1256" s="18">
        <v>45658</v>
      </c>
      <c r="C1256" s="96" t="s">
        <v>357</v>
      </c>
      <c r="D1256" t="s">
        <v>299</v>
      </c>
      <c r="E1256">
        <v>0.88175494917067954</v>
      </c>
      <c r="F1256">
        <v>1648</v>
      </c>
      <c r="G1256">
        <v>1869</v>
      </c>
    </row>
    <row r="1257" spans="1:7" x14ac:dyDescent="0.3">
      <c r="A1257">
        <v>23</v>
      </c>
      <c r="B1257" s="18">
        <v>45658</v>
      </c>
      <c r="C1257" s="96" t="s">
        <v>357</v>
      </c>
      <c r="D1257" t="s">
        <v>298</v>
      </c>
      <c r="E1257">
        <v>3.6632693061544493E-2</v>
      </c>
      <c r="F1257">
        <v>1869</v>
      </c>
      <c r="G1257">
        <v>51020</v>
      </c>
    </row>
    <row r="1258" spans="1:7" x14ac:dyDescent="0.3">
      <c r="A1258">
        <v>20</v>
      </c>
      <c r="B1258" s="18">
        <v>45658</v>
      </c>
      <c r="C1258" s="96" t="s">
        <v>357</v>
      </c>
      <c r="D1258" t="s">
        <v>283</v>
      </c>
      <c r="E1258">
        <v>0</v>
      </c>
      <c r="F1258">
        <v>0</v>
      </c>
      <c r="G1258">
        <v>56</v>
      </c>
    </row>
    <row r="1259" spans="1:7" x14ac:dyDescent="0.3">
      <c r="A1259">
        <v>18</v>
      </c>
      <c r="B1259" s="18">
        <v>45658</v>
      </c>
      <c r="C1259" s="96" t="s">
        <v>357</v>
      </c>
      <c r="D1259" t="s">
        <v>282</v>
      </c>
      <c r="E1259">
        <v>8.4337349397590355E-2</v>
      </c>
      <c r="F1259">
        <v>14</v>
      </c>
      <c r="G1259">
        <v>166</v>
      </c>
    </row>
    <row r="1260" spans="1:7" x14ac:dyDescent="0.3">
      <c r="A1260">
        <v>17</v>
      </c>
      <c r="B1260" s="18">
        <v>45658</v>
      </c>
      <c r="C1260" s="96" t="s">
        <v>357</v>
      </c>
      <c r="D1260" t="s">
        <v>276</v>
      </c>
      <c r="E1260">
        <v>2.976190476190476E-2</v>
      </c>
      <c r="F1260">
        <v>30</v>
      </c>
      <c r="G1260">
        <v>1008</v>
      </c>
    </row>
    <row r="1261" spans="1:7" x14ac:dyDescent="0.3">
      <c r="A1261">
        <v>16</v>
      </c>
      <c r="B1261" s="18">
        <v>45658</v>
      </c>
      <c r="C1261" s="96" t="s">
        <v>357</v>
      </c>
      <c r="D1261" t="s">
        <v>297</v>
      </c>
      <c r="E1261">
        <v>0.15620641562064155</v>
      </c>
      <c r="F1261">
        <v>1008</v>
      </c>
      <c r="G1261">
        <v>6453</v>
      </c>
    </row>
    <row r="1262" spans="1:7" x14ac:dyDescent="0.3">
      <c r="A1262">
        <v>15</v>
      </c>
      <c r="B1262" s="18">
        <v>45658</v>
      </c>
      <c r="C1262" s="96" t="s">
        <v>357</v>
      </c>
      <c r="D1262" t="s">
        <v>306</v>
      </c>
      <c r="E1262">
        <v>2.1410579345088162E-2</v>
      </c>
      <c r="F1262">
        <v>17</v>
      </c>
      <c r="G1262">
        <v>794</v>
      </c>
    </row>
    <row r="1263" spans="1:7" x14ac:dyDescent="0.3">
      <c r="A1263">
        <v>14</v>
      </c>
      <c r="B1263" s="18">
        <v>45658</v>
      </c>
      <c r="C1263" s="96" t="s">
        <v>357</v>
      </c>
      <c r="D1263" t="s">
        <v>279</v>
      </c>
      <c r="E1263">
        <v>5.7741255181441346E-2</v>
      </c>
      <c r="F1263">
        <v>794</v>
      </c>
      <c r="G1263">
        <v>13751</v>
      </c>
    </row>
    <row r="1264" spans="1:7" x14ac:dyDescent="0.3">
      <c r="A1264">
        <v>13</v>
      </c>
      <c r="B1264" s="18">
        <v>45658</v>
      </c>
      <c r="C1264" s="96" t="s">
        <v>357</v>
      </c>
      <c r="D1264" t="s">
        <v>275</v>
      </c>
      <c r="E1264">
        <v>2.185792349726776E-2</v>
      </c>
      <c r="F1264">
        <v>8</v>
      </c>
      <c r="G1264">
        <v>366</v>
      </c>
    </row>
    <row r="1265" spans="1:7" x14ac:dyDescent="0.3">
      <c r="A1265">
        <v>12</v>
      </c>
      <c r="B1265" s="18">
        <v>45658</v>
      </c>
      <c r="C1265" s="96" t="s">
        <v>357</v>
      </c>
      <c r="D1265" t="s">
        <v>296</v>
      </c>
      <c r="E1265">
        <v>5.6117755289788407E-2</v>
      </c>
      <c r="F1265">
        <v>366</v>
      </c>
      <c r="G1265">
        <v>6522</v>
      </c>
    </row>
    <row r="1266" spans="1:7" x14ac:dyDescent="0.3">
      <c r="A1266">
        <v>11</v>
      </c>
      <c r="B1266" s="18">
        <v>45658</v>
      </c>
      <c r="C1266" s="96" t="s">
        <v>357</v>
      </c>
      <c r="D1266" t="s">
        <v>281</v>
      </c>
      <c r="E1266">
        <v>2.762353271947705E-2</v>
      </c>
      <c r="F1266">
        <v>393</v>
      </c>
      <c r="G1266">
        <v>14227</v>
      </c>
    </row>
    <row r="1267" spans="1:7" x14ac:dyDescent="0.3">
      <c r="A1267">
        <v>10</v>
      </c>
      <c r="B1267" s="18">
        <v>45658</v>
      </c>
      <c r="C1267" s="96" t="s">
        <v>357</v>
      </c>
      <c r="D1267" t="s">
        <v>295</v>
      </c>
      <c r="E1267">
        <v>4.9373040752351098E-2</v>
      </c>
      <c r="F1267">
        <v>126</v>
      </c>
      <c r="G1267">
        <v>2552</v>
      </c>
    </row>
    <row r="1268" spans="1:7" x14ac:dyDescent="0.3">
      <c r="A1268">
        <v>9</v>
      </c>
      <c r="B1268" s="18">
        <v>45658</v>
      </c>
      <c r="C1268" s="96" t="s">
        <v>357</v>
      </c>
      <c r="D1268" t="s">
        <v>280</v>
      </c>
      <c r="E1268">
        <v>2.1552016265672654E-2</v>
      </c>
      <c r="F1268">
        <v>318</v>
      </c>
      <c r="G1268">
        <v>14755</v>
      </c>
    </row>
    <row r="1269" spans="1:7" x14ac:dyDescent="0.3">
      <c r="A1269">
        <v>8</v>
      </c>
      <c r="B1269" s="18">
        <v>45658</v>
      </c>
      <c r="C1269" s="96" t="s">
        <v>357</v>
      </c>
      <c r="D1269" t="s">
        <v>278</v>
      </c>
      <c r="E1269">
        <v>0.34707241910631742</v>
      </c>
      <c r="F1269">
        <v>901</v>
      </c>
      <c r="G1269">
        <v>2596</v>
      </c>
    </row>
    <row r="1270" spans="1:7" x14ac:dyDescent="0.3">
      <c r="A1270">
        <v>7</v>
      </c>
      <c r="B1270" s="18">
        <v>45658</v>
      </c>
      <c r="C1270" s="96" t="s">
        <v>357</v>
      </c>
      <c r="D1270" t="s">
        <v>277</v>
      </c>
      <c r="E1270">
        <v>0.52421052631578946</v>
      </c>
      <c r="F1270">
        <v>249</v>
      </c>
      <c r="G1270">
        <v>475</v>
      </c>
    </row>
    <row r="1271" spans="1:7" x14ac:dyDescent="0.3">
      <c r="A1271">
        <v>6</v>
      </c>
      <c r="B1271" s="18">
        <v>45658</v>
      </c>
      <c r="C1271" s="96" t="s">
        <v>357</v>
      </c>
      <c r="D1271" t="s">
        <v>274</v>
      </c>
      <c r="E1271">
        <v>0.57666666666666666</v>
      </c>
      <c r="F1271">
        <v>173</v>
      </c>
      <c r="G1271">
        <v>300</v>
      </c>
    </row>
    <row r="1272" spans="1:7" x14ac:dyDescent="0.3">
      <c r="A1272">
        <v>5</v>
      </c>
      <c r="B1272" s="18">
        <v>45658</v>
      </c>
      <c r="C1272" s="96" t="s">
        <v>357</v>
      </c>
      <c r="D1272" t="s">
        <v>301</v>
      </c>
      <c r="E1272">
        <v>11.154657293497364</v>
      </c>
      <c r="F1272">
        <v>6347</v>
      </c>
      <c r="G1272">
        <v>569</v>
      </c>
    </row>
    <row r="1273" spans="1:7" x14ac:dyDescent="0.3">
      <c r="A1273">
        <v>4</v>
      </c>
      <c r="B1273" s="18">
        <v>45658</v>
      </c>
      <c r="C1273" s="96" t="s">
        <v>357</v>
      </c>
      <c r="D1273" t="s">
        <v>300</v>
      </c>
      <c r="E1273">
        <v>0.77542799597180256</v>
      </c>
      <c r="F1273">
        <v>3850</v>
      </c>
      <c r="G1273">
        <v>4965</v>
      </c>
    </row>
    <row r="1274" spans="1:7" x14ac:dyDescent="0.3">
      <c r="A1274">
        <v>126</v>
      </c>
      <c r="B1274" s="18">
        <v>45658</v>
      </c>
      <c r="C1274" s="96" t="s">
        <v>357</v>
      </c>
      <c r="D1274" t="s">
        <v>26</v>
      </c>
      <c r="E1274">
        <v>8</v>
      </c>
    </row>
    <row r="1275" spans="1:7" x14ac:dyDescent="0.3">
      <c r="A1275">
        <v>125</v>
      </c>
      <c r="B1275" s="18">
        <v>45658</v>
      </c>
      <c r="C1275" s="96" t="s">
        <v>357</v>
      </c>
      <c r="D1275" t="s">
        <v>25</v>
      </c>
      <c r="E1275">
        <v>69</v>
      </c>
    </row>
    <row r="1276" spans="1:7" x14ac:dyDescent="0.3">
      <c r="A1276">
        <v>124</v>
      </c>
      <c r="B1276" s="18">
        <v>45658</v>
      </c>
      <c r="C1276" s="96" t="s">
        <v>357</v>
      </c>
      <c r="D1276" t="s">
        <v>24</v>
      </c>
      <c r="E1276">
        <v>0</v>
      </c>
    </row>
    <row r="1277" spans="1:7" x14ac:dyDescent="0.3">
      <c r="A1277">
        <v>123</v>
      </c>
      <c r="B1277" s="18">
        <v>45658</v>
      </c>
      <c r="C1277" s="96" t="s">
        <v>357</v>
      </c>
      <c r="D1277" t="s">
        <v>23</v>
      </c>
      <c r="E1277">
        <v>0</v>
      </c>
    </row>
    <row r="1278" spans="1:7" x14ac:dyDescent="0.3">
      <c r="A1278">
        <v>122</v>
      </c>
      <c r="B1278" s="18">
        <v>45658</v>
      </c>
      <c r="C1278" s="96" t="s">
        <v>357</v>
      </c>
      <c r="D1278" t="s">
        <v>22</v>
      </c>
      <c r="E1278">
        <v>103</v>
      </c>
    </row>
    <row r="1279" spans="1:7" x14ac:dyDescent="0.3">
      <c r="A1279">
        <v>121</v>
      </c>
      <c r="B1279" s="18">
        <v>45658</v>
      </c>
      <c r="C1279" s="96" t="s">
        <v>357</v>
      </c>
      <c r="D1279" t="s">
        <v>21</v>
      </c>
      <c r="E1279">
        <v>4</v>
      </c>
    </row>
    <row r="1280" spans="1:7" x14ac:dyDescent="0.3">
      <c r="A1280">
        <v>120</v>
      </c>
      <c r="B1280" s="18">
        <v>45658</v>
      </c>
      <c r="C1280" s="96" t="s">
        <v>357</v>
      </c>
      <c r="D1280" t="s">
        <v>20</v>
      </c>
      <c r="E1280">
        <v>6419</v>
      </c>
    </row>
    <row r="1281" spans="1:7" x14ac:dyDescent="0.3">
      <c r="A1281">
        <v>116</v>
      </c>
      <c r="B1281" s="18">
        <v>45658</v>
      </c>
      <c r="C1281" s="96" t="s">
        <v>357</v>
      </c>
      <c r="D1281" t="s">
        <v>294</v>
      </c>
      <c r="E1281">
        <v>132</v>
      </c>
    </row>
    <row r="1282" spans="1:7" x14ac:dyDescent="0.3">
      <c r="A1282">
        <v>115</v>
      </c>
      <c r="B1282" s="18">
        <v>45658</v>
      </c>
      <c r="C1282" s="96" t="s">
        <v>357</v>
      </c>
      <c r="D1282" t="s">
        <v>293</v>
      </c>
      <c r="E1282">
        <v>901</v>
      </c>
    </row>
    <row r="1283" spans="1:7" x14ac:dyDescent="0.3">
      <c r="A1283">
        <v>114</v>
      </c>
      <c r="B1283" s="18">
        <v>45658</v>
      </c>
      <c r="C1283" s="96" t="s">
        <v>357</v>
      </c>
      <c r="D1283" t="s">
        <v>292</v>
      </c>
      <c r="E1283">
        <v>6595</v>
      </c>
    </row>
    <row r="1284" spans="1:7" x14ac:dyDescent="0.3">
      <c r="A1284">
        <v>27</v>
      </c>
      <c r="B1284" s="18">
        <v>45658</v>
      </c>
      <c r="C1284" s="96" t="s">
        <v>357</v>
      </c>
      <c r="D1284" t="s">
        <v>147</v>
      </c>
      <c r="E1284">
        <v>4.9751243781094526E-3</v>
      </c>
      <c r="F1284">
        <v>20</v>
      </c>
      <c r="G1284">
        <v>4020</v>
      </c>
    </row>
    <row r="1285" spans="1:7" x14ac:dyDescent="0.3">
      <c r="A1285">
        <v>26</v>
      </c>
      <c r="B1285" s="18">
        <v>45658</v>
      </c>
      <c r="C1285" s="96" t="s">
        <v>357</v>
      </c>
      <c r="D1285" t="s">
        <v>146</v>
      </c>
      <c r="E1285">
        <v>1.2350519505979219E-2</v>
      </c>
      <c r="F1285">
        <v>126</v>
      </c>
      <c r="G1285">
        <v>10202</v>
      </c>
    </row>
    <row r="1286" spans="1:7" x14ac:dyDescent="0.3">
      <c r="A1286">
        <v>134</v>
      </c>
      <c r="B1286" s="18">
        <v>45658</v>
      </c>
      <c r="C1286" s="96" t="s">
        <v>358</v>
      </c>
      <c r="D1286" t="s">
        <v>260</v>
      </c>
      <c r="E1286">
        <v>0</v>
      </c>
    </row>
    <row r="1287" spans="1:7" x14ac:dyDescent="0.3">
      <c r="A1287">
        <v>133</v>
      </c>
      <c r="B1287" s="18">
        <v>45658</v>
      </c>
      <c r="C1287" s="96" t="s">
        <v>358</v>
      </c>
      <c r="D1287" t="s">
        <v>259</v>
      </c>
      <c r="E1287">
        <v>2</v>
      </c>
    </row>
    <row r="1288" spans="1:7" x14ac:dyDescent="0.3">
      <c r="A1288">
        <v>132</v>
      </c>
      <c r="B1288" s="18">
        <v>45658</v>
      </c>
      <c r="C1288" s="96" t="s">
        <v>358</v>
      </c>
      <c r="D1288" t="s">
        <v>291</v>
      </c>
      <c r="E1288">
        <v>15</v>
      </c>
    </row>
    <row r="1289" spans="1:7" x14ac:dyDescent="0.3">
      <c r="A1289">
        <v>131</v>
      </c>
      <c r="B1289" s="18">
        <v>45658</v>
      </c>
      <c r="C1289" s="96" t="s">
        <v>358</v>
      </c>
      <c r="D1289" t="s">
        <v>290</v>
      </c>
      <c r="E1289">
        <v>165</v>
      </c>
    </row>
    <row r="1290" spans="1:7" x14ac:dyDescent="0.3">
      <c r="A1290">
        <v>130</v>
      </c>
      <c r="B1290" s="18">
        <v>45658</v>
      </c>
      <c r="C1290" s="96" t="s">
        <v>358</v>
      </c>
      <c r="D1290" t="s">
        <v>289</v>
      </c>
      <c r="E1290">
        <v>288</v>
      </c>
    </row>
    <row r="1291" spans="1:7" x14ac:dyDescent="0.3">
      <c r="A1291">
        <v>129</v>
      </c>
      <c r="B1291" s="18">
        <v>45658</v>
      </c>
      <c r="C1291" s="96" t="s">
        <v>358</v>
      </c>
      <c r="D1291" t="s">
        <v>288</v>
      </c>
      <c r="E1291">
        <v>675</v>
      </c>
    </row>
    <row r="1292" spans="1:7" x14ac:dyDescent="0.3">
      <c r="A1292">
        <v>128</v>
      </c>
      <c r="B1292" s="18">
        <v>45658</v>
      </c>
      <c r="C1292" s="96" t="s">
        <v>358</v>
      </c>
      <c r="D1292" t="s">
        <v>287</v>
      </c>
      <c r="E1292">
        <v>365</v>
      </c>
    </row>
    <row r="1293" spans="1:7" x14ac:dyDescent="0.3">
      <c r="A1293">
        <v>127</v>
      </c>
      <c r="B1293" s="18">
        <v>45658</v>
      </c>
      <c r="C1293" s="96" t="s">
        <v>358</v>
      </c>
      <c r="D1293" t="s">
        <v>286</v>
      </c>
      <c r="E1293">
        <v>1570</v>
      </c>
    </row>
    <row r="1294" spans="1:7" x14ac:dyDescent="0.3">
      <c r="A1294">
        <v>108</v>
      </c>
      <c r="B1294" s="18">
        <v>45658</v>
      </c>
      <c r="C1294" s="96" t="s">
        <v>358</v>
      </c>
      <c r="D1294" t="s">
        <v>270</v>
      </c>
      <c r="E1294">
        <v>1704</v>
      </c>
    </row>
    <row r="1295" spans="1:7" x14ac:dyDescent="0.3">
      <c r="A1295">
        <v>105</v>
      </c>
      <c r="B1295" s="18">
        <v>45658</v>
      </c>
      <c r="C1295" s="96" t="s">
        <v>358</v>
      </c>
      <c r="D1295" t="s">
        <v>269</v>
      </c>
      <c r="E1295">
        <v>1912</v>
      </c>
    </row>
    <row r="1296" spans="1:7" x14ac:dyDescent="0.3">
      <c r="A1296">
        <v>107</v>
      </c>
      <c r="B1296" s="18">
        <v>45658</v>
      </c>
      <c r="C1296" s="96" t="s">
        <v>358</v>
      </c>
      <c r="D1296" t="s">
        <v>268</v>
      </c>
      <c r="E1296">
        <v>4282</v>
      </c>
    </row>
    <row r="1297" spans="1:7" x14ac:dyDescent="0.3">
      <c r="A1297">
        <v>106</v>
      </c>
      <c r="B1297" s="18">
        <v>45658</v>
      </c>
      <c r="C1297" s="96" t="s">
        <v>358</v>
      </c>
      <c r="D1297" t="s">
        <v>267</v>
      </c>
      <c r="E1297">
        <v>3270</v>
      </c>
    </row>
    <row r="1298" spans="1:7" x14ac:dyDescent="0.3">
      <c r="A1298">
        <v>104</v>
      </c>
      <c r="B1298" s="18">
        <v>45658</v>
      </c>
      <c r="C1298" s="96" t="s">
        <v>358</v>
      </c>
      <c r="D1298" t="s">
        <v>266</v>
      </c>
      <c r="E1298">
        <v>508</v>
      </c>
    </row>
    <row r="1299" spans="1:7" x14ac:dyDescent="0.3">
      <c r="A1299">
        <v>113</v>
      </c>
      <c r="B1299" s="18">
        <v>45658</v>
      </c>
      <c r="C1299" s="96" t="s">
        <v>358</v>
      </c>
      <c r="D1299" t="s">
        <v>265</v>
      </c>
      <c r="E1299">
        <v>3027</v>
      </c>
    </row>
    <row r="1300" spans="1:7" x14ac:dyDescent="0.3">
      <c r="A1300">
        <v>110</v>
      </c>
      <c r="B1300" s="18">
        <v>45658</v>
      </c>
      <c r="C1300" s="96" t="s">
        <v>358</v>
      </c>
      <c r="D1300" t="s">
        <v>264</v>
      </c>
      <c r="E1300">
        <v>1796</v>
      </c>
    </row>
    <row r="1301" spans="1:7" x14ac:dyDescent="0.3">
      <c r="A1301">
        <v>112</v>
      </c>
      <c r="B1301" s="18">
        <v>45658</v>
      </c>
      <c r="C1301" s="96" t="s">
        <v>358</v>
      </c>
      <c r="D1301" t="s">
        <v>263</v>
      </c>
      <c r="E1301">
        <v>4438</v>
      </c>
    </row>
    <row r="1302" spans="1:7" x14ac:dyDescent="0.3">
      <c r="A1302">
        <v>111</v>
      </c>
      <c r="B1302" s="18">
        <v>45658</v>
      </c>
      <c r="C1302" s="96" t="s">
        <v>358</v>
      </c>
      <c r="D1302" t="s">
        <v>262</v>
      </c>
      <c r="E1302">
        <v>2983</v>
      </c>
    </row>
    <row r="1303" spans="1:7" x14ac:dyDescent="0.3">
      <c r="A1303">
        <v>2</v>
      </c>
      <c r="B1303" s="18">
        <v>45658</v>
      </c>
      <c r="C1303" s="96" t="s">
        <v>358</v>
      </c>
      <c r="D1303" t="s">
        <v>303</v>
      </c>
      <c r="E1303">
        <v>0.73270270270270266</v>
      </c>
      <c r="F1303">
        <v>24399</v>
      </c>
      <c r="G1303">
        <v>33300</v>
      </c>
    </row>
    <row r="1304" spans="1:7" x14ac:dyDescent="0.3">
      <c r="A1304">
        <v>109</v>
      </c>
      <c r="B1304" s="18">
        <v>45658</v>
      </c>
      <c r="C1304" s="96" t="s">
        <v>358</v>
      </c>
      <c r="D1304" t="s">
        <v>261</v>
      </c>
      <c r="E1304">
        <v>479</v>
      </c>
    </row>
    <row r="1305" spans="1:7" x14ac:dyDescent="0.3">
      <c r="A1305">
        <v>1</v>
      </c>
      <c r="B1305" s="18">
        <v>45658</v>
      </c>
      <c r="C1305" s="96" t="s">
        <v>358</v>
      </c>
      <c r="D1305" t="s">
        <v>332</v>
      </c>
      <c r="E1305">
        <v>2.0909090909090908</v>
      </c>
      <c r="F1305">
        <v>46</v>
      </c>
      <c r="G1305">
        <v>22</v>
      </c>
    </row>
    <row r="1306" spans="1:7" x14ac:dyDescent="0.3">
      <c r="A1306">
        <v>103</v>
      </c>
      <c r="B1306" s="18">
        <v>45658</v>
      </c>
      <c r="C1306" s="96" t="s">
        <v>358</v>
      </c>
      <c r="D1306" t="s">
        <v>285</v>
      </c>
      <c r="E1306">
        <v>7</v>
      </c>
    </row>
    <row r="1307" spans="1:7" x14ac:dyDescent="0.3">
      <c r="A1307">
        <v>102</v>
      </c>
      <c r="B1307" s="18">
        <v>45658</v>
      </c>
      <c r="C1307" s="96" t="s">
        <v>358</v>
      </c>
      <c r="D1307" t="s">
        <v>273</v>
      </c>
      <c r="E1307">
        <v>0</v>
      </c>
    </row>
    <row r="1308" spans="1:7" x14ac:dyDescent="0.3">
      <c r="A1308">
        <v>101</v>
      </c>
      <c r="B1308" s="18">
        <v>45658</v>
      </c>
      <c r="C1308" s="96" t="s">
        <v>358</v>
      </c>
      <c r="D1308" t="s">
        <v>272</v>
      </c>
      <c r="E1308">
        <v>15</v>
      </c>
    </row>
    <row r="1309" spans="1:7" x14ac:dyDescent="0.3">
      <c r="A1309">
        <v>100</v>
      </c>
      <c r="B1309" s="18">
        <v>45658</v>
      </c>
      <c r="C1309" s="96" t="s">
        <v>358</v>
      </c>
      <c r="D1309" t="s">
        <v>271</v>
      </c>
      <c r="E1309">
        <v>8</v>
      </c>
    </row>
    <row r="1310" spans="1:7" x14ac:dyDescent="0.3">
      <c r="A1310">
        <v>3</v>
      </c>
      <c r="B1310" s="18">
        <v>45658</v>
      </c>
      <c r="C1310" s="96" t="s">
        <v>358</v>
      </c>
      <c r="D1310" t="s">
        <v>302</v>
      </c>
      <c r="E1310">
        <v>0.61740235255543263</v>
      </c>
      <c r="F1310">
        <v>15064</v>
      </c>
      <c r="G1310">
        <v>24399</v>
      </c>
    </row>
    <row r="1311" spans="1:7" x14ac:dyDescent="0.3">
      <c r="A1311">
        <v>25</v>
      </c>
      <c r="B1311" s="18">
        <v>45658</v>
      </c>
      <c r="C1311" s="96" t="s">
        <v>358</v>
      </c>
      <c r="D1311" t="s">
        <v>284</v>
      </c>
      <c r="E1311">
        <v>0.43478260869565216</v>
      </c>
      <c r="F1311">
        <v>20</v>
      </c>
      <c r="G1311">
        <v>46</v>
      </c>
    </row>
    <row r="1312" spans="1:7" x14ac:dyDescent="0.3">
      <c r="A1312">
        <v>24</v>
      </c>
      <c r="B1312" s="18">
        <v>45658</v>
      </c>
      <c r="C1312" s="96" t="s">
        <v>358</v>
      </c>
      <c r="D1312" t="s">
        <v>299</v>
      </c>
      <c r="E1312">
        <v>0.91337907375643224</v>
      </c>
      <c r="F1312">
        <v>1065</v>
      </c>
      <c r="G1312">
        <v>1166</v>
      </c>
    </row>
    <row r="1313" spans="1:7" x14ac:dyDescent="0.3">
      <c r="A1313">
        <v>23</v>
      </c>
      <c r="B1313" s="18">
        <v>45658</v>
      </c>
      <c r="C1313" s="96" t="s">
        <v>358</v>
      </c>
      <c r="D1313" t="s">
        <v>298</v>
      </c>
      <c r="E1313">
        <v>4.73387194998173E-2</v>
      </c>
      <c r="F1313">
        <v>1166</v>
      </c>
      <c r="G1313">
        <v>24631</v>
      </c>
    </row>
    <row r="1314" spans="1:7" x14ac:dyDescent="0.3">
      <c r="A1314">
        <v>20</v>
      </c>
      <c r="B1314" s="18">
        <v>45658</v>
      </c>
      <c r="C1314" s="96" t="s">
        <v>358</v>
      </c>
      <c r="D1314" t="s">
        <v>283</v>
      </c>
      <c r="E1314">
        <v>0</v>
      </c>
      <c r="F1314">
        <v>0</v>
      </c>
      <c r="G1314">
        <v>40</v>
      </c>
    </row>
    <row r="1315" spans="1:7" x14ac:dyDescent="0.3">
      <c r="A1315">
        <v>18</v>
      </c>
      <c r="B1315" s="18">
        <v>45658</v>
      </c>
      <c r="C1315" s="96" t="s">
        <v>358</v>
      </c>
      <c r="D1315" t="s">
        <v>282</v>
      </c>
      <c r="E1315">
        <v>0.125</v>
      </c>
      <c r="F1315">
        <v>12</v>
      </c>
      <c r="G1315">
        <v>96</v>
      </c>
    </row>
    <row r="1316" spans="1:7" x14ac:dyDescent="0.3">
      <c r="A1316">
        <v>17</v>
      </c>
      <c r="B1316" s="18">
        <v>45658</v>
      </c>
      <c r="C1316" s="96" t="s">
        <v>358</v>
      </c>
      <c r="D1316" t="s">
        <v>276</v>
      </c>
      <c r="E1316">
        <v>6.0759493670886074E-2</v>
      </c>
      <c r="F1316">
        <v>24</v>
      </c>
      <c r="G1316">
        <v>395</v>
      </c>
    </row>
    <row r="1317" spans="1:7" x14ac:dyDescent="0.3">
      <c r="A1317">
        <v>16</v>
      </c>
      <c r="B1317" s="18">
        <v>45658</v>
      </c>
      <c r="C1317" s="96" t="s">
        <v>358</v>
      </c>
      <c r="D1317" t="s">
        <v>297</v>
      </c>
      <c r="E1317">
        <v>0.1304060746120832</v>
      </c>
      <c r="F1317">
        <v>395</v>
      </c>
      <c r="G1317">
        <v>3029</v>
      </c>
    </row>
    <row r="1318" spans="1:7" x14ac:dyDescent="0.3">
      <c r="A1318">
        <v>15</v>
      </c>
      <c r="B1318" s="18">
        <v>45658</v>
      </c>
      <c r="C1318" s="96" t="s">
        <v>358</v>
      </c>
      <c r="D1318" t="s">
        <v>306</v>
      </c>
      <c r="E1318">
        <v>0</v>
      </c>
      <c r="F1318">
        <v>0</v>
      </c>
      <c r="G1318">
        <v>182</v>
      </c>
    </row>
    <row r="1319" spans="1:7" x14ac:dyDescent="0.3">
      <c r="A1319">
        <v>14</v>
      </c>
      <c r="B1319" s="18">
        <v>45658</v>
      </c>
      <c r="C1319" s="96" t="s">
        <v>358</v>
      </c>
      <c r="D1319" t="s">
        <v>279</v>
      </c>
      <c r="E1319">
        <v>2.8056112224448898E-2</v>
      </c>
      <c r="F1319">
        <v>182</v>
      </c>
      <c r="G1319">
        <v>6487</v>
      </c>
    </row>
    <row r="1320" spans="1:7" x14ac:dyDescent="0.3">
      <c r="A1320">
        <v>13</v>
      </c>
      <c r="B1320" s="18">
        <v>45658</v>
      </c>
      <c r="C1320" s="96" t="s">
        <v>358</v>
      </c>
      <c r="D1320" t="s">
        <v>275</v>
      </c>
      <c r="E1320">
        <v>3.6458333333333336E-2</v>
      </c>
      <c r="F1320">
        <v>7</v>
      </c>
      <c r="G1320">
        <v>192</v>
      </c>
    </row>
    <row r="1321" spans="1:7" x14ac:dyDescent="0.3">
      <c r="A1321">
        <v>12</v>
      </c>
      <c r="B1321" s="18">
        <v>45658</v>
      </c>
      <c r="C1321" s="96" t="s">
        <v>358</v>
      </c>
      <c r="D1321" t="s">
        <v>296</v>
      </c>
      <c r="E1321">
        <v>5.9720062208398136E-2</v>
      </c>
      <c r="F1321">
        <v>192</v>
      </c>
      <c r="G1321">
        <v>3215</v>
      </c>
    </row>
    <row r="1322" spans="1:7" x14ac:dyDescent="0.3">
      <c r="A1322">
        <v>11</v>
      </c>
      <c r="B1322" s="18">
        <v>45658</v>
      </c>
      <c r="C1322" s="96" t="s">
        <v>358</v>
      </c>
      <c r="D1322" t="s">
        <v>281</v>
      </c>
      <c r="E1322">
        <v>0.24401913875598086</v>
      </c>
      <c r="F1322">
        <v>1683</v>
      </c>
      <c r="G1322">
        <v>6897</v>
      </c>
    </row>
    <row r="1323" spans="1:7" x14ac:dyDescent="0.3">
      <c r="A1323">
        <v>10</v>
      </c>
      <c r="B1323" s="18">
        <v>45658</v>
      </c>
      <c r="C1323" s="96" t="s">
        <v>358</v>
      </c>
      <c r="D1323" t="s">
        <v>295</v>
      </c>
      <c r="E1323">
        <v>0.18911803422553752</v>
      </c>
      <c r="F1323">
        <v>431</v>
      </c>
      <c r="G1323">
        <v>2279</v>
      </c>
    </row>
    <row r="1324" spans="1:7" x14ac:dyDescent="0.3">
      <c r="A1324">
        <v>9</v>
      </c>
      <c r="B1324" s="18">
        <v>45658</v>
      </c>
      <c r="C1324" s="96" t="s">
        <v>358</v>
      </c>
      <c r="D1324" t="s">
        <v>280</v>
      </c>
      <c r="E1324">
        <v>0.10613404646498412</v>
      </c>
      <c r="F1324">
        <v>635</v>
      </c>
      <c r="G1324">
        <v>5983</v>
      </c>
    </row>
    <row r="1325" spans="1:7" x14ac:dyDescent="0.3">
      <c r="A1325">
        <v>8</v>
      </c>
      <c r="B1325" s="18">
        <v>45658</v>
      </c>
      <c r="C1325" s="96" t="s">
        <v>358</v>
      </c>
      <c r="D1325" t="s">
        <v>278</v>
      </c>
      <c r="E1325">
        <v>0.46147736298649722</v>
      </c>
      <c r="F1325">
        <v>581</v>
      </c>
      <c r="G1325">
        <v>1259</v>
      </c>
    </row>
    <row r="1326" spans="1:7" x14ac:dyDescent="0.3">
      <c r="A1326">
        <v>7</v>
      </c>
      <c r="B1326" s="18">
        <v>45658</v>
      </c>
      <c r="C1326" s="96" t="s">
        <v>358</v>
      </c>
      <c r="D1326" t="s">
        <v>277</v>
      </c>
      <c r="E1326">
        <v>0.82627118644067798</v>
      </c>
      <c r="F1326">
        <v>195</v>
      </c>
      <c r="G1326">
        <v>236</v>
      </c>
    </row>
    <row r="1327" spans="1:7" x14ac:dyDescent="0.3">
      <c r="A1327">
        <v>6</v>
      </c>
      <c r="B1327" s="18">
        <v>45658</v>
      </c>
      <c r="C1327" s="96" t="s">
        <v>358</v>
      </c>
      <c r="D1327" t="s">
        <v>274</v>
      </c>
      <c r="E1327">
        <v>0.90151515151515149</v>
      </c>
      <c r="F1327">
        <v>119</v>
      </c>
      <c r="G1327">
        <v>132</v>
      </c>
    </row>
    <row r="1328" spans="1:7" x14ac:dyDescent="0.3">
      <c r="A1328">
        <v>5</v>
      </c>
      <c r="B1328" s="18">
        <v>45658</v>
      </c>
      <c r="C1328" s="96" t="s">
        <v>358</v>
      </c>
      <c r="D1328" t="s">
        <v>301</v>
      </c>
      <c r="E1328">
        <v>9.4847161572052396</v>
      </c>
      <c r="F1328">
        <v>4344</v>
      </c>
      <c r="G1328">
        <v>458</v>
      </c>
    </row>
    <row r="1329" spans="1:7" x14ac:dyDescent="0.3">
      <c r="A1329">
        <v>4</v>
      </c>
      <c r="B1329" s="18">
        <v>45658</v>
      </c>
      <c r="C1329" s="96" t="s">
        <v>358</v>
      </c>
      <c r="D1329" t="s">
        <v>300</v>
      </c>
      <c r="E1329">
        <v>0.88431299138899289</v>
      </c>
      <c r="F1329">
        <v>2362</v>
      </c>
      <c r="G1329">
        <v>2671</v>
      </c>
    </row>
    <row r="1330" spans="1:7" x14ac:dyDescent="0.3">
      <c r="A1330">
        <v>126</v>
      </c>
      <c r="B1330" s="18">
        <v>45658</v>
      </c>
      <c r="C1330" s="96" t="s">
        <v>358</v>
      </c>
      <c r="D1330" t="s">
        <v>26</v>
      </c>
      <c r="E1330">
        <v>16</v>
      </c>
    </row>
    <row r="1331" spans="1:7" x14ac:dyDescent="0.3">
      <c r="A1331">
        <v>125</v>
      </c>
      <c r="B1331" s="18">
        <v>45658</v>
      </c>
      <c r="C1331" s="96" t="s">
        <v>358</v>
      </c>
      <c r="D1331" t="s">
        <v>25</v>
      </c>
      <c r="E1331">
        <v>550</v>
      </c>
    </row>
    <row r="1332" spans="1:7" x14ac:dyDescent="0.3">
      <c r="A1332">
        <v>124</v>
      </c>
      <c r="B1332" s="18">
        <v>45658</v>
      </c>
      <c r="C1332" s="96" t="s">
        <v>358</v>
      </c>
      <c r="D1332" t="s">
        <v>24</v>
      </c>
      <c r="E1332">
        <v>0</v>
      </c>
    </row>
    <row r="1333" spans="1:7" x14ac:dyDescent="0.3">
      <c r="A1333">
        <v>123</v>
      </c>
      <c r="B1333" s="18">
        <v>45658</v>
      </c>
      <c r="C1333" s="96" t="s">
        <v>358</v>
      </c>
      <c r="D1333" t="s">
        <v>23</v>
      </c>
      <c r="E1333">
        <v>0</v>
      </c>
    </row>
    <row r="1334" spans="1:7" x14ac:dyDescent="0.3">
      <c r="A1334">
        <v>122</v>
      </c>
      <c r="B1334" s="18">
        <v>45658</v>
      </c>
      <c r="C1334" s="96" t="s">
        <v>358</v>
      </c>
      <c r="D1334" t="s">
        <v>22</v>
      </c>
      <c r="E1334">
        <v>242</v>
      </c>
    </row>
    <row r="1335" spans="1:7" x14ac:dyDescent="0.3">
      <c r="A1335">
        <v>121</v>
      </c>
      <c r="B1335" s="18">
        <v>45658</v>
      </c>
      <c r="C1335" s="96" t="s">
        <v>358</v>
      </c>
      <c r="D1335" t="s">
        <v>21</v>
      </c>
      <c r="E1335">
        <v>0</v>
      </c>
    </row>
    <row r="1336" spans="1:7" x14ac:dyDescent="0.3">
      <c r="A1336">
        <v>120</v>
      </c>
      <c r="B1336" s="18">
        <v>45658</v>
      </c>
      <c r="C1336" s="96" t="s">
        <v>358</v>
      </c>
      <c r="D1336" t="s">
        <v>20</v>
      </c>
      <c r="E1336">
        <v>4398</v>
      </c>
    </row>
    <row r="1337" spans="1:7" x14ac:dyDescent="0.3">
      <c r="A1337">
        <v>116</v>
      </c>
      <c r="B1337" s="18">
        <v>45658</v>
      </c>
      <c r="C1337" s="96" t="s">
        <v>358</v>
      </c>
      <c r="D1337" t="s">
        <v>294</v>
      </c>
      <c r="E1337">
        <v>372</v>
      </c>
    </row>
    <row r="1338" spans="1:7" x14ac:dyDescent="0.3">
      <c r="A1338">
        <v>115</v>
      </c>
      <c r="B1338" s="18">
        <v>45658</v>
      </c>
      <c r="C1338" s="96" t="s">
        <v>358</v>
      </c>
      <c r="D1338" t="s">
        <v>293</v>
      </c>
      <c r="E1338">
        <v>954</v>
      </c>
    </row>
    <row r="1339" spans="1:7" x14ac:dyDescent="0.3">
      <c r="A1339">
        <v>114</v>
      </c>
      <c r="B1339" s="18">
        <v>45658</v>
      </c>
      <c r="C1339" s="96" t="s">
        <v>358</v>
      </c>
      <c r="D1339" t="s">
        <v>292</v>
      </c>
      <c r="E1339">
        <v>5190</v>
      </c>
    </row>
    <row r="1340" spans="1:7" x14ac:dyDescent="0.3">
      <c r="A1340">
        <v>27</v>
      </c>
      <c r="B1340" s="18">
        <v>45658</v>
      </c>
      <c r="C1340" s="96" t="s">
        <v>358</v>
      </c>
      <c r="D1340" t="s">
        <v>147</v>
      </c>
      <c r="E1340">
        <v>0.33437622213531482</v>
      </c>
      <c r="F1340">
        <v>855</v>
      </c>
      <c r="G1340">
        <v>2557</v>
      </c>
    </row>
    <row r="1341" spans="1:7" x14ac:dyDescent="0.3">
      <c r="A1341">
        <v>26</v>
      </c>
      <c r="B1341" s="18">
        <v>45658</v>
      </c>
      <c r="C1341" s="96" t="s">
        <v>358</v>
      </c>
      <c r="D1341" t="s">
        <v>146</v>
      </c>
      <c r="E1341">
        <v>0.25078566939032054</v>
      </c>
      <c r="F1341">
        <v>1197</v>
      </c>
      <c r="G1341">
        <v>4773</v>
      </c>
    </row>
    <row r="1342" spans="1:7" x14ac:dyDescent="0.3">
      <c r="A1342">
        <v>134</v>
      </c>
      <c r="B1342" s="18">
        <v>45658</v>
      </c>
      <c r="C1342" s="96" t="s">
        <v>359</v>
      </c>
      <c r="D1342" t="s">
        <v>260</v>
      </c>
      <c r="E1342">
        <v>0</v>
      </c>
    </row>
    <row r="1343" spans="1:7" x14ac:dyDescent="0.3">
      <c r="A1343">
        <v>133</v>
      </c>
      <c r="B1343" s="18">
        <v>45658</v>
      </c>
      <c r="C1343" s="96" t="s">
        <v>359</v>
      </c>
      <c r="D1343" t="s">
        <v>259</v>
      </c>
      <c r="E1343">
        <v>1</v>
      </c>
    </row>
    <row r="1344" spans="1:7" x14ac:dyDescent="0.3">
      <c r="A1344">
        <v>132</v>
      </c>
      <c r="B1344" s="18">
        <v>45658</v>
      </c>
      <c r="C1344" s="96" t="s">
        <v>359</v>
      </c>
      <c r="D1344" t="s">
        <v>291</v>
      </c>
      <c r="E1344">
        <v>28</v>
      </c>
    </row>
    <row r="1345" spans="1:7" x14ac:dyDescent="0.3">
      <c r="A1345">
        <v>131</v>
      </c>
      <c r="B1345" s="18">
        <v>45658</v>
      </c>
      <c r="C1345" s="96" t="s">
        <v>359</v>
      </c>
      <c r="D1345" t="s">
        <v>290</v>
      </c>
      <c r="E1345">
        <v>104</v>
      </c>
    </row>
    <row r="1346" spans="1:7" x14ac:dyDescent="0.3">
      <c r="A1346">
        <v>130</v>
      </c>
      <c r="B1346" s="18">
        <v>45658</v>
      </c>
      <c r="C1346" s="96" t="s">
        <v>359</v>
      </c>
      <c r="D1346" t="s">
        <v>289</v>
      </c>
      <c r="E1346">
        <v>279</v>
      </c>
    </row>
    <row r="1347" spans="1:7" x14ac:dyDescent="0.3">
      <c r="A1347">
        <v>129</v>
      </c>
      <c r="B1347" s="18">
        <v>45658</v>
      </c>
      <c r="C1347" s="96" t="s">
        <v>359</v>
      </c>
      <c r="D1347" t="s">
        <v>288</v>
      </c>
      <c r="E1347">
        <v>1656</v>
      </c>
    </row>
    <row r="1348" spans="1:7" x14ac:dyDescent="0.3">
      <c r="A1348">
        <v>128</v>
      </c>
      <c r="B1348" s="18">
        <v>45658</v>
      </c>
      <c r="C1348" s="96" t="s">
        <v>359</v>
      </c>
      <c r="D1348" t="s">
        <v>287</v>
      </c>
      <c r="E1348">
        <v>637</v>
      </c>
    </row>
    <row r="1349" spans="1:7" x14ac:dyDescent="0.3">
      <c r="A1349">
        <v>127</v>
      </c>
      <c r="B1349" s="18">
        <v>45658</v>
      </c>
      <c r="C1349" s="96" t="s">
        <v>359</v>
      </c>
      <c r="D1349" t="s">
        <v>286</v>
      </c>
      <c r="E1349">
        <v>2713</v>
      </c>
    </row>
    <row r="1350" spans="1:7" x14ac:dyDescent="0.3">
      <c r="A1350">
        <v>108</v>
      </c>
      <c r="B1350" s="18">
        <v>45658</v>
      </c>
      <c r="C1350" s="96" t="s">
        <v>359</v>
      </c>
      <c r="D1350" t="s">
        <v>270</v>
      </c>
      <c r="E1350">
        <v>3210</v>
      </c>
    </row>
    <row r="1351" spans="1:7" x14ac:dyDescent="0.3">
      <c r="A1351">
        <v>105</v>
      </c>
      <c r="B1351" s="18">
        <v>45658</v>
      </c>
      <c r="C1351" s="96" t="s">
        <v>359</v>
      </c>
      <c r="D1351" t="s">
        <v>269</v>
      </c>
      <c r="E1351">
        <v>3244</v>
      </c>
    </row>
    <row r="1352" spans="1:7" x14ac:dyDescent="0.3">
      <c r="A1352">
        <v>107</v>
      </c>
      <c r="B1352" s="18">
        <v>45658</v>
      </c>
      <c r="C1352" s="96" t="s">
        <v>359</v>
      </c>
      <c r="D1352" t="s">
        <v>268</v>
      </c>
      <c r="E1352">
        <v>8109</v>
      </c>
    </row>
    <row r="1353" spans="1:7" x14ac:dyDescent="0.3">
      <c r="A1353">
        <v>106</v>
      </c>
      <c r="B1353" s="18">
        <v>45658</v>
      </c>
      <c r="C1353" s="96" t="s">
        <v>359</v>
      </c>
      <c r="D1353" t="s">
        <v>267</v>
      </c>
      <c r="E1353">
        <v>6299</v>
      </c>
    </row>
    <row r="1354" spans="1:7" x14ac:dyDescent="0.3">
      <c r="A1354">
        <v>104</v>
      </c>
      <c r="B1354" s="18">
        <v>45658</v>
      </c>
      <c r="C1354" s="96" t="s">
        <v>359</v>
      </c>
      <c r="D1354" t="s">
        <v>266</v>
      </c>
      <c r="E1354">
        <v>861</v>
      </c>
    </row>
    <row r="1355" spans="1:7" x14ac:dyDescent="0.3">
      <c r="A1355">
        <v>113</v>
      </c>
      <c r="B1355" s="18">
        <v>45658</v>
      </c>
      <c r="C1355" s="96" t="s">
        <v>359</v>
      </c>
      <c r="D1355" t="s">
        <v>265</v>
      </c>
      <c r="E1355">
        <v>6481</v>
      </c>
    </row>
    <row r="1356" spans="1:7" x14ac:dyDescent="0.3">
      <c r="A1356">
        <v>110</v>
      </c>
      <c r="B1356" s="18">
        <v>45658</v>
      </c>
      <c r="C1356" s="96" t="s">
        <v>359</v>
      </c>
      <c r="D1356" t="s">
        <v>264</v>
      </c>
      <c r="E1356">
        <v>3024</v>
      </c>
    </row>
    <row r="1357" spans="1:7" x14ac:dyDescent="0.3">
      <c r="A1357">
        <v>112</v>
      </c>
      <c r="B1357" s="18">
        <v>45658</v>
      </c>
      <c r="C1357" s="96" t="s">
        <v>359</v>
      </c>
      <c r="D1357" t="s">
        <v>263</v>
      </c>
      <c r="E1357">
        <v>8816</v>
      </c>
    </row>
    <row r="1358" spans="1:7" x14ac:dyDescent="0.3">
      <c r="A1358">
        <v>111</v>
      </c>
      <c r="B1358" s="18">
        <v>45658</v>
      </c>
      <c r="C1358" s="96" t="s">
        <v>359</v>
      </c>
      <c r="D1358" t="s">
        <v>262</v>
      </c>
      <c r="E1358">
        <v>5811</v>
      </c>
    </row>
    <row r="1359" spans="1:7" x14ac:dyDescent="0.3">
      <c r="A1359">
        <v>109</v>
      </c>
      <c r="B1359" s="18">
        <v>45658</v>
      </c>
      <c r="C1359" s="96" t="s">
        <v>359</v>
      </c>
      <c r="D1359" t="s">
        <v>261</v>
      </c>
      <c r="E1359">
        <v>824</v>
      </c>
    </row>
    <row r="1360" spans="1:7" x14ac:dyDescent="0.3">
      <c r="A1360">
        <v>2</v>
      </c>
      <c r="B1360" s="18">
        <v>45658</v>
      </c>
      <c r="C1360" s="96" t="s">
        <v>359</v>
      </c>
      <c r="D1360" t="s">
        <v>303</v>
      </c>
      <c r="E1360">
        <v>0.86442592592592593</v>
      </c>
      <c r="F1360">
        <v>46679</v>
      </c>
      <c r="G1360">
        <v>54000</v>
      </c>
    </row>
    <row r="1361" spans="1:7" x14ac:dyDescent="0.3">
      <c r="A1361">
        <v>1</v>
      </c>
      <c r="B1361" s="18">
        <v>45658</v>
      </c>
      <c r="C1361" s="96" t="s">
        <v>359</v>
      </c>
      <c r="D1361" t="s">
        <v>332</v>
      </c>
      <c r="E1361">
        <v>2.1818181818181817</v>
      </c>
      <c r="F1361">
        <v>72</v>
      </c>
      <c r="G1361">
        <v>33</v>
      </c>
    </row>
    <row r="1362" spans="1:7" x14ac:dyDescent="0.3">
      <c r="A1362">
        <v>103</v>
      </c>
      <c r="B1362" s="18">
        <v>45658</v>
      </c>
      <c r="C1362" s="96" t="s">
        <v>359</v>
      </c>
      <c r="D1362" t="s">
        <v>285</v>
      </c>
      <c r="E1362">
        <v>4</v>
      </c>
    </row>
    <row r="1363" spans="1:7" x14ac:dyDescent="0.3">
      <c r="A1363">
        <v>102</v>
      </c>
      <c r="B1363" s="18">
        <v>45658</v>
      </c>
      <c r="C1363" s="96" t="s">
        <v>359</v>
      </c>
      <c r="D1363" t="s">
        <v>273</v>
      </c>
      <c r="E1363">
        <v>0</v>
      </c>
    </row>
    <row r="1364" spans="1:7" x14ac:dyDescent="0.3">
      <c r="A1364">
        <v>101</v>
      </c>
      <c r="B1364" s="18">
        <v>45658</v>
      </c>
      <c r="C1364" s="96" t="s">
        <v>359</v>
      </c>
      <c r="D1364" t="s">
        <v>272</v>
      </c>
      <c r="E1364">
        <v>29</v>
      </c>
    </row>
    <row r="1365" spans="1:7" x14ac:dyDescent="0.3">
      <c r="A1365">
        <v>100</v>
      </c>
      <c r="B1365" s="18">
        <v>45658</v>
      </c>
      <c r="C1365" s="96" t="s">
        <v>359</v>
      </c>
      <c r="D1365" t="s">
        <v>271</v>
      </c>
      <c r="E1365">
        <v>41</v>
      </c>
    </row>
    <row r="1366" spans="1:7" x14ac:dyDescent="0.3">
      <c r="A1366">
        <v>3</v>
      </c>
      <c r="B1366" s="18">
        <v>45658</v>
      </c>
      <c r="C1366" s="96" t="s">
        <v>359</v>
      </c>
      <c r="D1366" t="s">
        <v>302</v>
      </c>
      <c r="E1366">
        <v>0.67422181280661542</v>
      </c>
      <c r="F1366">
        <v>31472</v>
      </c>
      <c r="G1366">
        <v>46679</v>
      </c>
    </row>
    <row r="1367" spans="1:7" x14ac:dyDescent="0.3">
      <c r="A1367">
        <v>25</v>
      </c>
      <c r="B1367" s="18">
        <v>45658</v>
      </c>
      <c r="C1367" s="96" t="s">
        <v>359</v>
      </c>
      <c r="D1367" t="s">
        <v>284</v>
      </c>
      <c r="E1367">
        <v>0.48648648648648651</v>
      </c>
      <c r="F1367">
        <v>36</v>
      </c>
      <c r="G1367">
        <v>74</v>
      </c>
    </row>
    <row r="1368" spans="1:7" x14ac:dyDescent="0.3">
      <c r="A1368">
        <v>24</v>
      </c>
      <c r="B1368" s="18">
        <v>45658</v>
      </c>
      <c r="C1368" s="96" t="s">
        <v>359</v>
      </c>
      <c r="D1368" t="s">
        <v>299</v>
      </c>
      <c r="E1368">
        <v>0.82237950792045833</v>
      </c>
      <c r="F1368">
        <v>2440</v>
      </c>
      <c r="G1368">
        <v>2967</v>
      </c>
    </row>
    <row r="1369" spans="1:7" x14ac:dyDescent="0.3">
      <c r="A1369">
        <v>23</v>
      </c>
      <c r="B1369" s="18">
        <v>45658</v>
      </c>
      <c r="C1369" s="96" t="s">
        <v>359</v>
      </c>
      <c r="D1369" t="s">
        <v>298</v>
      </c>
      <c r="E1369">
        <v>6.3053873127191587E-2</v>
      </c>
      <c r="F1369">
        <v>2967</v>
      </c>
      <c r="G1369">
        <v>47055</v>
      </c>
    </row>
    <row r="1370" spans="1:7" x14ac:dyDescent="0.3">
      <c r="A1370">
        <v>20</v>
      </c>
      <c r="B1370" s="18">
        <v>45658</v>
      </c>
      <c r="C1370" s="96" t="s">
        <v>359</v>
      </c>
      <c r="D1370" t="s">
        <v>283</v>
      </c>
      <c r="E1370">
        <v>2.6315789473684209E-2</v>
      </c>
      <c r="F1370">
        <v>2</v>
      </c>
      <c r="G1370">
        <v>76</v>
      </c>
    </row>
    <row r="1371" spans="1:7" x14ac:dyDescent="0.3">
      <c r="A1371">
        <v>18</v>
      </c>
      <c r="B1371" s="18">
        <v>45658</v>
      </c>
      <c r="C1371" s="96" t="s">
        <v>359</v>
      </c>
      <c r="D1371" t="s">
        <v>282</v>
      </c>
      <c r="E1371">
        <v>3.6496350364963501E-2</v>
      </c>
      <c r="F1371">
        <v>10</v>
      </c>
      <c r="G1371">
        <v>274</v>
      </c>
    </row>
    <row r="1372" spans="1:7" x14ac:dyDescent="0.3">
      <c r="A1372">
        <v>17</v>
      </c>
      <c r="B1372" s="18">
        <v>45658</v>
      </c>
      <c r="C1372" s="96" t="s">
        <v>359</v>
      </c>
      <c r="D1372" t="s">
        <v>276</v>
      </c>
      <c r="E1372">
        <v>0.10548977395048439</v>
      </c>
      <c r="F1372">
        <v>98</v>
      </c>
      <c r="G1372">
        <v>929</v>
      </c>
    </row>
    <row r="1373" spans="1:7" x14ac:dyDescent="0.3">
      <c r="A1373">
        <v>16</v>
      </c>
      <c r="B1373" s="18">
        <v>45658</v>
      </c>
      <c r="C1373" s="96" t="s">
        <v>359</v>
      </c>
      <c r="D1373" t="s">
        <v>297</v>
      </c>
      <c r="E1373">
        <v>0.14137878557297215</v>
      </c>
      <c r="F1373">
        <v>929</v>
      </c>
      <c r="G1373">
        <v>6571</v>
      </c>
    </row>
    <row r="1374" spans="1:7" x14ac:dyDescent="0.3">
      <c r="A1374">
        <v>15</v>
      </c>
      <c r="B1374" s="18">
        <v>45658</v>
      </c>
      <c r="C1374" s="96" t="s">
        <v>359</v>
      </c>
      <c r="D1374" t="s">
        <v>306</v>
      </c>
      <c r="E1374">
        <v>0.13636363636363635</v>
      </c>
      <c r="F1374">
        <v>3</v>
      </c>
      <c r="G1374">
        <v>22</v>
      </c>
    </row>
    <row r="1375" spans="1:7" x14ac:dyDescent="0.3">
      <c r="A1375">
        <v>14</v>
      </c>
      <c r="B1375" s="18">
        <v>45658</v>
      </c>
      <c r="C1375" s="96" t="s">
        <v>359</v>
      </c>
      <c r="D1375" t="s">
        <v>279</v>
      </c>
      <c r="E1375">
        <v>1.5504968637677075E-3</v>
      </c>
      <c r="F1375">
        <v>22</v>
      </c>
      <c r="G1375">
        <v>14189</v>
      </c>
    </row>
    <row r="1376" spans="1:7" x14ac:dyDescent="0.3">
      <c r="A1376">
        <v>13</v>
      </c>
      <c r="B1376" s="18">
        <v>45658</v>
      </c>
      <c r="C1376" s="96" t="s">
        <v>359</v>
      </c>
      <c r="D1376" t="s">
        <v>275</v>
      </c>
      <c r="E1376">
        <v>6.8000000000000005E-2</v>
      </c>
      <c r="F1376">
        <v>17</v>
      </c>
      <c r="G1376">
        <v>250</v>
      </c>
    </row>
    <row r="1377" spans="1:7" x14ac:dyDescent="0.3">
      <c r="A1377">
        <v>12</v>
      </c>
      <c r="B1377" s="18">
        <v>45658</v>
      </c>
      <c r="C1377" s="96" t="s">
        <v>359</v>
      </c>
      <c r="D1377" t="s">
        <v>296</v>
      </c>
      <c r="E1377">
        <v>3.6748493311774218E-2</v>
      </c>
      <c r="F1377">
        <v>250</v>
      </c>
      <c r="G1377">
        <v>6803</v>
      </c>
    </row>
    <row r="1378" spans="1:7" x14ac:dyDescent="0.3">
      <c r="A1378">
        <v>11</v>
      </c>
      <c r="B1378" s="18">
        <v>45658</v>
      </c>
      <c r="C1378" s="96" t="s">
        <v>359</v>
      </c>
      <c r="D1378" t="s">
        <v>281</v>
      </c>
      <c r="E1378">
        <v>0.15731945348080675</v>
      </c>
      <c r="F1378">
        <v>2418</v>
      </c>
      <c r="G1378">
        <v>15370</v>
      </c>
    </row>
    <row r="1379" spans="1:7" x14ac:dyDescent="0.3">
      <c r="A1379">
        <v>10</v>
      </c>
      <c r="B1379" s="18">
        <v>45658</v>
      </c>
      <c r="C1379" s="96" t="s">
        <v>359</v>
      </c>
      <c r="D1379" t="s">
        <v>295</v>
      </c>
      <c r="E1379">
        <v>0.22351885098743268</v>
      </c>
      <c r="F1379">
        <v>996</v>
      </c>
      <c r="G1379">
        <v>4456</v>
      </c>
    </row>
    <row r="1380" spans="1:7" x14ac:dyDescent="0.3">
      <c r="A1380">
        <v>9</v>
      </c>
      <c r="B1380" s="18">
        <v>45658</v>
      </c>
      <c r="C1380" s="96" t="s">
        <v>359</v>
      </c>
      <c r="D1380" t="s">
        <v>280</v>
      </c>
      <c r="E1380">
        <v>0.10656690396629377</v>
      </c>
      <c r="F1380">
        <v>1467</v>
      </c>
      <c r="G1380">
        <v>13766</v>
      </c>
    </row>
    <row r="1381" spans="1:7" x14ac:dyDescent="0.3">
      <c r="A1381">
        <v>8</v>
      </c>
      <c r="B1381" s="18">
        <v>45658</v>
      </c>
      <c r="C1381" s="96" t="s">
        <v>359</v>
      </c>
      <c r="D1381" t="s">
        <v>278</v>
      </c>
      <c r="E1381">
        <v>0.50721937587331156</v>
      </c>
      <c r="F1381">
        <v>1089</v>
      </c>
      <c r="G1381">
        <v>2147</v>
      </c>
    </row>
    <row r="1382" spans="1:7" x14ac:dyDescent="0.3">
      <c r="A1382">
        <v>7</v>
      </c>
      <c r="B1382" s="18">
        <v>45658</v>
      </c>
      <c r="C1382" s="96" t="s">
        <v>359</v>
      </c>
      <c r="D1382" t="s">
        <v>277</v>
      </c>
      <c r="E1382">
        <v>0.89390519187358919</v>
      </c>
      <c r="F1382">
        <v>396</v>
      </c>
      <c r="G1382">
        <v>443</v>
      </c>
    </row>
    <row r="1383" spans="1:7" x14ac:dyDescent="0.3">
      <c r="A1383">
        <v>6</v>
      </c>
      <c r="B1383" s="18">
        <v>45658</v>
      </c>
      <c r="C1383" s="96" t="s">
        <v>359</v>
      </c>
      <c r="D1383" t="s">
        <v>274</v>
      </c>
      <c r="E1383">
        <v>0.9073359073359073</v>
      </c>
      <c r="F1383">
        <v>235</v>
      </c>
      <c r="G1383">
        <v>259</v>
      </c>
    </row>
    <row r="1384" spans="1:7" x14ac:dyDescent="0.3">
      <c r="A1384">
        <v>5</v>
      </c>
      <c r="B1384" s="18">
        <v>45658</v>
      </c>
      <c r="C1384" s="96" t="s">
        <v>359</v>
      </c>
      <c r="D1384" t="s">
        <v>301</v>
      </c>
      <c r="E1384">
        <v>15.618421052631579</v>
      </c>
      <c r="F1384">
        <v>9496</v>
      </c>
      <c r="G1384">
        <v>608</v>
      </c>
    </row>
    <row r="1385" spans="1:7" x14ac:dyDescent="0.3">
      <c r="A1385">
        <v>4</v>
      </c>
      <c r="B1385" s="18">
        <v>45658</v>
      </c>
      <c r="C1385" s="96" t="s">
        <v>359</v>
      </c>
      <c r="D1385" t="s">
        <v>300</v>
      </c>
      <c r="E1385">
        <v>0.91186495698750203</v>
      </c>
      <c r="F1385">
        <v>5618</v>
      </c>
      <c r="G1385">
        <v>6161</v>
      </c>
    </row>
    <row r="1386" spans="1:7" x14ac:dyDescent="0.3">
      <c r="A1386">
        <v>126</v>
      </c>
      <c r="B1386" s="18">
        <v>45658</v>
      </c>
      <c r="C1386" s="96" t="s">
        <v>359</v>
      </c>
      <c r="D1386" t="s">
        <v>26</v>
      </c>
      <c r="E1386">
        <v>51</v>
      </c>
    </row>
    <row r="1387" spans="1:7" x14ac:dyDescent="0.3">
      <c r="A1387">
        <v>125</v>
      </c>
      <c r="B1387" s="18">
        <v>45658</v>
      </c>
      <c r="C1387" s="96" t="s">
        <v>359</v>
      </c>
      <c r="D1387" t="s">
        <v>25</v>
      </c>
      <c r="E1387">
        <v>363</v>
      </c>
    </row>
    <row r="1388" spans="1:7" x14ac:dyDescent="0.3">
      <c r="A1388">
        <v>124</v>
      </c>
      <c r="B1388" s="18">
        <v>45658</v>
      </c>
      <c r="C1388" s="96" t="s">
        <v>359</v>
      </c>
      <c r="D1388" t="s">
        <v>24</v>
      </c>
      <c r="E1388">
        <v>0</v>
      </c>
    </row>
    <row r="1389" spans="1:7" x14ac:dyDescent="0.3">
      <c r="A1389">
        <v>123</v>
      </c>
      <c r="B1389" s="18">
        <v>45658</v>
      </c>
      <c r="C1389" s="96" t="s">
        <v>359</v>
      </c>
      <c r="D1389" t="s">
        <v>23</v>
      </c>
      <c r="E1389">
        <v>0</v>
      </c>
    </row>
    <row r="1390" spans="1:7" x14ac:dyDescent="0.3">
      <c r="A1390">
        <v>122</v>
      </c>
      <c r="B1390" s="18">
        <v>45658</v>
      </c>
      <c r="C1390" s="96" t="s">
        <v>359</v>
      </c>
      <c r="D1390" t="s">
        <v>22</v>
      </c>
      <c r="E1390">
        <v>412</v>
      </c>
    </row>
    <row r="1391" spans="1:7" x14ac:dyDescent="0.3">
      <c r="A1391">
        <v>121</v>
      </c>
      <c r="B1391" s="18">
        <v>45658</v>
      </c>
      <c r="C1391" s="96" t="s">
        <v>359</v>
      </c>
      <c r="D1391" t="s">
        <v>21</v>
      </c>
      <c r="E1391">
        <v>4</v>
      </c>
    </row>
    <row r="1392" spans="1:7" x14ac:dyDescent="0.3">
      <c r="A1392">
        <v>120</v>
      </c>
      <c r="B1392" s="18">
        <v>45658</v>
      </c>
      <c r="C1392" s="96" t="s">
        <v>359</v>
      </c>
      <c r="D1392" t="s">
        <v>20</v>
      </c>
      <c r="E1392">
        <v>13033</v>
      </c>
    </row>
    <row r="1393" spans="1:7" x14ac:dyDescent="0.3">
      <c r="A1393">
        <v>116</v>
      </c>
      <c r="B1393" s="18">
        <v>45658</v>
      </c>
      <c r="C1393" s="96" t="s">
        <v>359</v>
      </c>
      <c r="D1393" t="s">
        <v>294</v>
      </c>
      <c r="E1393">
        <v>604</v>
      </c>
    </row>
    <row r="1394" spans="1:7" x14ac:dyDescent="0.3">
      <c r="A1394">
        <v>115</v>
      </c>
      <c r="B1394" s="18">
        <v>45658</v>
      </c>
      <c r="C1394" s="96" t="s">
        <v>359</v>
      </c>
      <c r="D1394" t="s">
        <v>293</v>
      </c>
      <c r="E1394">
        <v>889</v>
      </c>
    </row>
    <row r="1395" spans="1:7" x14ac:dyDescent="0.3">
      <c r="A1395">
        <v>114</v>
      </c>
      <c r="B1395" s="18">
        <v>45658</v>
      </c>
      <c r="C1395" s="96" t="s">
        <v>359</v>
      </c>
      <c r="D1395" t="s">
        <v>292</v>
      </c>
      <c r="E1395">
        <v>13812</v>
      </c>
    </row>
    <row r="1396" spans="1:7" x14ac:dyDescent="0.3">
      <c r="A1396">
        <v>27</v>
      </c>
      <c r="B1396" s="18">
        <v>45658</v>
      </c>
      <c r="C1396" s="96" t="s">
        <v>359</v>
      </c>
      <c r="D1396" t="s">
        <v>147</v>
      </c>
      <c r="E1396">
        <v>0.16259334691106586</v>
      </c>
      <c r="F1396">
        <v>958</v>
      </c>
      <c r="G1396">
        <v>5892</v>
      </c>
    </row>
    <row r="1397" spans="1:7" x14ac:dyDescent="0.3">
      <c r="A1397">
        <v>26</v>
      </c>
      <c r="B1397" s="18">
        <v>45658</v>
      </c>
      <c r="C1397" s="96" t="s">
        <v>359</v>
      </c>
      <c r="D1397" t="s">
        <v>146</v>
      </c>
      <c r="E1397">
        <v>0.19615602035048049</v>
      </c>
      <c r="F1397">
        <v>2082</v>
      </c>
      <c r="G1397">
        <v>10614</v>
      </c>
    </row>
    <row r="1398" spans="1:7" x14ac:dyDescent="0.3">
      <c r="A1398">
        <v>1</v>
      </c>
      <c r="B1398" s="18">
        <v>45658</v>
      </c>
      <c r="C1398" s="96" t="s">
        <v>360</v>
      </c>
      <c r="D1398" t="s">
        <v>332</v>
      </c>
      <c r="E1398">
        <v>0</v>
      </c>
      <c r="F1398">
        <v>0</v>
      </c>
      <c r="G1398">
        <v>1</v>
      </c>
    </row>
    <row r="1399" spans="1:7" x14ac:dyDescent="0.3">
      <c r="A1399">
        <v>103</v>
      </c>
      <c r="B1399" s="18">
        <v>45658</v>
      </c>
      <c r="C1399" s="96" t="s">
        <v>360</v>
      </c>
      <c r="D1399" t="s">
        <v>285</v>
      </c>
      <c r="E1399">
        <v>0</v>
      </c>
    </row>
    <row r="1400" spans="1:7" x14ac:dyDescent="0.3">
      <c r="A1400">
        <v>102</v>
      </c>
      <c r="B1400" s="18">
        <v>45658</v>
      </c>
      <c r="C1400" s="96" t="s">
        <v>360</v>
      </c>
      <c r="D1400" t="s">
        <v>273</v>
      </c>
      <c r="E1400">
        <v>0</v>
      </c>
    </row>
    <row r="1401" spans="1:7" x14ac:dyDescent="0.3">
      <c r="A1401">
        <v>101</v>
      </c>
      <c r="B1401" s="18">
        <v>45658</v>
      </c>
      <c r="C1401" s="96" t="s">
        <v>360</v>
      </c>
      <c r="D1401" t="s">
        <v>272</v>
      </c>
      <c r="E1401">
        <v>1</v>
      </c>
    </row>
    <row r="1402" spans="1:7" x14ac:dyDescent="0.3">
      <c r="A1402">
        <v>100</v>
      </c>
      <c r="B1402" s="18">
        <v>45658</v>
      </c>
      <c r="C1402" s="96" t="s">
        <v>360</v>
      </c>
      <c r="D1402" t="s">
        <v>271</v>
      </c>
      <c r="E1402">
        <v>1</v>
      </c>
    </row>
    <row r="1403" spans="1:7" x14ac:dyDescent="0.3">
      <c r="A1403">
        <v>16</v>
      </c>
      <c r="B1403" s="18">
        <v>45658</v>
      </c>
      <c r="C1403" s="96" t="s">
        <v>360</v>
      </c>
      <c r="D1403" t="s">
        <v>297</v>
      </c>
      <c r="E1403">
        <v>0</v>
      </c>
      <c r="F1403">
        <v>0</v>
      </c>
      <c r="G1403">
        <v>3</v>
      </c>
    </row>
    <row r="1404" spans="1:7" x14ac:dyDescent="0.3">
      <c r="A1404">
        <v>14</v>
      </c>
      <c r="B1404" s="18">
        <v>45658</v>
      </c>
      <c r="C1404" s="96" t="s">
        <v>360</v>
      </c>
      <c r="D1404" t="s">
        <v>279</v>
      </c>
      <c r="E1404">
        <v>0</v>
      </c>
      <c r="F1404">
        <v>0</v>
      </c>
      <c r="G1404">
        <v>4</v>
      </c>
    </row>
    <row r="1405" spans="1:7" x14ac:dyDescent="0.3">
      <c r="A1405">
        <v>12</v>
      </c>
      <c r="B1405" s="18">
        <v>45658</v>
      </c>
      <c r="C1405" s="96" t="s">
        <v>360</v>
      </c>
      <c r="D1405" t="s">
        <v>296</v>
      </c>
      <c r="E1405">
        <v>0</v>
      </c>
      <c r="F1405">
        <v>0</v>
      </c>
      <c r="G1405">
        <v>1</v>
      </c>
    </row>
    <row r="1406" spans="1:7" x14ac:dyDescent="0.3">
      <c r="A1406">
        <v>9</v>
      </c>
      <c r="B1406" s="18">
        <v>45658</v>
      </c>
      <c r="C1406" s="96" t="s">
        <v>360</v>
      </c>
      <c r="D1406" t="s">
        <v>280</v>
      </c>
      <c r="E1406">
        <v>0</v>
      </c>
      <c r="F1406">
        <v>0</v>
      </c>
      <c r="G1406">
        <v>2</v>
      </c>
    </row>
    <row r="1407" spans="1:7" x14ac:dyDescent="0.3">
      <c r="A1407">
        <v>5</v>
      </c>
      <c r="B1407" s="18">
        <v>45658</v>
      </c>
      <c r="C1407" s="96" t="s">
        <v>360</v>
      </c>
      <c r="D1407" t="s">
        <v>301</v>
      </c>
      <c r="E1407">
        <v>0</v>
      </c>
      <c r="F1407">
        <v>0</v>
      </c>
      <c r="G1407">
        <v>0</v>
      </c>
    </row>
    <row r="1408" spans="1:7" x14ac:dyDescent="0.3">
      <c r="A1408">
        <v>4</v>
      </c>
      <c r="B1408" s="18">
        <v>45658</v>
      </c>
      <c r="C1408" s="96" t="s">
        <v>360</v>
      </c>
      <c r="D1408" t="s">
        <v>300</v>
      </c>
      <c r="E1408">
        <v>0</v>
      </c>
      <c r="F1408">
        <v>0</v>
      </c>
      <c r="G1408">
        <v>0</v>
      </c>
    </row>
    <row r="1409" spans="1:5" x14ac:dyDescent="0.3">
      <c r="A1409">
        <v>134</v>
      </c>
      <c r="B1409" s="18">
        <v>45658</v>
      </c>
      <c r="C1409" s="96" t="s">
        <v>361</v>
      </c>
      <c r="D1409" t="s">
        <v>260</v>
      </c>
      <c r="E1409">
        <v>0</v>
      </c>
    </row>
    <row r="1410" spans="1:5" x14ac:dyDescent="0.3">
      <c r="A1410">
        <v>133</v>
      </c>
      <c r="B1410" s="18">
        <v>45658</v>
      </c>
      <c r="C1410" s="96" t="s">
        <v>361</v>
      </c>
      <c r="D1410" t="s">
        <v>259</v>
      </c>
      <c r="E1410">
        <v>2</v>
      </c>
    </row>
    <row r="1411" spans="1:5" x14ac:dyDescent="0.3">
      <c r="A1411">
        <v>132</v>
      </c>
      <c r="B1411" s="18">
        <v>45658</v>
      </c>
      <c r="C1411" s="96" t="s">
        <v>361</v>
      </c>
      <c r="D1411" t="s">
        <v>291</v>
      </c>
      <c r="E1411">
        <v>2</v>
      </c>
    </row>
    <row r="1412" spans="1:5" x14ac:dyDescent="0.3">
      <c r="A1412">
        <v>131</v>
      </c>
      <c r="B1412" s="18">
        <v>45658</v>
      </c>
      <c r="C1412" s="96" t="s">
        <v>361</v>
      </c>
      <c r="D1412" t="s">
        <v>290</v>
      </c>
      <c r="E1412">
        <v>9</v>
      </c>
    </row>
    <row r="1413" spans="1:5" x14ac:dyDescent="0.3">
      <c r="A1413">
        <v>130</v>
      </c>
      <c r="B1413" s="18">
        <v>45658</v>
      </c>
      <c r="C1413" s="96" t="s">
        <v>361</v>
      </c>
      <c r="D1413" t="s">
        <v>289</v>
      </c>
      <c r="E1413">
        <v>50</v>
      </c>
    </row>
    <row r="1414" spans="1:5" x14ac:dyDescent="0.3">
      <c r="A1414">
        <v>129</v>
      </c>
      <c r="B1414" s="18">
        <v>45658</v>
      </c>
      <c r="C1414" s="96" t="s">
        <v>361</v>
      </c>
      <c r="D1414" t="s">
        <v>288</v>
      </c>
      <c r="E1414">
        <v>82</v>
      </c>
    </row>
    <row r="1415" spans="1:5" x14ac:dyDescent="0.3">
      <c r="A1415">
        <v>128</v>
      </c>
      <c r="B1415" s="18">
        <v>45658</v>
      </c>
      <c r="C1415" s="96" t="s">
        <v>361</v>
      </c>
      <c r="D1415" t="s">
        <v>287</v>
      </c>
      <c r="E1415">
        <v>37</v>
      </c>
    </row>
    <row r="1416" spans="1:5" x14ac:dyDescent="0.3">
      <c r="A1416">
        <v>127</v>
      </c>
      <c r="B1416" s="18">
        <v>45658</v>
      </c>
      <c r="C1416" s="96" t="s">
        <v>361</v>
      </c>
      <c r="D1416" t="s">
        <v>286</v>
      </c>
      <c r="E1416">
        <v>184</v>
      </c>
    </row>
    <row r="1417" spans="1:5" x14ac:dyDescent="0.3">
      <c r="A1417">
        <v>108</v>
      </c>
      <c r="B1417" s="18">
        <v>45658</v>
      </c>
      <c r="C1417" s="96" t="s">
        <v>361</v>
      </c>
      <c r="D1417" t="s">
        <v>270</v>
      </c>
      <c r="E1417">
        <v>88</v>
      </c>
    </row>
    <row r="1418" spans="1:5" x14ac:dyDescent="0.3">
      <c r="A1418">
        <v>105</v>
      </c>
      <c r="B1418" s="18">
        <v>45658</v>
      </c>
      <c r="C1418" s="96" t="s">
        <v>361</v>
      </c>
      <c r="D1418" t="s">
        <v>269</v>
      </c>
      <c r="E1418">
        <v>15</v>
      </c>
    </row>
    <row r="1419" spans="1:5" x14ac:dyDescent="0.3">
      <c r="A1419">
        <v>107</v>
      </c>
      <c r="B1419" s="18">
        <v>45658</v>
      </c>
      <c r="C1419" s="96" t="s">
        <v>361</v>
      </c>
      <c r="D1419" t="s">
        <v>268</v>
      </c>
      <c r="E1419">
        <v>383</v>
      </c>
    </row>
    <row r="1420" spans="1:5" x14ac:dyDescent="0.3">
      <c r="A1420">
        <v>106</v>
      </c>
      <c r="B1420" s="18">
        <v>45658</v>
      </c>
      <c r="C1420" s="96" t="s">
        <v>361</v>
      </c>
      <c r="D1420" t="s">
        <v>267</v>
      </c>
      <c r="E1420">
        <v>402</v>
      </c>
    </row>
    <row r="1421" spans="1:5" x14ac:dyDescent="0.3">
      <c r="A1421">
        <v>104</v>
      </c>
      <c r="B1421" s="18">
        <v>45658</v>
      </c>
      <c r="C1421" s="96" t="s">
        <v>361</v>
      </c>
      <c r="D1421" t="s">
        <v>266</v>
      </c>
      <c r="E1421">
        <v>3</v>
      </c>
    </row>
    <row r="1422" spans="1:5" x14ac:dyDescent="0.3">
      <c r="A1422">
        <v>113</v>
      </c>
      <c r="B1422" s="18">
        <v>45658</v>
      </c>
      <c r="C1422" s="96" t="s">
        <v>361</v>
      </c>
      <c r="D1422" t="s">
        <v>265</v>
      </c>
      <c r="E1422">
        <v>201</v>
      </c>
    </row>
    <row r="1423" spans="1:5" x14ac:dyDescent="0.3">
      <c r="A1423">
        <v>110</v>
      </c>
      <c r="B1423" s="18">
        <v>45658</v>
      </c>
      <c r="C1423" s="96" t="s">
        <v>361</v>
      </c>
      <c r="D1423" t="s">
        <v>264</v>
      </c>
      <c r="E1423">
        <v>16</v>
      </c>
    </row>
    <row r="1424" spans="1:5" x14ac:dyDescent="0.3">
      <c r="A1424">
        <v>112</v>
      </c>
      <c r="B1424" s="18">
        <v>45658</v>
      </c>
      <c r="C1424" s="96" t="s">
        <v>361</v>
      </c>
      <c r="D1424" t="s">
        <v>263</v>
      </c>
      <c r="E1424">
        <v>455</v>
      </c>
    </row>
    <row r="1425" spans="1:7" x14ac:dyDescent="0.3">
      <c r="A1425">
        <v>111</v>
      </c>
      <c r="B1425" s="18">
        <v>45658</v>
      </c>
      <c r="C1425" s="96" t="s">
        <v>361</v>
      </c>
      <c r="D1425" t="s">
        <v>262</v>
      </c>
      <c r="E1425">
        <v>470</v>
      </c>
    </row>
    <row r="1426" spans="1:7" x14ac:dyDescent="0.3">
      <c r="A1426">
        <v>109</v>
      </c>
      <c r="B1426" s="18">
        <v>45658</v>
      </c>
      <c r="C1426" s="96" t="s">
        <v>361</v>
      </c>
      <c r="D1426" t="s">
        <v>261</v>
      </c>
      <c r="E1426">
        <v>2</v>
      </c>
    </row>
    <row r="1427" spans="1:7" x14ac:dyDescent="0.3">
      <c r="A1427">
        <v>2</v>
      </c>
      <c r="B1427" s="18">
        <v>45658</v>
      </c>
      <c r="C1427" s="96" t="s">
        <v>361</v>
      </c>
      <c r="D1427" t="s">
        <v>303</v>
      </c>
      <c r="E1427">
        <v>0.56527777777777777</v>
      </c>
      <c r="F1427">
        <v>2035</v>
      </c>
      <c r="G1427">
        <v>3600</v>
      </c>
    </row>
    <row r="1428" spans="1:7" x14ac:dyDescent="0.3">
      <c r="A1428">
        <v>1</v>
      </c>
      <c r="B1428" s="18">
        <v>45658</v>
      </c>
      <c r="C1428" s="96" t="s">
        <v>361</v>
      </c>
      <c r="D1428" t="s">
        <v>332</v>
      </c>
      <c r="E1428">
        <v>0.5</v>
      </c>
      <c r="F1428">
        <v>1</v>
      </c>
      <c r="G1428">
        <v>2</v>
      </c>
    </row>
    <row r="1429" spans="1:7" x14ac:dyDescent="0.3">
      <c r="A1429">
        <v>103</v>
      </c>
      <c r="B1429" s="18">
        <v>45658</v>
      </c>
      <c r="C1429" s="96" t="s">
        <v>361</v>
      </c>
      <c r="D1429" t="s">
        <v>285</v>
      </c>
      <c r="E1429">
        <v>0</v>
      </c>
    </row>
    <row r="1430" spans="1:7" x14ac:dyDescent="0.3">
      <c r="A1430">
        <v>102</v>
      </c>
      <c r="B1430" s="18">
        <v>45658</v>
      </c>
      <c r="C1430" s="96" t="s">
        <v>361</v>
      </c>
      <c r="D1430" t="s">
        <v>273</v>
      </c>
      <c r="E1430">
        <v>0</v>
      </c>
    </row>
    <row r="1431" spans="1:7" x14ac:dyDescent="0.3">
      <c r="A1431">
        <v>101</v>
      </c>
      <c r="B1431" s="18">
        <v>45658</v>
      </c>
      <c r="C1431" s="96" t="s">
        <v>361</v>
      </c>
      <c r="D1431" t="s">
        <v>272</v>
      </c>
      <c r="E1431">
        <v>2</v>
      </c>
    </row>
    <row r="1432" spans="1:7" x14ac:dyDescent="0.3">
      <c r="A1432">
        <v>100</v>
      </c>
      <c r="B1432" s="18">
        <v>45658</v>
      </c>
      <c r="C1432" s="96" t="s">
        <v>361</v>
      </c>
      <c r="D1432" t="s">
        <v>271</v>
      </c>
      <c r="E1432">
        <v>1</v>
      </c>
    </row>
    <row r="1433" spans="1:7" x14ac:dyDescent="0.3">
      <c r="A1433">
        <v>3</v>
      </c>
      <c r="B1433" s="18">
        <v>45658</v>
      </c>
      <c r="C1433" s="96" t="s">
        <v>361</v>
      </c>
      <c r="D1433" t="s">
        <v>302</v>
      </c>
      <c r="E1433">
        <v>0.52874692874692875</v>
      </c>
      <c r="F1433">
        <v>1076</v>
      </c>
      <c r="G1433">
        <v>2035</v>
      </c>
    </row>
    <row r="1434" spans="1:7" x14ac:dyDescent="0.3">
      <c r="A1434">
        <v>25</v>
      </c>
      <c r="B1434" s="18">
        <v>45658</v>
      </c>
      <c r="C1434" s="96" t="s">
        <v>361</v>
      </c>
      <c r="D1434" t="s">
        <v>284</v>
      </c>
      <c r="E1434">
        <v>0.66666666666666663</v>
      </c>
      <c r="F1434">
        <v>22</v>
      </c>
      <c r="G1434">
        <v>33</v>
      </c>
    </row>
    <row r="1435" spans="1:7" x14ac:dyDescent="0.3">
      <c r="A1435">
        <v>24</v>
      </c>
      <c r="B1435" s="18">
        <v>45658</v>
      </c>
      <c r="C1435" s="96" t="s">
        <v>361</v>
      </c>
      <c r="D1435" t="s">
        <v>299</v>
      </c>
      <c r="E1435">
        <v>0.9452054794520548</v>
      </c>
      <c r="F1435">
        <v>69</v>
      </c>
      <c r="G1435">
        <v>73</v>
      </c>
    </row>
    <row r="1436" spans="1:7" x14ac:dyDescent="0.3">
      <c r="A1436">
        <v>23</v>
      </c>
      <c r="B1436" s="18">
        <v>45658</v>
      </c>
      <c r="C1436" s="96" t="s">
        <v>361</v>
      </c>
      <c r="D1436" t="s">
        <v>298</v>
      </c>
      <c r="E1436">
        <v>3.487816531294792E-2</v>
      </c>
      <c r="F1436">
        <v>73</v>
      </c>
      <c r="G1436">
        <v>2093</v>
      </c>
    </row>
    <row r="1437" spans="1:7" x14ac:dyDescent="0.3">
      <c r="A1437">
        <v>20</v>
      </c>
      <c r="B1437" s="18">
        <v>45658</v>
      </c>
      <c r="C1437" s="96" t="s">
        <v>361</v>
      </c>
      <c r="D1437" t="s">
        <v>283</v>
      </c>
      <c r="E1437">
        <v>0</v>
      </c>
      <c r="F1437">
        <v>0</v>
      </c>
      <c r="G1437">
        <v>4</v>
      </c>
    </row>
    <row r="1438" spans="1:7" x14ac:dyDescent="0.3">
      <c r="A1438">
        <v>18</v>
      </c>
      <c r="B1438" s="18">
        <v>45658</v>
      </c>
      <c r="C1438" s="96" t="s">
        <v>361</v>
      </c>
      <c r="D1438" t="s">
        <v>282</v>
      </c>
      <c r="E1438">
        <v>0</v>
      </c>
      <c r="F1438">
        <v>0</v>
      </c>
      <c r="G1438">
        <v>13</v>
      </c>
    </row>
    <row r="1439" spans="1:7" x14ac:dyDescent="0.3">
      <c r="A1439">
        <v>17</v>
      </c>
      <c r="B1439" s="18">
        <v>45658</v>
      </c>
      <c r="C1439" s="96" t="s">
        <v>361</v>
      </c>
      <c r="D1439" t="s">
        <v>276</v>
      </c>
      <c r="E1439">
        <v>0</v>
      </c>
      <c r="F1439">
        <v>0</v>
      </c>
      <c r="G1439">
        <v>12</v>
      </c>
    </row>
    <row r="1440" spans="1:7" x14ac:dyDescent="0.3">
      <c r="A1440">
        <v>16</v>
      </c>
      <c r="B1440" s="18">
        <v>45658</v>
      </c>
      <c r="C1440" s="96" t="s">
        <v>361</v>
      </c>
      <c r="D1440" t="s">
        <v>297</v>
      </c>
      <c r="E1440">
        <v>6.3157894736842107E-2</v>
      </c>
      <c r="F1440">
        <v>12</v>
      </c>
      <c r="G1440">
        <v>190</v>
      </c>
    </row>
    <row r="1441" spans="1:7" x14ac:dyDescent="0.3">
      <c r="A1441">
        <v>15</v>
      </c>
      <c r="B1441" s="18">
        <v>45658</v>
      </c>
      <c r="C1441" s="96" t="s">
        <v>361</v>
      </c>
      <c r="D1441" t="s">
        <v>306</v>
      </c>
      <c r="E1441">
        <v>1</v>
      </c>
      <c r="F1441">
        <v>1</v>
      </c>
      <c r="G1441">
        <v>1</v>
      </c>
    </row>
    <row r="1442" spans="1:7" x14ac:dyDescent="0.3">
      <c r="A1442">
        <v>14</v>
      </c>
      <c r="B1442" s="18">
        <v>45658</v>
      </c>
      <c r="C1442" s="96" t="s">
        <v>361</v>
      </c>
      <c r="D1442" t="s">
        <v>279</v>
      </c>
      <c r="E1442">
        <v>2.6246719160104987E-3</v>
      </c>
      <c r="F1442">
        <v>1</v>
      </c>
      <c r="G1442">
        <v>381</v>
      </c>
    </row>
    <row r="1443" spans="1:7" x14ac:dyDescent="0.3">
      <c r="A1443">
        <v>13</v>
      </c>
      <c r="B1443" s="18">
        <v>45658</v>
      </c>
      <c r="C1443" s="96" t="s">
        <v>361</v>
      </c>
      <c r="D1443" t="s">
        <v>275</v>
      </c>
      <c r="E1443">
        <v>0.6333333333333333</v>
      </c>
      <c r="F1443">
        <v>19</v>
      </c>
      <c r="G1443">
        <v>30</v>
      </c>
    </row>
    <row r="1444" spans="1:7" x14ac:dyDescent="0.3">
      <c r="A1444">
        <v>12</v>
      </c>
      <c r="B1444" s="18">
        <v>45658</v>
      </c>
      <c r="C1444" s="96" t="s">
        <v>361</v>
      </c>
      <c r="D1444" t="s">
        <v>296</v>
      </c>
      <c r="E1444">
        <v>0.17543859649122806</v>
      </c>
      <c r="F1444">
        <v>30</v>
      </c>
      <c r="G1444">
        <v>171</v>
      </c>
    </row>
    <row r="1445" spans="1:7" x14ac:dyDescent="0.3">
      <c r="A1445">
        <v>11</v>
      </c>
      <c r="B1445" s="18">
        <v>45658</v>
      </c>
      <c r="C1445" s="96" t="s">
        <v>361</v>
      </c>
      <c r="D1445" t="s">
        <v>281</v>
      </c>
      <c r="E1445">
        <v>0.85882352941176465</v>
      </c>
      <c r="F1445">
        <v>438</v>
      </c>
      <c r="G1445">
        <v>510</v>
      </c>
    </row>
    <row r="1446" spans="1:7" x14ac:dyDescent="0.3">
      <c r="A1446">
        <v>10</v>
      </c>
      <c r="B1446" s="18">
        <v>45658</v>
      </c>
      <c r="C1446" s="96" t="s">
        <v>361</v>
      </c>
      <c r="D1446" t="s">
        <v>295</v>
      </c>
      <c r="E1446">
        <v>0.16384180790960451</v>
      </c>
      <c r="F1446">
        <v>29</v>
      </c>
      <c r="G1446">
        <v>177</v>
      </c>
    </row>
    <row r="1447" spans="1:7" x14ac:dyDescent="0.3">
      <c r="A1447">
        <v>9</v>
      </c>
      <c r="B1447" s="18">
        <v>45658</v>
      </c>
      <c r="C1447" s="96" t="s">
        <v>361</v>
      </c>
      <c r="D1447" t="s">
        <v>280</v>
      </c>
      <c r="E1447">
        <v>0.81300813008130079</v>
      </c>
      <c r="F1447">
        <v>300</v>
      </c>
      <c r="G1447">
        <v>369</v>
      </c>
    </row>
    <row r="1448" spans="1:7" x14ac:dyDescent="0.3">
      <c r="A1448">
        <v>8</v>
      </c>
      <c r="B1448" s="18">
        <v>45658</v>
      </c>
      <c r="C1448" s="96" t="s">
        <v>361</v>
      </c>
      <c r="D1448" t="s">
        <v>278</v>
      </c>
      <c r="E1448">
        <v>0.14285714285714285</v>
      </c>
      <c r="F1448">
        <v>1</v>
      </c>
      <c r="G1448">
        <v>7</v>
      </c>
    </row>
    <row r="1449" spans="1:7" x14ac:dyDescent="0.3">
      <c r="A1449">
        <v>5</v>
      </c>
      <c r="B1449" s="18">
        <v>45658</v>
      </c>
      <c r="C1449" s="96" t="s">
        <v>361</v>
      </c>
      <c r="D1449" t="s">
        <v>301</v>
      </c>
      <c r="E1449">
        <v>7.7105263157894735</v>
      </c>
      <c r="F1449">
        <v>293</v>
      </c>
      <c r="G1449">
        <v>38</v>
      </c>
    </row>
    <row r="1450" spans="1:7" x14ac:dyDescent="0.3">
      <c r="A1450">
        <v>4</v>
      </c>
      <c r="B1450" s="18">
        <v>45658</v>
      </c>
      <c r="C1450" s="96" t="s">
        <v>361</v>
      </c>
      <c r="D1450" t="s">
        <v>300</v>
      </c>
      <c r="E1450">
        <v>0.85221674876847286</v>
      </c>
      <c r="F1450">
        <v>173</v>
      </c>
      <c r="G1450">
        <v>203</v>
      </c>
    </row>
    <row r="1451" spans="1:7" x14ac:dyDescent="0.3">
      <c r="A1451">
        <v>126</v>
      </c>
      <c r="B1451" s="18">
        <v>45658</v>
      </c>
      <c r="C1451" s="96" t="s">
        <v>361</v>
      </c>
      <c r="D1451" t="s">
        <v>26</v>
      </c>
      <c r="E1451">
        <v>0</v>
      </c>
    </row>
    <row r="1452" spans="1:7" x14ac:dyDescent="0.3">
      <c r="A1452">
        <v>125</v>
      </c>
      <c r="B1452" s="18">
        <v>45658</v>
      </c>
      <c r="C1452" s="96" t="s">
        <v>361</v>
      </c>
      <c r="D1452" t="s">
        <v>25</v>
      </c>
      <c r="E1452">
        <v>0</v>
      </c>
    </row>
    <row r="1453" spans="1:7" x14ac:dyDescent="0.3">
      <c r="A1453">
        <v>124</v>
      </c>
      <c r="B1453" s="18">
        <v>45658</v>
      </c>
      <c r="C1453" s="96" t="s">
        <v>361</v>
      </c>
      <c r="D1453" t="s">
        <v>24</v>
      </c>
      <c r="E1453">
        <v>0</v>
      </c>
    </row>
    <row r="1454" spans="1:7" x14ac:dyDescent="0.3">
      <c r="A1454">
        <v>123</v>
      </c>
      <c r="B1454" s="18">
        <v>45658</v>
      </c>
      <c r="C1454" s="96" t="s">
        <v>361</v>
      </c>
      <c r="D1454" t="s">
        <v>23</v>
      </c>
      <c r="E1454">
        <v>0</v>
      </c>
    </row>
    <row r="1455" spans="1:7" x14ac:dyDescent="0.3">
      <c r="A1455">
        <v>122</v>
      </c>
      <c r="B1455" s="18">
        <v>45658</v>
      </c>
      <c r="C1455" s="96" t="s">
        <v>361</v>
      </c>
      <c r="D1455" t="s">
        <v>22</v>
      </c>
      <c r="E1455">
        <v>0</v>
      </c>
    </row>
    <row r="1456" spans="1:7" x14ac:dyDescent="0.3">
      <c r="A1456">
        <v>121</v>
      </c>
      <c r="B1456" s="18">
        <v>45658</v>
      </c>
      <c r="C1456" s="96" t="s">
        <v>361</v>
      </c>
      <c r="D1456" t="s">
        <v>21</v>
      </c>
      <c r="E1456">
        <v>0</v>
      </c>
    </row>
    <row r="1457" spans="1:7" x14ac:dyDescent="0.3">
      <c r="A1457">
        <v>120</v>
      </c>
      <c r="B1457" s="18">
        <v>45658</v>
      </c>
      <c r="C1457" s="96" t="s">
        <v>361</v>
      </c>
      <c r="D1457" t="s">
        <v>20</v>
      </c>
      <c r="E1457">
        <v>298</v>
      </c>
    </row>
    <row r="1458" spans="1:7" x14ac:dyDescent="0.3">
      <c r="A1458">
        <v>116</v>
      </c>
      <c r="B1458" s="18">
        <v>45658</v>
      </c>
      <c r="C1458" s="96" t="s">
        <v>361</v>
      </c>
      <c r="D1458" t="s">
        <v>294</v>
      </c>
      <c r="E1458">
        <v>2</v>
      </c>
    </row>
    <row r="1459" spans="1:7" x14ac:dyDescent="0.3">
      <c r="A1459">
        <v>115</v>
      </c>
      <c r="B1459" s="18">
        <v>45658</v>
      </c>
      <c r="C1459" s="96" t="s">
        <v>361</v>
      </c>
      <c r="D1459" t="s">
        <v>293</v>
      </c>
      <c r="E1459">
        <v>26</v>
      </c>
    </row>
    <row r="1460" spans="1:7" x14ac:dyDescent="0.3">
      <c r="A1460">
        <v>114</v>
      </c>
      <c r="B1460" s="18">
        <v>45658</v>
      </c>
      <c r="C1460" s="96" t="s">
        <v>361</v>
      </c>
      <c r="D1460" t="s">
        <v>292</v>
      </c>
      <c r="E1460">
        <v>298</v>
      </c>
    </row>
    <row r="1461" spans="1:7" x14ac:dyDescent="0.3">
      <c r="A1461">
        <v>27</v>
      </c>
      <c r="B1461" s="18">
        <v>45658</v>
      </c>
      <c r="C1461" s="96" t="s">
        <v>361</v>
      </c>
      <c r="D1461" t="s">
        <v>147</v>
      </c>
      <c r="E1461">
        <v>0.823943661971831</v>
      </c>
      <c r="F1461">
        <v>117</v>
      </c>
      <c r="G1461">
        <v>142</v>
      </c>
    </row>
    <row r="1462" spans="1:7" x14ac:dyDescent="0.3">
      <c r="A1462">
        <v>26</v>
      </c>
      <c r="B1462" s="18">
        <v>45658</v>
      </c>
      <c r="C1462" s="96" t="s">
        <v>361</v>
      </c>
      <c r="D1462" t="s">
        <v>146</v>
      </c>
      <c r="E1462">
        <v>0.90532544378698221</v>
      </c>
      <c r="F1462">
        <v>459</v>
      </c>
      <c r="G1462">
        <v>507</v>
      </c>
    </row>
    <row r="1463" spans="1:7" x14ac:dyDescent="0.3">
      <c r="A1463">
        <v>134</v>
      </c>
      <c r="B1463" s="18">
        <v>45658</v>
      </c>
      <c r="C1463" s="96" t="s">
        <v>362</v>
      </c>
      <c r="D1463" t="s">
        <v>260</v>
      </c>
      <c r="E1463">
        <v>0</v>
      </c>
    </row>
    <row r="1464" spans="1:7" x14ac:dyDescent="0.3">
      <c r="A1464">
        <v>133</v>
      </c>
      <c r="B1464" s="18">
        <v>45658</v>
      </c>
      <c r="C1464" s="96" t="s">
        <v>362</v>
      </c>
      <c r="D1464" t="s">
        <v>259</v>
      </c>
      <c r="E1464">
        <v>8</v>
      </c>
    </row>
    <row r="1465" spans="1:7" x14ac:dyDescent="0.3">
      <c r="A1465">
        <v>132</v>
      </c>
      <c r="B1465" s="18">
        <v>45658</v>
      </c>
      <c r="C1465" s="96" t="s">
        <v>362</v>
      </c>
      <c r="D1465" t="s">
        <v>291</v>
      </c>
      <c r="E1465">
        <v>1</v>
      </c>
    </row>
    <row r="1466" spans="1:7" x14ac:dyDescent="0.3">
      <c r="A1466">
        <v>131</v>
      </c>
      <c r="B1466" s="18">
        <v>45658</v>
      </c>
      <c r="C1466" s="96" t="s">
        <v>362</v>
      </c>
      <c r="D1466" t="s">
        <v>290</v>
      </c>
      <c r="E1466">
        <v>43</v>
      </c>
    </row>
    <row r="1467" spans="1:7" x14ac:dyDescent="0.3">
      <c r="A1467">
        <v>130</v>
      </c>
      <c r="B1467" s="18">
        <v>45658</v>
      </c>
      <c r="C1467" s="96" t="s">
        <v>362</v>
      </c>
      <c r="D1467" t="s">
        <v>289</v>
      </c>
      <c r="E1467">
        <v>29</v>
      </c>
    </row>
    <row r="1468" spans="1:7" x14ac:dyDescent="0.3">
      <c r="A1468">
        <v>129</v>
      </c>
      <c r="B1468" s="18">
        <v>45658</v>
      </c>
      <c r="C1468" s="96" t="s">
        <v>362</v>
      </c>
      <c r="D1468" t="s">
        <v>288</v>
      </c>
      <c r="E1468">
        <v>377</v>
      </c>
    </row>
    <row r="1469" spans="1:7" x14ac:dyDescent="0.3">
      <c r="A1469">
        <v>128</v>
      </c>
      <c r="B1469" s="18">
        <v>45658</v>
      </c>
      <c r="C1469" s="96" t="s">
        <v>362</v>
      </c>
      <c r="D1469" t="s">
        <v>287</v>
      </c>
      <c r="E1469">
        <v>91</v>
      </c>
    </row>
    <row r="1470" spans="1:7" x14ac:dyDescent="0.3">
      <c r="A1470">
        <v>127</v>
      </c>
      <c r="B1470" s="18">
        <v>45658</v>
      </c>
      <c r="C1470" s="96" t="s">
        <v>362</v>
      </c>
      <c r="D1470" t="s">
        <v>286</v>
      </c>
      <c r="E1470">
        <v>558</v>
      </c>
    </row>
    <row r="1471" spans="1:7" x14ac:dyDescent="0.3">
      <c r="A1471">
        <v>108</v>
      </c>
      <c r="B1471" s="18">
        <v>45658</v>
      </c>
      <c r="C1471" s="96" t="s">
        <v>362</v>
      </c>
      <c r="D1471" t="s">
        <v>270</v>
      </c>
      <c r="E1471">
        <v>161</v>
      </c>
    </row>
    <row r="1472" spans="1:7" x14ac:dyDescent="0.3">
      <c r="A1472">
        <v>105</v>
      </c>
      <c r="B1472" s="18">
        <v>45658</v>
      </c>
      <c r="C1472" s="96" t="s">
        <v>362</v>
      </c>
      <c r="D1472" t="s">
        <v>269</v>
      </c>
      <c r="E1472">
        <v>1029</v>
      </c>
    </row>
    <row r="1473" spans="1:7" x14ac:dyDescent="0.3">
      <c r="A1473">
        <v>107</v>
      </c>
      <c r="B1473" s="18">
        <v>45658</v>
      </c>
      <c r="C1473" s="96" t="s">
        <v>362</v>
      </c>
      <c r="D1473" t="s">
        <v>268</v>
      </c>
      <c r="E1473">
        <v>616</v>
      </c>
    </row>
    <row r="1474" spans="1:7" x14ac:dyDescent="0.3">
      <c r="A1474">
        <v>106</v>
      </c>
      <c r="B1474" s="18">
        <v>45658</v>
      </c>
      <c r="C1474" s="96" t="s">
        <v>362</v>
      </c>
      <c r="D1474" t="s">
        <v>267</v>
      </c>
      <c r="E1474">
        <v>782</v>
      </c>
    </row>
    <row r="1475" spans="1:7" x14ac:dyDescent="0.3">
      <c r="A1475">
        <v>104</v>
      </c>
      <c r="B1475" s="18">
        <v>45658</v>
      </c>
      <c r="C1475" s="96" t="s">
        <v>362</v>
      </c>
      <c r="D1475" t="s">
        <v>266</v>
      </c>
      <c r="E1475">
        <v>700</v>
      </c>
    </row>
    <row r="1476" spans="1:7" x14ac:dyDescent="0.3">
      <c r="A1476">
        <v>113</v>
      </c>
      <c r="B1476" s="18">
        <v>45658</v>
      </c>
      <c r="C1476" s="96" t="s">
        <v>362</v>
      </c>
      <c r="D1476" t="s">
        <v>265</v>
      </c>
      <c r="E1476">
        <v>362</v>
      </c>
    </row>
    <row r="1477" spans="1:7" x14ac:dyDescent="0.3">
      <c r="A1477">
        <v>110</v>
      </c>
      <c r="B1477" s="18">
        <v>45658</v>
      </c>
      <c r="C1477" s="96" t="s">
        <v>362</v>
      </c>
      <c r="D1477" t="s">
        <v>264</v>
      </c>
      <c r="E1477">
        <v>1013</v>
      </c>
    </row>
    <row r="1478" spans="1:7" x14ac:dyDescent="0.3">
      <c r="A1478">
        <v>112</v>
      </c>
      <c r="B1478" s="18">
        <v>45658</v>
      </c>
      <c r="C1478" s="96" t="s">
        <v>362</v>
      </c>
      <c r="D1478" t="s">
        <v>263</v>
      </c>
      <c r="E1478">
        <v>1017</v>
      </c>
    </row>
    <row r="1479" spans="1:7" x14ac:dyDescent="0.3">
      <c r="A1479">
        <v>111</v>
      </c>
      <c r="B1479" s="18">
        <v>45658</v>
      </c>
      <c r="C1479" s="96" t="s">
        <v>362</v>
      </c>
      <c r="D1479" t="s">
        <v>262</v>
      </c>
      <c r="E1479">
        <v>1416</v>
      </c>
    </row>
    <row r="1480" spans="1:7" x14ac:dyDescent="0.3">
      <c r="A1480">
        <v>109</v>
      </c>
      <c r="B1480" s="18">
        <v>45658</v>
      </c>
      <c r="C1480" s="96" t="s">
        <v>362</v>
      </c>
      <c r="D1480" t="s">
        <v>261</v>
      </c>
      <c r="E1480">
        <v>749</v>
      </c>
    </row>
    <row r="1481" spans="1:7" x14ac:dyDescent="0.3">
      <c r="A1481">
        <v>2</v>
      </c>
      <c r="B1481" s="18">
        <v>45658</v>
      </c>
      <c r="C1481" s="96" t="s">
        <v>362</v>
      </c>
      <c r="D1481" t="s">
        <v>303</v>
      </c>
      <c r="E1481">
        <v>0.65924369747899159</v>
      </c>
      <c r="F1481">
        <v>7845</v>
      </c>
      <c r="G1481">
        <v>11900</v>
      </c>
    </row>
    <row r="1482" spans="1:7" x14ac:dyDescent="0.3">
      <c r="A1482">
        <v>1</v>
      </c>
      <c r="B1482" s="18">
        <v>45658</v>
      </c>
      <c r="C1482" s="96" t="s">
        <v>362</v>
      </c>
      <c r="D1482" t="s">
        <v>332</v>
      </c>
      <c r="E1482">
        <v>1</v>
      </c>
      <c r="F1482">
        <v>9</v>
      </c>
      <c r="G1482">
        <v>9</v>
      </c>
    </row>
    <row r="1483" spans="1:7" x14ac:dyDescent="0.3">
      <c r="A1483">
        <v>103</v>
      </c>
      <c r="B1483" s="18">
        <v>45658</v>
      </c>
      <c r="C1483" s="96" t="s">
        <v>362</v>
      </c>
      <c r="D1483" t="s">
        <v>285</v>
      </c>
      <c r="E1483">
        <v>5</v>
      </c>
    </row>
    <row r="1484" spans="1:7" x14ac:dyDescent="0.3">
      <c r="A1484">
        <v>102</v>
      </c>
      <c r="B1484" s="18">
        <v>45658</v>
      </c>
      <c r="C1484" s="96" t="s">
        <v>362</v>
      </c>
      <c r="D1484" t="s">
        <v>273</v>
      </c>
      <c r="E1484">
        <v>1</v>
      </c>
    </row>
    <row r="1485" spans="1:7" x14ac:dyDescent="0.3">
      <c r="A1485">
        <v>101</v>
      </c>
      <c r="B1485" s="18">
        <v>45658</v>
      </c>
      <c r="C1485" s="96" t="s">
        <v>362</v>
      </c>
      <c r="D1485" t="s">
        <v>272</v>
      </c>
      <c r="E1485">
        <v>3</v>
      </c>
    </row>
    <row r="1486" spans="1:7" x14ac:dyDescent="0.3">
      <c r="A1486">
        <v>100</v>
      </c>
      <c r="B1486" s="18">
        <v>45658</v>
      </c>
      <c r="C1486" s="96" t="s">
        <v>362</v>
      </c>
      <c r="D1486" t="s">
        <v>271</v>
      </c>
      <c r="E1486">
        <v>2</v>
      </c>
    </row>
    <row r="1487" spans="1:7" x14ac:dyDescent="0.3">
      <c r="A1487">
        <v>3</v>
      </c>
      <c r="B1487" s="18">
        <v>45658</v>
      </c>
      <c r="C1487" s="96" t="s">
        <v>362</v>
      </c>
      <c r="D1487" t="s">
        <v>302</v>
      </c>
      <c r="E1487">
        <v>0.71994901210962392</v>
      </c>
      <c r="F1487">
        <v>5648</v>
      </c>
      <c r="G1487">
        <v>7845</v>
      </c>
    </row>
    <row r="1488" spans="1:7" x14ac:dyDescent="0.3">
      <c r="A1488">
        <v>25</v>
      </c>
      <c r="B1488" s="18">
        <v>45658</v>
      </c>
      <c r="C1488" s="96" t="s">
        <v>362</v>
      </c>
      <c r="D1488" t="s">
        <v>284</v>
      </c>
      <c r="E1488">
        <v>0.42105263157894735</v>
      </c>
      <c r="F1488">
        <v>16</v>
      </c>
      <c r="G1488">
        <v>38</v>
      </c>
    </row>
    <row r="1489" spans="1:7" x14ac:dyDescent="0.3">
      <c r="A1489">
        <v>24</v>
      </c>
      <c r="B1489" s="18">
        <v>45658</v>
      </c>
      <c r="C1489" s="96" t="s">
        <v>362</v>
      </c>
      <c r="D1489" t="s">
        <v>299</v>
      </c>
      <c r="E1489">
        <v>0.92523364485981308</v>
      </c>
      <c r="F1489">
        <v>99</v>
      </c>
      <c r="G1489">
        <v>107</v>
      </c>
    </row>
    <row r="1490" spans="1:7" x14ac:dyDescent="0.3">
      <c r="A1490">
        <v>23</v>
      </c>
      <c r="B1490" s="18">
        <v>45658</v>
      </c>
      <c r="C1490" s="96" t="s">
        <v>362</v>
      </c>
      <c r="D1490" t="s">
        <v>298</v>
      </c>
      <c r="E1490">
        <v>1.346250629089079E-2</v>
      </c>
      <c r="F1490">
        <v>107</v>
      </c>
      <c r="G1490">
        <v>7948</v>
      </c>
    </row>
    <row r="1491" spans="1:7" x14ac:dyDescent="0.3">
      <c r="A1491">
        <v>20</v>
      </c>
      <c r="B1491" s="18">
        <v>45658</v>
      </c>
      <c r="C1491" s="96" t="s">
        <v>362</v>
      </c>
      <c r="D1491" t="s">
        <v>283</v>
      </c>
      <c r="E1491">
        <v>0</v>
      </c>
      <c r="F1491">
        <v>0</v>
      </c>
      <c r="G1491">
        <v>12</v>
      </c>
    </row>
    <row r="1492" spans="1:7" x14ac:dyDescent="0.3">
      <c r="A1492">
        <v>18</v>
      </c>
      <c r="B1492" s="18">
        <v>45658</v>
      </c>
      <c r="C1492" s="96" t="s">
        <v>362</v>
      </c>
      <c r="D1492" t="s">
        <v>282</v>
      </c>
      <c r="E1492">
        <v>0</v>
      </c>
      <c r="F1492">
        <v>0</v>
      </c>
      <c r="G1492">
        <v>44</v>
      </c>
    </row>
    <row r="1493" spans="1:7" x14ac:dyDescent="0.3">
      <c r="A1493">
        <v>17</v>
      </c>
      <c r="B1493" s="18">
        <v>45658</v>
      </c>
      <c r="C1493" s="96" t="s">
        <v>362</v>
      </c>
      <c r="D1493" t="s">
        <v>276</v>
      </c>
      <c r="E1493">
        <v>0.22222222222222221</v>
      </c>
      <c r="F1493">
        <v>18</v>
      </c>
      <c r="G1493">
        <v>81</v>
      </c>
    </row>
    <row r="1494" spans="1:7" x14ac:dyDescent="0.3">
      <c r="A1494">
        <v>16</v>
      </c>
      <c r="B1494" s="18">
        <v>45658</v>
      </c>
      <c r="C1494" s="96" t="s">
        <v>362</v>
      </c>
      <c r="D1494" t="s">
        <v>297</v>
      </c>
      <c r="E1494">
        <v>0.15311909262759923</v>
      </c>
      <c r="F1494">
        <v>81</v>
      </c>
      <c r="G1494">
        <v>529</v>
      </c>
    </row>
    <row r="1495" spans="1:7" x14ac:dyDescent="0.3">
      <c r="A1495">
        <v>15</v>
      </c>
      <c r="B1495" s="18">
        <v>45658</v>
      </c>
      <c r="C1495" s="96" t="s">
        <v>362</v>
      </c>
      <c r="D1495" t="s">
        <v>306</v>
      </c>
      <c r="E1495">
        <v>0.38461538461538464</v>
      </c>
      <c r="F1495">
        <v>5</v>
      </c>
      <c r="G1495">
        <v>13</v>
      </c>
    </row>
    <row r="1496" spans="1:7" x14ac:dyDescent="0.3">
      <c r="A1496">
        <v>14</v>
      </c>
      <c r="B1496" s="18">
        <v>45658</v>
      </c>
      <c r="C1496" s="96" t="s">
        <v>362</v>
      </c>
      <c r="D1496" t="s">
        <v>279</v>
      </c>
      <c r="E1496">
        <v>1.4054054054054054E-2</v>
      </c>
      <c r="F1496">
        <v>13</v>
      </c>
      <c r="G1496">
        <v>925</v>
      </c>
    </row>
    <row r="1497" spans="1:7" x14ac:dyDescent="0.3">
      <c r="A1497">
        <v>13</v>
      </c>
      <c r="B1497" s="18">
        <v>45658</v>
      </c>
      <c r="C1497" s="96" t="s">
        <v>362</v>
      </c>
      <c r="D1497" t="s">
        <v>275</v>
      </c>
      <c r="E1497">
        <v>0.52380952380952384</v>
      </c>
      <c r="F1497">
        <v>11</v>
      </c>
      <c r="G1497">
        <v>21</v>
      </c>
    </row>
    <row r="1498" spans="1:7" x14ac:dyDescent="0.3">
      <c r="A1498">
        <v>12</v>
      </c>
      <c r="B1498" s="18">
        <v>45658</v>
      </c>
      <c r="C1498" s="96" t="s">
        <v>362</v>
      </c>
      <c r="D1498" t="s">
        <v>296</v>
      </c>
      <c r="E1498">
        <v>6.5625000000000003E-2</v>
      </c>
      <c r="F1498">
        <v>21</v>
      </c>
      <c r="G1498">
        <v>320</v>
      </c>
    </row>
    <row r="1499" spans="1:7" x14ac:dyDescent="0.3">
      <c r="A1499">
        <v>11</v>
      </c>
      <c r="B1499" s="18">
        <v>45658</v>
      </c>
      <c r="C1499" s="96" t="s">
        <v>362</v>
      </c>
      <c r="D1499" t="s">
        <v>281</v>
      </c>
      <c r="E1499">
        <v>1.9627085377821395E-2</v>
      </c>
      <c r="F1499">
        <v>20</v>
      </c>
      <c r="G1499">
        <v>1019</v>
      </c>
    </row>
    <row r="1500" spans="1:7" x14ac:dyDescent="0.3">
      <c r="A1500">
        <v>10</v>
      </c>
      <c r="B1500" s="18">
        <v>45658</v>
      </c>
      <c r="C1500" s="96" t="s">
        <v>362</v>
      </c>
      <c r="D1500" t="s">
        <v>295</v>
      </c>
      <c r="E1500">
        <v>0.15355805243445692</v>
      </c>
      <c r="F1500">
        <v>41</v>
      </c>
      <c r="G1500">
        <v>267</v>
      </c>
    </row>
    <row r="1501" spans="1:7" x14ac:dyDescent="0.3">
      <c r="A1501">
        <v>9</v>
      </c>
      <c r="B1501" s="18">
        <v>45658</v>
      </c>
      <c r="C1501" s="96" t="s">
        <v>362</v>
      </c>
      <c r="D1501" t="s">
        <v>280</v>
      </c>
      <c r="E1501">
        <v>2.2396416573348264E-2</v>
      </c>
      <c r="F1501">
        <v>20</v>
      </c>
      <c r="G1501">
        <v>893</v>
      </c>
    </row>
    <row r="1502" spans="1:7" x14ac:dyDescent="0.3">
      <c r="A1502">
        <v>8</v>
      </c>
      <c r="B1502" s="18">
        <v>45658</v>
      </c>
      <c r="C1502" s="96" t="s">
        <v>362</v>
      </c>
      <c r="D1502" t="s">
        <v>278</v>
      </c>
      <c r="E1502">
        <v>0.46004439511653716</v>
      </c>
      <c r="F1502">
        <v>829</v>
      </c>
      <c r="G1502">
        <v>1802</v>
      </c>
    </row>
    <row r="1503" spans="1:7" x14ac:dyDescent="0.3">
      <c r="A1503">
        <v>7</v>
      </c>
      <c r="B1503" s="18">
        <v>45658</v>
      </c>
      <c r="C1503" s="96" t="s">
        <v>362</v>
      </c>
      <c r="D1503" t="s">
        <v>277</v>
      </c>
      <c r="E1503">
        <v>0.84423076923076923</v>
      </c>
      <c r="F1503">
        <v>439</v>
      </c>
      <c r="G1503">
        <v>520</v>
      </c>
    </row>
    <row r="1504" spans="1:7" x14ac:dyDescent="0.3">
      <c r="A1504">
        <v>6</v>
      </c>
      <c r="B1504" s="18">
        <v>45658</v>
      </c>
      <c r="C1504" s="96" t="s">
        <v>362</v>
      </c>
      <c r="D1504" t="s">
        <v>274</v>
      </c>
      <c r="E1504">
        <v>0.62745098039215685</v>
      </c>
      <c r="F1504">
        <v>192</v>
      </c>
      <c r="G1504">
        <v>306</v>
      </c>
    </row>
    <row r="1505" spans="1:7" x14ac:dyDescent="0.3">
      <c r="A1505">
        <v>5</v>
      </c>
      <c r="B1505" s="18">
        <v>45658</v>
      </c>
      <c r="C1505" s="96" t="s">
        <v>362</v>
      </c>
      <c r="D1505" t="s">
        <v>301</v>
      </c>
      <c r="E1505">
        <v>12.452941176470588</v>
      </c>
      <c r="F1505">
        <v>2117</v>
      </c>
      <c r="G1505">
        <v>170</v>
      </c>
    </row>
    <row r="1506" spans="1:7" x14ac:dyDescent="0.3">
      <c r="A1506">
        <v>4</v>
      </c>
      <c r="B1506" s="18">
        <v>45658</v>
      </c>
      <c r="C1506" s="96" t="s">
        <v>362</v>
      </c>
      <c r="D1506" t="s">
        <v>300</v>
      </c>
      <c r="E1506">
        <v>0.87087307410124726</v>
      </c>
      <c r="F1506">
        <v>1187</v>
      </c>
      <c r="G1506">
        <v>1363</v>
      </c>
    </row>
    <row r="1507" spans="1:7" x14ac:dyDescent="0.3">
      <c r="A1507">
        <v>126</v>
      </c>
      <c r="B1507" s="18">
        <v>45658</v>
      </c>
      <c r="C1507" s="96" t="s">
        <v>362</v>
      </c>
      <c r="D1507" t="s">
        <v>26</v>
      </c>
      <c r="E1507">
        <v>15</v>
      </c>
    </row>
    <row r="1508" spans="1:7" x14ac:dyDescent="0.3">
      <c r="A1508">
        <v>125</v>
      </c>
      <c r="B1508" s="18">
        <v>45658</v>
      </c>
      <c r="C1508" s="96" t="s">
        <v>362</v>
      </c>
      <c r="D1508" t="s">
        <v>25</v>
      </c>
      <c r="E1508">
        <v>0</v>
      </c>
    </row>
    <row r="1509" spans="1:7" x14ac:dyDescent="0.3">
      <c r="A1509">
        <v>124</v>
      </c>
      <c r="B1509" s="18">
        <v>45658</v>
      </c>
      <c r="C1509" s="96" t="s">
        <v>362</v>
      </c>
      <c r="D1509" t="s">
        <v>24</v>
      </c>
      <c r="E1509">
        <v>0</v>
      </c>
    </row>
    <row r="1510" spans="1:7" x14ac:dyDescent="0.3">
      <c r="A1510">
        <v>123</v>
      </c>
      <c r="B1510" s="18">
        <v>45658</v>
      </c>
      <c r="C1510" s="96" t="s">
        <v>362</v>
      </c>
      <c r="D1510" t="s">
        <v>23</v>
      </c>
      <c r="E1510">
        <v>0</v>
      </c>
    </row>
    <row r="1511" spans="1:7" x14ac:dyDescent="0.3">
      <c r="A1511">
        <v>122</v>
      </c>
      <c r="B1511" s="18">
        <v>45658</v>
      </c>
      <c r="C1511" s="96" t="s">
        <v>362</v>
      </c>
      <c r="D1511" t="s">
        <v>22</v>
      </c>
      <c r="E1511">
        <v>0</v>
      </c>
    </row>
    <row r="1512" spans="1:7" x14ac:dyDescent="0.3">
      <c r="A1512">
        <v>121</v>
      </c>
      <c r="B1512" s="18">
        <v>45658</v>
      </c>
      <c r="C1512" s="96" t="s">
        <v>362</v>
      </c>
      <c r="D1512" t="s">
        <v>21</v>
      </c>
      <c r="E1512">
        <v>0</v>
      </c>
    </row>
    <row r="1513" spans="1:7" x14ac:dyDescent="0.3">
      <c r="A1513">
        <v>120</v>
      </c>
      <c r="B1513" s="18">
        <v>45658</v>
      </c>
      <c r="C1513" s="96" t="s">
        <v>362</v>
      </c>
      <c r="D1513" t="s">
        <v>20</v>
      </c>
      <c r="E1513">
        <v>2189</v>
      </c>
    </row>
    <row r="1514" spans="1:7" x14ac:dyDescent="0.3">
      <c r="A1514">
        <v>116</v>
      </c>
      <c r="B1514" s="18">
        <v>45658</v>
      </c>
      <c r="C1514" s="96" t="s">
        <v>362</v>
      </c>
      <c r="D1514" t="s">
        <v>294</v>
      </c>
      <c r="E1514">
        <v>1</v>
      </c>
    </row>
    <row r="1515" spans="1:7" x14ac:dyDescent="0.3">
      <c r="A1515">
        <v>115</v>
      </c>
      <c r="B1515" s="18">
        <v>45658</v>
      </c>
      <c r="C1515" s="96" t="s">
        <v>362</v>
      </c>
      <c r="D1515" t="s">
        <v>293</v>
      </c>
      <c r="E1515">
        <v>97</v>
      </c>
    </row>
    <row r="1516" spans="1:7" x14ac:dyDescent="0.3">
      <c r="A1516">
        <v>114</v>
      </c>
      <c r="B1516" s="18">
        <v>45658</v>
      </c>
      <c r="C1516" s="96" t="s">
        <v>362</v>
      </c>
      <c r="D1516" t="s">
        <v>292</v>
      </c>
      <c r="E1516">
        <v>2189</v>
      </c>
    </row>
    <row r="1517" spans="1:7" x14ac:dyDescent="0.3">
      <c r="A1517">
        <v>27</v>
      </c>
      <c r="B1517" s="18">
        <v>45658</v>
      </c>
      <c r="C1517" s="96" t="s">
        <v>362</v>
      </c>
      <c r="D1517" t="s">
        <v>147</v>
      </c>
      <c r="E1517">
        <v>4.6762589928057555E-2</v>
      </c>
      <c r="F1517">
        <v>13</v>
      </c>
      <c r="G1517">
        <v>278</v>
      </c>
    </row>
    <row r="1518" spans="1:7" x14ac:dyDescent="0.3">
      <c r="A1518">
        <v>26</v>
      </c>
      <c r="B1518" s="18">
        <v>45658</v>
      </c>
      <c r="C1518" s="96" t="s">
        <v>362</v>
      </c>
      <c r="D1518" t="s">
        <v>146</v>
      </c>
      <c r="E1518">
        <v>3.2563025210084036E-2</v>
      </c>
      <c r="F1518">
        <v>31</v>
      </c>
      <c r="G1518">
        <v>952</v>
      </c>
    </row>
    <row r="1519" spans="1:7" x14ac:dyDescent="0.3">
      <c r="A1519">
        <v>134</v>
      </c>
      <c r="B1519" s="18">
        <v>45658</v>
      </c>
      <c r="C1519" s="96" t="s">
        <v>363</v>
      </c>
      <c r="D1519" t="s">
        <v>260</v>
      </c>
      <c r="E1519">
        <v>0</v>
      </c>
    </row>
    <row r="1520" spans="1:7" x14ac:dyDescent="0.3">
      <c r="A1520">
        <v>133</v>
      </c>
      <c r="B1520" s="18">
        <v>45658</v>
      </c>
      <c r="C1520" s="96" t="s">
        <v>363</v>
      </c>
      <c r="D1520" t="s">
        <v>259</v>
      </c>
      <c r="E1520">
        <v>3</v>
      </c>
    </row>
    <row r="1521" spans="1:7" x14ac:dyDescent="0.3">
      <c r="A1521">
        <v>132</v>
      </c>
      <c r="B1521" s="18">
        <v>45658</v>
      </c>
      <c r="C1521" s="96" t="s">
        <v>363</v>
      </c>
      <c r="D1521" t="s">
        <v>291</v>
      </c>
      <c r="E1521">
        <v>3</v>
      </c>
    </row>
    <row r="1522" spans="1:7" x14ac:dyDescent="0.3">
      <c r="A1522">
        <v>131</v>
      </c>
      <c r="B1522" s="18">
        <v>45658</v>
      </c>
      <c r="C1522" s="96" t="s">
        <v>363</v>
      </c>
      <c r="D1522" t="s">
        <v>290</v>
      </c>
      <c r="E1522">
        <v>10</v>
      </c>
    </row>
    <row r="1523" spans="1:7" x14ac:dyDescent="0.3">
      <c r="A1523">
        <v>130</v>
      </c>
      <c r="B1523" s="18">
        <v>45658</v>
      </c>
      <c r="C1523" s="96" t="s">
        <v>363</v>
      </c>
      <c r="D1523" t="s">
        <v>289</v>
      </c>
      <c r="E1523">
        <v>70</v>
      </c>
    </row>
    <row r="1524" spans="1:7" x14ac:dyDescent="0.3">
      <c r="A1524">
        <v>129</v>
      </c>
      <c r="B1524" s="18">
        <v>45658</v>
      </c>
      <c r="C1524" s="96" t="s">
        <v>363</v>
      </c>
      <c r="D1524" t="s">
        <v>288</v>
      </c>
      <c r="E1524">
        <v>97</v>
      </c>
    </row>
    <row r="1525" spans="1:7" x14ac:dyDescent="0.3">
      <c r="A1525">
        <v>128</v>
      </c>
      <c r="B1525" s="18">
        <v>45658</v>
      </c>
      <c r="C1525" s="96" t="s">
        <v>363</v>
      </c>
      <c r="D1525" t="s">
        <v>287</v>
      </c>
      <c r="E1525">
        <v>31</v>
      </c>
    </row>
    <row r="1526" spans="1:7" x14ac:dyDescent="0.3">
      <c r="A1526">
        <v>127</v>
      </c>
      <c r="B1526" s="18">
        <v>45658</v>
      </c>
      <c r="C1526" s="96" t="s">
        <v>363</v>
      </c>
      <c r="D1526" t="s">
        <v>286</v>
      </c>
      <c r="E1526">
        <v>214</v>
      </c>
    </row>
    <row r="1527" spans="1:7" x14ac:dyDescent="0.3">
      <c r="A1527">
        <v>108</v>
      </c>
      <c r="B1527" s="18">
        <v>45658</v>
      </c>
      <c r="C1527" s="96" t="s">
        <v>363</v>
      </c>
      <c r="D1527" t="s">
        <v>270</v>
      </c>
      <c r="E1527">
        <v>165</v>
      </c>
    </row>
    <row r="1528" spans="1:7" x14ac:dyDescent="0.3">
      <c r="A1528">
        <v>105</v>
      </c>
      <c r="B1528" s="18">
        <v>45658</v>
      </c>
      <c r="C1528" s="96" t="s">
        <v>363</v>
      </c>
      <c r="D1528" t="s">
        <v>269</v>
      </c>
      <c r="E1528">
        <v>198</v>
      </c>
    </row>
    <row r="1529" spans="1:7" x14ac:dyDescent="0.3">
      <c r="A1529">
        <v>107</v>
      </c>
      <c r="B1529" s="18">
        <v>45658</v>
      </c>
      <c r="C1529" s="96" t="s">
        <v>363</v>
      </c>
      <c r="D1529" t="s">
        <v>268</v>
      </c>
      <c r="E1529">
        <v>436</v>
      </c>
    </row>
    <row r="1530" spans="1:7" x14ac:dyDescent="0.3">
      <c r="A1530">
        <v>106</v>
      </c>
      <c r="B1530" s="18">
        <v>45658</v>
      </c>
      <c r="C1530" s="96" t="s">
        <v>363</v>
      </c>
      <c r="D1530" t="s">
        <v>267</v>
      </c>
      <c r="E1530">
        <v>346</v>
      </c>
    </row>
    <row r="1531" spans="1:7" x14ac:dyDescent="0.3">
      <c r="A1531">
        <v>104</v>
      </c>
      <c r="B1531" s="18">
        <v>45658</v>
      </c>
      <c r="C1531" s="96" t="s">
        <v>363</v>
      </c>
      <c r="D1531" t="s">
        <v>266</v>
      </c>
      <c r="E1531">
        <v>35</v>
      </c>
    </row>
    <row r="1532" spans="1:7" x14ac:dyDescent="0.3">
      <c r="A1532">
        <v>113</v>
      </c>
      <c r="B1532" s="18">
        <v>45658</v>
      </c>
      <c r="C1532" s="96" t="s">
        <v>363</v>
      </c>
      <c r="D1532" t="s">
        <v>265</v>
      </c>
      <c r="E1532">
        <v>343</v>
      </c>
    </row>
    <row r="1533" spans="1:7" x14ac:dyDescent="0.3">
      <c r="A1533">
        <v>110</v>
      </c>
      <c r="B1533" s="18">
        <v>45658</v>
      </c>
      <c r="C1533" s="96" t="s">
        <v>363</v>
      </c>
      <c r="D1533" t="s">
        <v>264</v>
      </c>
      <c r="E1533">
        <v>140</v>
      </c>
    </row>
    <row r="1534" spans="1:7" x14ac:dyDescent="0.3">
      <c r="A1534">
        <v>112</v>
      </c>
      <c r="B1534" s="18">
        <v>45658</v>
      </c>
      <c r="C1534" s="96" t="s">
        <v>363</v>
      </c>
      <c r="D1534" t="s">
        <v>263</v>
      </c>
      <c r="E1534">
        <v>461</v>
      </c>
    </row>
    <row r="1535" spans="1:7" x14ac:dyDescent="0.3">
      <c r="A1535">
        <v>111</v>
      </c>
      <c r="B1535" s="18">
        <v>45658</v>
      </c>
      <c r="C1535" s="96" t="s">
        <v>363</v>
      </c>
      <c r="D1535" t="s">
        <v>262</v>
      </c>
      <c r="E1535">
        <v>339</v>
      </c>
    </row>
    <row r="1536" spans="1:7" x14ac:dyDescent="0.3">
      <c r="A1536">
        <v>2</v>
      </c>
      <c r="B1536" s="18">
        <v>45658</v>
      </c>
      <c r="C1536" s="96" t="s">
        <v>363</v>
      </c>
      <c r="D1536" t="s">
        <v>303</v>
      </c>
      <c r="E1536">
        <v>0.46388888888888891</v>
      </c>
      <c r="F1536">
        <v>2505</v>
      </c>
      <c r="G1536">
        <v>5400</v>
      </c>
    </row>
    <row r="1537" spans="1:7" x14ac:dyDescent="0.3">
      <c r="A1537">
        <v>1</v>
      </c>
      <c r="B1537" s="18">
        <v>45658</v>
      </c>
      <c r="C1537" s="96" t="s">
        <v>363</v>
      </c>
      <c r="D1537" t="s">
        <v>332</v>
      </c>
      <c r="E1537">
        <v>1</v>
      </c>
      <c r="F1537">
        <v>3</v>
      </c>
      <c r="G1537">
        <v>3</v>
      </c>
    </row>
    <row r="1538" spans="1:7" x14ac:dyDescent="0.3">
      <c r="A1538">
        <v>103</v>
      </c>
      <c r="B1538" s="18">
        <v>45658</v>
      </c>
      <c r="C1538" s="96" t="s">
        <v>363</v>
      </c>
      <c r="D1538" t="s">
        <v>285</v>
      </c>
      <c r="E1538">
        <v>0</v>
      </c>
    </row>
    <row r="1539" spans="1:7" x14ac:dyDescent="0.3">
      <c r="A1539">
        <v>102</v>
      </c>
      <c r="B1539" s="18">
        <v>45658</v>
      </c>
      <c r="C1539" s="96" t="s">
        <v>363</v>
      </c>
      <c r="D1539" t="s">
        <v>273</v>
      </c>
      <c r="E1539">
        <v>0</v>
      </c>
    </row>
    <row r="1540" spans="1:7" x14ac:dyDescent="0.3">
      <c r="A1540">
        <v>101</v>
      </c>
      <c r="B1540" s="18">
        <v>45658</v>
      </c>
      <c r="C1540" s="96" t="s">
        <v>363</v>
      </c>
      <c r="D1540" t="s">
        <v>272</v>
      </c>
      <c r="E1540">
        <v>3</v>
      </c>
    </row>
    <row r="1541" spans="1:7" x14ac:dyDescent="0.3">
      <c r="A1541">
        <v>100</v>
      </c>
      <c r="B1541" s="18">
        <v>45658</v>
      </c>
      <c r="C1541" s="96" t="s">
        <v>363</v>
      </c>
      <c r="D1541" t="s">
        <v>271</v>
      </c>
      <c r="E1541">
        <v>5</v>
      </c>
    </row>
    <row r="1542" spans="1:7" x14ac:dyDescent="0.3">
      <c r="A1542">
        <v>3</v>
      </c>
      <c r="B1542" s="18">
        <v>45658</v>
      </c>
      <c r="C1542" s="96" t="s">
        <v>363</v>
      </c>
      <c r="D1542" t="s">
        <v>302</v>
      </c>
      <c r="E1542">
        <v>0.68542914171656688</v>
      </c>
      <c r="F1542">
        <v>1717</v>
      </c>
      <c r="G1542">
        <v>2505</v>
      </c>
    </row>
    <row r="1543" spans="1:7" x14ac:dyDescent="0.3">
      <c r="A1543">
        <v>25</v>
      </c>
      <c r="B1543" s="18">
        <v>45658</v>
      </c>
      <c r="C1543" s="96" t="s">
        <v>363</v>
      </c>
      <c r="D1543" t="s">
        <v>284</v>
      </c>
      <c r="E1543">
        <v>0.8</v>
      </c>
      <c r="F1543">
        <v>4</v>
      </c>
      <c r="G1543">
        <v>5</v>
      </c>
    </row>
    <row r="1544" spans="1:7" x14ac:dyDescent="0.3">
      <c r="A1544">
        <v>24</v>
      </c>
      <c r="B1544" s="18">
        <v>45658</v>
      </c>
      <c r="C1544" s="96" t="s">
        <v>363</v>
      </c>
      <c r="D1544" t="s">
        <v>299</v>
      </c>
      <c r="E1544">
        <v>0.96120689655172409</v>
      </c>
      <c r="F1544">
        <v>223</v>
      </c>
      <c r="G1544">
        <v>232</v>
      </c>
    </row>
    <row r="1545" spans="1:7" x14ac:dyDescent="0.3">
      <c r="A1545">
        <v>23</v>
      </c>
      <c r="B1545" s="18">
        <v>45658</v>
      </c>
      <c r="C1545" s="96" t="s">
        <v>363</v>
      </c>
      <c r="D1545" t="s">
        <v>298</v>
      </c>
      <c r="E1545">
        <v>9.1699604743083002E-2</v>
      </c>
      <c r="F1545">
        <v>232</v>
      </c>
      <c r="G1545">
        <v>2530</v>
      </c>
    </row>
    <row r="1546" spans="1:7" x14ac:dyDescent="0.3">
      <c r="A1546">
        <v>20</v>
      </c>
      <c r="B1546" s="18">
        <v>45658</v>
      </c>
      <c r="C1546" s="96" t="s">
        <v>363</v>
      </c>
      <c r="D1546" t="s">
        <v>283</v>
      </c>
      <c r="E1546">
        <v>0</v>
      </c>
      <c r="F1546">
        <v>0</v>
      </c>
      <c r="G1546">
        <v>1</v>
      </c>
    </row>
    <row r="1547" spans="1:7" x14ac:dyDescent="0.3">
      <c r="A1547">
        <v>18</v>
      </c>
      <c r="B1547" s="18">
        <v>45658</v>
      </c>
      <c r="C1547" s="96" t="s">
        <v>363</v>
      </c>
      <c r="D1547" t="s">
        <v>282</v>
      </c>
      <c r="E1547">
        <v>0</v>
      </c>
      <c r="F1547">
        <v>0</v>
      </c>
      <c r="G1547">
        <v>11</v>
      </c>
    </row>
    <row r="1548" spans="1:7" x14ac:dyDescent="0.3">
      <c r="A1548">
        <v>109</v>
      </c>
      <c r="B1548" s="18">
        <v>45658</v>
      </c>
      <c r="C1548" s="96" t="s">
        <v>363</v>
      </c>
      <c r="D1548" t="s">
        <v>261</v>
      </c>
      <c r="E1548">
        <v>42</v>
      </c>
    </row>
    <row r="1549" spans="1:7" x14ac:dyDescent="0.3">
      <c r="A1549">
        <v>17</v>
      </c>
      <c r="B1549" s="18">
        <v>45658</v>
      </c>
      <c r="C1549" s="96" t="s">
        <v>363</v>
      </c>
      <c r="D1549" t="s">
        <v>276</v>
      </c>
      <c r="E1549">
        <v>0.4</v>
      </c>
      <c r="F1549">
        <v>4</v>
      </c>
      <c r="G1549">
        <v>10</v>
      </c>
    </row>
    <row r="1550" spans="1:7" x14ac:dyDescent="0.3">
      <c r="A1550">
        <v>16</v>
      </c>
      <c r="B1550" s="18">
        <v>45658</v>
      </c>
      <c r="C1550" s="96" t="s">
        <v>363</v>
      </c>
      <c r="D1550" t="s">
        <v>297</v>
      </c>
      <c r="E1550">
        <v>3.003003003003003E-2</v>
      </c>
      <c r="F1550">
        <v>10</v>
      </c>
      <c r="G1550">
        <v>333</v>
      </c>
    </row>
    <row r="1551" spans="1:7" x14ac:dyDescent="0.3">
      <c r="A1551">
        <v>15</v>
      </c>
      <c r="B1551" s="18">
        <v>45658</v>
      </c>
      <c r="C1551" s="96" t="s">
        <v>363</v>
      </c>
      <c r="D1551" t="s">
        <v>306</v>
      </c>
      <c r="E1551">
        <v>0</v>
      </c>
      <c r="F1551">
        <v>0</v>
      </c>
      <c r="G1551">
        <v>1</v>
      </c>
    </row>
    <row r="1552" spans="1:7" x14ac:dyDescent="0.3">
      <c r="A1552">
        <v>14</v>
      </c>
      <c r="B1552" s="18">
        <v>45658</v>
      </c>
      <c r="C1552" s="96" t="s">
        <v>363</v>
      </c>
      <c r="D1552" t="s">
        <v>279</v>
      </c>
      <c r="E1552">
        <v>1.4285714285714286E-3</v>
      </c>
      <c r="F1552">
        <v>1</v>
      </c>
      <c r="G1552">
        <v>700</v>
      </c>
    </row>
    <row r="1553" spans="1:7" x14ac:dyDescent="0.3">
      <c r="A1553">
        <v>13</v>
      </c>
      <c r="B1553" s="18">
        <v>45658</v>
      </c>
      <c r="C1553" s="96" t="s">
        <v>363</v>
      </c>
      <c r="D1553" t="s">
        <v>275</v>
      </c>
      <c r="E1553">
        <v>0.2</v>
      </c>
      <c r="F1553">
        <v>2</v>
      </c>
      <c r="G1553">
        <v>10</v>
      </c>
    </row>
    <row r="1554" spans="1:7" x14ac:dyDescent="0.3">
      <c r="A1554">
        <v>12</v>
      </c>
      <c r="B1554" s="18">
        <v>45658</v>
      </c>
      <c r="C1554" s="96" t="s">
        <v>363</v>
      </c>
      <c r="D1554" t="s">
        <v>296</v>
      </c>
      <c r="E1554">
        <v>3.0211480362537766E-2</v>
      </c>
      <c r="F1554">
        <v>10</v>
      </c>
      <c r="G1554">
        <v>331</v>
      </c>
    </row>
    <row r="1555" spans="1:7" x14ac:dyDescent="0.3">
      <c r="A1555">
        <v>11</v>
      </c>
      <c r="B1555" s="18">
        <v>45658</v>
      </c>
      <c r="C1555" s="96" t="s">
        <v>363</v>
      </c>
      <c r="D1555" t="s">
        <v>281</v>
      </c>
      <c r="E1555">
        <v>0</v>
      </c>
      <c r="F1555">
        <v>0</v>
      </c>
      <c r="G1555">
        <v>826</v>
      </c>
    </row>
    <row r="1556" spans="1:7" x14ac:dyDescent="0.3">
      <c r="A1556">
        <v>10</v>
      </c>
      <c r="B1556" s="18">
        <v>45658</v>
      </c>
      <c r="C1556" s="96" t="s">
        <v>363</v>
      </c>
      <c r="D1556" t="s">
        <v>295</v>
      </c>
      <c r="E1556">
        <v>0</v>
      </c>
      <c r="F1556">
        <v>0</v>
      </c>
      <c r="G1556">
        <v>292</v>
      </c>
    </row>
    <row r="1557" spans="1:7" x14ac:dyDescent="0.3">
      <c r="A1557">
        <v>9</v>
      </c>
      <c r="B1557" s="18">
        <v>45658</v>
      </c>
      <c r="C1557" s="96" t="s">
        <v>363</v>
      </c>
      <c r="D1557" t="s">
        <v>280</v>
      </c>
      <c r="E1557">
        <v>0</v>
      </c>
      <c r="F1557">
        <v>0</v>
      </c>
      <c r="G1557">
        <v>783</v>
      </c>
    </row>
    <row r="1558" spans="1:7" x14ac:dyDescent="0.3">
      <c r="A1558">
        <v>8</v>
      </c>
      <c r="B1558" s="18">
        <v>45658</v>
      </c>
      <c r="C1558" s="96" t="s">
        <v>363</v>
      </c>
      <c r="D1558" t="s">
        <v>278</v>
      </c>
      <c r="E1558">
        <v>0.51960784313725494</v>
      </c>
      <c r="F1558">
        <v>53</v>
      </c>
      <c r="G1558">
        <v>102</v>
      </c>
    </row>
    <row r="1559" spans="1:7" x14ac:dyDescent="0.3">
      <c r="A1559">
        <v>7</v>
      </c>
      <c r="B1559" s="18">
        <v>45658</v>
      </c>
      <c r="C1559" s="96" t="s">
        <v>363</v>
      </c>
      <c r="D1559" t="s">
        <v>277</v>
      </c>
      <c r="E1559">
        <v>0.8571428571428571</v>
      </c>
      <c r="F1559">
        <v>18</v>
      </c>
      <c r="G1559">
        <v>21</v>
      </c>
    </row>
    <row r="1560" spans="1:7" x14ac:dyDescent="0.3">
      <c r="A1560">
        <v>6</v>
      </c>
      <c r="B1560" s="18">
        <v>45658</v>
      </c>
      <c r="C1560" s="96" t="s">
        <v>363</v>
      </c>
      <c r="D1560" t="s">
        <v>274</v>
      </c>
      <c r="E1560">
        <v>0.9</v>
      </c>
      <c r="F1560">
        <v>9</v>
      </c>
      <c r="G1560">
        <v>10</v>
      </c>
    </row>
    <row r="1561" spans="1:7" x14ac:dyDescent="0.3">
      <c r="A1561">
        <v>5</v>
      </c>
      <c r="B1561" s="18">
        <v>45658</v>
      </c>
      <c r="C1561" s="96" t="s">
        <v>363</v>
      </c>
      <c r="D1561" t="s">
        <v>301</v>
      </c>
      <c r="E1561">
        <v>9.8809523809523814</v>
      </c>
      <c r="F1561">
        <v>415</v>
      </c>
      <c r="G1561">
        <v>42</v>
      </c>
    </row>
    <row r="1562" spans="1:7" x14ac:dyDescent="0.3">
      <c r="A1562">
        <v>4</v>
      </c>
      <c r="B1562" s="18">
        <v>45658</v>
      </c>
      <c r="C1562" s="96" t="s">
        <v>363</v>
      </c>
      <c r="D1562" t="s">
        <v>300</v>
      </c>
      <c r="E1562">
        <v>0.87005649717514122</v>
      </c>
      <c r="F1562">
        <v>308</v>
      </c>
      <c r="G1562">
        <v>354</v>
      </c>
    </row>
    <row r="1563" spans="1:7" x14ac:dyDescent="0.3">
      <c r="A1563">
        <v>126</v>
      </c>
      <c r="B1563" s="18">
        <v>45658</v>
      </c>
      <c r="C1563" s="96" t="s">
        <v>363</v>
      </c>
      <c r="D1563" t="s">
        <v>26</v>
      </c>
      <c r="E1563">
        <v>0</v>
      </c>
    </row>
    <row r="1564" spans="1:7" x14ac:dyDescent="0.3">
      <c r="A1564">
        <v>125</v>
      </c>
      <c r="B1564" s="18">
        <v>45658</v>
      </c>
      <c r="C1564" s="96" t="s">
        <v>363</v>
      </c>
      <c r="D1564" t="s">
        <v>25</v>
      </c>
      <c r="E1564">
        <v>0</v>
      </c>
    </row>
    <row r="1565" spans="1:7" x14ac:dyDescent="0.3">
      <c r="A1565">
        <v>124</v>
      </c>
      <c r="B1565" s="18">
        <v>45658</v>
      </c>
      <c r="C1565" s="96" t="s">
        <v>363</v>
      </c>
      <c r="D1565" t="s">
        <v>24</v>
      </c>
      <c r="E1565">
        <v>0</v>
      </c>
    </row>
    <row r="1566" spans="1:7" x14ac:dyDescent="0.3">
      <c r="A1566">
        <v>123</v>
      </c>
      <c r="B1566" s="18">
        <v>45658</v>
      </c>
      <c r="C1566" s="96" t="s">
        <v>363</v>
      </c>
      <c r="D1566" t="s">
        <v>23</v>
      </c>
      <c r="E1566">
        <v>0</v>
      </c>
    </row>
    <row r="1567" spans="1:7" x14ac:dyDescent="0.3">
      <c r="A1567">
        <v>122</v>
      </c>
      <c r="B1567" s="18">
        <v>45658</v>
      </c>
      <c r="C1567" s="96" t="s">
        <v>363</v>
      </c>
      <c r="D1567" t="s">
        <v>22</v>
      </c>
      <c r="E1567">
        <v>55</v>
      </c>
    </row>
    <row r="1568" spans="1:7" x14ac:dyDescent="0.3">
      <c r="A1568">
        <v>121</v>
      </c>
      <c r="B1568" s="18">
        <v>45658</v>
      </c>
      <c r="C1568" s="96" t="s">
        <v>363</v>
      </c>
      <c r="D1568" t="s">
        <v>21</v>
      </c>
      <c r="E1568">
        <v>0</v>
      </c>
    </row>
    <row r="1569" spans="1:7" x14ac:dyDescent="0.3">
      <c r="A1569">
        <v>120</v>
      </c>
      <c r="B1569" s="18">
        <v>45658</v>
      </c>
      <c r="C1569" s="96" t="s">
        <v>363</v>
      </c>
      <c r="D1569" t="s">
        <v>20</v>
      </c>
      <c r="E1569">
        <v>360</v>
      </c>
    </row>
    <row r="1570" spans="1:7" x14ac:dyDescent="0.3">
      <c r="A1570">
        <v>116</v>
      </c>
      <c r="B1570" s="18">
        <v>45658</v>
      </c>
      <c r="C1570" s="96" t="s">
        <v>363</v>
      </c>
      <c r="D1570" t="s">
        <v>294</v>
      </c>
      <c r="E1570">
        <v>0</v>
      </c>
    </row>
    <row r="1571" spans="1:7" x14ac:dyDescent="0.3">
      <c r="A1571">
        <v>115</v>
      </c>
      <c r="B1571" s="18">
        <v>45658</v>
      </c>
      <c r="C1571" s="96" t="s">
        <v>363</v>
      </c>
      <c r="D1571" t="s">
        <v>293</v>
      </c>
      <c r="E1571">
        <v>0</v>
      </c>
    </row>
    <row r="1572" spans="1:7" x14ac:dyDescent="0.3">
      <c r="A1572">
        <v>114</v>
      </c>
      <c r="B1572" s="18">
        <v>45658</v>
      </c>
      <c r="C1572" s="96" t="s">
        <v>363</v>
      </c>
      <c r="D1572" t="s">
        <v>292</v>
      </c>
      <c r="E1572">
        <v>415</v>
      </c>
    </row>
    <row r="1573" spans="1:7" x14ac:dyDescent="0.3">
      <c r="A1573">
        <v>27</v>
      </c>
      <c r="B1573" s="18">
        <v>45658</v>
      </c>
      <c r="C1573" s="96" t="s">
        <v>363</v>
      </c>
      <c r="D1573" t="s">
        <v>147</v>
      </c>
      <c r="E1573">
        <v>0</v>
      </c>
      <c r="F1573">
        <v>0</v>
      </c>
      <c r="G1573">
        <v>266</v>
      </c>
    </row>
    <row r="1574" spans="1:7" x14ac:dyDescent="0.3">
      <c r="A1574">
        <v>26</v>
      </c>
      <c r="B1574" s="18">
        <v>45658</v>
      </c>
      <c r="C1574" s="96" t="s">
        <v>363</v>
      </c>
      <c r="D1574" t="s">
        <v>146</v>
      </c>
      <c r="E1574">
        <v>0</v>
      </c>
      <c r="F1574">
        <v>0</v>
      </c>
      <c r="G1574">
        <v>585</v>
      </c>
    </row>
    <row r="1575" spans="1:7" x14ac:dyDescent="0.3">
      <c r="A1575">
        <v>134</v>
      </c>
      <c r="B1575" s="18">
        <v>45658</v>
      </c>
      <c r="C1575" s="96" t="s">
        <v>364</v>
      </c>
      <c r="D1575" t="s">
        <v>260</v>
      </c>
      <c r="E1575">
        <v>0</v>
      </c>
    </row>
    <row r="1576" spans="1:7" x14ac:dyDescent="0.3">
      <c r="A1576">
        <v>133</v>
      </c>
      <c r="B1576" s="18">
        <v>45658</v>
      </c>
      <c r="C1576" s="96" t="s">
        <v>364</v>
      </c>
      <c r="D1576" t="s">
        <v>259</v>
      </c>
      <c r="E1576">
        <v>9</v>
      </c>
    </row>
    <row r="1577" spans="1:7" x14ac:dyDescent="0.3">
      <c r="A1577">
        <v>132</v>
      </c>
      <c r="B1577" s="18">
        <v>45658</v>
      </c>
      <c r="C1577" s="96" t="s">
        <v>364</v>
      </c>
      <c r="D1577" t="s">
        <v>291</v>
      </c>
      <c r="E1577">
        <v>10</v>
      </c>
    </row>
    <row r="1578" spans="1:7" x14ac:dyDescent="0.3">
      <c r="A1578">
        <v>131</v>
      </c>
      <c r="B1578" s="18">
        <v>45658</v>
      </c>
      <c r="C1578" s="96" t="s">
        <v>364</v>
      </c>
      <c r="D1578" t="s">
        <v>290</v>
      </c>
      <c r="E1578">
        <v>144</v>
      </c>
    </row>
    <row r="1579" spans="1:7" x14ac:dyDescent="0.3">
      <c r="A1579">
        <v>130</v>
      </c>
      <c r="B1579" s="18">
        <v>45658</v>
      </c>
      <c r="C1579" s="96" t="s">
        <v>364</v>
      </c>
      <c r="D1579" t="s">
        <v>289</v>
      </c>
      <c r="E1579">
        <v>385</v>
      </c>
    </row>
    <row r="1580" spans="1:7" x14ac:dyDescent="0.3">
      <c r="A1580">
        <v>129</v>
      </c>
      <c r="B1580" s="18">
        <v>45658</v>
      </c>
      <c r="C1580" s="96" t="s">
        <v>364</v>
      </c>
      <c r="D1580" t="s">
        <v>288</v>
      </c>
      <c r="E1580">
        <v>660</v>
      </c>
    </row>
    <row r="1581" spans="1:7" x14ac:dyDescent="0.3">
      <c r="A1581">
        <v>128</v>
      </c>
      <c r="B1581" s="18">
        <v>45658</v>
      </c>
      <c r="C1581" s="96" t="s">
        <v>364</v>
      </c>
      <c r="D1581" t="s">
        <v>287</v>
      </c>
      <c r="E1581">
        <v>89</v>
      </c>
    </row>
    <row r="1582" spans="1:7" x14ac:dyDescent="0.3">
      <c r="A1582">
        <v>127</v>
      </c>
      <c r="B1582" s="18">
        <v>45658</v>
      </c>
      <c r="C1582" s="96" t="s">
        <v>364</v>
      </c>
      <c r="D1582" t="s">
        <v>286</v>
      </c>
      <c r="E1582">
        <v>1297</v>
      </c>
    </row>
    <row r="1583" spans="1:7" x14ac:dyDescent="0.3">
      <c r="A1583">
        <v>108</v>
      </c>
      <c r="B1583" s="18">
        <v>45658</v>
      </c>
      <c r="C1583" s="96" t="s">
        <v>364</v>
      </c>
      <c r="D1583" t="s">
        <v>270</v>
      </c>
      <c r="E1583">
        <v>285</v>
      </c>
    </row>
    <row r="1584" spans="1:7" x14ac:dyDescent="0.3">
      <c r="A1584">
        <v>105</v>
      </c>
      <c r="B1584" s="18">
        <v>45658</v>
      </c>
      <c r="C1584" s="96" t="s">
        <v>364</v>
      </c>
      <c r="D1584" t="s">
        <v>269</v>
      </c>
      <c r="E1584">
        <v>855</v>
      </c>
    </row>
    <row r="1585" spans="1:7" x14ac:dyDescent="0.3">
      <c r="A1585">
        <v>107</v>
      </c>
      <c r="B1585" s="18">
        <v>45658</v>
      </c>
      <c r="C1585" s="96" t="s">
        <v>364</v>
      </c>
      <c r="D1585" t="s">
        <v>268</v>
      </c>
      <c r="E1585">
        <v>740</v>
      </c>
    </row>
    <row r="1586" spans="1:7" x14ac:dyDescent="0.3">
      <c r="A1586">
        <v>106</v>
      </c>
      <c r="B1586" s="18">
        <v>45658</v>
      </c>
      <c r="C1586" s="96" t="s">
        <v>364</v>
      </c>
      <c r="D1586" t="s">
        <v>267</v>
      </c>
      <c r="E1586">
        <v>531</v>
      </c>
    </row>
    <row r="1587" spans="1:7" x14ac:dyDescent="0.3">
      <c r="A1587">
        <v>104</v>
      </c>
      <c r="B1587" s="18">
        <v>45658</v>
      </c>
      <c r="C1587" s="96" t="s">
        <v>364</v>
      </c>
      <c r="D1587" t="s">
        <v>266</v>
      </c>
      <c r="E1587">
        <v>375</v>
      </c>
    </row>
    <row r="1588" spans="1:7" x14ac:dyDescent="0.3">
      <c r="A1588">
        <v>113</v>
      </c>
      <c r="B1588" s="18">
        <v>45658</v>
      </c>
      <c r="C1588" s="96" t="s">
        <v>364</v>
      </c>
      <c r="D1588" t="s">
        <v>265</v>
      </c>
      <c r="E1588">
        <v>443</v>
      </c>
    </row>
    <row r="1589" spans="1:7" x14ac:dyDescent="0.3">
      <c r="A1589">
        <v>110</v>
      </c>
      <c r="B1589" s="18">
        <v>45658</v>
      </c>
      <c r="C1589" s="96" t="s">
        <v>364</v>
      </c>
      <c r="D1589" t="s">
        <v>264</v>
      </c>
      <c r="E1589">
        <v>818</v>
      </c>
    </row>
    <row r="1590" spans="1:7" x14ac:dyDescent="0.3">
      <c r="A1590">
        <v>112</v>
      </c>
      <c r="B1590" s="18">
        <v>45658</v>
      </c>
      <c r="C1590" s="96" t="s">
        <v>364</v>
      </c>
      <c r="D1590" t="s">
        <v>263</v>
      </c>
      <c r="E1590">
        <v>860</v>
      </c>
    </row>
    <row r="1591" spans="1:7" x14ac:dyDescent="0.3">
      <c r="A1591">
        <v>111</v>
      </c>
      <c r="B1591" s="18">
        <v>45658</v>
      </c>
      <c r="C1591" s="96" t="s">
        <v>364</v>
      </c>
      <c r="D1591" t="s">
        <v>262</v>
      </c>
      <c r="E1591">
        <v>544</v>
      </c>
    </row>
    <row r="1592" spans="1:7" x14ac:dyDescent="0.3">
      <c r="A1592">
        <v>109</v>
      </c>
      <c r="B1592" s="18">
        <v>45658</v>
      </c>
      <c r="C1592" s="96" t="s">
        <v>364</v>
      </c>
      <c r="D1592" t="s">
        <v>261</v>
      </c>
      <c r="E1592">
        <v>359</v>
      </c>
    </row>
    <row r="1593" spans="1:7" x14ac:dyDescent="0.3">
      <c r="A1593">
        <v>2</v>
      </c>
      <c r="B1593" s="18">
        <v>45658</v>
      </c>
      <c r="C1593" s="96" t="s">
        <v>364</v>
      </c>
      <c r="D1593" t="s">
        <v>303</v>
      </c>
      <c r="E1593">
        <v>0.7</v>
      </c>
      <c r="F1593">
        <v>5810</v>
      </c>
      <c r="G1593">
        <v>8300</v>
      </c>
    </row>
    <row r="1594" spans="1:7" x14ac:dyDescent="0.3">
      <c r="A1594">
        <v>1</v>
      </c>
      <c r="B1594" s="18">
        <v>45658</v>
      </c>
      <c r="C1594" s="96" t="s">
        <v>364</v>
      </c>
      <c r="D1594" t="s">
        <v>332</v>
      </c>
      <c r="E1594">
        <v>0.83333333333333337</v>
      </c>
      <c r="F1594">
        <v>5</v>
      </c>
      <c r="G1594">
        <v>6</v>
      </c>
    </row>
    <row r="1595" spans="1:7" x14ac:dyDescent="0.3">
      <c r="A1595">
        <v>103</v>
      </c>
      <c r="B1595" s="18">
        <v>45658</v>
      </c>
      <c r="C1595" s="96" t="s">
        <v>364</v>
      </c>
      <c r="D1595" t="s">
        <v>285</v>
      </c>
      <c r="E1595">
        <v>3</v>
      </c>
    </row>
    <row r="1596" spans="1:7" x14ac:dyDescent="0.3">
      <c r="A1596">
        <v>102</v>
      </c>
      <c r="B1596" s="18">
        <v>45658</v>
      </c>
      <c r="C1596" s="96" t="s">
        <v>364</v>
      </c>
      <c r="D1596" t="s">
        <v>273</v>
      </c>
      <c r="E1596">
        <v>1</v>
      </c>
    </row>
    <row r="1597" spans="1:7" x14ac:dyDescent="0.3">
      <c r="A1597">
        <v>101</v>
      </c>
      <c r="B1597" s="18">
        <v>45658</v>
      </c>
      <c r="C1597" s="96" t="s">
        <v>364</v>
      </c>
      <c r="D1597" t="s">
        <v>272</v>
      </c>
      <c r="E1597">
        <v>2</v>
      </c>
    </row>
    <row r="1598" spans="1:7" x14ac:dyDescent="0.3">
      <c r="A1598">
        <v>100</v>
      </c>
      <c r="B1598" s="18">
        <v>45658</v>
      </c>
      <c r="C1598" s="96" t="s">
        <v>364</v>
      </c>
      <c r="D1598" t="s">
        <v>271</v>
      </c>
      <c r="E1598">
        <v>1</v>
      </c>
    </row>
    <row r="1599" spans="1:7" x14ac:dyDescent="0.3">
      <c r="A1599">
        <v>3</v>
      </c>
      <c r="B1599" s="18">
        <v>45658</v>
      </c>
      <c r="C1599" s="96" t="s">
        <v>364</v>
      </c>
      <c r="D1599" t="s">
        <v>302</v>
      </c>
      <c r="E1599">
        <v>0.98657487091222029</v>
      </c>
      <c r="F1599">
        <v>5732</v>
      </c>
      <c r="G1599">
        <v>5810</v>
      </c>
    </row>
    <row r="1600" spans="1:7" x14ac:dyDescent="0.3">
      <c r="A1600">
        <v>24</v>
      </c>
      <c r="B1600" s="18">
        <v>45658</v>
      </c>
      <c r="C1600" s="96" t="s">
        <v>364</v>
      </c>
      <c r="D1600" t="s">
        <v>299</v>
      </c>
      <c r="E1600">
        <v>0.88053097345132747</v>
      </c>
      <c r="F1600">
        <v>199</v>
      </c>
      <c r="G1600">
        <v>226</v>
      </c>
    </row>
    <row r="1601" spans="1:7" x14ac:dyDescent="0.3">
      <c r="A1601">
        <v>23</v>
      </c>
      <c r="B1601" s="18">
        <v>45658</v>
      </c>
      <c r="C1601" s="96" t="s">
        <v>364</v>
      </c>
      <c r="D1601" t="s">
        <v>298</v>
      </c>
      <c r="E1601">
        <v>3.8422305338320299E-2</v>
      </c>
      <c r="F1601">
        <v>226</v>
      </c>
      <c r="G1601">
        <v>5882</v>
      </c>
    </row>
    <row r="1602" spans="1:7" x14ac:dyDescent="0.3">
      <c r="A1602">
        <v>20</v>
      </c>
      <c r="B1602" s="18">
        <v>45658</v>
      </c>
      <c r="C1602" s="96" t="s">
        <v>364</v>
      </c>
      <c r="D1602" t="s">
        <v>283</v>
      </c>
      <c r="E1602">
        <v>0</v>
      </c>
      <c r="F1602">
        <v>0</v>
      </c>
      <c r="G1602">
        <v>5</v>
      </c>
    </row>
    <row r="1603" spans="1:7" x14ac:dyDescent="0.3">
      <c r="A1603">
        <v>18</v>
      </c>
      <c r="B1603" s="18">
        <v>45658</v>
      </c>
      <c r="C1603" s="96" t="s">
        <v>364</v>
      </c>
      <c r="D1603" t="s">
        <v>282</v>
      </c>
      <c r="E1603">
        <v>9.3457943925233638E-3</v>
      </c>
      <c r="F1603">
        <v>1</v>
      </c>
      <c r="G1603">
        <v>107</v>
      </c>
    </row>
    <row r="1604" spans="1:7" x14ac:dyDescent="0.3">
      <c r="A1604">
        <v>17</v>
      </c>
      <c r="B1604" s="18">
        <v>45658</v>
      </c>
      <c r="C1604" s="96" t="s">
        <v>364</v>
      </c>
      <c r="D1604" t="s">
        <v>276</v>
      </c>
      <c r="E1604">
        <v>0.70833333333333337</v>
      </c>
      <c r="F1604">
        <v>17</v>
      </c>
      <c r="G1604">
        <v>24</v>
      </c>
    </row>
    <row r="1605" spans="1:7" x14ac:dyDescent="0.3">
      <c r="A1605">
        <v>16</v>
      </c>
      <c r="B1605" s="18">
        <v>45658</v>
      </c>
      <c r="C1605" s="96" t="s">
        <v>364</v>
      </c>
      <c r="D1605" t="s">
        <v>297</v>
      </c>
      <c r="E1605">
        <v>3.9408866995073892E-2</v>
      </c>
      <c r="F1605">
        <v>24</v>
      </c>
      <c r="G1605">
        <v>609</v>
      </c>
    </row>
    <row r="1606" spans="1:7" x14ac:dyDescent="0.3">
      <c r="A1606">
        <v>15</v>
      </c>
      <c r="B1606" s="18">
        <v>45658</v>
      </c>
      <c r="C1606" s="96" t="s">
        <v>364</v>
      </c>
      <c r="D1606" t="s">
        <v>306</v>
      </c>
      <c r="E1606">
        <v>0.5</v>
      </c>
      <c r="F1606">
        <v>1</v>
      </c>
      <c r="G1606">
        <v>2</v>
      </c>
    </row>
    <row r="1607" spans="1:7" x14ac:dyDescent="0.3">
      <c r="A1607">
        <v>14</v>
      </c>
      <c r="B1607" s="18">
        <v>45658</v>
      </c>
      <c r="C1607" s="96" t="s">
        <v>364</v>
      </c>
      <c r="D1607" t="s">
        <v>279</v>
      </c>
      <c r="E1607">
        <v>1.5408320493066256E-3</v>
      </c>
      <c r="F1607">
        <v>2</v>
      </c>
      <c r="G1607">
        <v>1298</v>
      </c>
    </row>
    <row r="1608" spans="1:7" x14ac:dyDescent="0.3">
      <c r="A1608">
        <v>13</v>
      </c>
      <c r="B1608" s="18">
        <v>45658</v>
      </c>
      <c r="C1608" s="96" t="s">
        <v>364</v>
      </c>
      <c r="D1608" t="s">
        <v>275</v>
      </c>
      <c r="E1608">
        <v>0.66666666666666663</v>
      </c>
      <c r="F1608">
        <v>2</v>
      </c>
      <c r="G1608">
        <v>3</v>
      </c>
    </row>
    <row r="1609" spans="1:7" x14ac:dyDescent="0.3">
      <c r="A1609">
        <v>12</v>
      </c>
      <c r="B1609" s="18">
        <v>45658</v>
      </c>
      <c r="C1609" s="96" t="s">
        <v>364</v>
      </c>
      <c r="D1609" t="s">
        <v>296</v>
      </c>
      <c r="E1609">
        <v>4.7543581616481777E-3</v>
      </c>
      <c r="F1609">
        <v>3</v>
      </c>
      <c r="G1609">
        <v>631</v>
      </c>
    </row>
    <row r="1610" spans="1:7" x14ac:dyDescent="0.3">
      <c r="A1610">
        <v>11</v>
      </c>
      <c r="B1610" s="18">
        <v>45658</v>
      </c>
      <c r="C1610" s="96" t="s">
        <v>364</v>
      </c>
      <c r="D1610" t="s">
        <v>281</v>
      </c>
      <c r="E1610">
        <v>0</v>
      </c>
      <c r="F1610">
        <v>0</v>
      </c>
      <c r="G1610">
        <v>1351</v>
      </c>
    </row>
    <row r="1611" spans="1:7" x14ac:dyDescent="0.3">
      <c r="A1611">
        <v>10</v>
      </c>
      <c r="B1611" s="18">
        <v>45658</v>
      </c>
      <c r="C1611" s="96" t="s">
        <v>364</v>
      </c>
      <c r="D1611" t="s">
        <v>295</v>
      </c>
      <c r="E1611">
        <v>5.4844606946983544E-3</v>
      </c>
      <c r="F1611">
        <v>3</v>
      </c>
      <c r="G1611">
        <v>547</v>
      </c>
    </row>
    <row r="1612" spans="1:7" x14ac:dyDescent="0.3">
      <c r="A1612">
        <v>9</v>
      </c>
      <c r="B1612" s="18">
        <v>45658</v>
      </c>
      <c r="C1612" s="96" t="s">
        <v>364</v>
      </c>
      <c r="D1612" t="s">
        <v>280</v>
      </c>
      <c r="E1612">
        <v>0</v>
      </c>
      <c r="F1612">
        <v>0</v>
      </c>
      <c r="G1612">
        <v>1079</v>
      </c>
    </row>
    <row r="1613" spans="1:7" x14ac:dyDescent="0.3">
      <c r="A1613">
        <v>8</v>
      </c>
      <c r="B1613" s="18">
        <v>45658</v>
      </c>
      <c r="C1613" s="96" t="s">
        <v>364</v>
      </c>
      <c r="D1613" t="s">
        <v>278</v>
      </c>
      <c r="E1613">
        <v>0.76483762597984317</v>
      </c>
      <c r="F1613">
        <v>683</v>
      </c>
      <c r="G1613">
        <v>893</v>
      </c>
    </row>
    <row r="1614" spans="1:7" x14ac:dyDescent="0.3">
      <c r="A1614">
        <v>7</v>
      </c>
      <c r="B1614" s="18">
        <v>45658</v>
      </c>
      <c r="C1614" s="96" t="s">
        <v>364</v>
      </c>
      <c r="D1614" t="s">
        <v>277</v>
      </c>
      <c r="E1614">
        <v>0.95897435897435901</v>
      </c>
      <c r="F1614">
        <v>187</v>
      </c>
      <c r="G1614">
        <v>195</v>
      </c>
    </row>
    <row r="1615" spans="1:7" x14ac:dyDescent="0.3">
      <c r="A1615">
        <v>6</v>
      </c>
      <c r="B1615" s="18">
        <v>45658</v>
      </c>
      <c r="C1615" s="96" t="s">
        <v>364</v>
      </c>
      <c r="D1615" t="s">
        <v>274</v>
      </c>
      <c r="E1615">
        <v>0.9464285714285714</v>
      </c>
      <c r="F1615">
        <v>106</v>
      </c>
      <c r="G1615">
        <v>112</v>
      </c>
    </row>
    <row r="1616" spans="1:7" x14ac:dyDescent="0.3">
      <c r="A1616">
        <v>5</v>
      </c>
      <c r="B1616" s="18">
        <v>45658</v>
      </c>
      <c r="C1616" s="96" t="s">
        <v>364</v>
      </c>
      <c r="D1616" t="s">
        <v>301</v>
      </c>
      <c r="E1616">
        <v>15.016806722689076</v>
      </c>
      <c r="F1616">
        <v>1787</v>
      </c>
      <c r="G1616">
        <v>119</v>
      </c>
    </row>
    <row r="1617" spans="1:7" x14ac:dyDescent="0.3">
      <c r="A1617">
        <v>4</v>
      </c>
      <c r="B1617" s="18">
        <v>45658</v>
      </c>
      <c r="C1617" s="96" t="s">
        <v>364</v>
      </c>
      <c r="D1617" t="s">
        <v>300</v>
      </c>
      <c r="E1617">
        <v>0.76894223555888974</v>
      </c>
      <c r="F1617">
        <v>1025</v>
      </c>
      <c r="G1617">
        <v>1333</v>
      </c>
    </row>
    <row r="1618" spans="1:7" x14ac:dyDescent="0.3">
      <c r="A1618">
        <v>126</v>
      </c>
      <c r="B1618" s="18">
        <v>45658</v>
      </c>
      <c r="C1618" s="96" t="s">
        <v>364</v>
      </c>
      <c r="D1618" t="s">
        <v>26</v>
      </c>
      <c r="E1618">
        <v>12</v>
      </c>
    </row>
    <row r="1619" spans="1:7" x14ac:dyDescent="0.3">
      <c r="A1619">
        <v>125</v>
      </c>
      <c r="B1619" s="18">
        <v>45658</v>
      </c>
      <c r="C1619" s="96" t="s">
        <v>364</v>
      </c>
      <c r="D1619" t="s">
        <v>25</v>
      </c>
      <c r="E1619">
        <v>0</v>
      </c>
    </row>
    <row r="1620" spans="1:7" x14ac:dyDescent="0.3">
      <c r="A1620">
        <v>124</v>
      </c>
      <c r="B1620" s="18">
        <v>45658</v>
      </c>
      <c r="C1620" s="96" t="s">
        <v>364</v>
      </c>
      <c r="D1620" t="s">
        <v>24</v>
      </c>
      <c r="E1620">
        <v>0</v>
      </c>
    </row>
    <row r="1621" spans="1:7" x14ac:dyDescent="0.3">
      <c r="A1621">
        <v>123</v>
      </c>
      <c r="B1621" s="18">
        <v>45658</v>
      </c>
      <c r="C1621" s="96" t="s">
        <v>364</v>
      </c>
      <c r="D1621" t="s">
        <v>23</v>
      </c>
      <c r="E1621">
        <v>0</v>
      </c>
    </row>
    <row r="1622" spans="1:7" x14ac:dyDescent="0.3">
      <c r="A1622">
        <v>122</v>
      </c>
      <c r="B1622" s="18">
        <v>45658</v>
      </c>
      <c r="C1622" s="96" t="s">
        <v>364</v>
      </c>
      <c r="D1622" t="s">
        <v>22</v>
      </c>
      <c r="E1622">
        <v>104</v>
      </c>
    </row>
    <row r="1623" spans="1:7" x14ac:dyDescent="0.3">
      <c r="A1623">
        <v>121</v>
      </c>
      <c r="B1623" s="18">
        <v>45658</v>
      </c>
      <c r="C1623" s="96" t="s">
        <v>364</v>
      </c>
      <c r="D1623" t="s">
        <v>21</v>
      </c>
      <c r="E1623">
        <v>1</v>
      </c>
    </row>
    <row r="1624" spans="1:7" x14ac:dyDescent="0.3">
      <c r="A1624">
        <v>120</v>
      </c>
      <c r="B1624" s="18">
        <v>45658</v>
      </c>
      <c r="C1624" s="96" t="s">
        <v>364</v>
      </c>
      <c r="D1624" t="s">
        <v>20</v>
      </c>
      <c r="E1624">
        <v>1863</v>
      </c>
    </row>
    <row r="1625" spans="1:7" x14ac:dyDescent="0.3">
      <c r="A1625">
        <v>116</v>
      </c>
      <c r="B1625" s="18">
        <v>45658</v>
      </c>
      <c r="C1625" s="96" t="s">
        <v>364</v>
      </c>
      <c r="D1625" t="s">
        <v>294</v>
      </c>
      <c r="E1625">
        <v>1</v>
      </c>
    </row>
    <row r="1626" spans="1:7" x14ac:dyDescent="0.3">
      <c r="A1626">
        <v>115</v>
      </c>
      <c r="B1626" s="18">
        <v>45658</v>
      </c>
      <c r="C1626" s="96" t="s">
        <v>364</v>
      </c>
      <c r="D1626" t="s">
        <v>293</v>
      </c>
      <c r="E1626">
        <v>37</v>
      </c>
    </row>
    <row r="1627" spans="1:7" x14ac:dyDescent="0.3">
      <c r="A1627">
        <v>114</v>
      </c>
      <c r="B1627" s="18">
        <v>45658</v>
      </c>
      <c r="C1627" s="96" t="s">
        <v>364</v>
      </c>
      <c r="D1627" t="s">
        <v>292</v>
      </c>
      <c r="E1627">
        <v>1968</v>
      </c>
    </row>
    <row r="1628" spans="1:7" x14ac:dyDescent="0.3">
      <c r="A1628">
        <v>27</v>
      </c>
      <c r="B1628" s="18">
        <v>45658</v>
      </c>
      <c r="C1628" s="96" t="s">
        <v>364</v>
      </c>
      <c r="D1628" t="s">
        <v>147</v>
      </c>
      <c r="E1628">
        <v>0</v>
      </c>
      <c r="F1628">
        <v>0</v>
      </c>
      <c r="G1628">
        <v>465</v>
      </c>
    </row>
    <row r="1629" spans="1:7" x14ac:dyDescent="0.3">
      <c r="A1629">
        <v>26</v>
      </c>
      <c r="B1629" s="18">
        <v>45658</v>
      </c>
      <c r="C1629" s="96" t="s">
        <v>364</v>
      </c>
      <c r="D1629" t="s">
        <v>146</v>
      </c>
      <c r="E1629">
        <v>2.7700831024930748E-3</v>
      </c>
      <c r="F1629">
        <v>3</v>
      </c>
      <c r="G1629">
        <v>1083</v>
      </c>
    </row>
    <row r="1630" spans="1:7" x14ac:dyDescent="0.3">
      <c r="A1630">
        <v>134</v>
      </c>
      <c r="B1630" s="18">
        <v>45658</v>
      </c>
      <c r="C1630" s="96" t="s">
        <v>365</v>
      </c>
      <c r="D1630" t="s">
        <v>260</v>
      </c>
      <c r="E1630">
        <v>1</v>
      </c>
    </row>
    <row r="1631" spans="1:7" x14ac:dyDescent="0.3">
      <c r="A1631">
        <v>133</v>
      </c>
      <c r="B1631" s="18">
        <v>45658</v>
      </c>
      <c r="C1631" s="96" t="s">
        <v>365</v>
      </c>
      <c r="D1631" t="s">
        <v>259</v>
      </c>
      <c r="E1631">
        <v>1</v>
      </c>
    </row>
    <row r="1632" spans="1:7" x14ac:dyDescent="0.3">
      <c r="A1632">
        <v>132</v>
      </c>
      <c r="B1632" s="18">
        <v>45658</v>
      </c>
      <c r="C1632" s="96" t="s">
        <v>365</v>
      </c>
      <c r="D1632" t="s">
        <v>291</v>
      </c>
      <c r="E1632">
        <v>5</v>
      </c>
    </row>
    <row r="1633" spans="1:7" x14ac:dyDescent="0.3">
      <c r="A1633">
        <v>131</v>
      </c>
      <c r="B1633" s="18">
        <v>45658</v>
      </c>
      <c r="C1633" s="96" t="s">
        <v>365</v>
      </c>
      <c r="D1633" t="s">
        <v>290</v>
      </c>
      <c r="E1633">
        <v>30</v>
      </c>
    </row>
    <row r="1634" spans="1:7" x14ac:dyDescent="0.3">
      <c r="A1634">
        <v>130</v>
      </c>
      <c r="B1634" s="18">
        <v>45658</v>
      </c>
      <c r="C1634" s="96" t="s">
        <v>365</v>
      </c>
      <c r="D1634" t="s">
        <v>289</v>
      </c>
      <c r="E1634">
        <v>46</v>
      </c>
    </row>
    <row r="1635" spans="1:7" x14ac:dyDescent="0.3">
      <c r="A1635">
        <v>129</v>
      </c>
      <c r="B1635" s="18">
        <v>45658</v>
      </c>
      <c r="C1635" s="96" t="s">
        <v>365</v>
      </c>
      <c r="D1635" t="s">
        <v>288</v>
      </c>
      <c r="E1635">
        <v>177</v>
      </c>
    </row>
    <row r="1636" spans="1:7" x14ac:dyDescent="0.3">
      <c r="A1636">
        <v>128</v>
      </c>
      <c r="B1636" s="18">
        <v>45658</v>
      </c>
      <c r="C1636" s="96" t="s">
        <v>365</v>
      </c>
      <c r="D1636" t="s">
        <v>287</v>
      </c>
      <c r="E1636">
        <v>31</v>
      </c>
    </row>
    <row r="1637" spans="1:7" x14ac:dyDescent="0.3">
      <c r="A1637">
        <v>127</v>
      </c>
      <c r="B1637" s="18">
        <v>45658</v>
      </c>
      <c r="C1637" s="96" t="s">
        <v>365</v>
      </c>
      <c r="D1637" t="s">
        <v>286</v>
      </c>
      <c r="E1637">
        <v>291</v>
      </c>
    </row>
    <row r="1638" spans="1:7" x14ac:dyDescent="0.3">
      <c r="A1638">
        <v>108</v>
      </c>
      <c r="B1638" s="18">
        <v>45658</v>
      </c>
      <c r="C1638" s="96" t="s">
        <v>365</v>
      </c>
      <c r="D1638" t="s">
        <v>270</v>
      </c>
      <c r="E1638">
        <v>255</v>
      </c>
    </row>
    <row r="1639" spans="1:7" x14ac:dyDescent="0.3">
      <c r="A1639">
        <v>105</v>
      </c>
      <c r="B1639" s="18">
        <v>45658</v>
      </c>
      <c r="C1639" s="96" t="s">
        <v>365</v>
      </c>
      <c r="D1639" t="s">
        <v>269</v>
      </c>
      <c r="E1639">
        <v>288</v>
      </c>
    </row>
    <row r="1640" spans="1:7" x14ac:dyDescent="0.3">
      <c r="A1640">
        <v>107</v>
      </c>
      <c r="B1640" s="18">
        <v>45658</v>
      </c>
      <c r="C1640" s="96" t="s">
        <v>365</v>
      </c>
      <c r="D1640" t="s">
        <v>268</v>
      </c>
      <c r="E1640">
        <v>677</v>
      </c>
    </row>
    <row r="1641" spans="1:7" x14ac:dyDescent="0.3">
      <c r="A1641">
        <v>106</v>
      </c>
      <c r="B1641" s="18">
        <v>45658</v>
      </c>
      <c r="C1641" s="96" t="s">
        <v>365</v>
      </c>
      <c r="D1641" t="s">
        <v>267</v>
      </c>
      <c r="E1641">
        <v>543</v>
      </c>
    </row>
    <row r="1642" spans="1:7" x14ac:dyDescent="0.3">
      <c r="A1642">
        <v>104</v>
      </c>
      <c r="B1642" s="18">
        <v>45658</v>
      </c>
      <c r="C1642" s="96" t="s">
        <v>365</v>
      </c>
      <c r="D1642" t="s">
        <v>266</v>
      </c>
      <c r="E1642">
        <v>70</v>
      </c>
    </row>
    <row r="1643" spans="1:7" x14ac:dyDescent="0.3">
      <c r="A1643">
        <v>113</v>
      </c>
      <c r="B1643" s="18">
        <v>45658</v>
      </c>
      <c r="C1643" s="96" t="s">
        <v>365</v>
      </c>
      <c r="D1643" t="s">
        <v>265</v>
      </c>
      <c r="E1643">
        <v>509</v>
      </c>
    </row>
    <row r="1644" spans="1:7" x14ac:dyDescent="0.3">
      <c r="A1644">
        <v>110</v>
      </c>
      <c r="B1644" s="18">
        <v>45658</v>
      </c>
      <c r="C1644" s="96" t="s">
        <v>365</v>
      </c>
      <c r="D1644" t="s">
        <v>264</v>
      </c>
      <c r="E1644">
        <v>266</v>
      </c>
    </row>
    <row r="1645" spans="1:7" x14ac:dyDescent="0.3">
      <c r="A1645">
        <v>112</v>
      </c>
      <c r="B1645" s="18">
        <v>45658</v>
      </c>
      <c r="C1645" s="96" t="s">
        <v>365</v>
      </c>
      <c r="D1645" t="s">
        <v>263</v>
      </c>
      <c r="E1645">
        <v>682</v>
      </c>
    </row>
    <row r="1646" spans="1:7" x14ac:dyDescent="0.3">
      <c r="A1646">
        <v>111</v>
      </c>
      <c r="B1646" s="18">
        <v>45658</v>
      </c>
      <c r="C1646" s="96" t="s">
        <v>365</v>
      </c>
      <c r="D1646" t="s">
        <v>262</v>
      </c>
      <c r="E1646">
        <v>464</v>
      </c>
    </row>
    <row r="1647" spans="1:7" x14ac:dyDescent="0.3">
      <c r="A1647">
        <v>109</v>
      </c>
      <c r="B1647" s="18">
        <v>45658</v>
      </c>
      <c r="C1647" s="96" t="s">
        <v>365</v>
      </c>
      <c r="D1647" t="s">
        <v>261</v>
      </c>
      <c r="E1647">
        <v>68</v>
      </c>
    </row>
    <row r="1648" spans="1:7" x14ac:dyDescent="0.3">
      <c r="A1648">
        <v>2</v>
      </c>
      <c r="B1648" s="18">
        <v>45658</v>
      </c>
      <c r="C1648" s="96" t="s">
        <v>365</v>
      </c>
      <c r="D1648" t="s">
        <v>303</v>
      </c>
      <c r="E1648">
        <v>1.0616666666666668</v>
      </c>
      <c r="F1648">
        <v>3822</v>
      </c>
      <c r="G1648">
        <v>3600</v>
      </c>
    </row>
    <row r="1649" spans="1:7" x14ac:dyDescent="0.3">
      <c r="A1649">
        <v>1</v>
      </c>
      <c r="B1649" s="18">
        <v>45658</v>
      </c>
      <c r="C1649" s="96" t="s">
        <v>365</v>
      </c>
      <c r="D1649" t="s">
        <v>332</v>
      </c>
      <c r="E1649">
        <v>5</v>
      </c>
      <c r="F1649">
        <v>10</v>
      </c>
      <c r="G1649">
        <v>2</v>
      </c>
    </row>
    <row r="1650" spans="1:7" x14ac:dyDescent="0.3">
      <c r="A1650">
        <v>103</v>
      </c>
      <c r="B1650" s="18">
        <v>45658</v>
      </c>
      <c r="C1650" s="96" t="s">
        <v>365</v>
      </c>
      <c r="D1650" t="s">
        <v>285</v>
      </c>
      <c r="E1650">
        <v>0</v>
      </c>
    </row>
    <row r="1651" spans="1:7" x14ac:dyDescent="0.3">
      <c r="A1651">
        <v>102</v>
      </c>
      <c r="B1651" s="18">
        <v>45658</v>
      </c>
      <c r="C1651" s="96" t="s">
        <v>365</v>
      </c>
      <c r="D1651" t="s">
        <v>273</v>
      </c>
      <c r="E1651">
        <v>0</v>
      </c>
    </row>
    <row r="1652" spans="1:7" x14ac:dyDescent="0.3">
      <c r="A1652">
        <v>101</v>
      </c>
      <c r="B1652" s="18">
        <v>45658</v>
      </c>
      <c r="C1652" s="96" t="s">
        <v>365</v>
      </c>
      <c r="D1652" t="s">
        <v>272</v>
      </c>
      <c r="E1652">
        <v>2</v>
      </c>
    </row>
    <row r="1653" spans="1:7" x14ac:dyDescent="0.3">
      <c r="A1653">
        <v>100</v>
      </c>
      <c r="B1653" s="18">
        <v>45658</v>
      </c>
      <c r="C1653" s="96" t="s">
        <v>365</v>
      </c>
      <c r="D1653" t="s">
        <v>271</v>
      </c>
      <c r="E1653">
        <v>1</v>
      </c>
    </row>
    <row r="1654" spans="1:7" x14ac:dyDescent="0.3">
      <c r="A1654">
        <v>3</v>
      </c>
      <c r="B1654" s="18">
        <v>45658</v>
      </c>
      <c r="C1654" s="96" t="s">
        <v>365</v>
      </c>
      <c r="D1654" t="s">
        <v>302</v>
      </c>
      <c r="E1654">
        <v>0.72265829408686555</v>
      </c>
      <c r="F1654">
        <v>2762</v>
      </c>
      <c r="G1654">
        <v>3822</v>
      </c>
    </row>
    <row r="1655" spans="1:7" x14ac:dyDescent="0.3">
      <c r="A1655">
        <v>24</v>
      </c>
      <c r="B1655" s="18">
        <v>45658</v>
      </c>
      <c r="C1655" s="96" t="s">
        <v>365</v>
      </c>
      <c r="D1655" t="s">
        <v>299</v>
      </c>
      <c r="E1655">
        <v>0.93406593406593408</v>
      </c>
      <c r="F1655">
        <v>85</v>
      </c>
      <c r="G1655">
        <v>91</v>
      </c>
    </row>
    <row r="1656" spans="1:7" x14ac:dyDescent="0.3">
      <c r="A1656">
        <v>23</v>
      </c>
      <c r="B1656" s="18">
        <v>45658</v>
      </c>
      <c r="C1656" s="96" t="s">
        <v>365</v>
      </c>
      <c r="D1656" t="s">
        <v>298</v>
      </c>
      <c r="E1656">
        <v>2.3562920766442258E-2</v>
      </c>
      <c r="F1656">
        <v>91</v>
      </c>
      <c r="G1656">
        <v>3862</v>
      </c>
    </row>
    <row r="1657" spans="1:7" x14ac:dyDescent="0.3">
      <c r="A1657">
        <v>20</v>
      </c>
      <c r="B1657" s="18">
        <v>45658</v>
      </c>
      <c r="C1657" s="96" t="s">
        <v>365</v>
      </c>
      <c r="D1657" t="s">
        <v>283</v>
      </c>
      <c r="E1657">
        <v>0</v>
      </c>
      <c r="F1657">
        <v>0</v>
      </c>
      <c r="G1657">
        <v>5</v>
      </c>
    </row>
    <row r="1658" spans="1:7" x14ac:dyDescent="0.3">
      <c r="A1658">
        <v>18</v>
      </c>
      <c r="B1658" s="18">
        <v>45658</v>
      </c>
      <c r="C1658" s="96" t="s">
        <v>365</v>
      </c>
      <c r="D1658" t="s">
        <v>282</v>
      </c>
      <c r="E1658">
        <v>0</v>
      </c>
      <c r="F1658">
        <v>0</v>
      </c>
      <c r="G1658">
        <v>7</v>
      </c>
    </row>
    <row r="1659" spans="1:7" x14ac:dyDescent="0.3">
      <c r="A1659">
        <v>17</v>
      </c>
      <c r="B1659" s="18">
        <v>45658</v>
      </c>
      <c r="C1659" s="96" t="s">
        <v>365</v>
      </c>
      <c r="D1659" t="s">
        <v>276</v>
      </c>
      <c r="E1659">
        <v>0</v>
      </c>
      <c r="F1659">
        <v>0</v>
      </c>
      <c r="G1659">
        <v>152</v>
      </c>
    </row>
    <row r="1660" spans="1:7" x14ac:dyDescent="0.3">
      <c r="A1660">
        <v>16</v>
      </c>
      <c r="B1660" s="18">
        <v>45658</v>
      </c>
      <c r="C1660" s="96" t="s">
        <v>365</v>
      </c>
      <c r="D1660" t="s">
        <v>297</v>
      </c>
      <c r="E1660">
        <v>0.2878787878787879</v>
      </c>
      <c r="F1660">
        <v>152</v>
      </c>
      <c r="G1660">
        <v>528</v>
      </c>
    </row>
    <row r="1661" spans="1:7" x14ac:dyDescent="0.3">
      <c r="A1661">
        <v>15</v>
      </c>
      <c r="B1661" s="18">
        <v>45658</v>
      </c>
      <c r="C1661" s="96" t="s">
        <v>365</v>
      </c>
      <c r="D1661" t="s">
        <v>306</v>
      </c>
      <c r="E1661">
        <v>0</v>
      </c>
      <c r="F1661">
        <v>0</v>
      </c>
      <c r="G1661">
        <v>68</v>
      </c>
    </row>
    <row r="1662" spans="1:7" x14ac:dyDescent="0.3">
      <c r="A1662">
        <v>14</v>
      </c>
      <c r="B1662" s="18">
        <v>45658</v>
      </c>
      <c r="C1662" s="96" t="s">
        <v>365</v>
      </c>
      <c r="D1662" t="s">
        <v>279</v>
      </c>
      <c r="E1662">
        <v>5.9753954305799648E-2</v>
      </c>
      <c r="F1662">
        <v>68</v>
      </c>
      <c r="G1662">
        <v>1138</v>
      </c>
    </row>
    <row r="1663" spans="1:7" x14ac:dyDescent="0.3">
      <c r="A1663">
        <v>12</v>
      </c>
      <c r="B1663" s="18">
        <v>45658</v>
      </c>
      <c r="C1663" s="96" t="s">
        <v>365</v>
      </c>
      <c r="D1663" t="s">
        <v>296</v>
      </c>
      <c r="E1663">
        <v>0</v>
      </c>
      <c r="F1663">
        <v>0</v>
      </c>
      <c r="G1663">
        <v>543</v>
      </c>
    </row>
    <row r="1664" spans="1:7" x14ac:dyDescent="0.3">
      <c r="A1664">
        <v>11</v>
      </c>
      <c r="B1664" s="18">
        <v>45658</v>
      </c>
      <c r="C1664" s="96" t="s">
        <v>365</v>
      </c>
      <c r="D1664" t="s">
        <v>281</v>
      </c>
      <c r="E1664">
        <v>0.12912280701754386</v>
      </c>
      <c r="F1664">
        <v>184</v>
      </c>
      <c r="G1664">
        <v>1425</v>
      </c>
    </row>
    <row r="1665" spans="1:7" x14ac:dyDescent="0.3">
      <c r="A1665">
        <v>10</v>
      </c>
      <c r="B1665" s="18">
        <v>45658</v>
      </c>
      <c r="C1665" s="96" t="s">
        <v>365</v>
      </c>
      <c r="D1665" t="s">
        <v>295</v>
      </c>
      <c r="E1665">
        <v>5.7851239669421489E-2</v>
      </c>
      <c r="F1665">
        <v>7</v>
      </c>
      <c r="G1665">
        <v>121</v>
      </c>
    </row>
    <row r="1666" spans="1:7" x14ac:dyDescent="0.3">
      <c r="A1666">
        <v>9</v>
      </c>
      <c r="B1666" s="18">
        <v>45658</v>
      </c>
      <c r="C1666" s="96" t="s">
        <v>365</v>
      </c>
      <c r="D1666" t="s">
        <v>280</v>
      </c>
      <c r="E1666">
        <v>0.12412342215988779</v>
      </c>
      <c r="F1666">
        <v>177</v>
      </c>
      <c r="G1666">
        <v>1426</v>
      </c>
    </row>
    <row r="1667" spans="1:7" x14ac:dyDescent="0.3">
      <c r="A1667">
        <v>8</v>
      </c>
      <c r="B1667" s="18">
        <v>45658</v>
      </c>
      <c r="C1667" s="96" t="s">
        <v>365</v>
      </c>
      <c r="D1667" t="s">
        <v>278</v>
      </c>
      <c r="E1667">
        <v>0.64245810055865926</v>
      </c>
      <c r="F1667">
        <v>115</v>
      </c>
      <c r="G1667">
        <v>179</v>
      </c>
    </row>
    <row r="1668" spans="1:7" x14ac:dyDescent="0.3">
      <c r="A1668">
        <v>7</v>
      </c>
      <c r="B1668" s="18">
        <v>45658</v>
      </c>
      <c r="C1668" s="96" t="s">
        <v>365</v>
      </c>
      <c r="D1668" t="s">
        <v>277</v>
      </c>
      <c r="E1668">
        <v>0.875</v>
      </c>
      <c r="F1668">
        <v>28</v>
      </c>
      <c r="G1668">
        <v>32</v>
      </c>
    </row>
    <row r="1669" spans="1:7" x14ac:dyDescent="0.3">
      <c r="A1669">
        <v>6</v>
      </c>
      <c r="B1669" s="18">
        <v>45658</v>
      </c>
      <c r="C1669" s="96" t="s">
        <v>365</v>
      </c>
      <c r="D1669" t="s">
        <v>274</v>
      </c>
      <c r="E1669">
        <v>0.47058823529411764</v>
      </c>
      <c r="F1669">
        <v>8</v>
      </c>
      <c r="G1669">
        <v>17</v>
      </c>
    </row>
    <row r="1670" spans="1:7" x14ac:dyDescent="0.3">
      <c r="A1670">
        <v>5</v>
      </c>
      <c r="B1670" s="18">
        <v>45658</v>
      </c>
      <c r="C1670" s="96" t="s">
        <v>365</v>
      </c>
      <c r="D1670" t="s">
        <v>301</v>
      </c>
      <c r="E1670">
        <v>7.5121951219512191</v>
      </c>
      <c r="F1670">
        <v>308</v>
      </c>
      <c r="G1670">
        <v>41</v>
      </c>
    </row>
    <row r="1671" spans="1:7" x14ac:dyDescent="0.3">
      <c r="A1671">
        <v>4</v>
      </c>
      <c r="B1671" s="18">
        <v>45658</v>
      </c>
      <c r="C1671" s="96" t="s">
        <v>365</v>
      </c>
      <c r="D1671" t="s">
        <v>300</v>
      </c>
      <c r="E1671">
        <v>0.62692307692307692</v>
      </c>
      <c r="F1671">
        <v>163</v>
      </c>
      <c r="G1671">
        <v>260</v>
      </c>
    </row>
    <row r="1672" spans="1:7" x14ac:dyDescent="0.3">
      <c r="A1672">
        <v>126</v>
      </c>
      <c r="B1672" s="18">
        <v>45658</v>
      </c>
      <c r="C1672" s="96" t="s">
        <v>365</v>
      </c>
      <c r="D1672" t="s">
        <v>26</v>
      </c>
      <c r="E1672">
        <v>0</v>
      </c>
    </row>
    <row r="1673" spans="1:7" x14ac:dyDescent="0.3">
      <c r="A1673">
        <v>125</v>
      </c>
      <c r="B1673" s="18">
        <v>45658</v>
      </c>
      <c r="C1673" s="96" t="s">
        <v>365</v>
      </c>
      <c r="D1673" t="s">
        <v>25</v>
      </c>
      <c r="E1673">
        <v>0</v>
      </c>
    </row>
    <row r="1674" spans="1:7" x14ac:dyDescent="0.3">
      <c r="A1674">
        <v>124</v>
      </c>
      <c r="B1674" s="18">
        <v>45658</v>
      </c>
      <c r="C1674" s="96" t="s">
        <v>365</v>
      </c>
      <c r="D1674" t="s">
        <v>24</v>
      </c>
      <c r="E1674">
        <v>0</v>
      </c>
    </row>
    <row r="1675" spans="1:7" x14ac:dyDescent="0.3">
      <c r="A1675">
        <v>123</v>
      </c>
      <c r="B1675" s="18">
        <v>45658</v>
      </c>
      <c r="C1675" s="96" t="s">
        <v>365</v>
      </c>
      <c r="D1675" t="s">
        <v>23</v>
      </c>
      <c r="E1675">
        <v>0</v>
      </c>
    </row>
    <row r="1676" spans="1:7" x14ac:dyDescent="0.3">
      <c r="A1676">
        <v>122</v>
      </c>
      <c r="B1676" s="18">
        <v>45658</v>
      </c>
      <c r="C1676" s="96" t="s">
        <v>365</v>
      </c>
      <c r="D1676" t="s">
        <v>22</v>
      </c>
      <c r="E1676">
        <v>14</v>
      </c>
    </row>
    <row r="1677" spans="1:7" x14ac:dyDescent="0.3">
      <c r="A1677">
        <v>121</v>
      </c>
      <c r="B1677" s="18">
        <v>45658</v>
      </c>
      <c r="C1677" s="96" t="s">
        <v>365</v>
      </c>
      <c r="D1677" t="s">
        <v>21</v>
      </c>
      <c r="E1677">
        <v>0</v>
      </c>
    </row>
    <row r="1678" spans="1:7" x14ac:dyDescent="0.3">
      <c r="A1678">
        <v>120</v>
      </c>
      <c r="B1678" s="18">
        <v>45658</v>
      </c>
      <c r="C1678" s="96" t="s">
        <v>365</v>
      </c>
      <c r="D1678" t="s">
        <v>20</v>
      </c>
      <c r="E1678">
        <v>319</v>
      </c>
    </row>
    <row r="1679" spans="1:7" x14ac:dyDescent="0.3">
      <c r="A1679">
        <v>116</v>
      </c>
      <c r="B1679" s="18">
        <v>45658</v>
      </c>
      <c r="C1679" s="96" t="s">
        <v>365</v>
      </c>
      <c r="D1679" t="s">
        <v>294</v>
      </c>
      <c r="E1679">
        <v>0</v>
      </c>
    </row>
    <row r="1680" spans="1:7" x14ac:dyDescent="0.3">
      <c r="A1680">
        <v>115</v>
      </c>
      <c r="B1680" s="18">
        <v>45658</v>
      </c>
      <c r="C1680" s="96" t="s">
        <v>365</v>
      </c>
      <c r="D1680" t="s">
        <v>293</v>
      </c>
      <c r="E1680">
        <v>19</v>
      </c>
    </row>
    <row r="1681" spans="1:7" x14ac:dyDescent="0.3">
      <c r="A1681">
        <v>114</v>
      </c>
      <c r="B1681" s="18">
        <v>45658</v>
      </c>
      <c r="C1681" s="96" t="s">
        <v>365</v>
      </c>
      <c r="D1681" t="s">
        <v>292</v>
      </c>
      <c r="E1681">
        <v>333</v>
      </c>
    </row>
    <row r="1682" spans="1:7" x14ac:dyDescent="0.3">
      <c r="A1682">
        <v>27</v>
      </c>
      <c r="B1682" s="18">
        <v>45658</v>
      </c>
      <c r="C1682" s="96" t="s">
        <v>365</v>
      </c>
      <c r="D1682" t="s">
        <v>147</v>
      </c>
      <c r="E1682">
        <v>0.22007722007722008</v>
      </c>
      <c r="F1682">
        <v>57</v>
      </c>
      <c r="G1682">
        <v>259</v>
      </c>
    </row>
    <row r="1683" spans="1:7" x14ac:dyDescent="0.3">
      <c r="A1683">
        <v>26</v>
      </c>
      <c r="B1683" s="18">
        <v>45658</v>
      </c>
      <c r="C1683" s="96" t="s">
        <v>365</v>
      </c>
      <c r="D1683" t="s">
        <v>146</v>
      </c>
      <c r="E1683">
        <v>8.1865284974093261E-2</v>
      </c>
      <c r="F1683">
        <v>79</v>
      </c>
      <c r="G1683">
        <v>965</v>
      </c>
    </row>
    <row r="1684" spans="1:7" x14ac:dyDescent="0.3">
      <c r="A1684">
        <v>108</v>
      </c>
      <c r="B1684" s="18">
        <v>45658</v>
      </c>
      <c r="C1684" s="96" t="s">
        <v>366</v>
      </c>
      <c r="D1684" t="s">
        <v>270</v>
      </c>
      <c r="E1684">
        <v>2</v>
      </c>
    </row>
    <row r="1685" spans="1:7" x14ac:dyDescent="0.3">
      <c r="A1685">
        <v>107</v>
      </c>
      <c r="B1685" s="18">
        <v>45658</v>
      </c>
      <c r="C1685" s="96" t="s">
        <v>366</v>
      </c>
      <c r="D1685" t="s">
        <v>268</v>
      </c>
      <c r="E1685">
        <v>17</v>
      </c>
    </row>
    <row r="1686" spans="1:7" x14ac:dyDescent="0.3">
      <c r="A1686">
        <v>106</v>
      </c>
      <c r="B1686" s="18">
        <v>45658</v>
      </c>
      <c r="C1686" s="96" t="s">
        <v>366</v>
      </c>
      <c r="D1686" t="s">
        <v>267</v>
      </c>
      <c r="E1686">
        <v>10</v>
      </c>
    </row>
    <row r="1687" spans="1:7" x14ac:dyDescent="0.3">
      <c r="A1687">
        <v>113</v>
      </c>
      <c r="B1687" s="18">
        <v>45658</v>
      </c>
      <c r="C1687" s="96" t="s">
        <v>366</v>
      </c>
      <c r="D1687" t="s">
        <v>265</v>
      </c>
      <c r="E1687">
        <v>2</v>
      </c>
    </row>
    <row r="1688" spans="1:7" x14ac:dyDescent="0.3">
      <c r="A1688">
        <v>112</v>
      </c>
      <c r="B1688" s="18">
        <v>45658</v>
      </c>
      <c r="C1688" s="96" t="s">
        <v>366</v>
      </c>
      <c r="D1688" t="s">
        <v>263</v>
      </c>
      <c r="E1688">
        <v>10</v>
      </c>
    </row>
    <row r="1689" spans="1:7" x14ac:dyDescent="0.3">
      <c r="A1689">
        <v>111</v>
      </c>
      <c r="B1689" s="18">
        <v>45658</v>
      </c>
      <c r="C1689" s="96" t="s">
        <v>366</v>
      </c>
      <c r="D1689" t="s">
        <v>262</v>
      </c>
      <c r="E1689">
        <v>15</v>
      </c>
    </row>
    <row r="1690" spans="1:7" x14ac:dyDescent="0.3">
      <c r="A1690">
        <v>2</v>
      </c>
      <c r="B1690" s="18">
        <v>45658</v>
      </c>
      <c r="C1690" s="96" t="s">
        <v>366</v>
      </c>
      <c r="D1690" t="s">
        <v>303</v>
      </c>
      <c r="E1690">
        <v>3.111111111111111E-2</v>
      </c>
      <c r="F1690">
        <v>56</v>
      </c>
      <c r="G1690">
        <v>1800</v>
      </c>
    </row>
    <row r="1691" spans="1:7" x14ac:dyDescent="0.3">
      <c r="A1691">
        <v>1</v>
      </c>
      <c r="B1691" s="18">
        <v>45658</v>
      </c>
      <c r="C1691" s="96" t="s">
        <v>366</v>
      </c>
      <c r="D1691" t="s">
        <v>332</v>
      </c>
      <c r="E1691">
        <v>0</v>
      </c>
      <c r="F1691">
        <v>0</v>
      </c>
      <c r="G1691">
        <v>1</v>
      </c>
    </row>
    <row r="1692" spans="1:7" x14ac:dyDescent="0.3">
      <c r="A1692">
        <v>103</v>
      </c>
      <c r="B1692" s="18">
        <v>45658</v>
      </c>
      <c r="C1692" s="96" t="s">
        <v>366</v>
      </c>
      <c r="D1692" t="s">
        <v>285</v>
      </c>
      <c r="E1692">
        <v>0</v>
      </c>
    </row>
    <row r="1693" spans="1:7" x14ac:dyDescent="0.3">
      <c r="A1693">
        <v>102</v>
      </c>
      <c r="B1693" s="18">
        <v>45658</v>
      </c>
      <c r="C1693" s="96" t="s">
        <v>366</v>
      </c>
      <c r="D1693" t="s">
        <v>273</v>
      </c>
      <c r="E1693">
        <v>0</v>
      </c>
    </row>
    <row r="1694" spans="1:7" x14ac:dyDescent="0.3">
      <c r="A1694">
        <v>101</v>
      </c>
      <c r="B1694" s="18">
        <v>45658</v>
      </c>
      <c r="C1694" s="96" t="s">
        <v>366</v>
      </c>
      <c r="D1694" t="s">
        <v>272</v>
      </c>
      <c r="E1694">
        <v>1</v>
      </c>
    </row>
    <row r="1695" spans="1:7" x14ac:dyDescent="0.3">
      <c r="A1695">
        <v>100</v>
      </c>
      <c r="B1695" s="18">
        <v>45658</v>
      </c>
      <c r="C1695" s="96" t="s">
        <v>366</v>
      </c>
      <c r="D1695" t="s">
        <v>271</v>
      </c>
      <c r="E1695">
        <v>1</v>
      </c>
    </row>
    <row r="1696" spans="1:7" x14ac:dyDescent="0.3">
      <c r="A1696">
        <v>3</v>
      </c>
      <c r="B1696" s="18">
        <v>45658</v>
      </c>
      <c r="C1696" s="96" t="s">
        <v>366</v>
      </c>
      <c r="D1696" t="s">
        <v>302</v>
      </c>
      <c r="E1696">
        <v>0.3392857142857143</v>
      </c>
      <c r="F1696">
        <v>19</v>
      </c>
      <c r="G1696">
        <v>56</v>
      </c>
    </row>
    <row r="1697" spans="1:7" x14ac:dyDescent="0.3">
      <c r="A1697">
        <v>23</v>
      </c>
      <c r="B1697" s="18">
        <v>45658</v>
      </c>
      <c r="C1697" s="96" t="s">
        <v>366</v>
      </c>
      <c r="D1697" t="s">
        <v>298</v>
      </c>
      <c r="E1697">
        <v>0</v>
      </c>
      <c r="F1697">
        <v>0</v>
      </c>
      <c r="G1697">
        <v>65</v>
      </c>
    </row>
    <row r="1698" spans="1:7" x14ac:dyDescent="0.3">
      <c r="A1698">
        <v>16</v>
      </c>
      <c r="B1698" s="18">
        <v>45658</v>
      </c>
      <c r="C1698" s="96" t="s">
        <v>366</v>
      </c>
      <c r="D1698" t="s">
        <v>297</v>
      </c>
      <c r="E1698">
        <v>0</v>
      </c>
      <c r="F1698">
        <v>0</v>
      </c>
      <c r="G1698">
        <v>23</v>
      </c>
    </row>
    <row r="1699" spans="1:7" x14ac:dyDescent="0.3">
      <c r="A1699">
        <v>14</v>
      </c>
      <c r="B1699" s="18">
        <v>45658</v>
      </c>
      <c r="C1699" s="96" t="s">
        <v>366</v>
      </c>
      <c r="D1699" t="s">
        <v>279</v>
      </c>
      <c r="E1699">
        <v>0</v>
      </c>
      <c r="F1699">
        <v>0</v>
      </c>
      <c r="G1699">
        <v>43</v>
      </c>
    </row>
    <row r="1700" spans="1:7" x14ac:dyDescent="0.3">
      <c r="A1700">
        <v>12</v>
      </c>
      <c r="B1700" s="18">
        <v>45658</v>
      </c>
      <c r="C1700" s="96" t="s">
        <v>366</v>
      </c>
      <c r="D1700" t="s">
        <v>296</v>
      </c>
      <c r="E1700">
        <v>0</v>
      </c>
      <c r="F1700">
        <v>0</v>
      </c>
      <c r="G1700">
        <v>18</v>
      </c>
    </row>
    <row r="1701" spans="1:7" x14ac:dyDescent="0.3">
      <c r="A1701">
        <v>11</v>
      </c>
      <c r="B1701" s="18">
        <v>45658</v>
      </c>
      <c r="C1701" s="96" t="s">
        <v>366</v>
      </c>
      <c r="D1701" t="s">
        <v>281</v>
      </c>
      <c r="E1701">
        <v>0</v>
      </c>
      <c r="F1701">
        <v>0</v>
      </c>
      <c r="G1701">
        <v>3</v>
      </c>
    </row>
    <row r="1702" spans="1:7" x14ac:dyDescent="0.3">
      <c r="A1702">
        <v>9</v>
      </c>
      <c r="B1702" s="18">
        <v>45658</v>
      </c>
      <c r="C1702" s="96" t="s">
        <v>366</v>
      </c>
      <c r="D1702" t="s">
        <v>280</v>
      </c>
      <c r="E1702">
        <v>0</v>
      </c>
      <c r="F1702">
        <v>0</v>
      </c>
      <c r="G1702">
        <v>37</v>
      </c>
    </row>
    <row r="1703" spans="1:7" x14ac:dyDescent="0.3">
      <c r="A1703">
        <v>8</v>
      </c>
      <c r="B1703" s="18">
        <v>45658</v>
      </c>
      <c r="C1703" s="96" t="s">
        <v>366</v>
      </c>
      <c r="D1703" t="s">
        <v>278</v>
      </c>
      <c r="E1703">
        <v>0</v>
      </c>
      <c r="F1703">
        <v>0</v>
      </c>
      <c r="G1703">
        <v>41</v>
      </c>
    </row>
    <row r="1704" spans="1:7" x14ac:dyDescent="0.3">
      <c r="A1704">
        <v>6</v>
      </c>
      <c r="B1704" s="18">
        <v>45658</v>
      </c>
      <c r="C1704" s="96" t="s">
        <v>366</v>
      </c>
      <c r="D1704" t="s">
        <v>274</v>
      </c>
      <c r="E1704">
        <v>0.1</v>
      </c>
      <c r="F1704">
        <v>1</v>
      </c>
      <c r="G1704">
        <v>10</v>
      </c>
    </row>
    <row r="1705" spans="1:7" x14ac:dyDescent="0.3">
      <c r="A1705">
        <v>5</v>
      </c>
      <c r="B1705" s="18">
        <v>45658</v>
      </c>
      <c r="C1705" s="96" t="s">
        <v>366</v>
      </c>
      <c r="D1705" t="s">
        <v>301</v>
      </c>
      <c r="E1705">
        <v>0</v>
      </c>
      <c r="F1705">
        <v>0</v>
      </c>
      <c r="G1705">
        <v>0</v>
      </c>
    </row>
    <row r="1706" spans="1:7" x14ac:dyDescent="0.3">
      <c r="A1706">
        <v>4</v>
      </c>
      <c r="B1706" s="18">
        <v>45658</v>
      </c>
      <c r="C1706" s="96" t="s">
        <v>366</v>
      </c>
      <c r="D1706" t="s">
        <v>300</v>
      </c>
      <c r="E1706">
        <v>0</v>
      </c>
      <c r="F1706">
        <v>0</v>
      </c>
      <c r="G1706">
        <v>0</v>
      </c>
    </row>
    <row r="1707" spans="1:7" x14ac:dyDescent="0.3">
      <c r="A1707">
        <v>26</v>
      </c>
      <c r="B1707" s="18">
        <v>45658</v>
      </c>
      <c r="C1707" s="96" t="s">
        <v>366</v>
      </c>
      <c r="D1707" t="s">
        <v>146</v>
      </c>
      <c r="E1707">
        <v>0</v>
      </c>
      <c r="F1707">
        <v>0</v>
      </c>
      <c r="G1707">
        <v>2</v>
      </c>
    </row>
    <row r="1708" spans="1:7" x14ac:dyDescent="0.3">
      <c r="A1708">
        <v>134</v>
      </c>
      <c r="B1708" s="18">
        <v>45658</v>
      </c>
      <c r="C1708" s="96" t="s">
        <v>367</v>
      </c>
      <c r="D1708" t="s">
        <v>260</v>
      </c>
      <c r="E1708">
        <v>0</v>
      </c>
    </row>
    <row r="1709" spans="1:7" x14ac:dyDescent="0.3">
      <c r="A1709">
        <v>133</v>
      </c>
      <c r="B1709" s="18">
        <v>45658</v>
      </c>
      <c r="C1709" s="96" t="s">
        <v>367</v>
      </c>
      <c r="D1709" t="s">
        <v>259</v>
      </c>
      <c r="E1709">
        <v>1</v>
      </c>
    </row>
    <row r="1710" spans="1:7" x14ac:dyDescent="0.3">
      <c r="A1710">
        <v>132</v>
      </c>
      <c r="B1710" s="18">
        <v>45658</v>
      </c>
      <c r="C1710" s="96" t="s">
        <v>367</v>
      </c>
      <c r="D1710" t="s">
        <v>291</v>
      </c>
      <c r="E1710">
        <v>5</v>
      </c>
    </row>
    <row r="1711" spans="1:7" x14ac:dyDescent="0.3">
      <c r="A1711">
        <v>131</v>
      </c>
      <c r="B1711" s="18">
        <v>45658</v>
      </c>
      <c r="C1711" s="96" t="s">
        <v>367</v>
      </c>
      <c r="D1711" t="s">
        <v>290</v>
      </c>
      <c r="E1711">
        <v>12</v>
      </c>
    </row>
    <row r="1712" spans="1:7" x14ac:dyDescent="0.3">
      <c r="A1712">
        <v>130</v>
      </c>
      <c r="B1712" s="18">
        <v>45658</v>
      </c>
      <c r="C1712" s="96" t="s">
        <v>367</v>
      </c>
      <c r="D1712" t="s">
        <v>289</v>
      </c>
      <c r="E1712">
        <v>132</v>
      </c>
    </row>
    <row r="1713" spans="1:7" x14ac:dyDescent="0.3">
      <c r="A1713">
        <v>129</v>
      </c>
      <c r="B1713" s="18">
        <v>45658</v>
      </c>
      <c r="C1713" s="96" t="s">
        <v>367</v>
      </c>
      <c r="D1713" t="s">
        <v>288</v>
      </c>
      <c r="E1713">
        <v>271</v>
      </c>
    </row>
    <row r="1714" spans="1:7" x14ac:dyDescent="0.3">
      <c r="A1714">
        <v>128</v>
      </c>
      <c r="B1714" s="18">
        <v>45658</v>
      </c>
      <c r="C1714" s="96" t="s">
        <v>367</v>
      </c>
      <c r="D1714" t="s">
        <v>287</v>
      </c>
      <c r="E1714">
        <v>98</v>
      </c>
    </row>
    <row r="1715" spans="1:7" x14ac:dyDescent="0.3">
      <c r="A1715">
        <v>127</v>
      </c>
      <c r="B1715" s="18">
        <v>45658</v>
      </c>
      <c r="C1715" s="96" t="s">
        <v>367</v>
      </c>
      <c r="D1715" t="s">
        <v>286</v>
      </c>
      <c r="E1715">
        <v>520</v>
      </c>
    </row>
    <row r="1716" spans="1:7" x14ac:dyDescent="0.3">
      <c r="A1716">
        <v>108</v>
      </c>
      <c r="B1716" s="18">
        <v>45658</v>
      </c>
      <c r="C1716" s="96" t="s">
        <v>367</v>
      </c>
      <c r="D1716" t="s">
        <v>270</v>
      </c>
      <c r="E1716">
        <v>380</v>
      </c>
    </row>
    <row r="1717" spans="1:7" x14ac:dyDescent="0.3">
      <c r="A1717">
        <v>105</v>
      </c>
      <c r="B1717" s="18">
        <v>45658</v>
      </c>
      <c r="C1717" s="96" t="s">
        <v>367</v>
      </c>
      <c r="D1717" t="s">
        <v>269</v>
      </c>
      <c r="E1717">
        <v>357</v>
      </c>
    </row>
    <row r="1718" spans="1:7" x14ac:dyDescent="0.3">
      <c r="A1718">
        <v>107</v>
      </c>
      <c r="B1718" s="18">
        <v>45658</v>
      </c>
      <c r="C1718" s="96" t="s">
        <v>367</v>
      </c>
      <c r="D1718" t="s">
        <v>268</v>
      </c>
      <c r="E1718">
        <v>863</v>
      </c>
    </row>
    <row r="1719" spans="1:7" x14ac:dyDescent="0.3">
      <c r="A1719">
        <v>106</v>
      </c>
      <c r="B1719" s="18">
        <v>45658</v>
      </c>
      <c r="C1719" s="96" t="s">
        <v>367</v>
      </c>
      <c r="D1719" t="s">
        <v>267</v>
      </c>
      <c r="E1719">
        <v>708</v>
      </c>
    </row>
    <row r="1720" spans="1:7" x14ac:dyDescent="0.3">
      <c r="A1720">
        <v>104</v>
      </c>
      <c r="B1720" s="18">
        <v>45658</v>
      </c>
      <c r="C1720" s="96" t="s">
        <v>367</v>
      </c>
      <c r="D1720" t="s">
        <v>266</v>
      </c>
      <c r="E1720">
        <v>114</v>
      </c>
    </row>
    <row r="1721" spans="1:7" x14ac:dyDescent="0.3">
      <c r="A1721">
        <v>113</v>
      </c>
      <c r="B1721" s="18">
        <v>45658</v>
      </c>
      <c r="C1721" s="96" t="s">
        <v>367</v>
      </c>
      <c r="D1721" t="s">
        <v>265</v>
      </c>
      <c r="E1721">
        <v>634</v>
      </c>
    </row>
    <row r="1722" spans="1:7" x14ac:dyDescent="0.3">
      <c r="A1722">
        <v>110</v>
      </c>
      <c r="B1722" s="18">
        <v>45658</v>
      </c>
      <c r="C1722" s="96" t="s">
        <v>367</v>
      </c>
      <c r="D1722" t="s">
        <v>264</v>
      </c>
      <c r="E1722">
        <v>408</v>
      </c>
    </row>
    <row r="1723" spans="1:7" x14ac:dyDescent="0.3">
      <c r="A1723">
        <v>112</v>
      </c>
      <c r="B1723" s="18">
        <v>45658</v>
      </c>
      <c r="C1723" s="96" t="s">
        <v>367</v>
      </c>
      <c r="D1723" t="s">
        <v>263</v>
      </c>
      <c r="E1723">
        <v>934</v>
      </c>
    </row>
    <row r="1724" spans="1:7" x14ac:dyDescent="0.3">
      <c r="A1724">
        <v>111</v>
      </c>
      <c r="B1724" s="18">
        <v>45658</v>
      </c>
      <c r="C1724" s="96" t="s">
        <v>367</v>
      </c>
      <c r="D1724" t="s">
        <v>262</v>
      </c>
      <c r="E1724">
        <v>707</v>
      </c>
    </row>
    <row r="1725" spans="1:7" x14ac:dyDescent="0.3">
      <c r="A1725">
        <v>109</v>
      </c>
      <c r="B1725" s="18">
        <v>45658</v>
      </c>
      <c r="C1725" s="96" t="s">
        <v>367</v>
      </c>
      <c r="D1725" t="s">
        <v>261</v>
      </c>
      <c r="E1725">
        <v>100</v>
      </c>
    </row>
    <row r="1726" spans="1:7" x14ac:dyDescent="0.3">
      <c r="A1726">
        <v>2</v>
      </c>
      <c r="B1726" s="18">
        <v>45658</v>
      </c>
      <c r="C1726" s="96" t="s">
        <v>367</v>
      </c>
      <c r="D1726" t="s">
        <v>303</v>
      </c>
      <c r="E1726">
        <v>0.56576086956521743</v>
      </c>
      <c r="F1726">
        <v>5205</v>
      </c>
      <c r="G1726">
        <v>9200</v>
      </c>
    </row>
    <row r="1727" spans="1:7" x14ac:dyDescent="0.3">
      <c r="A1727">
        <v>1</v>
      </c>
      <c r="B1727" s="18">
        <v>45658</v>
      </c>
      <c r="C1727" s="96" t="s">
        <v>367</v>
      </c>
      <c r="D1727" t="s">
        <v>332</v>
      </c>
      <c r="E1727">
        <v>1.8</v>
      </c>
      <c r="F1727">
        <v>9</v>
      </c>
      <c r="G1727">
        <v>5</v>
      </c>
    </row>
    <row r="1728" spans="1:7" x14ac:dyDescent="0.3">
      <c r="A1728">
        <v>103</v>
      </c>
      <c r="B1728" s="18">
        <v>45658</v>
      </c>
      <c r="C1728" s="96" t="s">
        <v>367</v>
      </c>
      <c r="D1728" t="s">
        <v>285</v>
      </c>
      <c r="E1728">
        <v>0</v>
      </c>
    </row>
    <row r="1729" spans="1:7" x14ac:dyDescent="0.3">
      <c r="A1729">
        <v>102</v>
      </c>
      <c r="B1729" s="18">
        <v>45658</v>
      </c>
      <c r="C1729" s="96" t="s">
        <v>367</v>
      </c>
      <c r="D1729" t="s">
        <v>273</v>
      </c>
      <c r="E1729">
        <v>1</v>
      </c>
    </row>
    <row r="1730" spans="1:7" x14ac:dyDescent="0.3">
      <c r="A1730">
        <v>101</v>
      </c>
      <c r="B1730" s="18">
        <v>45658</v>
      </c>
      <c r="C1730" s="96" t="s">
        <v>367</v>
      </c>
      <c r="D1730" t="s">
        <v>272</v>
      </c>
      <c r="E1730">
        <v>4</v>
      </c>
    </row>
    <row r="1731" spans="1:7" x14ac:dyDescent="0.3">
      <c r="A1731">
        <v>100</v>
      </c>
      <c r="B1731" s="18">
        <v>45658</v>
      </c>
      <c r="C1731" s="96" t="s">
        <v>367</v>
      </c>
      <c r="D1731" t="s">
        <v>271</v>
      </c>
      <c r="E1731">
        <v>3</v>
      </c>
    </row>
    <row r="1732" spans="1:7" x14ac:dyDescent="0.3">
      <c r="A1732">
        <v>3</v>
      </c>
      <c r="B1732" s="18">
        <v>45658</v>
      </c>
      <c r="C1732" s="96" t="s">
        <v>367</v>
      </c>
      <c r="D1732" t="s">
        <v>302</v>
      </c>
      <c r="E1732">
        <v>0.66781940441882803</v>
      </c>
      <c r="F1732">
        <v>3476</v>
      </c>
      <c r="G1732">
        <v>5205</v>
      </c>
    </row>
    <row r="1733" spans="1:7" x14ac:dyDescent="0.3">
      <c r="A1733">
        <v>25</v>
      </c>
      <c r="B1733" s="18">
        <v>45658</v>
      </c>
      <c r="C1733" s="96" t="s">
        <v>367</v>
      </c>
      <c r="D1733" t="s">
        <v>284</v>
      </c>
      <c r="E1733">
        <v>0.71212121212121215</v>
      </c>
      <c r="F1733">
        <v>47</v>
      </c>
      <c r="G1733">
        <v>66</v>
      </c>
    </row>
    <row r="1734" spans="1:7" x14ac:dyDescent="0.3">
      <c r="A1734">
        <v>24</v>
      </c>
      <c r="B1734" s="18">
        <v>45658</v>
      </c>
      <c r="C1734" s="96" t="s">
        <v>367</v>
      </c>
      <c r="D1734" t="s">
        <v>299</v>
      </c>
      <c r="E1734">
        <v>0.85972850678733037</v>
      </c>
      <c r="F1734">
        <v>190</v>
      </c>
      <c r="G1734">
        <v>221</v>
      </c>
    </row>
    <row r="1735" spans="1:7" x14ac:dyDescent="0.3">
      <c r="A1735">
        <v>23</v>
      </c>
      <c r="B1735" s="18">
        <v>45658</v>
      </c>
      <c r="C1735" s="96" t="s">
        <v>367</v>
      </c>
      <c r="D1735" t="s">
        <v>298</v>
      </c>
      <c r="E1735">
        <v>4.2039185847441506E-2</v>
      </c>
      <c r="F1735">
        <v>221</v>
      </c>
      <c r="G1735">
        <v>5257</v>
      </c>
    </row>
    <row r="1736" spans="1:7" x14ac:dyDescent="0.3">
      <c r="A1736">
        <v>20</v>
      </c>
      <c r="B1736" s="18">
        <v>45658</v>
      </c>
      <c r="C1736" s="96" t="s">
        <v>367</v>
      </c>
      <c r="D1736" t="s">
        <v>283</v>
      </c>
      <c r="E1736">
        <v>0</v>
      </c>
      <c r="F1736">
        <v>0</v>
      </c>
      <c r="G1736">
        <v>8</v>
      </c>
    </row>
    <row r="1737" spans="1:7" x14ac:dyDescent="0.3">
      <c r="A1737">
        <v>18</v>
      </c>
      <c r="B1737" s="18">
        <v>45658</v>
      </c>
      <c r="C1737" s="96" t="s">
        <v>367</v>
      </c>
      <c r="D1737" t="s">
        <v>282</v>
      </c>
      <c r="E1737">
        <v>0.23809523809523808</v>
      </c>
      <c r="F1737">
        <v>5</v>
      </c>
      <c r="G1737">
        <v>21</v>
      </c>
    </row>
    <row r="1738" spans="1:7" x14ac:dyDescent="0.3">
      <c r="A1738">
        <v>17</v>
      </c>
      <c r="B1738" s="18">
        <v>45658</v>
      </c>
      <c r="C1738" s="96" t="s">
        <v>367</v>
      </c>
      <c r="D1738" t="s">
        <v>276</v>
      </c>
      <c r="E1738">
        <v>0.65217391304347827</v>
      </c>
      <c r="F1738">
        <v>15</v>
      </c>
      <c r="G1738">
        <v>23</v>
      </c>
    </row>
    <row r="1739" spans="1:7" x14ac:dyDescent="0.3">
      <c r="A1739">
        <v>16</v>
      </c>
      <c r="B1739" s="18">
        <v>45658</v>
      </c>
      <c r="C1739" s="96" t="s">
        <v>367</v>
      </c>
      <c r="D1739" t="s">
        <v>297</v>
      </c>
      <c r="E1739">
        <v>3.6977491961414789E-2</v>
      </c>
      <c r="F1739">
        <v>23</v>
      </c>
      <c r="G1739">
        <v>622</v>
      </c>
    </row>
    <row r="1740" spans="1:7" x14ac:dyDescent="0.3">
      <c r="A1740">
        <v>14</v>
      </c>
      <c r="B1740" s="18">
        <v>45658</v>
      </c>
      <c r="C1740" s="96" t="s">
        <v>367</v>
      </c>
      <c r="D1740" t="s">
        <v>279</v>
      </c>
      <c r="E1740">
        <v>0</v>
      </c>
      <c r="F1740">
        <v>0</v>
      </c>
      <c r="G1740">
        <v>1355</v>
      </c>
    </row>
    <row r="1741" spans="1:7" x14ac:dyDescent="0.3">
      <c r="A1741">
        <v>13</v>
      </c>
      <c r="B1741" s="18">
        <v>45658</v>
      </c>
      <c r="C1741" s="96" t="s">
        <v>367</v>
      </c>
      <c r="D1741" t="s">
        <v>275</v>
      </c>
      <c r="E1741">
        <v>0.7142857142857143</v>
      </c>
      <c r="F1741">
        <v>15</v>
      </c>
      <c r="G1741">
        <v>21</v>
      </c>
    </row>
    <row r="1742" spans="1:7" x14ac:dyDescent="0.3">
      <c r="A1742">
        <v>12</v>
      </c>
      <c r="B1742" s="18">
        <v>45658</v>
      </c>
      <c r="C1742" s="96" t="s">
        <v>367</v>
      </c>
      <c r="D1742" t="s">
        <v>296</v>
      </c>
      <c r="E1742">
        <v>3.2061068702290078E-2</v>
      </c>
      <c r="F1742">
        <v>21</v>
      </c>
      <c r="G1742">
        <v>655</v>
      </c>
    </row>
    <row r="1743" spans="1:7" x14ac:dyDescent="0.3">
      <c r="A1743">
        <v>11</v>
      </c>
      <c r="B1743" s="18">
        <v>45658</v>
      </c>
      <c r="C1743" s="96" t="s">
        <v>367</v>
      </c>
      <c r="D1743" t="s">
        <v>281</v>
      </c>
      <c r="E1743">
        <v>6.93000693000693E-4</v>
      </c>
      <c r="F1743">
        <v>1</v>
      </c>
      <c r="G1743">
        <v>1443</v>
      </c>
    </row>
    <row r="1744" spans="1:7" x14ac:dyDescent="0.3">
      <c r="A1744">
        <v>10</v>
      </c>
      <c r="B1744" s="18">
        <v>45658</v>
      </c>
      <c r="C1744" s="96" t="s">
        <v>367</v>
      </c>
      <c r="D1744" t="s">
        <v>295</v>
      </c>
      <c r="E1744">
        <v>7.1684587813620068E-2</v>
      </c>
      <c r="F1744">
        <v>20</v>
      </c>
      <c r="G1744">
        <v>279</v>
      </c>
    </row>
    <row r="1745" spans="1:7" x14ac:dyDescent="0.3">
      <c r="A1745">
        <v>9</v>
      </c>
      <c r="B1745" s="18">
        <v>45658</v>
      </c>
      <c r="C1745" s="96" t="s">
        <v>367</v>
      </c>
      <c r="D1745" t="s">
        <v>280</v>
      </c>
      <c r="E1745">
        <v>6.7658998646820032E-4</v>
      </c>
      <c r="F1745">
        <v>1</v>
      </c>
      <c r="G1745">
        <v>1478</v>
      </c>
    </row>
    <row r="1746" spans="1:7" x14ac:dyDescent="0.3">
      <c r="A1746">
        <v>8</v>
      </c>
      <c r="B1746" s="18">
        <v>45658</v>
      </c>
      <c r="C1746" s="96" t="s">
        <v>367</v>
      </c>
      <c r="D1746" t="s">
        <v>278</v>
      </c>
      <c r="E1746">
        <v>0.35</v>
      </c>
      <c r="F1746">
        <v>105</v>
      </c>
      <c r="G1746">
        <v>300</v>
      </c>
    </row>
    <row r="1747" spans="1:7" x14ac:dyDescent="0.3">
      <c r="A1747">
        <v>7</v>
      </c>
      <c r="B1747" s="18">
        <v>45658</v>
      </c>
      <c r="C1747" s="96" t="s">
        <v>367</v>
      </c>
      <c r="D1747" t="s">
        <v>277</v>
      </c>
      <c r="E1747">
        <v>0.74137931034482762</v>
      </c>
      <c r="F1747">
        <v>43</v>
      </c>
      <c r="G1747">
        <v>58</v>
      </c>
    </row>
    <row r="1748" spans="1:7" x14ac:dyDescent="0.3">
      <c r="A1748">
        <v>6</v>
      </c>
      <c r="B1748" s="18">
        <v>45658</v>
      </c>
      <c r="C1748" s="96" t="s">
        <v>367</v>
      </c>
      <c r="D1748" t="s">
        <v>274</v>
      </c>
      <c r="E1748">
        <v>0.8666666666666667</v>
      </c>
      <c r="F1748">
        <v>26</v>
      </c>
      <c r="G1748">
        <v>30</v>
      </c>
    </row>
    <row r="1749" spans="1:7" x14ac:dyDescent="0.3">
      <c r="A1749">
        <v>5</v>
      </c>
      <c r="B1749" s="18">
        <v>45658</v>
      </c>
      <c r="C1749" s="96" t="s">
        <v>367</v>
      </c>
      <c r="D1749" t="s">
        <v>301</v>
      </c>
      <c r="E1749">
        <v>13.590163934426229</v>
      </c>
      <c r="F1749">
        <v>829</v>
      </c>
      <c r="G1749">
        <v>61</v>
      </c>
    </row>
    <row r="1750" spans="1:7" x14ac:dyDescent="0.3">
      <c r="A1750">
        <v>4</v>
      </c>
      <c r="B1750" s="18">
        <v>45658</v>
      </c>
      <c r="C1750" s="96" t="s">
        <v>367</v>
      </c>
      <c r="D1750" t="s">
        <v>300</v>
      </c>
      <c r="E1750">
        <v>0.82495948136142627</v>
      </c>
      <c r="F1750">
        <v>509</v>
      </c>
      <c r="G1750">
        <v>617</v>
      </c>
    </row>
    <row r="1751" spans="1:7" x14ac:dyDescent="0.3">
      <c r="A1751">
        <v>126</v>
      </c>
      <c r="B1751" s="18">
        <v>45658</v>
      </c>
      <c r="C1751" s="96" t="s">
        <v>367</v>
      </c>
      <c r="D1751" t="s">
        <v>26</v>
      </c>
      <c r="E1751">
        <v>3</v>
      </c>
    </row>
    <row r="1752" spans="1:7" x14ac:dyDescent="0.3">
      <c r="A1752">
        <v>125</v>
      </c>
      <c r="B1752" s="18">
        <v>45658</v>
      </c>
      <c r="C1752" s="96" t="s">
        <v>367</v>
      </c>
      <c r="D1752" t="s">
        <v>25</v>
      </c>
      <c r="E1752">
        <v>0</v>
      </c>
    </row>
    <row r="1753" spans="1:7" x14ac:dyDescent="0.3">
      <c r="A1753">
        <v>124</v>
      </c>
      <c r="B1753" s="18">
        <v>45658</v>
      </c>
      <c r="C1753" s="96" t="s">
        <v>367</v>
      </c>
      <c r="D1753" t="s">
        <v>24</v>
      </c>
      <c r="E1753">
        <v>0</v>
      </c>
    </row>
    <row r="1754" spans="1:7" x14ac:dyDescent="0.3">
      <c r="A1754">
        <v>123</v>
      </c>
      <c r="B1754" s="18">
        <v>45658</v>
      </c>
      <c r="C1754" s="96" t="s">
        <v>367</v>
      </c>
      <c r="D1754" t="s">
        <v>23</v>
      </c>
      <c r="E1754">
        <v>0</v>
      </c>
    </row>
    <row r="1755" spans="1:7" x14ac:dyDescent="0.3">
      <c r="A1755">
        <v>122</v>
      </c>
      <c r="B1755" s="18">
        <v>45658</v>
      </c>
      <c r="C1755" s="96" t="s">
        <v>367</v>
      </c>
      <c r="D1755" t="s">
        <v>22</v>
      </c>
      <c r="E1755">
        <v>6</v>
      </c>
    </row>
    <row r="1756" spans="1:7" x14ac:dyDescent="0.3">
      <c r="A1756">
        <v>121</v>
      </c>
      <c r="B1756" s="18">
        <v>45658</v>
      </c>
      <c r="C1756" s="96" t="s">
        <v>367</v>
      </c>
      <c r="D1756" t="s">
        <v>21</v>
      </c>
      <c r="E1756">
        <v>0</v>
      </c>
    </row>
    <row r="1757" spans="1:7" x14ac:dyDescent="0.3">
      <c r="A1757">
        <v>120</v>
      </c>
      <c r="B1757" s="18">
        <v>45658</v>
      </c>
      <c r="C1757" s="96" t="s">
        <v>367</v>
      </c>
      <c r="D1757" t="s">
        <v>20</v>
      </c>
      <c r="E1757">
        <v>954</v>
      </c>
    </row>
    <row r="1758" spans="1:7" x14ac:dyDescent="0.3">
      <c r="A1758">
        <v>116</v>
      </c>
      <c r="B1758" s="18">
        <v>45658</v>
      </c>
      <c r="C1758" s="96" t="s">
        <v>367</v>
      </c>
      <c r="D1758" t="s">
        <v>294</v>
      </c>
      <c r="E1758">
        <v>31</v>
      </c>
    </row>
    <row r="1759" spans="1:7" x14ac:dyDescent="0.3">
      <c r="A1759">
        <v>115</v>
      </c>
      <c r="B1759" s="18">
        <v>45658</v>
      </c>
      <c r="C1759" s="96" t="s">
        <v>367</v>
      </c>
      <c r="D1759" t="s">
        <v>293</v>
      </c>
      <c r="E1759">
        <v>144</v>
      </c>
    </row>
    <row r="1760" spans="1:7" x14ac:dyDescent="0.3">
      <c r="A1760">
        <v>114</v>
      </c>
      <c r="B1760" s="18">
        <v>45658</v>
      </c>
      <c r="C1760" s="96" t="s">
        <v>367</v>
      </c>
      <c r="D1760" t="s">
        <v>292</v>
      </c>
      <c r="E1760">
        <v>960</v>
      </c>
    </row>
    <row r="1761" spans="1:7" x14ac:dyDescent="0.3">
      <c r="A1761">
        <v>27</v>
      </c>
      <c r="B1761" s="18">
        <v>45658</v>
      </c>
      <c r="C1761" s="96" t="s">
        <v>367</v>
      </c>
      <c r="D1761" t="s">
        <v>147</v>
      </c>
      <c r="E1761">
        <v>0</v>
      </c>
      <c r="F1761">
        <v>0</v>
      </c>
      <c r="G1761">
        <v>532</v>
      </c>
    </row>
    <row r="1762" spans="1:7" x14ac:dyDescent="0.3">
      <c r="A1762">
        <v>26</v>
      </c>
      <c r="B1762" s="18">
        <v>45658</v>
      </c>
      <c r="C1762" s="96" t="s">
        <v>367</v>
      </c>
      <c r="D1762" t="s">
        <v>146</v>
      </c>
      <c r="E1762">
        <v>5.7692307692307696E-3</v>
      </c>
      <c r="F1762">
        <v>6</v>
      </c>
      <c r="G1762">
        <v>1040</v>
      </c>
    </row>
    <row r="1763" spans="1:7" x14ac:dyDescent="0.3">
      <c r="A1763">
        <v>134</v>
      </c>
      <c r="B1763" s="18">
        <v>45658</v>
      </c>
      <c r="C1763" s="96" t="s">
        <v>368</v>
      </c>
      <c r="D1763" t="s">
        <v>260</v>
      </c>
      <c r="E1763">
        <v>1</v>
      </c>
    </row>
    <row r="1764" spans="1:7" x14ac:dyDescent="0.3">
      <c r="A1764">
        <v>133</v>
      </c>
      <c r="B1764" s="18">
        <v>45658</v>
      </c>
      <c r="C1764" s="96" t="s">
        <v>368</v>
      </c>
      <c r="D1764" t="s">
        <v>259</v>
      </c>
      <c r="E1764">
        <v>4</v>
      </c>
    </row>
    <row r="1765" spans="1:7" x14ac:dyDescent="0.3">
      <c r="A1765">
        <v>132</v>
      </c>
      <c r="B1765" s="18">
        <v>45658</v>
      </c>
      <c r="C1765" s="96" t="s">
        <v>368</v>
      </c>
      <c r="D1765" t="s">
        <v>291</v>
      </c>
      <c r="E1765">
        <v>0</v>
      </c>
    </row>
    <row r="1766" spans="1:7" x14ac:dyDescent="0.3">
      <c r="A1766">
        <v>131</v>
      </c>
      <c r="B1766" s="18">
        <v>45658</v>
      </c>
      <c r="C1766" s="96" t="s">
        <v>368</v>
      </c>
      <c r="D1766" t="s">
        <v>290</v>
      </c>
      <c r="E1766">
        <v>3</v>
      </c>
    </row>
    <row r="1767" spans="1:7" x14ac:dyDescent="0.3">
      <c r="A1767">
        <v>130</v>
      </c>
      <c r="B1767" s="18">
        <v>45658</v>
      </c>
      <c r="C1767" s="96" t="s">
        <v>368</v>
      </c>
      <c r="D1767" t="s">
        <v>289</v>
      </c>
      <c r="E1767">
        <v>68</v>
      </c>
    </row>
    <row r="1768" spans="1:7" x14ac:dyDescent="0.3">
      <c r="A1768">
        <v>129</v>
      </c>
      <c r="B1768" s="18">
        <v>45658</v>
      </c>
      <c r="C1768" s="96" t="s">
        <v>368</v>
      </c>
      <c r="D1768" t="s">
        <v>288</v>
      </c>
      <c r="E1768">
        <v>50</v>
      </c>
    </row>
    <row r="1769" spans="1:7" x14ac:dyDescent="0.3">
      <c r="A1769">
        <v>128</v>
      </c>
      <c r="B1769" s="18">
        <v>45658</v>
      </c>
      <c r="C1769" s="96" t="s">
        <v>368</v>
      </c>
      <c r="D1769" t="s">
        <v>287</v>
      </c>
      <c r="E1769">
        <v>31</v>
      </c>
    </row>
    <row r="1770" spans="1:7" x14ac:dyDescent="0.3">
      <c r="A1770">
        <v>127</v>
      </c>
      <c r="B1770" s="18">
        <v>45658</v>
      </c>
      <c r="C1770" s="96" t="s">
        <v>368</v>
      </c>
      <c r="D1770" t="s">
        <v>286</v>
      </c>
      <c r="E1770">
        <v>158</v>
      </c>
    </row>
    <row r="1771" spans="1:7" x14ac:dyDescent="0.3">
      <c r="A1771">
        <v>108</v>
      </c>
      <c r="B1771" s="18">
        <v>45658</v>
      </c>
      <c r="C1771" s="96" t="s">
        <v>368</v>
      </c>
      <c r="D1771" t="s">
        <v>270</v>
      </c>
      <c r="E1771">
        <v>45</v>
      </c>
    </row>
    <row r="1772" spans="1:7" x14ac:dyDescent="0.3">
      <c r="A1772">
        <v>105</v>
      </c>
      <c r="B1772" s="18">
        <v>45658</v>
      </c>
      <c r="C1772" s="96" t="s">
        <v>368</v>
      </c>
      <c r="D1772" t="s">
        <v>269</v>
      </c>
      <c r="E1772">
        <v>64</v>
      </c>
    </row>
    <row r="1773" spans="1:7" x14ac:dyDescent="0.3">
      <c r="A1773">
        <v>107</v>
      </c>
      <c r="B1773" s="18">
        <v>45658</v>
      </c>
      <c r="C1773" s="96" t="s">
        <v>368</v>
      </c>
      <c r="D1773" t="s">
        <v>268</v>
      </c>
      <c r="E1773">
        <v>205</v>
      </c>
    </row>
    <row r="1774" spans="1:7" x14ac:dyDescent="0.3">
      <c r="A1774">
        <v>106</v>
      </c>
      <c r="B1774" s="18">
        <v>45658</v>
      </c>
      <c r="C1774" s="96" t="s">
        <v>368</v>
      </c>
      <c r="D1774" t="s">
        <v>267</v>
      </c>
      <c r="E1774">
        <v>251</v>
      </c>
    </row>
    <row r="1775" spans="1:7" x14ac:dyDescent="0.3">
      <c r="A1775">
        <v>104</v>
      </c>
      <c r="B1775" s="18">
        <v>45658</v>
      </c>
      <c r="C1775" s="96" t="s">
        <v>368</v>
      </c>
      <c r="D1775" t="s">
        <v>266</v>
      </c>
      <c r="E1775">
        <v>9</v>
      </c>
    </row>
    <row r="1776" spans="1:7" x14ac:dyDescent="0.3">
      <c r="A1776">
        <v>113</v>
      </c>
      <c r="B1776" s="18">
        <v>45658</v>
      </c>
      <c r="C1776" s="96" t="s">
        <v>368</v>
      </c>
      <c r="D1776" t="s">
        <v>265</v>
      </c>
      <c r="E1776">
        <v>94</v>
      </c>
    </row>
    <row r="1777" spans="1:7" x14ac:dyDescent="0.3">
      <c r="A1777">
        <v>110</v>
      </c>
      <c r="B1777" s="18">
        <v>45658</v>
      </c>
      <c r="C1777" s="96" t="s">
        <v>368</v>
      </c>
      <c r="D1777" t="s">
        <v>264</v>
      </c>
      <c r="E1777">
        <v>69</v>
      </c>
    </row>
    <row r="1778" spans="1:7" x14ac:dyDescent="0.3">
      <c r="A1778">
        <v>112</v>
      </c>
      <c r="B1778" s="18">
        <v>45658</v>
      </c>
      <c r="C1778" s="96" t="s">
        <v>368</v>
      </c>
      <c r="D1778" t="s">
        <v>263</v>
      </c>
      <c r="E1778">
        <v>286</v>
      </c>
    </row>
    <row r="1779" spans="1:7" x14ac:dyDescent="0.3">
      <c r="A1779">
        <v>111</v>
      </c>
      <c r="B1779" s="18">
        <v>45658</v>
      </c>
      <c r="C1779" s="96" t="s">
        <v>368</v>
      </c>
      <c r="D1779" t="s">
        <v>262</v>
      </c>
      <c r="E1779">
        <v>322</v>
      </c>
    </row>
    <row r="1780" spans="1:7" x14ac:dyDescent="0.3">
      <c r="A1780">
        <v>109</v>
      </c>
      <c r="B1780" s="18">
        <v>45658</v>
      </c>
      <c r="C1780" s="96" t="s">
        <v>368</v>
      </c>
      <c r="D1780" t="s">
        <v>261</v>
      </c>
      <c r="E1780">
        <v>5</v>
      </c>
    </row>
    <row r="1781" spans="1:7" x14ac:dyDescent="0.3">
      <c r="A1781">
        <v>2</v>
      </c>
      <c r="B1781" s="18">
        <v>45658</v>
      </c>
      <c r="C1781" s="96" t="s">
        <v>368</v>
      </c>
      <c r="D1781" t="s">
        <v>303</v>
      </c>
      <c r="E1781">
        <v>0.15</v>
      </c>
      <c r="F1781">
        <v>1350</v>
      </c>
      <c r="G1781">
        <v>9000</v>
      </c>
    </row>
    <row r="1782" spans="1:7" x14ac:dyDescent="0.3">
      <c r="A1782">
        <v>1</v>
      </c>
      <c r="B1782" s="18">
        <v>45658</v>
      </c>
      <c r="C1782" s="96" t="s">
        <v>368</v>
      </c>
      <c r="D1782" t="s">
        <v>332</v>
      </c>
      <c r="E1782">
        <v>0</v>
      </c>
      <c r="F1782">
        <v>0</v>
      </c>
      <c r="G1782">
        <v>5</v>
      </c>
    </row>
    <row r="1783" spans="1:7" x14ac:dyDescent="0.3">
      <c r="A1783">
        <v>103</v>
      </c>
      <c r="B1783" s="18">
        <v>45658</v>
      </c>
      <c r="C1783" s="96" t="s">
        <v>368</v>
      </c>
      <c r="D1783" t="s">
        <v>285</v>
      </c>
      <c r="E1783">
        <v>0</v>
      </c>
    </row>
    <row r="1784" spans="1:7" x14ac:dyDescent="0.3">
      <c r="A1784">
        <v>102</v>
      </c>
      <c r="B1784" s="18">
        <v>45658</v>
      </c>
      <c r="C1784" s="96" t="s">
        <v>368</v>
      </c>
      <c r="D1784" t="s">
        <v>273</v>
      </c>
      <c r="E1784">
        <v>0</v>
      </c>
    </row>
    <row r="1785" spans="1:7" x14ac:dyDescent="0.3">
      <c r="A1785">
        <v>101</v>
      </c>
      <c r="B1785" s="18">
        <v>45658</v>
      </c>
      <c r="C1785" s="96" t="s">
        <v>368</v>
      </c>
      <c r="D1785" t="s">
        <v>272</v>
      </c>
      <c r="E1785">
        <v>5</v>
      </c>
    </row>
    <row r="1786" spans="1:7" x14ac:dyDescent="0.3">
      <c r="A1786">
        <v>100</v>
      </c>
      <c r="B1786" s="18">
        <v>45658</v>
      </c>
      <c r="C1786" s="96" t="s">
        <v>368</v>
      </c>
      <c r="D1786" t="s">
        <v>271</v>
      </c>
      <c r="E1786">
        <v>1</v>
      </c>
    </row>
    <row r="1787" spans="1:7" x14ac:dyDescent="0.3">
      <c r="A1787">
        <v>3</v>
      </c>
      <c r="B1787" s="18">
        <v>45658</v>
      </c>
      <c r="C1787" s="96" t="s">
        <v>368</v>
      </c>
      <c r="D1787" t="s">
        <v>302</v>
      </c>
      <c r="E1787">
        <v>0.52666666666666662</v>
      </c>
      <c r="F1787">
        <v>711</v>
      </c>
      <c r="G1787">
        <v>1350</v>
      </c>
    </row>
    <row r="1788" spans="1:7" x14ac:dyDescent="0.3">
      <c r="A1788">
        <v>25</v>
      </c>
      <c r="B1788" s="18">
        <v>45658</v>
      </c>
      <c r="C1788" s="96" t="s">
        <v>368</v>
      </c>
      <c r="D1788" t="s">
        <v>284</v>
      </c>
      <c r="E1788">
        <v>0.61538461538461542</v>
      </c>
      <c r="F1788">
        <v>8</v>
      </c>
      <c r="G1788">
        <v>13</v>
      </c>
    </row>
    <row r="1789" spans="1:7" x14ac:dyDescent="0.3">
      <c r="A1789">
        <v>24</v>
      </c>
      <c r="B1789" s="18">
        <v>45658</v>
      </c>
      <c r="C1789" s="96" t="s">
        <v>368</v>
      </c>
      <c r="D1789" t="s">
        <v>299</v>
      </c>
      <c r="E1789">
        <v>1</v>
      </c>
      <c r="F1789">
        <v>24</v>
      </c>
      <c r="G1789">
        <v>24</v>
      </c>
    </row>
    <row r="1790" spans="1:7" x14ac:dyDescent="0.3">
      <c r="A1790">
        <v>23</v>
      </c>
      <c r="B1790" s="18">
        <v>45658</v>
      </c>
      <c r="C1790" s="96" t="s">
        <v>368</v>
      </c>
      <c r="D1790" t="s">
        <v>298</v>
      </c>
      <c r="E1790">
        <v>1.7366136034732273E-2</v>
      </c>
      <c r="F1790">
        <v>24</v>
      </c>
      <c r="G1790">
        <v>1382</v>
      </c>
    </row>
    <row r="1791" spans="1:7" x14ac:dyDescent="0.3">
      <c r="A1791">
        <v>20</v>
      </c>
      <c r="B1791" s="18">
        <v>45658</v>
      </c>
      <c r="C1791" s="96" t="s">
        <v>368</v>
      </c>
      <c r="D1791" t="s">
        <v>283</v>
      </c>
      <c r="E1791">
        <v>0</v>
      </c>
      <c r="F1791">
        <v>0</v>
      </c>
      <c r="G1791">
        <v>4</v>
      </c>
    </row>
    <row r="1792" spans="1:7" x14ac:dyDescent="0.3">
      <c r="A1792">
        <v>18</v>
      </c>
      <c r="B1792" s="18">
        <v>45658</v>
      </c>
      <c r="C1792" s="96" t="s">
        <v>368</v>
      </c>
      <c r="D1792" t="s">
        <v>282</v>
      </c>
      <c r="E1792">
        <v>0.2</v>
      </c>
      <c r="F1792">
        <v>1</v>
      </c>
      <c r="G1792">
        <v>5</v>
      </c>
    </row>
    <row r="1793" spans="1:7" x14ac:dyDescent="0.3">
      <c r="A1793">
        <v>17</v>
      </c>
      <c r="B1793" s="18">
        <v>45658</v>
      </c>
      <c r="C1793" s="96" t="s">
        <v>368</v>
      </c>
      <c r="D1793" t="s">
        <v>276</v>
      </c>
      <c r="E1793">
        <v>0</v>
      </c>
      <c r="F1793">
        <v>0</v>
      </c>
      <c r="G1793">
        <v>15</v>
      </c>
    </row>
    <row r="1794" spans="1:7" x14ac:dyDescent="0.3">
      <c r="A1794">
        <v>16</v>
      </c>
      <c r="B1794" s="18">
        <v>45658</v>
      </c>
      <c r="C1794" s="96" t="s">
        <v>368</v>
      </c>
      <c r="D1794" t="s">
        <v>297</v>
      </c>
      <c r="E1794">
        <v>0.18518518518518517</v>
      </c>
      <c r="F1794">
        <v>15</v>
      </c>
      <c r="G1794">
        <v>81</v>
      </c>
    </row>
    <row r="1795" spans="1:7" x14ac:dyDescent="0.3">
      <c r="A1795">
        <v>14</v>
      </c>
      <c r="B1795" s="18">
        <v>45658</v>
      </c>
      <c r="C1795" s="96" t="s">
        <v>368</v>
      </c>
      <c r="D1795" t="s">
        <v>279</v>
      </c>
      <c r="E1795">
        <v>0</v>
      </c>
      <c r="F1795">
        <v>0</v>
      </c>
      <c r="G1795">
        <v>150</v>
      </c>
    </row>
    <row r="1796" spans="1:7" x14ac:dyDescent="0.3">
      <c r="A1796">
        <v>13</v>
      </c>
      <c r="B1796" s="18">
        <v>45658</v>
      </c>
      <c r="C1796" s="96" t="s">
        <v>368</v>
      </c>
      <c r="D1796" t="s">
        <v>275</v>
      </c>
      <c r="E1796">
        <v>0.16666666666666666</v>
      </c>
      <c r="F1796">
        <v>1</v>
      </c>
      <c r="G1796">
        <v>6</v>
      </c>
    </row>
    <row r="1797" spans="1:7" x14ac:dyDescent="0.3">
      <c r="A1797">
        <v>12</v>
      </c>
      <c r="B1797" s="18">
        <v>45658</v>
      </c>
      <c r="C1797" s="96" t="s">
        <v>368</v>
      </c>
      <c r="D1797" t="s">
        <v>296</v>
      </c>
      <c r="E1797">
        <v>9.375E-2</v>
      </c>
      <c r="F1797">
        <v>6</v>
      </c>
      <c r="G1797">
        <v>64</v>
      </c>
    </row>
    <row r="1798" spans="1:7" x14ac:dyDescent="0.3">
      <c r="A1798">
        <v>10</v>
      </c>
      <c r="B1798" s="18">
        <v>45658</v>
      </c>
      <c r="C1798" s="96" t="s">
        <v>368</v>
      </c>
      <c r="D1798" t="s">
        <v>295</v>
      </c>
      <c r="E1798">
        <v>0.14516129032258066</v>
      </c>
      <c r="F1798">
        <v>9</v>
      </c>
      <c r="G1798">
        <v>62</v>
      </c>
    </row>
    <row r="1799" spans="1:7" x14ac:dyDescent="0.3">
      <c r="A1799">
        <v>9</v>
      </c>
      <c r="B1799" s="18">
        <v>45658</v>
      </c>
      <c r="C1799" s="96" t="s">
        <v>368</v>
      </c>
      <c r="D1799" t="s">
        <v>280</v>
      </c>
      <c r="E1799">
        <v>0.18367346938775511</v>
      </c>
      <c r="F1799">
        <v>27</v>
      </c>
      <c r="G1799">
        <v>147</v>
      </c>
    </row>
    <row r="1800" spans="1:7" x14ac:dyDescent="0.3">
      <c r="A1800">
        <v>8</v>
      </c>
      <c r="B1800" s="18">
        <v>45658</v>
      </c>
      <c r="C1800" s="96" t="s">
        <v>368</v>
      </c>
      <c r="D1800" t="s">
        <v>278</v>
      </c>
      <c r="E1800">
        <v>0</v>
      </c>
      <c r="F1800">
        <v>0</v>
      </c>
      <c r="G1800">
        <v>21</v>
      </c>
    </row>
    <row r="1801" spans="1:7" x14ac:dyDescent="0.3">
      <c r="A1801">
        <v>7</v>
      </c>
      <c r="B1801" s="18">
        <v>45658</v>
      </c>
      <c r="C1801" s="96" t="s">
        <v>368</v>
      </c>
      <c r="D1801" t="s">
        <v>277</v>
      </c>
      <c r="E1801">
        <v>0</v>
      </c>
      <c r="F1801">
        <v>0</v>
      </c>
      <c r="G1801">
        <v>5</v>
      </c>
    </row>
    <row r="1802" spans="1:7" x14ac:dyDescent="0.3">
      <c r="A1802">
        <v>6</v>
      </c>
      <c r="B1802" s="18">
        <v>45658</v>
      </c>
      <c r="C1802" s="96" t="s">
        <v>368</v>
      </c>
      <c r="D1802" t="s">
        <v>274</v>
      </c>
      <c r="E1802">
        <v>0</v>
      </c>
      <c r="F1802">
        <v>0</v>
      </c>
      <c r="G1802">
        <v>4</v>
      </c>
    </row>
    <row r="1803" spans="1:7" x14ac:dyDescent="0.3">
      <c r="A1803">
        <v>5</v>
      </c>
      <c r="B1803" s="18">
        <v>45658</v>
      </c>
      <c r="C1803" s="96" t="s">
        <v>368</v>
      </c>
      <c r="D1803" t="s">
        <v>301</v>
      </c>
      <c r="E1803">
        <v>3.0508474576271185</v>
      </c>
      <c r="F1803">
        <v>180</v>
      </c>
      <c r="G1803">
        <v>59</v>
      </c>
    </row>
    <row r="1804" spans="1:7" x14ac:dyDescent="0.3">
      <c r="A1804">
        <v>4</v>
      </c>
      <c r="B1804" s="18">
        <v>45658</v>
      </c>
      <c r="C1804" s="96" t="s">
        <v>368</v>
      </c>
      <c r="D1804" t="s">
        <v>300</v>
      </c>
      <c r="E1804">
        <v>0.8203125</v>
      </c>
      <c r="F1804">
        <v>105</v>
      </c>
      <c r="G1804">
        <v>128</v>
      </c>
    </row>
    <row r="1805" spans="1:7" x14ac:dyDescent="0.3">
      <c r="A1805">
        <v>11</v>
      </c>
      <c r="B1805" s="18">
        <v>45658</v>
      </c>
      <c r="C1805" s="96" t="s">
        <v>368</v>
      </c>
      <c r="D1805" t="s">
        <v>281</v>
      </c>
      <c r="E1805">
        <v>0.18141592920353983</v>
      </c>
      <c r="F1805">
        <v>41</v>
      </c>
      <c r="G1805">
        <v>226</v>
      </c>
    </row>
    <row r="1806" spans="1:7" x14ac:dyDescent="0.3">
      <c r="A1806">
        <v>126</v>
      </c>
      <c r="B1806" s="18">
        <v>45658</v>
      </c>
      <c r="C1806" s="96" t="s">
        <v>368</v>
      </c>
      <c r="D1806" t="s">
        <v>26</v>
      </c>
      <c r="E1806">
        <v>0</v>
      </c>
    </row>
    <row r="1807" spans="1:7" x14ac:dyDescent="0.3">
      <c r="A1807">
        <v>125</v>
      </c>
      <c r="B1807" s="18">
        <v>45658</v>
      </c>
      <c r="C1807" s="96" t="s">
        <v>368</v>
      </c>
      <c r="D1807" t="s">
        <v>25</v>
      </c>
      <c r="E1807">
        <v>0</v>
      </c>
    </row>
    <row r="1808" spans="1:7" x14ac:dyDescent="0.3">
      <c r="A1808">
        <v>124</v>
      </c>
      <c r="B1808" s="18">
        <v>45658</v>
      </c>
      <c r="C1808" s="96" t="s">
        <v>368</v>
      </c>
      <c r="D1808" t="s">
        <v>24</v>
      </c>
      <c r="E1808">
        <v>0</v>
      </c>
    </row>
    <row r="1809" spans="1:7" x14ac:dyDescent="0.3">
      <c r="A1809">
        <v>123</v>
      </c>
      <c r="B1809" s="18">
        <v>45658</v>
      </c>
      <c r="C1809" s="96" t="s">
        <v>368</v>
      </c>
      <c r="D1809" t="s">
        <v>23</v>
      </c>
      <c r="E1809">
        <v>0</v>
      </c>
    </row>
    <row r="1810" spans="1:7" x14ac:dyDescent="0.3">
      <c r="A1810">
        <v>122</v>
      </c>
      <c r="B1810" s="18">
        <v>45658</v>
      </c>
      <c r="C1810" s="96" t="s">
        <v>368</v>
      </c>
      <c r="D1810" t="s">
        <v>22</v>
      </c>
      <c r="E1810">
        <v>0</v>
      </c>
    </row>
    <row r="1811" spans="1:7" x14ac:dyDescent="0.3">
      <c r="A1811">
        <v>121</v>
      </c>
      <c r="B1811" s="18">
        <v>45658</v>
      </c>
      <c r="C1811" s="96" t="s">
        <v>368</v>
      </c>
      <c r="D1811" t="s">
        <v>21</v>
      </c>
      <c r="E1811">
        <v>0</v>
      </c>
    </row>
    <row r="1812" spans="1:7" x14ac:dyDescent="0.3">
      <c r="A1812">
        <v>120</v>
      </c>
      <c r="B1812" s="18">
        <v>45658</v>
      </c>
      <c r="C1812" s="96" t="s">
        <v>368</v>
      </c>
      <c r="D1812" t="s">
        <v>20</v>
      </c>
      <c r="E1812">
        <v>190</v>
      </c>
    </row>
    <row r="1813" spans="1:7" x14ac:dyDescent="0.3">
      <c r="A1813">
        <v>116</v>
      </c>
      <c r="B1813" s="18">
        <v>45658</v>
      </c>
      <c r="C1813" s="96" t="s">
        <v>368</v>
      </c>
      <c r="D1813" t="s">
        <v>294</v>
      </c>
      <c r="E1813">
        <v>1</v>
      </c>
    </row>
    <row r="1814" spans="1:7" x14ac:dyDescent="0.3">
      <c r="A1814">
        <v>115</v>
      </c>
      <c r="B1814" s="18">
        <v>45658</v>
      </c>
      <c r="C1814" s="96" t="s">
        <v>368</v>
      </c>
      <c r="D1814" t="s">
        <v>293</v>
      </c>
      <c r="E1814">
        <v>82</v>
      </c>
    </row>
    <row r="1815" spans="1:7" x14ac:dyDescent="0.3">
      <c r="A1815">
        <v>114</v>
      </c>
      <c r="B1815" s="18">
        <v>45658</v>
      </c>
      <c r="C1815" s="96" t="s">
        <v>368</v>
      </c>
      <c r="D1815" t="s">
        <v>292</v>
      </c>
      <c r="E1815">
        <v>190</v>
      </c>
    </row>
    <row r="1816" spans="1:7" x14ac:dyDescent="0.3">
      <c r="A1816">
        <v>27</v>
      </c>
      <c r="B1816" s="18">
        <v>45658</v>
      </c>
      <c r="C1816" s="96" t="s">
        <v>368</v>
      </c>
      <c r="D1816" t="s">
        <v>147</v>
      </c>
      <c r="E1816">
        <v>0.19148936170212766</v>
      </c>
      <c r="F1816">
        <v>9</v>
      </c>
      <c r="G1816">
        <v>47</v>
      </c>
    </row>
    <row r="1817" spans="1:7" x14ac:dyDescent="0.3">
      <c r="A1817">
        <v>26</v>
      </c>
      <c r="B1817" s="18">
        <v>45658</v>
      </c>
      <c r="C1817" s="96" t="s">
        <v>368</v>
      </c>
      <c r="D1817" t="s">
        <v>146</v>
      </c>
      <c r="E1817">
        <v>0.20095693779904306</v>
      </c>
      <c r="F1817">
        <v>42</v>
      </c>
      <c r="G1817">
        <v>209</v>
      </c>
    </row>
    <row r="1818" spans="1:7" x14ac:dyDescent="0.3">
      <c r="A1818">
        <v>134</v>
      </c>
      <c r="B1818" s="18">
        <v>45658</v>
      </c>
      <c r="C1818" s="96" t="s">
        <v>369</v>
      </c>
      <c r="D1818" t="s">
        <v>260</v>
      </c>
      <c r="E1818">
        <v>0</v>
      </c>
    </row>
    <row r="1819" spans="1:7" x14ac:dyDescent="0.3">
      <c r="A1819">
        <v>133</v>
      </c>
      <c r="B1819" s="18">
        <v>45658</v>
      </c>
      <c r="C1819" s="96" t="s">
        <v>369</v>
      </c>
      <c r="D1819" t="s">
        <v>259</v>
      </c>
      <c r="E1819">
        <v>0</v>
      </c>
    </row>
    <row r="1820" spans="1:7" x14ac:dyDescent="0.3">
      <c r="A1820">
        <v>132</v>
      </c>
      <c r="B1820" s="18">
        <v>45658</v>
      </c>
      <c r="C1820" s="96" t="s">
        <v>369</v>
      </c>
      <c r="D1820" t="s">
        <v>291</v>
      </c>
      <c r="E1820">
        <v>0</v>
      </c>
    </row>
    <row r="1821" spans="1:7" x14ac:dyDescent="0.3">
      <c r="A1821">
        <v>131</v>
      </c>
      <c r="B1821" s="18">
        <v>45658</v>
      </c>
      <c r="C1821" s="96" t="s">
        <v>369</v>
      </c>
      <c r="D1821" t="s">
        <v>290</v>
      </c>
      <c r="E1821">
        <v>5</v>
      </c>
    </row>
    <row r="1822" spans="1:7" x14ac:dyDescent="0.3">
      <c r="A1822">
        <v>130</v>
      </c>
      <c r="B1822" s="18">
        <v>45658</v>
      </c>
      <c r="C1822" s="96" t="s">
        <v>369</v>
      </c>
      <c r="D1822" t="s">
        <v>289</v>
      </c>
      <c r="E1822">
        <v>4</v>
      </c>
    </row>
    <row r="1823" spans="1:7" x14ac:dyDescent="0.3">
      <c r="A1823">
        <v>129</v>
      </c>
      <c r="B1823" s="18">
        <v>45658</v>
      </c>
      <c r="C1823" s="96" t="s">
        <v>369</v>
      </c>
      <c r="D1823" t="s">
        <v>288</v>
      </c>
      <c r="E1823">
        <v>10</v>
      </c>
    </row>
    <row r="1824" spans="1:7" x14ac:dyDescent="0.3">
      <c r="A1824">
        <v>128</v>
      </c>
      <c r="B1824" s="18">
        <v>45658</v>
      </c>
      <c r="C1824" s="96" t="s">
        <v>369</v>
      </c>
      <c r="D1824" t="s">
        <v>287</v>
      </c>
      <c r="E1824">
        <v>1</v>
      </c>
    </row>
    <row r="1825" spans="1:7" x14ac:dyDescent="0.3">
      <c r="A1825">
        <v>127</v>
      </c>
      <c r="B1825" s="18">
        <v>45658</v>
      </c>
      <c r="C1825" s="96" t="s">
        <v>369</v>
      </c>
      <c r="D1825" t="s">
        <v>286</v>
      </c>
      <c r="E1825">
        <v>20</v>
      </c>
    </row>
    <row r="1826" spans="1:7" x14ac:dyDescent="0.3">
      <c r="A1826">
        <v>108</v>
      </c>
      <c r="B1826" s="18">
        <v>45658</v>
      </c>
      <c r="C1826" s="96" t="s">
        <v>369</v>
      </c>
      <c r="D1826" t="s">
        <v>270</v>
      </c>
      <c r="E1826">
        <v>118</v>
      </c>
    </row>
    <row r="1827" spans="1:7" x14ac:dyDescent="0.3">
      <c r="A1827">
        <v>105</v>
      </c>
      <c r="B1827" s="18">
        <v>45658</v>
      </c>
      <c r="C1827" s="96" t="s">
        <v>369</v>
      </c>
      <c r="D1827" t="s">
        <v>269</v>
      </c>
      <c r="E1827">
        <v>158</v>
      </c>
    </row>
    <row r="1828" spans="1:7" x14ac:dyDescent="0.3">
      <c r="A1828">
        <v>107</v>
      </c>
      <c r="B1828" s="18">
        <v>45658</v>
      </c>
      <c r="C1828" s="96" t="s">
        <v>369</v>
      </c>
      <c r="D1828" t="s">
        <v>268</v>
      </c>
      <c r="E1828">
        <v>246</v>
      </c>
    </row>
    <row r="1829" spans="1:7" x14ac:dyDescent="0.3">
      <c r="A1829">
        <v>106</v>
      </c>
      <c r="B1829" s="18">
        <v>45658</v>
      </c>
      <c r="C1829" s="96" t="s">
        <v>369</v>
      </c>
      <c r="D1829" t="s">
        <v>267</v>
      </c>
      <c r="E1829">
        <v>158</v>
      </c>
    </row>
    <row r="1830" spans="1:7" x14ac:dyDescent="0.3">
      <c r="A1830">
        <v>104</v>
      </c>
      <c r="B1830" s="18">
        <v>45658</v>
      </c>
      <c r="C1830" s="96" t="s">
        <v>369</v>
      </c>
      <c r="D1830" t="s">
        <v>266</v>
      </c>
      <c r="E1830">
        <v>79</v>
      </c>
    </row>
    <row r="1831" spans="1:7" x14ac:dyDescent="0.3">
      <c r="A1831">
        <v>113</v>
      </c>
      <c r="B1831" s="18">
        <v>45658</v>
      </c>
      <c r="C1831" s="96" t="s">
        <v>369</v>
      </c>
      <c r="D1831" t="s">
        <v>265</v>
      </c>
      <c r="E1831">
        <v>220</v>
      </c>
    </row>
    <row r="1832" spans="1:7" x14ac:dyDescent="0.3">
      <c r="A1832">
        <v>110</v>
      </c>
      <c r="B1832" s="18">
        <v>45658</v>
      </c>
      <c r="C1832" s="96" t="s">
        <v>369</v>
      </c>
      <c r="D1832" t="s">
        <v>264</v>
      </c>
      <c r="E1832">
        <v>149</v>
      </c>
    </row>
    <row r="1833" spans="1:7" x14ac:dyDescent="0.3">
      <c r="A1833">
        <v>112</v>
      </c>
      <c r="B1833" s="18">
        <v>45658</v>
      </c>
      <c r="C1833" s="96" t="s">
        <v>369</v>
      </c>
      <c r="D1833" t="s">
        <v>263</v>
      </c>
      <c r="E1833">
        <v>334</v>
      </c>
    </row>
    <row r="1834" spans="1:7" x14ac:dyDescent="0.3">
      <c r="A1834">
        <v>111</v>
      </c>
      <c r="B1834" s="18">
        <v>45658</v>
      </c>
      <c r="C1834" s="96" t="s">
        <v>369</v>
      </c>
      <c r="D1834" t="s">
        <v>262</v>
      </c>
      <c r="E1834">
        <v>147</v>
      </c>
    </row>
    <row r="1835" spans="1:7" x14ac:dyDescent="0.3">
      <c r="A1835">
        <v>109</v>
      </c>
      <c r="B1835" s="18">
        <v>45658</v>
      </c>
      <c r="C1835" s="96" t="s">
        <v>369</v>
      </c>
      <c r="D1835" t="s">
        <v>261</v>
      </c>
      <c r="E1835">
        <v>86</v>
      </c>
    </row>
    <row r="1836" spans="1:7" x14ac:dyDescent="0.3">
      <c r="A1836">
        <v>2</v>
      </c>
      <c r="B1836" s="18">
        <v>45658</v>
      </c>
      <c r="C1836" s="96" t="s">
        <v>369</v>
      </c>
      <c r="D1836" t="s">
        <v>303</v>
      </c>
      <c r="E1836">
        <v>0.24565217391304348</v>
      </c>
      <c r="F1836">
        <v>1695</v>
      </c>
      <c r="G1836">
        <v>6900</v>
      </c>
    </row>
    <row r="1837" spans="1:7" x14ac:dyDescent="0.3">
      <c r="A1837">
        <v>1</v>
      </c>
      <c r="B1837" s="18">
        <v>45658</v>
      </c>
      <c r="C1837" s="96" t="s">
        <v>369</v>
      </c>
      <c r="D1837" t="s">
        <v>332</v>
      </c>
      <c r="E1837">
        <v>0.5</v>
      </c>
      <c r="F1837">
        <v>2</v>
      </c>
      <c r="G1837">
        <v>4</v>
      </c>
    </row>
    <row r="1838" spans="1:7" x14ac:dyDescent="0.3">
      <c r="A1838">
        <v>103</v>
      </c>
      <c r="B1838" s="18">
        <v>45658</v>
      </c>
      <c r="C1838" s="96" t="s">
        <v>369</v>
      </c>
      <c r="D1838" t="s">
        <v>285</v>
      </c>
      <c r="E1838">
        <v>1</v>
      </c>
    </row>
    <row r="1839" spans="1:7" x14ac:dyDescent="0.3">
      <c r="A1839">
        <v>102</v>
      </c>
      <c r="B1839" s="18">
        <v>45658</v>
      </c>
      <c r="C1839" s="96" t="s">
        <v>369</v>
      </c>
      <c r="D1839" t="s">
        <v>273</v>
      </c>
      <c r="E1839">
        <v>3</v>
      </c>
    </row>
    <row r="1840" spans="1:7" x14ac:dyDescent="0.3">
      <c r="A1840">
        <v>101</v>
      </c>
      <c r="B1840" s="18">
        <v>45658</v>
      </c>
      <c r="C1840" s="96" t="s">
        <v>369</v>
      </c>
      <c r="D1840" t="s">
        <v>272</v>
      </c>
      <c r="E1840">
        <v>0</v>
      </c>
    </row>
    <row r="1841" spans="1:7" x14ac:dyDescent="0.3">
      <c r="A1841">
        <v>100</v>
      </c>
      <c r="B1841" s="18">
        <v>45658</v>
      </c>
      <c r="C1841" s="96" t="s">
        <v>369</v>
      </c>
      <c r="D1841" t="s">
        <v>271</v>
      </c>
      <c r="E1841">
        <v>1</v>
      </c>
    </row>
    <row r="1842" spans="1:7" x14ac:dyDescent="0.3">
      <c r="A1842">
        <v>3</v>
      </c>
      <c r="B1842" s="18">
        <v>45658</v>
      </c>
      <c r="C1842" s="96" t="s">
        <v>369</v>
      </c>
      <c r="D1842" t="s">
        <v>302</v>
      </c>
      <c r="E1842">
        <v>0.72743362831858405</v>
      </c>
      <c r="F1842">
        <v>1233</v>
      </c>
      <c r="G1842">
        <v>1695</v>
      </c>
    </row>
    <row r="1843" spans="1:7" x14ac:dyDescent="0.3">
      <c r="A1843">
        <v>24</v>
      </c>
      <c r="B1843" s="18">
        <v>45658</v>
      </c>
      <c r="C1843" s="96" t="s">
        <v>369</v>
      </c>
      <c r="D1843" t="s">
        <v>299</v>
      </c>
      <c r="E1843">
        <v>0.9</v>
      </c>
      <c r="F1843">
        <v>63</v>
      </c>
      <c r="G1843">
        <v>70</v>
      </c>
    </row>
    <row r="1844" spans="1:7" x14ac:dyDescent="0.3">
      <c r="A1844">
        <v>23</v>
      </c>
      <c r="B1844" s="18">
        <v>45658</v>
      </c>
      <c r="C1844" s="96" t="s">
        <v>369</v>
      </c>
      <c r="D1844" t="s">
        <v>298</v>
      </c>
      <c r="E1844">
        <v>4.0745052386495922E-2</v>
      </c>
      <c r="F1844">
        <v>70</v>
      </c>
      <c r="G1844">
        <v>1718</v>
      </c>
    </row>
    <row r="1845" spans="1:7" x14ac:dyDescent="0.3">
      <c r="A1845">
        <v>20</v>
      </c>
      <c r="B1845" s="18">
        <v>45658</v>
      </c>
      <c r="C1845" s="96" t="s">
        <v>369</v>
      </c>
      <c r="D1845" t="s">
        <v>283</v>
      </c>
      <c r="E1845">
        <v>0</v>
      </c>
      <c r="F1845">
        <v>0</v>
      </c>
      <c r="G1845">
        <v>1</v>
      </c>
    </row>
    <row r="1846" spans="1:7" x14ac:dyDescent="0.3">
      <c r="A1846">
        <v>18</v>
      </c>
      <c r="B1846" s="18">
        <v>45658</v>
      </c>
      <c r="C1846" s="96" t="s">
        <v>369</v>
      </c>
      <c r="D1846" t="s">
        <v>282</v>
      </c>
      <c r="E1846">
        <v>0</v>
      </c>
      <c r="F1846">
        <v>0</v>
      </c>
      <c r="G1846">
        <v>21</v>
      </c>
    </row>
    <row r="1847" spans="1:7" x14ac:dyDescent="0.3">
      <c r="A1847">
        <v>17</v>
      </c>
      <c r="B1847" s="18">
        <v>45658</v>
      </c>
      <c r="C1847" s="96" t="s">
        <v>369</v>
      </c>
      <c r="D1847" t="s">
        <v>276</v>
      </c>
      <c r="E1847">
        <v>8.0971659919028341E-3</v>
      </c>
      <c r="F1847">
        <v>2</v>
      </c>
      <c r="G1847">
        <v>247</v>
      </c>
    </row>
    <row r="1848" spans="1:7" x14ac:dyDescent="0.3">
      <c r="A1848">
        <v>16</v>
      </c>
      <c r="B1848" s="18">
        <v>45658</v>
      </c>
      <c r="C1848" s="96" t="s">
        <v>369</v>
      </c>
      <c r="D1848" t="s">
        <v>297</v>
      </c>
      <c r="E1848">
        <v>0.82333333333333336</v>
      </c>
      <c r="F1848">
        <v>247</v>
      </c>
      <c r="G1848">
        <v>300</v>
      </c>
    </row>
    <row r="1849" spans="1:7" x14ac:dyDescent="0.3">
      <c r="A1849">
        <v>15</v>
      </c>
      <c r="B1849" s="18">
        <v>45658</v>
      </c>
      <c r="C1849" s="96" t="s">
        <v>369</v>
      </c>
      <c r="D1849" t="s">
        <v>306</v>
      </c>
      <c r="E1849">
        <v>0</v>
      </c>
      <c r="F1849">
        <v>0</v>
      </c>
      <c r="G1849">
        <v>474</v>
      </c>
    </row>
    <row r="1850" spans="1:7" x14ac:dyDescent="0.3">
      <c r="A1850">
        <v>14</v>
      </c>
      <c r="B1850" s="18">
        <v>45658</v>
      </c>
      <c r="C1850" s="96" t="s">
        <v>369</v>
      </c>
      <c r="D1850" t="s">
        <v>279</v>
      </c>
      <c r="E1850">
        <v>0.78476821192052981</v>
      </c>
      <c r="F1850">
        <v>474</v>
      </c>
      <c r="G1850">
        <v>604</v>
      </c>
    </row>
    <row r="1851" spans="1:7" x14ac:dyDescent="0.3">
      <c r="A1851">
        <v>13</v>
      </c>
      <c r="B1851" s="18">
        <v>45658</v>
      </c>
      <c r="C1851" s="96" t="s">
        <v>369</v>
      </c>
      <c r="D1851" t="s">
        <v>275</v>
      </c>
      <c r="E1851">
        <v>0</v>
      </c>
      <c r="F1851">
        <v>0</v>
      </c>
      <c r="G1851">
        <v>211</v>
      </c>
    </row>
    <row r="1852" spans="1:7" x14ac:dyDescent="0.3">
      <c r="A1852">
        <v>12</v>
      </c>
      <c r="B1852" s="18">
        <v>45658</v>
      </c>
      <c r="C1852" s="96" t="s">
        <v>369</v>
      </c>
      <c r="D1852" t="s">
        <v>296</v>
      </c>
      <c r="E1852">
        <v>0.77573529411764708</v>
      </c>
      <c r="F1852">
        <v>211</v>
      </c>
      <c r="G1852">
        <v>272</v>
      </c>
    </row>
    <row r="1853" spans="1:7" x14ac:dyDescent="0.3">
      <c r="A1853">
        <v>11</v>
      </c>
      <c r="B1853" s="18">
        <v>45658</v>
      </c>
      <c r="C1853" s="96" t="s">
        <v>369</v>
      </c>
      <c r="D1853" t="s">
        <v>281</v>
      </c>
      <c r="E1853">
        <v>1.3947001394700139E-3</v>
      </c>
      <c r="F1853">
        <v>1</v>
      </c>
      <c r="G1853">
        <v>717</v>
      </c>
    </row>
    <row r="1854" spans="1:7" x14ac:dyDescent="0.3">
      <c r="A1854">
        <v>10</v>
      </c>
      <c r="B1854" s="18">
        <v>45658</v>
      </c>
      <c r="C1854" s="96" t="s">
        <v>369</v>
      </c>
      <c r="D1854" t="s">
        <v>295</v>
      </c>
      <c r="E1854">
        <v>0</v>
      </c>
      <c r="F1854">
        <v>0</v>
      </c>
      <c r="G1854">
        <v>170</v>
      </c>
    </row>
    <row r="1855" spans="1:7" x14ac:dyDescent="0.3">
      <c r="A1855">
        <v>9</v>
      </c>
      <c r="B1855" s="18">
        <v>45658</v>
      </c>
      <c r="C1855" s="96" t="s">
        <v>369</v>
      </c>
      <c r="D1855" t="s">
        <v>280</v>
      </c>
      <c r="E1855">
        <v>0</v>
      </c>
      <c r="F1855">
        <v>0</v>
      </c>
      <c r="G1855">
        <v>632</v>
      </c>
    </row>
    <row r="1856" spans="1:7" x14ac:dyDescent="0.3">
      <c r="A1856">
        <v>8</v>
      </c>
      <c r="B1856" s="18">
        <v>45658</v>
      </c>
      <c r="C1856" s="96" t="s">
        <v>369</v>
      </c>
      <c r="D1856" t="s">
        <v>278</v>
      </c>
      <c r="E1856">
        <v>0.43386243386243384</v>
      </c>
      <c r="F1856">
        <v>82</v>
      </c>
      <c r="G1856">
        <v>189</v>
      </c>
    </row>
    <row r="1857" spans="1:7" x14ac:dyDescent="0.3">
      <c r="A1857">
        <v>7</v>
      </c>
      <c r="B1857" s="18">
        <v>45658</v>
      </c>
      <c r="C1857" s="96" t="s">
        <v>369</v>
      </c>
      <c r="D1857" t="s">
        <v>277</v>
      </c>
      <c r="E1857">
        <v>0.72222222222222221</v>
      </c>
      <c r="F1857">
        <v>39</v>
      </c>
      <c r="G1857">
        <v>54</v>
      </c>
    </row>
    <row r="1858" spans="1:7" x14ac:dyDescent="0.3">
      <c r="A1858">
        <v>6</v>
      </c>
      <c r="B1858" s="18">
        <v>45658</v>
      </c>
      <c r="C1858" s="96" t="s">
        <v>369</v>
      </c>
      <c r="D1858" t="s">
        <v>274</v>
      </c>
      <c r="E1858">
        <v>0.75</v>
      </c>
      <c r="F1858">
        <v>21</v>
      </c>
      <c r="G1858">
        <v>28</v>
      </c>
    </row>
    <row r="1859" spans="1:7" x14ac:dyDescent="0.3">
      <c r="A1859">
        <v>5</v>
      </c>
      <c r="B1859" s="18">
        <v>45658</v>
      </c>
      <c r="C1859" s="96" t="s">
        <v>369</v>
      </c>
      <c r="D1859" t="s">
        <v>301</v>
      </c>
      <c r="E1859">
        <v>1.8823529411764706</v>
      </c>
      <c r="F1859">
        <v>64</v>
      </c>
      <c r="G1859">
        <v>34</v>
      </c>
    </row>
    <row r="1860" spans="1:7" x14ac:dyDescent="0.3">
      <c r="A1860">
        <v>4</v>
      </c>
      <c r="B1860" s="18">
        <v>45658</v>
      </c>
      <c r="C1860" s="96" t="s">
        <v>369</v>
      </c>
      <c r="D1860" t="s">
        <v>300</v>
      </c>
      <c r="E1860">
        <v>0.89830508474576276</v>
      </c>
      <c r="F1860">
        <v>53</v>
      </c>
      <c r="G1860">
        <v>59</v>
      </c>
    </row>
    <row r="1861" spans="1:7" x14ac:dyDescent="0.3">
      <c r="A1861">
        <v>126</v>
      </c>
      <c r="B1861" s="18">
        <v>45658</v>
      </c>
      <c r="C1861" s="96" t="s">
        <v>369</v>
      </c>
      <c r="D1861" t="s">
        <v>26</v>
      </c>
      <c r="E1861">
        <v>0</v>
      </c>
    </row>
    <row r="1862" spans="1:7" x14ac:dyDescent="0.3">
      <c r="A1862">
        <v>125</v>
      </c>
      <c r="B1862" s="18">
        <v>45658</v>
      </c>
      <c r="C1862" s="96" t="s">
        <v>369</v>
      </c>
      <c r="D1862" t="s">
        <v>25</v>
      </c>
      <c r="E1862">
        <v>0</v>
      </c>
    </row>
    <row r="1863" spans="1:7" x14ac:dyDescent="0.3">
      <c r="A1863">
        <v>124</v>
      </c>
      <c r="B1863" s="18">
        <v>45658</v>
      </c>
      <c r="C1863" s="96" t="s">
        <v>369</v>
      </c>
      <c r="D1863" t="s">
        <v>24</v>
      </c>
      <c r="E1863">
        <v>0</v>
      </c>
    </row>
    <row r="1864" spans="1:7" x14ac:dyDescent="0.3">
      <c r="A1864">
        <v>123</v>
      </c>
      <c r="B1864" s="18">
        <v>45658</v>
      </c>
      <c r="C1864" s="96" t="s">
        <v>369</v>
      </c>
      <c r="D1864" t="s">
        <v>23</v>
      </c>
      <c r="E1864">
        <v>0</v>
      </c>
    </row>
    <row r="1865" spans="1:7" x14ac:dyDescent="0.3">
      <c r="A1865">
        <v>122</v>
      </c>
      <c r="B1865" s="18">
        <v>45658</v>
      </c>
      <c r="C1865" s="96" t="s">
        <v>369</v>
      </c>
      <c r="D1865" t="s">
        <v>22</v>
      </c>
      <c r="E1865">
        <v>0</v>
      </c>
    </row>
    <row r="1866" spans="1:7" x14ac:dyDescent="0.3">
      <c r="A1866">
        <v>121</v>
      </c>
      <c r="B1866" s="18">
        <v>45658</v>
      </c>
      <c r="C1866" s="96" t="s">
        <v>369</v>
      </c>
      <c r="D1866" t="s">
        <v>21</v>
      </c>
      <c r="E1866">
        <v>0</v>
      </c>
    </row>
    <row r="1867" spans="1:7" x14ac:dyDescent="0.3">
      <c r="A1867">
        <v>120</v>
      </c>
      <c r="B1867" s="18">
        <v>45658</v>
      </c>
      <c r="C1867" s="96" t="s">
        <v>369</v>
      </c>
      <c r="D1867" t="s">
        <v>20</v>
      </c>
      <c r="E1867">
        <v>65</v>
      </c>
    </row>
    <row r="1868" spans="1:7" x14ac:dyDescent="0.3">
      <c r="A1868">
        <v>116</v>
      </c>
      <c r="B1868" s="18">
        <v>45658</v>
      </c>
      <c r="C1868" s="96" t="s">
        <v>369</v>
      </c>
      <c r="D1868" t="s">
        <v>294</v>
      </c>
      <c r="E1868">
        <v>0</v>
      </c>
    </row>
    <row r="1869" spans="1:7" x14ac:dyDescent="0.3">
      <c r="A1869">
        <v>115</v>
      </c>
      <c r="B1869" s="18">
        <v>45658</v>
      </c>
      <c r="C1869" s="96" t="s">
        <v>369</v>
      </c>
      <c r="D1869" t="s">
        <v>293</v>
      </c>
      <c r="E1869">
        <v>0</v>
      </c>
    </row>
    <row r="1870" spans="1:7" x14ac:dyDescent="0.3">
      <c r="A1870">
        <v>114</v>
      </c>
      <c r="B1870" s="18">
        <v>45658</v>
      </c>
      <c r="C1870" s="96" t="s">
        <v>369</v>
      </c>
      <c r="D1870" t="s">
        <v>292</v>
      </c>
      <c r="E1870">
        <v>65</v>
      </c>
    </row>
    <row r="1871" spans="1:7" x14ac:dyDescent="0.3">
      <c r="A1871">
        <v>27</v>
      </c>
      <c r="B1871" s="18">
        <v>45658</v>
      </c>
      <c r="C1871" s="96" t="s">
        <v>369</v>
      </c>
      <c r="D1871" t="s">
        <v>147</v>
      </c>
      <c r="E1871">
        <v>0</v>
      </c>
      <c r="F1871">
        <v>0</v>
      </c>
      <c r="G1871">
        <v>141</v>
      </c>
    </row>
    <row r="1872" spans="1:7" x14ac:dyDescent="0.3">
      <c r="A1872">
        <v>26</v>
      </c>
      <c r="B1872" s="18">
        <v>45658</v>
      </c>
      <c r="C1872" s="96" t="s">
        <v>369</v>
      </c>
      <c r="D1872" t="s">
        <v>146</v>
      </c>
      <c r="E1872">
        <v>2.0408163265306124E-3</v>
      </c>
      <c r="F1872">
        <v>1</v>
      </c>
      <c r="G1872">
        <v>490</v>
      </c>
    </row>
    <row r="1873" spans="1:7" x14ac:dyDescent="0.3">
      <c r="A1873">
        <v>134</v>
      </c>
      <c r="B1873" s="18">
        <v>45658</v>
      </c>
      <c r="C1873" s="96" t="s">
        <v>370</v>
      </c>
      <c r="D1873" t="s">
        <v>260</v>
      </c>
      <c r="E1873">
        <v>0</v>
      </c>
    </row>
    <row r="1874" spans="1:7" x14ac:dyDescent="0.3">
      <c r="A1874">
        <v>133</v>
      </c>
      <c r="B1874" s="18">
        <v>45658</v>
      </c>
      <c r="C1874" s="96" t="s">
        <v>370</v>
      </c>
      <c r="D1874" t="s">
        <v>259</v>
      </c>
      <c r="E1874">
        <v>1</v>
      </c>
    </row>
    <row r="1875" spans="1:7" x14ac:dyDescent="0.3">
      <c r="A1875">
        <v>132</v>
      </c>
      <c r="B1875" s="18">
        <v>45658</v>
      </c>
      <c r="C1875" s="96" t="s">
        <v>370</v>
      </c>
      <c r="D1875" t="s">
        <v>291</v>
      </c>
      <c r="E1875">
        <v>0</v>
      </c>
    </row>
    <row r="1876" spans="1:7" x14ac:dyDescent="0.3">
      <c r="A1876">
        <v>131</v>
      </c>
      <c r="B1876" s="18">
        <v>45658</v>
      </c>
      <c r="C1876" s="96" t="s">
        <v>370</v>
      </c>
      <c r="D1876" t="s">
        <v>290</v>
      </c>
      <c r="E1876">
        <v>1</v>
      </c>
    </row>
    <row r="1877" spans="1:7" x14ac:dyDescent="0.3">
      <c r="A1877">
        <v>130</v>
      </c>
      <c r="B1877" s="18">
        <v>45658</v>
      </c>
      <c r="C1877" s="96" t="s">
        <v>370</v>
      </c>
      <c r="D1877" t="s">
        <v>289</v>
      </c>
      <c r="E1877">
        <v>34</v>
      </c>
    </row>
    <row r="1878" spans="1:7" x14ac:dyDescent="0.3">
      <c r="A1878">
        <v>129</v>
      </c>
      <c r="B1878" s="18">
        <v>45658</v>
      </c>
      <c r="C1878" s="96" t="s">
        <v>370</v>
      </c>
      <c r="D1878" t="s">
        <v>288</v>
      </c>
      <c r="E1878">
        <v>19</v>
      </c>
    </row>
    <row r="1879" spans="1:7" x14ac:dyDescent="0.3">
      <c r="A1879">
        <v>128</v>
      </c>
      <c r="B1879" s="18">
        <v>45658</v>
      </c>
      <c r="C1879" s="96" t="s">
        <v>370</v>
      </c>
      <c r="D1879" t="s">
        <v>287</v>
      </c>
      <c r="E1879">
        <v>11</v>
      </c>
    </row>
    <row r="1880" spans="1:7" x14ac:dyDescent="0.3">
      <c r="A1880">
        <v>127</v>
      </c>
      <c r="B1880" s="18">
        <v>45658</v>
      </c>
      <c r="C1880" s="96" t="s">
        <v>370</v>
      </c>
      <c r="D1880" t="s">
        <v>286</v>
      </c>
      <c r="E1880">
        <v>66</v>
      </c>
    </row>
    <row r="1881" spans="1:7" x14ac:dyDescent="0.3">
      <c r="A1881">
        <v>108</v>
      </c>
      <c r="B1881" s="18">
        <v>45658</v>
      </c>
      <c r="C1881" s="96" t="s">
        <v>370</v>
      </c>
      <c r="D1881" t="s">
        <v>270</v>
      </c>
      <c r="E1881">
        <v>12</v>
      </c>
    </row>
    <row r="1882" spans="1:7" x14ac:dyDescent="0.3">
      <c r="A1882">
        <v>107</v>
      </c>
      <c r="B1882" s="18">
        <v>45658</v>
      </c>
      <c r="C1882" s="96" t="s">
        <v>370</v>
      </c>
      <c r="D1882" t="s">
        <v>268</v>
      </c>
      <c r="E1882">
        <v>18</v>
      </c>
    </row>
    <row r="1883" spans="1:7" x14ac:dyDescent="0.3">
      <c r="A1883">
        <v>106</v>
      </c>
      <c r="B1883" s="18">
        <v>45658</v>
      </c>
      <c r="C1883" s="96" t="s">
        <v>370</v>
      </c>
      <c r="D1883" t="s">
        <v>267</v>
      </c>
      <c r="E1883">
        <v>17</v>
      </c>
    </row>
    <row r="1884" spans="1:7" x14ac:dyDescent="0.3">
      <c r="A1884">
        <v>113</v>
      </c>
      <c r="B1884" s="18">
        <v>45658</v>
      </c>
      <c r="C1884" s="96" t="s">
        <v>370</v>
      </c>
      <c r="D1884" t="s">
        <v>265</v>
      </c>
      <c r="E1884">
        <v>30</v>
      </c>
    </row>
    <row r="1885" spans="1:7" x14ac:dyDescent="0.3">
      <c r="A1885">
        <v>112</v>
      </c>
      <c r="B1885" s="18">
        <v>45658</v>
      </c>
      <c r="C1885" s="96" t="s">
        <v>370</v>
      </c>
      <c r="D1885" t="s">
        <v>263</v>
      </c>
      <c r="E1885">
        <v>38</v>
      </c>
    </row>
    <row r="1886" spans="1:7" x14ac:dyDescent="0.3">
      <c r="A1886">
        <v>111</v>
      </c>
      <c r="B1886" s="18">
        <v>45658</v>
      </c>
      <c r="C1886" s="96" t="s">
        <v>370</v>
      </c>
      <c r="D1886" t="s">
        <v>262</v>
      </c>
      <c r="E1886">
        <v>29</v>
      </c>
    </row>
    <row r="1887" spans="1:7" x14ac:dyDescent="0.3">
      <c r="A1887">
        <v>109</v>
      </c>
      <c r="B1887" s="18">
        <v>45658</v>
      </c>
      <c r="C1887" s="96" t="s">
        <v>370</v>
      </c>
      <c r="D1887" t="s">
        <v>261</v>
      </c>
      <c r="E1887">
        <v>1</v>
      </c>
    </row>
    <row r="1888" spans="1:7" x14ac:dyDescent="0.3">
      <c r="A1888">
        <v>2</v>
      </c>
      <c r="B1888" s="18">
        <v>45658</v>
      </c>
      <c r="C1888" s="96" t="s">
        <v>370</v>
      </c>
      <c r="D1888" t="s">
        <v>303</v>
      </c>
      <c r="E1888">
        <v>3.8157894736842106E-2</v>
      </c>
      <c r="F1888">
        <v>145</v>
      </c>
      <c r="G1888">
        <v>3800</v>
      </c>
    </row>
    <row r="1889" spans="1:7" x14ac:dyDescent="0.3">
      <c r="A1889">
        <v>1</v>
      </c>
      <c r="B1889" s="18">
        <v>45658</v>
      </c>
      <c r="C1889" s="96" t="s">
        <v>370</v>
      </c>
      <c r="D1889" t="s">
        <v>332</v>
      </c>
      <c r="E1889">
        <v>0.5</v>
      </c>
      <c r="F1889">
        <v>1</v>
      </c>
      <c r="G1889">
        <v>2</v>
      </c>
    </row>
    <row r="1890" spans="1:7" x14ac:dyDescent="0.3">
      <c r="A1890">
        <v>103</v>
      </c>
      <c r="B1890" s="18">
        <v>45658</v>
      </c>
      <c r="C1890" s="96" t="s">
        <v>370</v>
      </c>
      <c r="D1890" t="s">
        <v>285</v>
      </c>
      <c r="E1890">
        <v>0</v>
      </c>
    </row>
    <row r="1891" spans="1:7" x14ac:dyDescent="0.3">
      <c r="A1891">
        <v>102</v>
      </c>
      <c r="B1891" s="18">
        <v>45658</v>
      </c>
      <c r="C1891" s="96" t="s">
        <v>370</v>
      </c>
      <c r="D1891" t="s">
        <v>273</v>
      </c>
      <c r="E1891">
        <v>1</v>
      </c>
    </row>
    <row r="1892" spans="1:7" x14ac:dyDescent="0.3">
      <c r="A1892">
        <v>101</v>
      </c>
      <c r="B1892" s="18">
        <v>45658</v>
      </c>
      <c r="C1892" s="96" t="s">
        <v>370</v>
      </c>
      <c r="D1892" t="s">
        <v>272</v>
      </c>
      <c r="E1892">
        <v>1</v>
      </c>
    </row>
    <row r="1893" spans="1:7" x14ac:dyDescent="0.3">
      <c r="A1893">
        <v>100</v>
      </c>
      <c r="B1893" s="18">
        <v>45658</v>
      </c>
      <c r="C1893" s="96" t="s">
        <v>370</v>
      </c>
      <c r="D1893" t="s">
        <v>271</v>
      </c>
      <c r="E1893">
        <v>1</v>
      </c>
    </row>
    <row r="1894" spans="1:7" x14ac:dyDescent="0.3">
      <c r="A1894">
        <v>3</v>
      </c>
      <c r="B1894" s="18">
        <v>45658</v>
      </c>
      <c r="C1894" s="96" t="s">
        <v>370</v>
      </c>
      <c r="D1894" t="s">
        <v>302</v>
      </c>
      <c r="E1894">
        <v>0.57931034482758625</v>
      </c>
      <c r="F1894">
        <v>84</v>
      </c>
      <c r="G1894">
        <v>145</v>
      </c>
    </row>
    <row r="1895" spans="1:7" x14ac:dyDescent="0.3">
      <c r="A1895">
        <v>25</v>
      </c>
      <c r="B1895" s="18">
        <v>45658</v>
      </c>
      <c r="C1895" s="96" t="s">
        <v>370</v>
      </c>
      <c r="D1895" t="s">
        <v>284</v>
      </c>
      <c r="E1895">
        <v>0.5</v>
      </c>
      <c r="F1895">
        <v>1</v>
      </c>
      <c r="G1895">
        <v>2</v>
      </c>
    </row>
    <row r="1896" spans="1:7" x14ac:dyDescent="0.3">
      <c r="A1896">
        <v>24</v>
      </c>
      <c r="B1896" s="18">
        <v>45658</v>
      </c>
      <c r="C1896" s="96" t="s">
        <v>370</v>
      </c>
      <c r="D1896" t="s">
        <v>299</v>
      </c>
      <c r="E1896">
        <v>0.88888888888888884</v>
      </c>
      <c r="F1896">
        <v>8</v>
      </c>
      <c r="G1896">
        <v>9</v>
      </c>
    </row>
    <row r="1897" spans="1:7" x14ac:dyDescent="0.3">
      <c r="A1897">
        <v>23</v>
      </c>
      <c r="B1897" s="18">
        <v>45658</v>
      </c>
      <c r="C1897" s="96" t="s">
        <v>370</v>
      </c>
      <c r="D1897" t="s">
        <v>298</v>
      </c>
      <c r="E1897">
        <v>0.06</v>
      </c>
      <c r="F1897">
        <v>9</v>
      </c>
      <c r="G1897">
        <v>150</v>
      </c>
    </row>
    <row r="1898" spans="1:7" x14ac:dyDescent="0.3">
      <c r="A1898">
        <v>20</v>
      </c>
      <c r="B1898" s="18">
        <v>45658</v>
      </c>
      <c r="C1898" s="96" t="s">
        <v>370</v>
      </c>
      <c r="D1898" t="s">
        <v>283</v>
      </c>
      <c r="E1898">
        <v>1</v>
      </c>
      <c r="F1898">
        <v>1</v>
      </c>
      <c r="G1898">
        <v>1</v>
      </c>
    </row>
    <row r="1899" spans="1:7" x14ac:dyDescent="0.3">
      <c r="A1899">
        <v>17</v>
      </c>
      <c r="B1899" s="18">
        <v>45658</v>
      </c>
      <c r="C1899" s="96" t="s">
        <v>370</v>
      </c>
      <c r="D1899" t="s">
        <v>276</v>
      </c>
      <c r="E1899">
        <v>0.5</v>
      </c>
      <c r="F1899">
        <v>1</v>
      </c>
      <c r="G1899">
        <v>2</v>
      </c>
    </row>
    <row r="1900" spans="1:7" x14ac:dyDescent="0.3">
      <c r="A1900">
        <v>16</v>
      </c>
      <c r="B1900" s="18">
        <v>45658</v>
      </c>
      <c r="C1900" s="96" t="s">
        <v>370</v>
      </c>
      <c r="D1900" t="s">
        <v>297</v>
      </c>
      <c r="E1900">
        <v>9.0909090909090912E-2</v>
      </c>
      <c r="F1900">
        <v>2</v>
      </c>
      <c r="G1900">
        <v>22</v>
      </c>
    </row>
    <row r="1901" spans="1:7" x14ac:dyDescent="0.3">
      <c r="A1901">
        <v>15</v>
      </c>
      <c r="B1901" s="18">
        <v>45658</v>
      </c>
      <c r="C1901" s="96" t="s">
        <v>370</v>
      </c>
      <c r="D1901" t="s">
        <v>306</v>
      </c>
      <c r="E1901">
        <v>0</v>
      </c>
      <c r="F1901">
        <v>0</v>
      </c>
      <c r="G1901">
        <v>1</v>
      </c>
    </row>
    <row r="1902" spans="1:7" x14ac:dyDescent="0.3">
      <c r="A1902">
        <v>14</v>
      </c>
      <c r="B1902" s="18">
        <v>45658</v>
      </c>
      <c r="C1902" s="96" t="s">
        <v>370</v>
      </c>
      <c r="D1902" t="s">
        <v>279</v>
      </c>
      <c r="E1902">
        <v>2.4390243902439025E-2</v>
      </c>
      <c r="F1902">
        <v>1</v>
      </c>
      <c r="G1902">
        <v>41</v>
      </c>
    </row>
    <row r="1903" spans="1:7" x14ac:dyDescent="0.3">
      <c r="A1903">
        <v>13</v>
      </c>
      <c r="B1903" s="18">
        <v>45658</v>
      </c>
      <c r="C1903" s="96" t="s">
        <v>370</v>
      </c>
      <c r="D1903" t="s">
        <v>275</v>
      </c>
      <c r="E1903">
        <v>0.5</v>
      </c>
      <c r="F1903">
        <v>1</v>
      </c>
      <c r="G1903">
        <v>2</v>
      </c>
    </row>
    <row r="1904" spans="1:7" x14ac:dyDescent="0.3">
      <c r="A1904">
        <v>12</v>
      </c>
      <c r="B1904" s="18">
        <v>45658</v>
      </c>
      <c r="C1904" s="96" t="s">
        <v>370</v>
      </c>
      <c r="D1904" t="s">
        <v>296</v>
      </c>
      <c r="E1904">
        <v>0.18181818181818182</v>
      </c>
      <c r="F1904">
        <v>2</v>
      </c>
      <c r="G1904">
        <v>11</v>
      </c>
    </row>
    <row r="1905" spans="1:7" x14ac:dyDescent="0.3">
      <c r="A1905">
        <v>10</v>
      </c>
      <c r="B1905" s="18">
        <v>45658</v>
      </c>
      <c r="C1905" s="96" t="s">
        <v>370</v>
      </c>
      <c r="D1905" t="s">
        <v>295</v>
      </c>
      <c r="E1905">
        <v>0.08</v>
      </c>
      <c r="F1905">
        <v>2</v>
      </c>
      <c r="G1905">
        <v>25</v>
      </c>
    </row>
    <row r="1906" spans="1:7" x14ac:dyDescent="0.3">
      <c r="A1906">
        <v>9</v>
      </c>
      <c r="B1906" s="18">
        <v>45658</v>
      </c>
      <c r="C1906" s="96" t="s">
        <v>370</v>
      </c>
      <c r="D1906" t="s">
        <v>280</v>
      </c>
      <c r="E1906">
        <v>0</v>
      </c>
      <c r="F1906">
        <v>0</v>
      </c>
      <c r="G1906">
        <v>25</v>
      </c>
    </row>
    <row r="1907" spans="1:7" x14ac:dyDescent="0.3">
      <c r="A1907">
        <v>8</v>
      </c>
      <c r="B1907" s="18">
        <v>45658</v>
      </c>
      <c r="C1907" s="96" t="s">
        <v>370</v>
      </c>
      <c r="D1907" t="s">
        <v>278</v>
      </c>
      <c r="E1907">
        <v>0</v>
      </c>
      <c r="F1907">
        <v>0</v>
      </c>
      <c r="G1907">
        <v>1</v>
      </c>
    </row>
    <row r="1908" spans="1:7" x14ac:dyDescent="0.3">
      <c r="A1908">
        <v>5</v>
      </c>
      <c r="B1908" s="18">
        <v>45658</v>
      </c>
      <c r="C1908" s="96" t="s">
        <v>370</v>
      </c>
      <c r="D1908" t="s">
        <v>301</v>
      </c>
      <c r="E1908">
        <v>3.1818181818181817</v>
      </c>
      <c r="F1908">
        <v>70</v>
      </c>
      <c r="G1908">
        <v>22</v>
      </c>
    </row>
    <row r="1909" spans="1:7" x14ac:dyDescent="0.3">
      <c r="A1909">
        <v>4</v>
      </c>
      <c r="B1909" s="18">
        <v>45658</v>
      </c>
      <c r="C1909" s="96" t="s">
        <v>370</v>
      </c>
      <c r="D1909" t="s">
        <v>300</v>
      </c>
      <c r="E1909">
        <v>0.85185185185185186</v>
      </c>
      <c r="F1909">
        <v>46</v>
      </c>
      <c r="G1909">
        <v>54</v>
      </c>
    </row>
    <row r="1910" spans="1:7" x14ac:dyDescent="0.3">
      <c r="A1910">
        <v>11</v>
      </c>
      <c r="B1910" s="18">
        <v>45658</v>
      </c>
      <c r="C1910" s="96" t="s">
        <v>370</v>
      </c>
      <c r="D1910" t="s">
        <v>281</v>
      </c>
      <c r="E1910">
        <v>0</v>
      </c>
      <c r="F1910">
        <v>0</v>
      </c>
      <c r="G1910">
        <v>47</v>
      </c>
    </row>
    <row r="1911" spans="1:7" x14ac:dyDescent="0.3">
      <c r="A1911">
        <v>126</v>
      </c>
      <c r="B1911" s="18">
        <v>45658</v>
      </c>
      <c r="C1911" s="96" t="s">
        <v>370</v>
      </c>
      <c r="D1911" t="s">
        <v>26</v>
      </c>
      <c r="E1911">
        <v>0</v>
      </c>
    </row>
    <row r="1912" spans="1:7" x14ac:dyDescent="0.3">
      <c r="A1912">
        <v>125</v>
      </c>
      <c r="B1912" s="18">
        <v>45658</v>
      </c>
      <c r="C1912" s="96" t="s">
        <v>370</v>
      </c>
      <c r="D1912" t="s">
        <v>25</v>
      </c>
      <c r="E1912">
        <v>0</v>
      </c>
    </row>
    <row r="1913" spans="1:7" x14ac:dyDescent="0.3">
      <c r="A1913">
        <v>124</v>
      </c>
      <c r="B1913" s="18">
        <v>45658</v>
      </c>
      <c r="C1913" s="96" t="s">
        <v>370</v>
      </c>
      <c r="D1913" t="s">
        <v>24</v>
      </c>
      <c r="E1913">
        <v>0</v>
      </c>
    </row>
    <row r="1914" spans="1:7" x14ac:dyDescent="0.3">
      <c r="A1914">
        <v>123</v>
      </c>
      <c r="B1914" s="18">
        <v>45658</v>
      </c>
      <c r="C1914" s="96" t="s">
        <v>370</v>
      </c>
      <c r="D1914" t="s">
        <v>23</v>
      </c>
      <c r="E1914">
        <v>0</v>
      </c>
    </row>
    <row r="1915" spans="1:7" x14ac:dyDescent="0.3">
      <c r="A1915">
        <v>122</v>
      </c>
      <c r="B1915" s="18">
        <v>45658</v>
      </c>
      <c r="C1915" s="96" t="s">
        <v>370</v>
      </c>
      <c r="D1915" t="s">
        <v>22</v>
      </c>
      <c r="E1915">
        <v>0</v>
      </c>
    </row>
    <row r="1916" spans="1:7" x14ac:dyDescent="0.3">
      <c r="A1916">
        <v>121</v>
      </c>
      <c r="B1916" s="18">
        <v>45658</v>
      </c>
      <c r="C1916" s="96" t="s">
        <v>370</v>
      </c>
      <c r="D1916" t="s">
        <v>21</v>
      </c>
      <c r="E1916">
        <v>0</v>
      </c>
    </row>
    <row r="1917" spans="1:7" x14ac:dyDescent="0.3">
      <c r="A1917">
        <v>120</v>
      </c>
      <c r="B1917" s="18">
        <v>45658</v>
      </c>
      <c r="C1917" s="96" t="s">
        <v>370</v>
      </c>
      <c r="D1917" t="s">
        <v>20</v>
      </c>
      <c r="E1917">
        <v>73</v>
      </c>
    </row>
    <row r="1918" spans="1:7" x14ac:dyDescent="0.3">
      <c r="A1918">
        <v>116</v>
      </c>
      <c r="B1918" s="18">
        <v>45658</v>
      </c>
      <c r="C1918" s="96" t="s">
        <v>370</v>
      </c>
      <c r="D1918" t="s">
        <v>294</v>
      </c>
      <c r="E1918">
        <v>0</v>
      </c>
    </row>
    <row r="1919" spans="1:7" x14ac:dyDescent="0.3">
      <c r="A1919">
        <v>115</v>
      </c>
      <c r="B1919" s="18">
        <v>45658</v>
      </c>
      <c r="C1919" s="96" t="s">
        <v>370</v>
      </c>
      <c r="D1919" t="s">
        <v>293</v>
      </c>
      <c r="E1919">
        <v>0</v>
      </c>
    </row>
    <row r="1920" spans="1:7" x14ac:dyDescent="0.3">
      <c r="A1920">
        <v>114</v>
      </c>
      <c r="B1920" s="18">
        <v>45658</v>
      </c>
      <c r="C1920" s="96" t="s">
        <v>370</v>
      </c>
      <c r="D1920" t="s">
        <v>292</v>
      </c>
      <c r="E1920">
        <v>73</v>
      </c>
    </row>
    <row r="1921" spans="1:7" x14ac:dyDescent="0.3">
      <c r="A1921">
        <v>27</v>
      </c>
      <c r="B1921" s="18">
        <v>45658</v>
      </c>
      <c r="C1921" s="96" t="s">
        <v>370</v>
      </c>
      <c r="D1921" t="s">
        <v>147</v>
      </c>
      <c r="E1921">
        <v>0.15</v>
      </c>
      <c r="F1921">
        <v>3</v>
      </c>
      <c r="G1921">
        <v>20</v>
      </c>
    </row>
    <row r="1922" spans="1:7" x14ac:dyDescent="0.3">
      <c r="A1922">
        <v>26</v>
      </c>
      <c r="B1922" s="18">
        <v>45658</v>
      </c>
      <c r="C1922" s="96" t="s">
        <v>370</v>
      </c>
      <c r="D1922" t="s">
        <v>146</v>
      </c>
      <c r="E1922">
        <v>0</v>
      </c>
      <c r="F1922">
        <v>0</v>
      </c>
      <c r="G1922">
        <v>23</v>
      </c>
    </row>
    <row r="1923" spans="1:7" x14ac:dyDescent="0.3">
      <c r="A1923">
        <v>134</v>
      </c>
      <c r="B1923" s="18">
        <v>45658</v>
      </c>
      <c r="C1923" s="96" t="s">
        <v>371</v>
      </c>
      <c r="D1923" t="s">
        <v>260</v>
      </c>
      <c r="E1923">
        <v>0</v>
      </c>
    </row>
    <row r="1924" spans="1:7" x14ac:dyDescent="0.3">
      <c r="A1924">
        <v>133</v>
      </c>
      <c r="B1924" s="18">
        <v>45658</v>
      </c>
      <c r="C1924" s="96" t="s">
        <v>371</v>
      </c>
      <c r="D1924" t="s">
        <v>259</v>
      </c>
      <c r="E1924">
        <v>0</v>
      </c>
    </row>
    <row r="1925" spans="1:7" x14ac:dyDescent="0.3">
      <c r="A1925">
        <v>132</v>
      </c>
      <c r="B1925" s="18">
        <v>45658</v>
      </c>
      <c r="C1925" s="96" t="s">
        <v>371</v>
      </c>
      <c r="D1925" t="s">
        <v>291</v>
      </c>
      <c r="E1925">
        <v>0</v>
      </c>
    </row>
    <row r="1926" spans="1:7" x14ac:dyDescent="0.3">
      <c r="A1926">
        <v>131</v>
      </c>
      <c r="B1926" s="18">
        <v>45658</v>
      </c>
      <c r="C1926" s="96" t="s">
        <v>371</v>
      </c>
      <c r="D1926" t="s">
        <v>290</v>
      </c>
      <c r="E1926">
        <v>7</v>
      </c>
    </row>
    <row r="1927" spans="1:7" x14ac:dyDescent="0.3">
      <c r="A1927">
        <v>130</v>
      </c>
      <c r="B1927" s="18">
        <v>45658</v>
      </c>
      <c r="C1927" s="96" t="s">
        <v>371</v>
      </c>
      <c r="D1927" t="s">
        <v>289</v>
      </c>
      <c r="E1927">
        <v>5</v>
      </c>
    </row>
    <row r="1928" spans="1:7" x14ac:dyDescent="0.3">
      <c r="A1928">
        <v>129</v>
      </c>
      <c r="B1928" s="18">
        <v>45658</v>
      </c>
      <c r="C1928" s="96" t="s">
        <v>371</v>
      </c>
      <c r="D1928" t="s">
        <v>288</v>
      </c>
      <c r="E1928">
        <v>55</v>
      </c>
    </row>
    <row r="1929" spans="1:7" x14ac:dyDescent="0.3">
      <c r="A1929">
        <v>128</v>
      </c>
      <c r="B1929" s="18">
        <v>45658</v>
      </c>
      <c r="C1929" s="96" t="s">
        <v>371</v>
      </c>
      <c r="D1929" t="s">
        <v>287</v>
      </c>
      <c r="E1929">
        <v>4</v>
      </c>
    </row>
    <row r="1930" spans="1:7" x14ac:dyDescent="0.3">
      <c r="A1930">
        <v>127</v>
      </c>
      <c r="B1930" s="18">
        <v>45658</v>
      </c>
      <c r="C1930" s="96" t="s">
        <v>371</v>
      </c>
      <c r="D1930" t="s">
        <v>286</v>
      </c>
      <c r="E1930">
        <v>71</v>
      </c>
    </row>
    <row r="1931" spans="1:7" x14ac:dyDescent="0.3">
      <c r="A1931">
        <v>105</v>
      </c>
      <c r="B1931" s="18">
        <v>45658</v>
      </c>
      <c r="C1931" s="96" t="s">
        <v>371</v>
      </c>
      <c r="D1931" t="s">
        <v>269</v>
      </c>
      <c r="E1931">
        <v>201</v>
      </c>
    </row>
    <row r="1932" spans="1:7" x14ac:dyDescent="0.3">
      <c r="A1932">
        <v>104</v>
      </c>
      <c r="B1932" s="18">
        <v>45658</v>
      </c>
      <c r="C1932" s="96" t="s">
        <v>371</v>
      </c>
      <c r="D1932" t="s">
        <v>266</v>
      </c>
      <c r="E1932">
        <v>133</v>
      </c>
    </row>
    <row r="1933" spans="1:7" x14ac:dyDescent="0.3">
      <c r="A1933">
        <v>110</v>
      </c>
      <c r="B1933" s="18">
        <v>45658</v>
      </c>
      <c r="C1933" s="96" t="s">
        <v>371</v>
      </c>
      <c r="D1933" t="s">
        <v>264</v>
      </c>
      <c r="E1933">
        <v>182</v>
      </c>
    </row>
    <row r="1934" spans="1:7" x14ac:dyDescent="0.3">
      <c r="A1934">
        <v>109</v>
      </c>
      <c r="B1934" s="18">
        <v>45658</v>
      </c>
      <c r="C1934" s="96" t="s">
        <v>371</v>
      </c>
      <c r="D1934" t="s">
        <v>261</v>
      </c>
      <c r="E1934">
        <v>109</v>
      </c>
    </row>
    <row r="1935" spans="1:7" x14ac:dyDescent="0.3">
      <c r="A1935">
        <v>2</v>
      </c>
      <c r="B1935" s="18">
        <v>45658</v>
      </c>
      <c r="C1935" s="96" t="s">
        <v>371</v>
      </c>
      <c r="D1935" t="s">
        <v>303</v>
      </c>
      <c r="E1935">
        <v>0.69444444444444442</v>
      </c>
      <c r="F1935">
        <v>625</v>
      </c>
      <c r="G1935">
        <v>900</v>
      </c>
    </row>
    <row r="1936" spans="1:7" x14ac:dyDescent="0.3">
      <c r="A1936">
        <v>1</v>
      </c>
      <c r="B1936" s="18">
        <v>45658</v>
      </c>
      <c r="C1936" s="96" t="s">
        <v>371</v>
      </c>
      <c r="D1936" t="s">
        <v>332</v>
      </c>
      <c r="E1936">
        <v>1</v>
      </c>
      <c r="F1936">
        <v>1</v>
      </c>
      <c r="G1936">
        <v>1</v>
      </c>
    </row>
    <row r="1937" spans="1:7" x14ac:dyDescent="0.3">
      <c r="A1937">
        <v>103</v>
      </c>
      <c r="B1937" s="18">
        <v>45658</v>
      </c>
      <c r="C1937" s="96" t="s">
        <v>371</v>
      </c>
      <c r="D1937" t="s">
        <v>285</v>
      </c>
      <c r="E1937">
        <v>1</v>
      </c>
    </row>
    <row r="1938" spans="1:7" x14ac:dyDescent="0.3">
      <c r="A1938">
        <v>102</v>
      </c>
      <c r="B1938" s="18">
        <v>45658</v>
      </c>
      <c r="C1938" s="96" t="s">
        <v>371</v>
      </c>
      <c r="D1938" t="s">
        <v>273</v>
      </c>
      <c r="E1938">
        <v>0</v>
      </c>
    </row>
    <row r="1939" spans="1:7" x14ac:dyDescent="0.3">
      <c r="A1939">
        <v>101</v>
      </c>
      <c r="B1939" s="18">
        <v>45658</v>
      </c>
      <c r="C1939" s="96" t="s">
        <v>371</v>
      </c>
      <c r="D1939" t="s">
        <v>272</v>
      </c>
      <c r="E1939">
        <v>0</v>
      </c>
    </row>
    <row r="1940" spans="1:7" x14ac:dyDescent="0.3">
      <c r="A1940">
        <v>100</v>
      </c>
      <c r="B1940" s="18">
        <v>45658</v>
      </c>
      <c r="C1940" s="96" t="s">
        <v>371</v>
      </c>
      <c r="D1940" t="s">
        <v>271</v>
      </c>
      <c r="E1940">
        <v>1</v>
      </c>
    </row>
    <row r="1941" spans="1:7" x14ac:dyDescent="0.3">
      <c r="A1941">
        <v>3</v>
      </c>
      <c r="B1941" s="18">
        <v>45658</v>
      </c>
      <c r="C1941" s="96" t="s">
        <v>371</v>
      </c>
      <c r="D1941" t="s">
        <v>302</v>
      </c>
      <c r="E1941">
        <v>0.98560000000000003</v>
      </c>
      <c r="F1941">
        <v>616</v>
      </c>
      <c r="G1941">
        <v>625</v>
      </c>
    </row>
    <row r="1942" spans="1:7" x14ac:dyDescent="0.3">
      <c r="A1942">
        <v>25</v>
      </c>
      <c r="B1942" s="18">
        <v>45658</v>
      </c>
      <c r="C1942" s="96" t="s">
        <v>371</v>
      </c>
      <c r="D1942" t="s">
        <v>284</v>
      </c>
      <c r="E1942">
        <v>0.8571428571428571</v>
      </c>
      <c r="F1942">
        <v>6</v>
      </c>
      <c r="G1942">
        <v>7</v>
      </c>
    </row>
    <row r="1943" spans="1:7" x14ac:dyDescent="0.3">
      <c r="A1943">
        <v>23</v>
      </c>
      <c r="B1943" s="18">
        <v>45658</v>
      </c>
      <c r="C1943" s="96" t="s">
        <v>371</v>
      </c>
      <c r="D1943" t="s">
        <v>298</v>
      </c>
      <c r="E1943">
        <v>0</v>
      </c>
      <c r="F1943">
        <v>0</v>
      </c>
      <c r="G1943">
        <v>629</v>
      </c>
    </row>
    <row r="1944" spans="1:7" x14ac:dyDescent="0.3">
      <c r="A1944">
        <v>20</v>
      </c>
      <c r="B1944" s="18">
        <v>45658</v>
      </c>
      <c r="C1944" s="96" t="s">
        <v>371</v>
      </c>
      <c r="D1944" t="s">
        <v>283</v>
      </c>
      <c r="E1944">
        <v>0</v>
      </c>
      <c r="F1944">
        <v>0</v>
      </c>
      <c r="G1944">
        <v>1</v>
      </c>
    </row>
    <row r="1945" spans="1:7" x14ac:dyDescent="0.3">
      <c r="A1945">
        <v>18</v>
      </c>
      <c r="B1945" s="18">
        <v>45658</v>
      </c>
      <c r="C1945" s="96" t="s">
        <v>371</v>
      </c>
      <c r="D1945" t="s">
        <v>282</v>
      </c>
      <c r="E1945">
        <v>0</v>
      </c>
      <c r="F1945">
        <v>0</v>
      </c>
      <c r="G1945">
        <v>6</v>
      </c>
    </row>
    <row r="1946" spans="1:7" x14ac:dyDescent="0.3">
      <c r="A1946">
        <v>8</v>
      </c>
      <c r="B1946" s="18">
        <v>45658</v>
      </c>
      <c r="C1946" s="96" t="s">
        <v>371</v>
      </c>
      <c r="D1946" t="s">
        <v>278</v>
      </c>
      <c r="E1946">
        <v>0.62542955326460481</v>
      </c>
      <c r="F1946">
        <v>182</v>
      </c>
      <c r="G1946">
        <v>291</v>
      </c>
    </row>
    <row r="1947" spans="1:7" x14ac:dyDescent="0.3">
      <c r="A1947">
        <v>7</v>
      </c>
      <c r="B1947" s="18">
        <v>45658</v>
      </c>
      <c r="C1947" s="96" t="s">
        <v>371</v>
      </c>
      <c r="D1947" t="s">
        <v>277</v>
      </c>
      <c r="E1947">
        <v>0.86915887850467288</v>
      </c>
      <c r="F1947">
        <v>93</v>
      </c>
      <c r="G1947">
        <v>107</v>
      </c>
    </row>
    <row r="1948" spans="1:7" x14ac:dyDescent="0.3">
      <c r="A1948">
        <v>6</v>
      </c>
      <c r="B1948" s="18">
        <v>45658</v>
      </c>
      <c r="C1948" s="96" t="s">
        <v>371</v>
      </c>
      <c r="D1948" t="s">
        <v>274</v>
      </c>
      <c r="E1948">
        <v>0.84126984126984128</v>
      </c>
      <c r="F1948">
        <v>53</v>
      </c>
      <c r="G1948">
        <v>63</v>
      </c>
    </row>
    <row r="1949" spans="1:7" x14ac:dyDescent="0.3">
      <c r="A1949">
        <v>5</v>
      </c>
      <c r="B1949" s="18">
        <v>45658</v>
      </c>
      <c r="C1949" s="96" t="s">
        <v>371</v>
      </c>
      <c r="D1949" t="s">
        <v>301</v>
      </c>
      <c r="E1949">
        <v>14.090909090909092</v>
      </c>
      <c r="F1949">
        <v>310</v>
      </c>
      <c r="G1949">
        <v>22</v>
      </c>
    </row>
    <row r="1950" spans="1:7" x14ac:dyDescent="0.3">
      <c r="A1950">
        <v>4</v>
      </c>
      <c r="B1950" s="18">
        <v>45658</v>
      </c>
      <c r="C1950" s="96" t="s">
        <v>371</v>
      </c>
      <c r="D1950" t="s">
        <v>300</v>
      </c>
      <c r="E1950">
        <v>0.88888888888888884</v>
      </c>
      <c r="F1950">
        <v>216</v>
      </c>
      <c r="G1950">
        <v>243</v>
      </c>
    </row>
    <row r="1951" spans="1:7" x14ac:dyDescent="0.3">
      <c r="A1951">
        <v>11</v>
      </c>
      <c r="B1951" s="18">
        <v>45658</v>
      </c>
      <c r="C1951" s="96" t="s">
        <v>371</v>
      </c>
      <c r="D1951" t="s">
        <v>281</v>
      </c>
      <c r="E1951">
        <v>0</v>
      </c>
      <c r="F1951">
        <v>0</v>
      </c>
      <c r="G1951">
        <v>2</v>
      </c>
    </row>
    <row r="1952" spans="1:7" x14ac:dyDescent="0.3">
      <c r="A1952">
        <v>126</v>
      </c>
      <c r="B1952" s="18">
        <v>45658</v>
      </c>
      <c r="C1952" s="96" t="s">
        <v>371</v>
      </c>
      <c r="D1952" t="s">
        <v>26</v>
      </c>
      <c r="E1952">
        <v>0</v>
      </c>
    </row>
    <row r="1953" spans="1:5" x14ac:dyDescent="0.3">
      <c r="A1953">
        <v>125</v>
      </c>
      <c r="B1953" s="18">
        <v>45658</v>
      </c>
      <c r="C1953" s="96" t="s">
        <v>371</v>
      </c>
      <c r="D1953" t="s">
        <v>25</v>
      </c>
      <c r="E1953">
        <v>0</v>
      </c>
    </row>
    <row r="1954" spans="1:5" x14ac:dyDescent="0.3">
      <c r="A1954">
        <v>124</v>
      </c>
      <c r="B1954" s="18">
        <v>45658</v>
      </c>
      <c r="C1954" s="96" t="s">
        <v>371</v>
      </c>
      <c r="D1954" t="s">
        <v>24</v>
      </c>
      <c r="E1954">
        <v>0</v>
      </c>
    </row>
    <row r="1955" spans="1:5" x14ac:dyDescent="0.3">
      <c r="A1955">
        <v>123</v>
      </c>
      <c r="B1955" s="18">
        <v>45658</v>
      </c>
      <c r="C1955" s="96" t="s">
        <v>371</v>
      </c>
      <c r="D1955" t="s">
        <v>23</v>
      </c>
      <c r="E1955">
        <v>0</v>
      </c>
    </row>
    <row r="1956" spans="1:5" x14ac:dyDescent="0.3">
      <c r="A1956">
        <v>122</v>
      </c>
      <c r="B1956" s="18">
        <v>45658</v>
      </c>
      <c r="C1956" s="96" t="s">
        <v>371</v>
      </c>
      <c r="D1956" t="s">
        <v>22</v>
      </c>
      <c r="E1956">
        <v>0</v>
      </c>
    </row>
    <row r="1957" spans="1:5" x14ac:dyDescent="0.3">
      <c r="A1957">
        <v>121</v>
      </c>
      <c r="B1957" s="18">
        <v>45658</v>
      </c>
      <c r="C1957" s="96" t="s">
        <v>371</v>
      </c>
      <c r="D1957" t="s">
        <v>21</v>
      </c>
      <c r="E1957">
        <v>0</v>
      </c>
    </row>
    <row r="1958" spans="1:5" x14ac:dyDescent="0.3">
      <c r="A1958">
        <v>120</v>
      </c>
      <c r="B1958" s="18">
        <v>45658</v>
      </c>
      <c r="C1958" s="96" t="s">
        <v>371</v>
      </c>
      <c r="D1958" t="s">
        <v>20</v>
      </c>
      <c r="E1958">
        <v>311</v>
      </c>
    </row>
    <row r="1959" spans="1:5" x14ac:dyDescent="0.3">
      <c r="A1959">
        <v>116</v>
      </c>
      <c r="B1959" s="18">
        <v>45658</v>
      </c>
      <c r="C1959" s="96" t="s">
        <v>371</v>
      </c>
      <c r="D1959" t="s">
        <v>294</v>
      </c>
      <c r="E1959">
        <v>0</v>
      </c>
    </row>
    <row r="1960" spans="1:5" x14ac:dyDescent="0.3">
      <c r="A1960">
        <v>115</v>
      </c>
      <c r="B1960" s="18">
        <v>45658</v>
      </c>
      <c r="C1960" s="96" t="s">
        <v>371</v>
      </c>
      <c r="D1960" t="s">
        <v>293</v>
      </c>
      <c r="E1960">
        <v>15</v>
      </c>
    </row>
    <row r="1961" spans="1:5" x14ac:dyDescent="0.3">
      <c r="A1961">
        <v>114</v>
      </c>
      <c r="B1961" s="18">
        <v>45658</v>
      </c>
      <c r="C1961" s="96" t="s">
        <v>371</v>
      </c>
      <c r="D1961" t="s">
        <v>292</v>
      </c>
      <c r="E1961">
        <v>311</v>
      </c>
    </row>
    <row r="1962" spans="1:5" x14ac:dyDescent="0.3">
      <c r="A1962">
        <v>134</v>
      </c>
      <c r="B1962" s="18">
        <v>45658</v>
      </c>
      <c r="C1962" s="96" t="s">
        <v>372</v>
      </c>
      <c r="D1962" t="s">
        <v>260</v>
      </c>
      <c r="E1962">
        <v>0</v>
      </c>
    </row>
    <row r="1963" spans="1:5" x14ac:dyDescent="0.3">
      <c r="A1963">
        <v>133</v>
      </c>
      <c r="B1963" s="18">
        <v>45658</v>
      </c>
      <c r="C1963" s="96" t="s">
        <v>372</v>
      </c>
      <c r="D1963" t="s">
        <v>259</v>
      </c>
      <c r="E1963">
        <v>0</v>
      </c>
    </row>
    <row r="1964" spans="1:5" x14ac:dyDescent="0.3">
      <c r="A1964">
        <v>132</v>
      </c>
      <c r="B1964" s="18">
        <v>45658</v>
      </c>
      <c r="C1964" s="96" t="s">
        <v>372</v>
      </c>
      <c r="D1964" t="s">
        <v>291</v>
      </c>
      <c r="E1964">
        <v>0</v>
      </c>
    </row>
    <row r="1965" spans="1:5" x14ac:dyDescent="0.3">
      <c r="A1965">
        <v>131</v>
      </c>
      <c r="B1965" s="18">
        <v>45658</v>
      </c>
      <c r="C1965" s="96" t="s">
        <v>372</v>
      </c>
      <c r="D1965" t="s">
        <v>290</v>
      </c>
      <c r="E1965">
        <v>3</v>
      </c>
    </row>
    <row r="1966" spans="1:5" x14ac:dyDescent="0.3">
      <c r="A1966">
        <v>130</v>
      </c>
      <c r="B1966" s="18">
        <v>45658</v>
      </c>
      <c r="C1966" s="96" t="s">
        <v>372</v>
      </c>
      <c r="D1966" t="s">
        <v>289</v>
      </c>
      <c r="E1966">
        <v>14</v>
      </c>
    </row>
    <row r="1967" spans="1:5" x14ac:dyDescent="0.3">
      <c r="A1967">
        <v>129</v>
      </c>
      <c r="B1967" s="18">
        <v>45658</v>
      </c>
      <c r="C1967" s="96" t="s">
        <v>372</v>
      </c>
      <c r="D1967" t="s">
        <v>288</v>
      </c>
      <c r="E1967">
        <v>9</v>
      </c>
    </row>
    <row r="1968" spans="1:5" x14ac:dyDescent="0.3">
      <c r="A1968">
        <v>128</v>
      </c>
      <c r="B1968" s="18">
        <v>45658</v>
      </c>
      <c r="C1968" s="96" t="s">
        <v>372</v>
      </c>
      <c r="D1968" t="s">
        <v>287</v>
      </c>
      <c r="E1968">
        <v>2</v>
      </c>
    </row>
    <row r="1969" spans="1:7" x14ac:dyDescent="0.3">
      <c r="A1969">
        <v>127</v>
      </c>
      <c r="B1969" s="18">
        <v>45658</v>
      </c>
      <c r="C1969" s="96" t="s">
        <v>372</v>
      </c>
      <c r="D1969" t="s">
        <v>286</v>
      </c>
      <c r="E1969">
        <v>28</v>
      </c>
    </row>
    <row r="1970" spans="1:7" x14ac:dyDescent="0.3">
      <c r="A1970">
        <v>108</v>
      </c>
      <c r="B1970" s="18">
        <v>45658</v>
      </c>
      <c r="C1970" s="96" t="s">
        <v>372</v>
      </c>
      <c r="D1970" t="s">
        <v>270</v>
      </c>
      <c r="E1970">
        <v>13</v>
      </c>
    </row>
    <row r="1971" spans="1:7" x14ac:dyDescent="0.3">
      <c r="A1971">
        <v>105</v>
      </c>
      <c r="B1971" s="18">
        <v>45658</v>
      </c>
      <c r="C1971" s="96" t="s">
        <v>372</v>
      </c>
      <c r="D1971" t="s">
        <v>269</v>
      </c>
      <c r="E1971">
        <v>3</v>
      </c>
    </row>
    <row r="1972" spans="1:7" x14ac:dyDescent="0.3">
      <c r="A1972">
        <v>107</v>
      </c>
      <c r="B1972" s="18">
        <v>45658</v>
      </c>
      <c r="C1972" s="96" t="s">
        <v>372</v>
      </c>
      <c r="D1972" t="s">
        <v>268</v>
      </c>
      <c r="E1972">
        <v>17</v>
      </c>
    </row>
    <row r="1973" spans="1:7" x14ac:dyDescent="0.3">
      <c r="A1973">
        <v>106</v>
      </c>
      <c r="B1973" s="18">
        <v>45658</v>
      </c>
      <c r="C1973" s="96" t="s">
        <v>372</v>
      </c>
      <c r="D1973" t="s">
        <v>267</v>
      </c>
      <c r="E1973">
        <v>25</v>
      </c>
    </row>
    <row r="1974" spans="1:7" x14ac:dyDescent="0.3">
      <c r="A1974">
        <v>104</v>
      </c>
      <c r="B1974" s="18">
        <v>45658</v>
      </c>
      <c r="C1974" s="96" t="s">
        <v>372</v>
      </c>
      <c r="D1974" t="s">
        <v>266</v>
      </c>
      <c r="E1974">
        <v>1</v>
      </c>
    </row>
    <row r="1975" spans="1:7" x14ac:dyDescent="0.3">
      <c r="A1975">
        <v>113</v>
      </c>
      <c r="B1975" s="18">
        <v>45658</v>
      </c>
      <c r="C1975" s="96" t="s">
        <v>372</v>
      </c>
      <c r="D1975" t="s">
        <v>265</v>
      </c>
      <c r="E1975">
        <v>22</v>
      </c>
    </row>
    <row r="1976" spans="1:7" x14ac:dyDescent="0.3">
      <c r="A1976">
        <v>110</v>
      </c>
      <c r="B1976" s="18">
        <v>45658</v>
      </c>
      <c r="C1976" s="96" t="s">
        <v>372</v>
      </c>
      <c r="D1976" t="s">
        <v>264</v>
      </c>
      <c r="E1976">
        <v>1</v>
      </c>
    </row>
    <row r="1977" spans="1:7" x14ac:dyDescent="0.3">
      <c r="A1977">
        <v>112</v>
      </c>
      <c r="B1977" s="18">
        <v>45658</v>
      </c>
      <c r="C1977" s="96" t="s">
        <v>372</v>
      </c>
      <c r="D1977" t="s">
        <v>263</v>
      </c>
      <c r="E1977">
        <v>40</v>
      </c>
    </row>
    <row r="1978" spans="1:7" x14ac:dyDescent="0.3">
      <c r="A1978">
        <v>111</v>
      </c>
      <c r="B1978" s="18">
        <v>45658</v>
      </c>
      <c r="C1978" s="96" t="s">
        <v>372</v>
      </c>
      <c r="D1978" t="s">
        <v>262</v>
      </c>
      <c r="E1978">
        <v>58</v>
      </c>
    </row>
    <row r="1979" spans="1:7" x14ac:dyDescent="0.3">
      <c r="A1979">
        <v>109</v>
      </c>
      <c r="B1979" s="18">
        <v>45658</v>
      </c>
      <c r="C1979" s="96" t="s">
        <v>372</v>
      </c>
      <c r="D1979" t="s">
        <v>261</v>
      </c>
      <c r="E1979">
        <v>1</v>
      </c>
    </row>
    <row r="1980" spans="1:7" x14ac:dyDescent="0.3">
      <c r="A1980">
        <v>2</v>
      </c>
      <c r="B1980" s="18">
        <v>45658</v>
      </c>
      <c r="C1980" s="96" t="s">
        <v>372</v>
      </c>
      <c r="D1980" t="s">
        <v>303</v>
      </c>
      <c r="E1980">
        <v>0.10055555555555555</v>
      </c>
      <c r="F1980">
        <v>181</v>
      </c>
      <c r="G1980">
        <v>1800</v>
      </c>
    </row>
    <row r="1981" spans="1:7" x14ac:dyDescent="0.3">
      <c r="A1981">
        <v>1</v>
      </c>
      <c r="B1981" s="18">
        <v>45658</v>
      </c>
      <c r="C1981" s="96" t="s">
        <v>372</v>
      </c>
      <c r="D1981" t="s">
        <v>332</v>
      </c>
      <c r="E1981">
        <v>0</v>
      </c>
      <c r="F1981">
        <v>0</v>
      </c>
      <c r="G1981">
        <v>2</v>
      </c>
    </row>
    <row r="1982" spans="1:7" x14ac:dyDescent="0.3">
      <c r="A1982">
        <v>103</v>
      </c>
      <c r="B1982" s="18">
        <v>45658</v>
      </c>
      <c r="C1982" s="96" t="s">
        <v>372</v>
      </c>
      <c r="D1982" t="s">
        <v>285</v>
      </c>
      <c r="E1982">
        <v>0</v>
      </c>
    </row>
    <row r="1983" spans="1:7" x14ac:dyDescent="0.3">
      <c r="A1983">
        <v>102</v>
      </c>
      <c r="B1983" s="18">
        <v>45658</v>
      </c>
      <c r="C1983" s="96" t="s">
        <v>372</v>
      </c>
      <c r="D1983" t="s">
        <v>273</v>
      </c>
      <c r="E1983">
        <v>0</v>
      </c>
    </row>
    <row r="1984" spans="1:7" x14ac:dyDescent="0.3">
      <c r="A1984">
        <v>101</v>
      </c>
      <c r="B1984" s="18">
        <v>45658</v>
      </c>
      <c r="C1984" s="96" t="s">
        <v>372</v>
      </c>
      <c r="D1984" t="s">
        <v>272</v>
      </c>
      <c r="E1984">
        <v>2</v>
      </c>
    </row>
    <row r="1985" spans="1:7" x14ac:dyDescent="0.3">
      <c r="A1985">
        <v>100</v>
      </c>
      <c r="B1985" s="18">
        <v>45658</v>
      </c>
      <c r="C1985" s="96" t="s">
        <v>372</v>
      </c>
      <c r="D1985" t="s">
        <v>271</v>
      </c>
      <c r="E1985">
        <v>1</v>
      </c>
    </row>
    <row r="1986" spans="1:7" x14ac:dyDescent="0.3">
      <c r="A1986">
        <v>3</v>
      </c>
      <c r="B1986" s="18">
        <v>45658</v>
      </c>
      <c r="C1986" s="96" t="s">
        <v>372</v>
      </c>
      <c r="D1986" t="s">
        <v>302</v>
      </c>
      <c r="E1986">
        <v>1.6629834254143645</v>
      </c>
      <c r="F1986">
        <v>301</v>
      </c>
      <c r="G1986">
        <v>181</v>
      </c>
    </row>
    <row r="1987" spans="1:7" x14ac:dyDescent="0.3">
      <c r="A1987">
        <v>25</v>
      </c>
      <c r="B1987" s="18">
        <v>45658</v>
      </c>
      <c r="C1987" s="96" t="s">
        <v>372</v>
      </c>
      <c r="D1987" t="s">
        <v>284</v>
      </c>
      <c r="E1987">
        <v>0</v>
      </c>
      <c r="F1987">
        <v>0</v>
      </c>
      <c r="G1987">
        <v>1</v>
      </c>
    </row>
    <row r="1988" spans="1:7" x14ac:dyDescent="0.3">
      <c r="A1988">
        <v>24</v>
      </c>
      <c r="B1988" s="18">
        <v>45658</v>
      </c>
      <c r="C1988" s="96" t="s">
        <v>372</v>
      </c>
      <c r="D1988" t="s">
        <v>299</v>
      </c>
      <c r="E1988">
        <v>0.9</v>
      </c>
      <c r="F1988">
        <v>9</v>
      </c>
      <c r="G1988">
        <v>10</v>
      </c>
    </row>
    <row r="1989" spans="1:7" x14ac:dyDescent="0.3">
      <c r="A1989">
        <v>23</v>
      </c>
      <c r="B1989" s="18">
        <v>45658</v>
      </c>
      <c r="C1989" s="96" t="s">
        <v>372</v>
      </c>
      <c r="D1989" t="s">
        <v>298</v>
      </c>
      <c r="E1989">
        <v>3.3783783783783786E-2</v>
      </c>
      <c r="F1989">
        <v>10</v>
      </c>
      <c r="G1989">
        <v>296</v>
      </c>
    </row>
    <row r="1990" spans="1:7" x14ac:dyDescent="0.3">
      <c r="A1990">
        <v>20</v>
      </c>
      <c r="B1990" s="18">
        <v>45658</v>
      </c>
      <c r="C1990" s="96" t="s">
        <v>372</v>
      </c>
      <c r="D1990" t="s">
        <v>283</v>
      </c>
      <c r="E1990">
        <v>0</v>
      </c>
      <c r="F1990">
        <v>0</v>
      </c>
      <c r="G1990">
        <v>3</v>
      </c>
    </row>
    <row r="1991" spans="1:7" x14ac:dyDescent="0.3">
      <c r="A1991">
        <v>18</v>
      </c>
      <c r="B1991" s="18">
        <v>45658</v>
      </c>
      <c r="C1991" s="96" t="s">
        <v>372</v>
      </c>
      <c r="D1991" t="s">
        <v>282</v>
      </c>
      <c r="E1991">
        <v>0</v>
      </c>
      <c r="F1991">
        <v>0</v>
      </c>
      <c r="G1991">
        <v>1</v>
      </c>
    </row>
    <row r="1992" spans="1:7" x14ac:dyDescent="0.3">
      <c r="A1992">
        <v>17</v>
      </c>
      <c r="B1992" s="18">
        <v>45658</v>
      </c>
      <c r="C1992" s="96" t="s">
        <v>372</v>
      </c>
      <c r="D1992" t="s">
        <v>276</v>
      </c>
      <c r="E1992">
        <v>0.375</v>
      </c>
      <c r="F1992">
        <v>3</v>
      </c>
      <c r="G1992">
        <v>8</v>
      </c>
    </row>
    <row r="1993" spans="1:7" x14ac:dyDescent="0.3">
      <c r="A1993">
        <v>16</v>
      </c>
      <c r="B1993" s="18">
        <v>45658</v>
      </c>
      <c r="C1993" s="96" t="s">
        <v>372</v>
      </c>
      <c r="D1993" t="s">
        <v>297</v>
      </c>
      <c r="E1993">
        <v>0.2</v>
      </c>
      <c r="F1993">
        <v>8</v>
      </c>
      <c r="G1993">
        <v>40</v>
      </c>
    </row>
    <row r="1994" spans="1:7" x14ac:dyDescent="0.3">
      <c r="A1994">
        <v>15</v>
      </c>
      <c r="B1994" s="18">
        <v>45658</v>
      </c>
      <c r="C1994" s="96" t="s">
        <v>372</v>
      </c>
      <c r="D1994" t="s">
        <v>306</v>
      </c>
      <c r="E1994">
        <v>0</v>
      </c>
      <c r="F1994">
        <v>0</v>
      </c>
      <c r="G1994">
        <v>1</v>
      </c>
    </row>
    <row r="1995" spans="1:7" x14ac:dyDescent="0.3">
      <c r="A1995">
        <v>14</v>
      </c>
      <c r="B1995" s="18">
        <v>45658</v>
      </c>
      <c r="C1995" s="96" t="s">
        <v>372</v>
      </c>
      <c r="D1995" t="s">
        <v>279</v>
      </c>
      <c r="E1995">
        <v>1.2345679012345678E-2</v>
      </c>
      <c r="F1995">
        <v>1</v>
      </c>
      <c r="G1995">
        <v>81</v>
      </c>
    </row>
    <row r="1996" spans="1:7" x14ac:dyDescent="0.3">
      <c r="A1996">
        <v>13</v>
      </c>
      <c r="B1996" s="18">
        <v>45658</v>
      </c>
      <c r="C1996" s="96" t="s">
        <v>372</v>
      </c>
      <c r="D1996" t="s">
        <v>275</v>
      </c>
      <c r="E1996">
        <v>0.25</v>
      </c>
      <c r="F1996">
        <v>1</v>
      </c>
      <c r="G1996">
        <v>4</v>
      </c>
    </row>
    <row r="1997" spans="1:7" x14ac:dyDescent="0.3">
      <c r="A1997">
        <v>12</v>
      </c>
      <c r="B1997" s="18">
        <v>45658</v>
      </c>
      <c r="C1997" s="96" t="s">
        <v>372</v>
      </c>
      <c r="D1997" t="s">
        <v>296</v>
      </c>
      <c r="E1997">
        <v>0.12121212121212122</v>
      </c>
      <c r="F1997">
        <v>4</v>
      </c>
      <c r="G1997">
        <v>33</v>
      </c>
    </row>
    <row r="1998" spans="1:7" x14ac:dyDescent="0.3">
      <c r="A1998">
        <v>11</v>
      </c>
      <c r="B1998" s="18">
        <v>45658</v>
      </c>
      <c r="C1998" s="96" t="s">
        <v>372</v>
      </c>
      <c r="D1998" t="s">
        <v>281</v>
      </c>
      <c r="E1998">
        <v>4.4247787610619468E-2</v>
      </c>
      <c r="F1998">
        <v>5</v>
      </c>
      <c r="G1998">
        <v>113</v>
      </c>
    </row>
    <row r="1999" spans="1:7" x14ac:dyDescent="0.3">
      <c r="A1999">
        <v>10</v>
      </c>
      <c r="B1999" s="18">
        <v>45658</v>
      </c>
      <c r="C1999" s="96" t="s">
        <v>372</v>
      </c>
      <c r="D1999" t="s">
        <v>295</v>
      </c>
      <c r="E1999">
        <v>4.5454545454545456E-2</v>
      </c>
      <c r="F1999">
        <v>1</v>
      </c>
      <c r="G1999">
        <v>22</v>
      </c>
    </row>
    <row r="2000" spans="1:7" x14ac:dyDescent="0.3">
      <c r="A2000">
        <v>9</v>
      </c>
      <c r="B2000" s="18">
        <v>45658</v>
      </c>
      <c r="C2000" s="96" t="s">
        <v>372</v>
      </c>
      <c r="D2000" t="s">
        <v>280</v>
      </c>
      <c r="E2000">
        <v>5.3333333333333337E-2</v>
      </c>
      <c r="F2000">
        <v>4</v>
      </c>
      <c r="G2000">
        <v>75</v>
      </c>
    </row>
    <row r="2001" spans="1:7" x14ac:dyDescent="0.3">
      <c r="A2001">
        <v>8</v>
      </c>
      <c r="B2001" s="18">
        <v>45658</v>
      </c>
      <c r="C2001" s="96" t="s">
        <v>372</v>
      </c>
      <c r="D2001" t="s">
        <v>278</v>
      </c>
      <c r="E2001">
        <v>1</v>
      </c>
      <c r="F2001">
        <v>2</v>
      </c>
      <c r="G2001">
        <v>2</v>
      </c>
    </row>
    <row r="2002" spans="1:7" x14ac:dyDescent="0.3">
      <c r="A2002">
        <v>7</v>
      </c>
      <c r="B2002" s="18">
        <v>45658</v>
      </c>
      <c r="C2002" s="96" t="s">
        <v>372</v>
      </c>
      <c r="D2002" t="s">
        <v>277</v>
      </c>
      <c r="E2002">
        <v>1</v>
      </c>
      <c r="F2002">
        <v>2</v>
      </c>
      <c r="G2002">
        <v>2</v>
      </c>
    </row>
    <row r="2003" spans="1:7" x14ac:dyDescent="0.3">
      <c r="A2003">
        <v>5</v>
      </c>
      <c r="B2003" s="18">
        <v>45658</v>
      </c>
      <c r="C2003" s="96" t="s">
        <v>372</v>
      </c>
      <c r="D2003" t="s">
        <v>301</v>
      </c>
      <c r="E2003">
        <v>2</v>
      </c>
      <c r="F2003">
        <v>30</v>
      </c>
      <c r="G2003">
        <v>15</v>
      </c>
    </row>
    <row r="2004" spans="1:7" x14ac:dyDescent="0.3">
      <c r="A2004">
        <v>4</v>
      </c>
      <c r="B2004" s="18">
        <v>45658</v>
      </c>
      <c r="C2004" s="96" t="s">
        <v>372</v>
      </c>
      <c r="D2004" t="s">
        <v>300</v>
      </c>
      <c r="E2004">
        <v>0.85185185185185186</v>
      </c>
      <c r="F2004">
        <v>23</v>
      </c>
      <c r="G2004">
        <v>27</v>
      </c>
    </row>
    <row r="2005" spans="1:7" x14ac:dyDescent="0.3">
      <c r="A2005">
        <v>126</v>
      </c>
      <c r="B2005" s="18">
        <v>45658</v>
      </c>
      <c r="C2005" s="96" t="s">
        <v>372</v>
      </c>
      <c r="D2005" t="s">
        <v>26</v>
      </c>
      <c r="E2005">
        <v>0</v>
      </c>
    </row>
    <row r="2006" spans="1:7" x14ac:dyDescent="0.3">
      <c r="A2006">
        <v>125</v>
      </c>
      <c r="B2006" s="18">
        <v>45658</v>
      </c>
      <c r="C2006" s="96" t="s">
        <v>372</v>
      </c>
      <c r="D2006" t="s">
        <v>25</v>
      </c>
      <c r="E2006">
        <v>0</v>
      </c>
    </row>
    <row r="2007" spans="1:7" x14ac:dyDescent="0.3">
      <c r="A2007">
        <v>124</v>
      </c>
      <c r="B2007" s="18">
        <v>45658</v>
      </c>
      <c r="C2007" s="96" t="s">
        <v>372</v>
      </c>
      <c r="D2007" t="s">
        <v>24</v>
      </c>
      <c r="E2007">
        <v>0</v>
      </c>
    </row>
    <row r="2008" spans="1:7" x14ac:dyDescent="0.3">
      <c r="A2008">
        <v>123</v>
      </c>
      <c r="B2008" s="18">
        <v>45658</v>
      </c>
      <c r="C2008" s="96" t="s">
        <v>372</v>
      </c>
      <c r="D2008" t="s">
        <v>23</v>
      </c>
      <c r="E2008">
        <v>0</v>
      </c>
    </row>
    <row r="2009" spans="1:7" x14ac:dyDescent="0.3">
      <c r="A2009">
        <v>122</v>
      </c>
      <c r="B2009" s="18">
        <v>45658</v>
      </c>
      <c r="C2009" s="96" t="s">
        <v>372</v>
      </c>
      <c r="D2009" t="s">
        <v>22</v>
      </c>
      <c r="E2009">
        <v>0</v>
      </c>
    </row>
    <row r="2010" spans="1:7" x14ac:dyDescent="0.3">
      <c r="A2010">
        <v>121</v>
      </c>
      <c r="B2010" s="18">
        <v>45658</v>
      </c>
      <c r="C2010" s="96" t="s">
        <v>372</v>
      </c>
      <c r="D2010" t="s">
        <v>21</v>
      </c>
      <c r="E2010">
        <v>0</v>
      </c>
    </row>
    <row r="2011" spans="1:7" x14ac:dyDescent="0.3">
      <c r="A2011">
        <v>120</v>
      </c>
      <c r="B2011" s="18">
        <v>45658</v>
      </c>
      <c r="C2011" s="96" t="s">
        <v>372</v>
      </c>
      <c r="D2011" t="s">
        <v>20</v>
      </c>
      <c r="E2011">
        <v>31</v>
      </c>
    </row>
    <row r="2012" spans="1:7" x14ac:dyDescent="0.3">
      <c r="A2012">
        <v>116</v>
      </c>
      <c r="B2012" s="18">
        <v>45658</v>
      </c>
      <c r="C2012" s="96" t="s">
        <v>372</v>
      </c>
      <c r="D2012" t="s">
        <v>294</v>
      </c>
      <c r="E2012">
        <v>0</v>
      </c>
    </row>
    <row r="2013" spans="1:7" x14ac:dyDescent="0.3">
      <c r="A2013">
        <v>115</v>
      </c>
      <c r="B2013" s="18">
        <v>45658</v>
      </c>
      <c r="C2013" s="96" t="s">
        <v>372</v>
      </c>
      <c r="D2013" t="s">
        <v>293</v>
      </c>
      <c r="E2013">
        <v>14</v>
      </c>
    </row>
    <row r="2014" spans="1:7" x14ac:dyDescent="0.3">
      <c r="A2014">
        <v>114</v>
      </c>
      <c r="B2014" s="18">
        <v>45658</v>
      </c>
      <c r="C2014" s="96" t="s">
        <v>372</v>
      </c>
      <c r="D2014" t="s">
        <v>292</v>
      </c>
      <c r="E2014">
        <v>31</v>
      </c>
    </row>
    <row r="2015" spans="1:7" x14ac:dyDescent="0.3">
      <c r="A2015">
        <v>27</v>
      </c>
      <c r="B2015" s="18">
        <v>45658</v>
      </c>
      <c r="C2015" s="96" t="s">
        <v>372</v>
      </c>
      <c r="D2015" t="s">
        <v>147</v>
      </c>
      <c r="E2015">
        <v>0.28125</v>
      </c>
      <c r="F2015">
        <v>9</v>
      </c>
      <c r="G2015">
        <v>32</v>
      </c>
    </row>
    <row r="2016" spans="1:7" x14ac:dyDescent="0.3">
      <c r="A2016">
        <v>26</v>
      </c>
      <c r="B2016" s="18">
        <v>45658</v>
      </c>
      <c r="C2016" s="96" t="s">
        <v>372</v>
      </c>
      <c r="D2016" t="s">
        <v>146</v>
      </c>
      <c r="E2016">
        <v>0.18478260869565216</v>
      </c>
      <c r="F2016">
        <v>17</v>
      </c>
      <c r="G2016">
        <v>92</v>
      </c>
    </row>
    <row r="2017" spans="1:5" x14ac:dyDescent="0.3">
      <c r="A2017">
        <v>134</v>
      </c>
      <c r="B2017" s="18">
        <v>45658</v>
      </c>
      <c r="C2017" s="96" t="s">
        <v>373</v>
      </c>
      <c r="D2017" t="s">
        <v>260</v>
      </c>
      <c r="E2017">
        <v>3</v>
      </c>
    </row>
    <row r="2018" spans="1:5" x14ac:dyDescent="0.3">
      <c r="A2018">
        <v>133</v>
      </c>
      <c r="B2018" s="18">
        <v>45658</v>
      </c>
      <c r="C2018" s="96" t="s">
        <v>373</v>
      </c>
      <c r="D2018" t="s">
        <v>259</v>
      </c>
      <c r="E2018">
        <v>1</v>
      </c>
    </row>
    <row r="2019" spans="1:5" x14ac:dyDescent="0.3">
      <c r="A2019">
        <v>132</v>
      </c>
      <c r="B2019" s="18">
        <v>45658</v>
      </c>
      <c r="C2019" s="96" t="s">
        <v>373</v>
      </c>
      <c r="D2019" t="s">
        <v>291</v>
      </c>
      <c r="E2019">
        <v>31</v>
      </c>
    </row>
    <row r="2020" spans="1:5" x14ac:dyDescent="0.3">
      <c r="A2020">
        <v>131</v>
      </c>
      <c r="B2020" s="18">
        <v>45658</v>
      </c>
      <c r="C2020" s="96" t="s">
        <v>373</v>
      </c>
      <c r="D2020" t="s">
        <v>290</v>
      </c>
      <c r="E2020">
        <v>224</v>
      </c>
    </row>
    <row r="2021" spans="1:5" x14ac:dyDescent="0.3">
      <c r="A2021">
        <v>130</v>
      </c>
      <c r="B2021" s="18">
        <v>45658</v>
      </c>
      <c r="C2021" s="96" t="s">
        <v>373</v>
      </c>
      <c r="D2021" t="s">
        <v>289</v>
      </c>
      <c r="E2021">
        <v>1079</v>
      </c>
    </row>
    <row r="2022" spans="1:5" x14ac:dyDescent="0.3">
      <c r="A2022">
        <v>129</v>
      </c>
      <c r="B2022" s="18">
        <v>45658</v>
      </c>
      <c r="C2022" s="96" t="s">
        <v>373</v>
      </c>
      <c r="D2022" t="s">
        <v>288</v>
      </c>
      <c r="E2022">
        <v>1401</v>
      </c>
    </row>
    <row r="2023" spans="1:5" x14ac:dyDescent="0.3">
      <c r="A2023">
        <v>128</v>
      </c>
      <c r="B2023" s="18">
        <v>45658</v>
      </c>
      <c r="C2023" s="96" t="s">
        <v>373</v>
      </c>
      <c r="D2023" t="s">
        <v>287</v>
      </c>
      <c r="E2023">
        <v>617</v>
      </c>
    </row>
    <row r="2024" spans="1:5" x14ac:dyDescent="0.3">
      <c r="A2024">
        <v>127</v>
      </c>
      <c r="B2024" s="18">
        <v>45658</v>
      </c>
      <c r="C2024" s="96" t="s">
        <v>373</v>
      </c>
      <c r="D2024" t="s">
        <v>286</v>
      </c>
      <c r="E2024">
        <v>3365</v>
      </c>
    </row>
    <row r="2025" spans="1:5" x14ac:dyDescent="0.3">
      <c r="A2025">
        <v>108</v>
      </c>
      <c r="B2025" s="18">
        <v>45658</v>
      </c>
      <c r="C2025" s="96" t="s">
        <v>373</v>
      </c>
      <c r="D2025" t="s">
        <v>270</v>
      </c>
      <c r="E2025">
        <v>2223</v>
      </c>
    </row>
    <row r="2026" spans="1:5" x14ac:dyDescent="0.3">
      <c r="A2026">
        <v>105</v>
      </c>
      <c r="B2026" s="18">
        <v>45658</v>
      </c>
      <c r="C2026" s="96" t="s">
        <v>373</v>
      </c>
      <c r="D2026" t="s">
        <v>269</v>
      </c>
      <c r="E2026">
        <v>2611</v>
      </c>
    </row>
    <row r="2027" spans="1:5" x14ac:dyDescent="0.3">
      <c r="A2027">
        <v>107</v>
      </c>
      <c r="B2027" s="18">
        <v>45658</v>
      </c>
      <c r="C2027" s="96" t="s">
        <v>373</v>
      </c>
      <c r="D2027" t="s">
        <v>268</v>
      </c>
      <c r="E2027">
        <v>5794</v>
      </c>
    </row>
    <row r="2028" spans="1:5" x14ac:dyDescent="0.3">
      <c r="A2028">
        <v>106</v>
      </c>
      <c r="B2028" s="18">
        <v>45658</v>
      </c>
      <c r="C2028" s="96" t="s">
        <v>373</v>
      </c>
      <c r="D2028" t="s">
        <v>267</v>
      </c>
      <c r="E2028">
        <v>4810</v>
      </c>
    </row>
    <row r="2029" spans="1:5" x14ac:dyDescent="0.3">
      <c r="A2029">
        <v>104</v>
      </c>
      <c r="B2029" s="18">
        <v>45658</v>
      </c>
      <c r="C2029" s="96" t="s">
        <v>373</v>
      </c>
      <c r="D2029" t="s">
        <v>266</v>
      </c>
      <c r="E2029">
        <v>678</v>
      </c>
    </row>
    <row r="2030" spans="1:5" x14ac:dyDescent="0.3">
      <c r="A2030">
        <v>113</v>
      </c>
      <c r="B2030" s="18">
        <v>45658</v>
      </c>
      <c r="C2030" s="96" t="s">
        <v>373</v>
      </c>
      <c r="D2030" t="s">
        <v>265</v>
      </c>
      <c r="E2030">
        <v>3914</v>
      </c>
    </row>
    <row r="2031" spans="1:5" x14ac:dyDescent="0.3">
      <c r="A2031">
        <v>110</v>
      </c>
      <c r="B2031" s="18">
        <v>45658</v>
      </c>
      <c r="C2031" s="96" t="s">
        <v>373</v>
      </c>
      <c r="D2031" t="s">
        <v>264</v>
      </c>
      <c r="E2031">
        <v>2516</v>
      </c>
    </row>
    <row r="2032" spans="1:5" x14ac:dyDescent="0.3">
      <c r="A2032">
        <v>112</v>
      </c>
      <c r="B2032" s="18">
        <v>45658</v>
      </c>
      <c r="C2032" s="96" t="s">
        <v>373</v>
      </c>
      <c r="D2032" t="s">
        <v>263</v>
      </c>
      <c r="E2032">
        <v>6245</v>
      </c>
    </row>
    <row r="2033" spans="1:7" x14ac:dyDescent="0.3">
      <c r="A2033">
        <v>111</v>
      </c>
      <c r="B2033" s="18">
        <v>45658</v>
      </c>
      <c r="C2033" s="96" t="s">
        <v>373</v>
      </c>
      <c r="D2033" t="s">
        <v>262</v>
      </c>
      <c r="E2033">
        <v>4716</v>
      </c>
    </row>
    <row r="2034" spans="1:7" x14ac:dyDescent="0.3">
      <c r="A2034">
        <v>109</v>
      </c>
      <c r="B2034" s="18">
        <v>45658</v>
      </c>
      <c r="C2034" s="96" t="s">
        <v>373</v>
      </c>
      <c r="D2034" t="s">
        <v>261</v>
      </c>
      <c r="E2034">
        <v>653</v>
      </c>
    </row>
    <row r="2035" spans="1:7" x14ac:dyDescent="0.3">
      <c r="A2035">
        <v>2</v>
      </c>
      <c r="B2035" s="18">
        <v>45658</v>
      </c>
      <c r="C2035" s="96" t="s">
        <v>373</v>
      </c>
      <c r="D2035" t="s">
        <v>303</v>
      </c>
      <c r="E2035">
        <v>0.6873239436619718</v>
      </c>
      <c r="F2035">
        <v>34160</v>
      </c>
      <c r="G2035">
        <v>49700</v>
      </c>
    </row>
    <row r="2036" spans="1:7" x14ac:dyDescent="0.3">
      <c r="A2036">
        <v>1</v>
      </c>
      <c r="B2036" s="18">
        <v>45658</v>
      </c>
      <c r="C2036" s="96" t="s">
        <v>373</v>
      </c>
      <c r="D2036" t="s">
        <v>332</v>
      </c>
      <c r="E2036">
        <v>1.9666666666666668</v>
      </c>
      <c r="F2036">
        <v>59</v>
      </c>
      <c r="G2036">
        <v>30</v>
      </c>
    </row>
    <row r="2037" spans="1:7" x14ac:dyDescent="0.3">
      <c r="A2037">
        <v>103</v>
      </c>
      <c r="B2037" s="18">
        <v>45658</v>
      </c>
      <c r="C2037" s="96" t="s">
        <v>373</v>
      </c>
      <c r="D2037" t="s">
        <v>285</v>
      </c>
      <c r="E2037">
        <v>5</v>
      </c>
    </row>
    <row r="2038" spans="1:7" x14ac:dyDescent="0.3">
      <c r="A2038">
        <v>102</v>
      </c>
      <c r="B2038" s="18">
        <v>45658</v>
      </c>
      <c r="C2038" s="96" t="s">
        <v>373</v>
      </c>
      <c r="D2038" t="s">
        <v>273</v>
      </c>
      <c r="E2038">
        <v>1</v>
      </c>
    </row>
    <row r="2039" spans="1:7" x14ac:dyDescent="0.3">
      <c r="A2039">
        <v>101</v>
      </c>
      <c r="B2039" s="18">
        <v>45658</v>
      </c>
      <c r="C2039" s="96" t="s">
        <v>373</v>
      </c>
      <c r="D2039" t="s">
        <v>272</v>
      </c>
      <c r="E2039">
        <v>24</v>
      </c>
    </row>
    <row r="2040" spans="1:7" x14ac:dyDescent="0.3">
      <c r="A2040">
        <v>100</v>
      </c>
      <c r="B2040" s="18">
        <v>45658</v>
      </c>
      <c r="C2040" s="96" t="s">
        <v>373</v>
      </c>
      <c r="D2040" t="s">
        <v>271</v>
      </c>
      <c r="E2040">
        <v>8</v>
      </c>
    </row>
    <row r="2041" spans="1:7" x14ac:dyDescent="0.3">
      <c r="A2041">
        <v>3</v>
      </c>
      <c r="B2041" s="18">
        <v>45658</v>
      </c>
      <c r="C2041" s="96" t="s">
        <v>373</v>
      </c>
      <c r="D2041" t="s">
        <v>302</v>
      </c>
      <c r="E2041">
        <v>0.67783957845433251</v>
      </c>
      <c r="F2041">
        <v>23155</v>
      </c>
      <c r="G2041">
        <v>34160</v>
      </c>
    </row>
    <row r="2042" spans="1:7" x14ac:dyDescent="0.3">
      <c r="A2042">
        <v>25</v>
      </c>
      <c r="B2042" s="18">
        <v>45658</v>
      </c>
      <c r="C2042" s="96" t="s">
        <v>373</v>
      </c>
      <c r="D2042" t="s">
        <v>284</v>
      </c>
      <c r="E2042">
        <v>0.75</v>
      </c>
      <c r="F2042">
        <v>3</v>
      </c>
      <c r="G2042">
        <v>4</v>
      </c>
    </row>
    <row r="2043" spans="1:7" x14ac:dyDescent="0.3">
      <c r="A2043">
        <v>24</v>
      </c>
      <c r="B2043" s="18">
        <v>45658</v>
      </c>
      <c r="C2043" s="96" t="s">
        <v>373</v>
      </c>
      <c r="D2043" t="s">
        <v>299</v>
      </c>
      <c r="E2043">
        <v>0.86572199730094468</v>
      </c>
      <c r="F2043">
        <v>1283</v>
      </c>
      <c r="G2043">
        <v>1482</v>
      </c>
    </row>
    <row r="2044" spans="1:7" x14ac:dyDescent="0.3">
      <c r="A2044">
        <v>23</v>
      </c>
      <c r="B2044" s="18">
        <v>45658</v>
      </c>
      <c r="C2044" s="96" t="s">
        <v>373</v>
      </c>
      <c r="D2044" t="s">
        <v>298</v>
      </c>
      <c r="E2044">
        <v>4.2775500779310742E-2</v>
      </c>
      <c r="F2044">
        <v>1482</v>
      </c>
      <c r="G2044">
        <v>34646</v>
      </c>
    </row>
    <row r="2045" spans="1:7" x14ac:dyDescent="0.3">
      <c r="A2045">
        <v>20</v>
      </c>
      <c r="B2045" s="18">
        <v>45658</v>
      </c>
      <c r="C2045" s="96" t="s">
        <v>373</v>
      </c>
      <c r="D2045" t="s">
        <v>283</v>
      </c>
      <c r="E2045">
        <v>0</v>
      </c>
      <c r="F2045">
        <v>0</v>
      </c>
      <c r="G2045">
        <v>52</v>
      </c>
    </row>
    <row r="2046" spans="1:7" x14ac:dyDescent="0.3">
      <c r="A2046">
        <v>18</v>
      </c>
      <c r="B2046" s="18">
        <v>45658</v>
      </c>
      <c r="C2046" s="96" t="s">
        <v>373</v>
      </c>
      <c r="D2046" t="s">
        <v>282</v>
      </c>
      <c r="E2046">
        <v>3.125E-2</v>
      </c>
      <c r="F2046">
        <v>5</v>
      </c>
      <c r="G2046">
        <v>160</v>
      </c>
    </row>
    <row r="2047" spans="1:7" x14ac:dyDescent="0.3">
      <c r="A2047">
        <v>17</v>
      </c>
      <c r="B2047" s="18">
        <v>45658</v>
      </c>
      <c r="C2047" s="96" t="s">
        <v>373</v>
      </c>
      <c r="D2047" t="s">
        <v>276</v>
      </c>
      <c r="E2047">
        <v>0.39285714285714285</v>
      </c>
      <c r="F2047">
        <v>11</v>
      </c>
      <c r="G2047">
        <v>28</v>
      </c>
    </row>
    <row r="2048" spans="1:7" x14ac:dyDescent="0.3">
      <c r="A2048">
        <v>16</v>
      </c>
      <c r="B2048" s="18">
        <v>45658</v>
      </c>
      <c r="C2048" s="96" t="s">
        <v>373</v>
      </c>
      <c r="D2048" t="s">
        <v>297</v>
      </c>
      <c r="E2048">
        <v>6.1068702290076335E-3</v>
      </c>
      <c r="F2048">
        <v>28</v>
      </c>
      <c r="G2048">
        <v>4585</v>
      </c>
    </row>
    <row r="2049" spans="1:7" x14ac:dyDescent="0.3">
      <c r="A2049">
        <v>15</v>
      </c>
      <c r="B2049" s="18">
        <v>45658</v>
      </c>
      <c r="C2049" s="96" t="s">
        <v>373</v>
      </c>
      <c r="D2049" t="s">
        <v>306</v>
      </c>
      <c r="E2049">
        <v>0.66666666666666663</v>
      </c>
      <c r="F2049">
        <v>2</v>
      </c>
      <c r="G2049">
        <v>3</v>
      </c>
    </row>
    <row r="2050" spans="1:7" x14ac:dyDescent="0.3">
      <c r="A2050">
        <v>14</v>
      </c>
      <c r="B2050" s="18">
        <v>45658</v>
      </c>
      <c r="C2050" s="96" t="s">
        <v>373</v>
      </c>
      <c r="D2050" t="s">
        <v>279</v>
      </c>
      <c r="E2050">
        <v>3.0105368790767686E-4</v>
      </c>
      <c r="F2050">
        <v>3</v>
      </c>
      <c r="G2050">
        <v>9965</v>
      </c>
    </row>
    <row r="2051" spans="1:7" x14ac:dyDescent="0.3">
      <c r="A2051">
        <v>13</v>
      </c>
      <c r="B2051" s="18">
        <v>45658</v>
      </c>
      <c r="C2051" s="96" t="s">
        <v>373</v>
      </c>
      <c r="D2051" t="s">
        <v>275</v>
      </c>
      <c r="E2051">
        <v>0.77142857142857146</v>
      </c>
      <c r="F2051">
        <v>27</v>
      </c>
      <c r="G2051">
        <v>35</v>
      </c>
    </row>
    <row r="2052" spans="1:7" x14ac:dyDescent="0.3">
      <c r="A2052">
        <v>12</v>
      </c>
      <c r="B2052" s="18">
        <v>45658</v>
      </c>
      <c r="C2052" s="96" t="s">
        <v>373</v>
      </c>
      <c r="D2052" t="s">
        <v>296</v>
      </c>
      <c r="E2052">
        <v>7.2284180090871541E-3</v>
      </c>
      <c r="F2052">
        <v>35</v>
      </c>
      <c r="G2052">
        <v>4842</v>
      </c>
    </row>
    <row r="2053" spans="1:7" x14ac:dyDescent="0.3">
      <c r="A2053">
        <v>11</v>
      </c>
      <c r="B2053" s="18">
        <v>45658</v>
      </c>
      <c r="C2053" s="96" t="s">
        <v>373</v>
      </c>
      <c r="D2053" t="s">
        <v>281</v>
      </c>
      <c r="E2053">
        <v>0.6411532682193839</v>
      </c>
      <c r="F2053">
        <v>6827</v>
      </c>
      <c r="G2053">
        <v>10648</v>
      </c>
    </row>
    <row r="2054" spans="1:7" x14ac:dyDescent="0.3">
      <c r="A2054">
        <v>10</v>
      </c>
      <c r="B2054" s="18">
        <v>45658</v>
      </c>
      <c r="C2054" s="96" t="s">
        <v>373</v>
      </c>
      <c r="D2054" t="s">
        <v>295</v>
      </c>
      <c r="E2054">
        <v>1.9186492709132769E-2</v>
      </c>
      <c r="F2054">
        <v>50</v>
      </c>
      <c r="G2054">
        <v>2606</v>
      </c>
    </row>
    <row r="2055" spans="1:7" x14ac:dyDescent="0.3">
      <c r="A2055">
        <v>9</v>
      </c>
      <c r="B2055" s="18">
        <v>45658</v>
      </c>
      <c r="C2055" s="96" t="s">
        <v>373</v>
      </c>
      <c r="D2055" t="s">
        <v>280</v>
      </c>
      <c r="E2055">
        <v>0.45742612752721618</v>
      </c>
      <c r="F2055">
        <v>4706</v>
      </c>
      <c r="G2055">
        <v>10288</v>
      </c>
    </row>
    <row r="2056" spans="1:7" x14ac:dyDescent="0.3">
      <c r="A2056">
        <v>8</v>
      </c>
      <c r="B2056" s="18">
        <v>45658</v>
      </c>
      <c r="C2056" s="96" t="s">
        <v>373</v>
      </c>
      <c r="D2056" t="s">
        <v>278</v>
      </c>
      <c r="E2056">
        <v>0.37205731832139199</v>
      </c>
      <c r="F2056">
        <v>727</v>
      </c>
      <c r="G2056">
        <v>1954</v>
      </c>
    </row>
    <row r="2057" spans="1:7" x14ac:dyDescent="0.3">
      <c r="A2057">
        <v>7</v>
      </c>
      <c r="B2057" s="18">
        <v>45658</v>
      </c>
      <c r="C2057" s="96" t="s">
        <v>373</v>
      </c>
      <c r="D2057" t="s">
        <v>277</v>
      </c>
      <c r="E2057">
        <v>0.7434402332361516</v>
      </c>
      <c r="F2057">
        <v>255</v>
      </c>
      <c r="G2057">
        <v>343</v>
      </c>
    </row>
    <row r="2058" spans="1:7" x14ac:dyDescent="0.3">
      <c r="A2058">
        <v>6</v>
      </c>
      <c r="B2058" s="18">
        <v>45658</v>
      </c>
      <c r="C2058" s="96" t="s">
        <v>373</v>
      </c>
      <c r="D2058" t="s">
        <v>274</v>
      </c>
      <c r="E2058">
        <v>0.71296296296296291</v>
      </c>
      <c r="F2058">
        <v>154</v>
      </c>
      <c r="G2058">
        <v>216</v>
      </c>
    </row>
    <row r="2059" spans="1:7" x14ac:dyDescent="0.3">
      <c r="A2059">
        <v>5</v>
      </c>
      <c r="B2059" s="18">
        <v>45658</v>
      </c>
      <c r="C2059" s="96" t="s">
        <v>373</v>
      </c>
      <c r="D2059" t="s">
        <v>301</v>
      </c>
      <c r="E2059">
        <v>13.249488752556237</v>
      </c>
      <c r="F2059">
        <v>6479</v>
      </c>
      <c r="G2059">
        <v>489</v>
      </c>
    </row>
    <row r="2060" spans="1:7" x14ac:dyDescent="0.3">
      <c r="A2060">
        <v>4</v>
      </c>
      <c r="B2060" s="18">
        <v>45658</v>
      </c>
      <c r="C2060" s="96" t="s">
        <v>373</v>
      </c>
      <c r="D2060" t="s">
        <v>300</v>
      </c>
      <c r="E2060">
        <v>0.86887306242144957</v>
      </c>
      <c r="F2060">
        <v>4148</v>
      </c>
      <c r="G2060">
        <v>4774</v>
      </c>
    </row>
    <row r="2061" spans="1:7" x14ac:dyDescent="0.3">
      <c r="A2061">
        <v>126</v>
      </c>
      <c r="B2061" s="18">
        <v>45658</v>
      </c>
      <c r="C2061" s="96" t="s">
        <v>373</v>
      </c>
      <c r="D2061" t="s">
        <v>26</v>
      </c>
      <c r="E2061">
        <v>18</v>
      </c>
    </row>
    <row r="2062" spans="1:7" x14ac:dyDescent="0.3">
      <c r="A2062">
        <v>125</v>
      </c>
      <c r="B2062" s="18">
        <v>45658</v>
      </c>
      <c r="C2062" s="96" t="s">
        <v>373</v>
      </c>
      <c r="D2062" t="s">
        <v>25</v>
      </c>
      <c r="E2062">
        <v>411</v>
      </c>
    </row>
    <row r="2063" spans="1:7" x14ac:dyDescent="0.3">
      <c r="A2063">
        <v>124</v>
      </c>
      <c r="B2063" s="18">
        <v>45658</v>
      </c>
      <c r="C2063" s="96" t="s">
        <v>373</v>
      </c>
      <c r="D2063" t="s">
        <v>24</v>
      </c>
      <c r="E2063">
        <v>0</v>
      </c>
    </row>
    <row r="2064" spans="1:7" x14ac:dyDescent="0.3">
      <c r="A2064">
        <v>123</v>
      </c>
      <c r="B2064" s="18">
        <v>45658</v>
      </c>
      <c r="C2064" s="96" t="s">
        <v>373</v>
      </c>
      <c r="D2064" t="s">
        <v>23</v>
      </c>
      <c r="E2064">
        <v>0</v>
      </c>
    </row>
    <row r="2065" spans="1:7" x14ac:dyDescent="0.3">
      <c r="A2065">
        <v>122</v>
      </c>
      <c r="B2065" s="18">
        <v>45658</v>
      </c>
      <c r="C2065" s="96" t="s">
        <v>373</v>
      </c>
      <c r="D2065" t="s">
        <v>22</v>
      </c>
      <c r="E2065">
        <v>8</v>
      </c>
    </row>
    <row r="2066" spans="1:7" x14ac:dyDescent="0.3">
      <c r="A2066">
        <v>121</v>
      </c>
      <c r="B2066" s="18">
        <v>45658</v>
      </c>
      <c r="C2066" s="96" t="s">
        <v>373</v>
      </c>
      <c r="D2066" t="s">
        <v>21</v>
      </c>
      <c r="E2066">
        <v>2</v>
      </c>
    </row>
    <row r="2067" spans="1:7" x14ac:dyDescent="0.3">
      <c r="A2067">
        <v>120</v>
      </c>
      <c r="B2067" s="18">
        <v>45658</v>
      </c>
      <c r="C2067" s="96" t="s">
        <v>373</v>
      </c>
      <c r="D2067" t="s">
        <v>20</v>
      </c>
      <c r="E2067">
        <v>6894</v>
      </c>
    </row>
    <row r="2068" spans="1:7" x14ac:dyDescent="0.3">
      <c r="A2068">
        <v>116</v>
      </c>
      <c r="B2068" s="18">
        <v>45658</v>
      </c>
      <c r="C2068" s="96" t="s">
        <v>373</v>
      </c>
      <c r="D2068" t="s">
        <v>294</v>
      </c>
      <c r="E2068">
        <v>275</v>
      </c>
    </row>
    <row r="2069" spans="1:7" x14ac:dyDescent="0.3">
      <c r="A2069">
        <v>115</v>
      </c>
      <c r="B2069" s="18">
        <v>45658</v>
      </c>
      <c r="C2069" s="96" t="s">
        <v>373</v>
      </c>
      <c r="D2069" t="s">
        <v>293</v>
      </c>
      <c r="E2069">
        <v>1485</v>
      </c>
    </row>
    <row r="2070" spans="1:7" x14ac:dyDescent="0.3">
      <c r="A2070">
        <v>114</v>
      </c>
      <c r="B2070" s="18">
        <v>45658</v>
      </c>
      <c r="C2070" s="96" t="s">
        <v>373</v>
      </c>
      <c r="D2070" t="s">
        <v>292</v>
      </c>
      <c r="E2070">
        <v>7315</v>
      </c>
    </row>
    <row r="2071" spans="1:7" x14ac:dyDescent="0.3">
      <c r="A2071">
        <v>27</v>
      </c>
      <c r="B2071" s="18">
        <v>45658</v>
      </c>
      <c r="C2071" s="96" t="s">
        <v>373</v>
      </c>
      <c r="D2071" t="s">
        <v>147</v>
      </c>
      <c r="E2071">
        <v>0.72032828282828287</v>
      </c>
      <c r="F2071">
        <v>2282</v>
      </c>
      <c r="G2071">
        <v>3168</v>
      </c>
    </row>
    <row r="2072" spans="1:7" x14ac:dyDescent="0.3">
      <c r="A2072">
        <v>26</v>
      </c>
      <c r="B2072" s="18">
        <v>45658</v>
      </c>
      <c r="C2072" s="96" t="s">
        <v>373</v>
      </c>
      <c r="D2072" t="s">
        <v>146</v>
      </c>
      <c r="E2072">
        <v>0.71304134462029201</v>
      </c>
      <c r="F2072">
        <v>5812</v>
      </c>
      <c r="G2072">
        <v>8151</v>
      </c>
    </row>
    <row r="2073" spans="1:7" x14ac:dyDescent="0.3">
      <c r="A2073">
        <v>134</v>
      </c>
      <c r="B2073" s="18">
        <v>45658</v>
      </c>
      <c r="C2073" s="96" t="s">
        <v>374</v>
      </c>
      <c r="D2073" t="s">
        <v>260</v>
      </c>
      <c r="E2073">
        <v>2</v>
      </c>
    </row>
    <row r="2074" spans="1:7" x14ac:dyDescent="0.3">
      <c r="A2074">
        <v>133</v>
      </c>
      <c r="B2074" s="18">
        <v>45658</v>
      </c>
      <c r="C2074" s="96" t="s">
        <v>374</v>
      </c>
      <c r="D2074" t="s">
        <v>259</v>
      </c>
      <c r="E2074">
        <v>4</v>
      </c>
    </row>
    <row r="2075" spans="1:7" x14ac:dyDescent="0.3">
      <c r="A2075">
        <v>132</v>
      </c>
      <c r="B2075" s="18">
        <v>45658</v>
      </c>
      <c r="C2075" s="96" t="s">
        <v>374</v>
      </c>
      <c r="D2075" t="s">
        <v>291</v>
      </c>
      <c r="E2075">
        <v>5</v>
      </c>
    </row>
    <row r="2076" spans="1:7" x14ac:dyDescent="0.3">
      <c r="A2076">
        <v>131</v>
      </c>
      <c r="B2076" s="18">
        <v>45658</v>
      </c>
      <c r="C2076" s="96" t="s">
        <v>374</v>
      </c>
      <c r="D2076" t="s">
        <v>290</v>
      </c>
      <c r="E2076">
        <v>21</v>
      </c>
    </row>
    <row r="2077" spans="1:7" x14ac:dyDescent="0.3">
      <c r="A2077">
        <v>130</v>
      </c>
      <c r="B2077" s="18">
        <v>45658</v>
      </c>
      <c r="C2077" s="96" t="s">
        <v>374</v>
      </c>
      <c r="D2077" t="s">
        <v>289</v>
      </c>
      <c r="E2077">
        <v>40</v>
      </c>
    </row>
    <row r="2078" spans="1:7" x14ac:dyDescent="0.3">
      <c r="A2078">
        <v>129</v>
      </c>
      <c r="B2078" s="18">
        <v>45658</v>
      </c>
      <c r="C2078" s="96" t="s">
        <v>374</v>
      </c>
      <c r="D2078" t="s">
        <v>288</v>
      </c>
      <c r="E2078">
        <v>121</v>
      </c>
    </row>
    <row r="2079" spans="1:7" x14ac:dyDescent="0.3">
      <c r="A2079">
        <v>128</v>
      </c>
      <c r="B2079" s="18">
        <v>45658</v>
      </c>
      <c r="C2079" s="96" t="s">
        <v>374</v>
      </c>
      <c r="D2079" t="s">
        <v>287</v>
      </c>
      <c r="E2079">
        <v>47</v>
      </c>
    </row>
    <row r="2080" spans="1:7" x14ac:dyDescent="0.3">
      <c r="A2080">
        <v>127</v>
      </c>
      <c r="B2080" s="18">
        <v>45658</v>
      </c>
      <c r="C2080" s="96" t="s">
        <v>374</v>
      </c>
      <c r="D2080" t="s">
        <v>286</v>
      </c>
      <c r="E2080">
        <v>240</v>
      </c>
    </row>
    <row r="2081" spans="1:7" x14ac:dyDescent="0.3">
      <c r="A2081">
        <v>108</v>
      </c>
      <c r="B2081" s="18">
        <v>45658</v>
      </c>
      <c r="C2081" s="96" t="s">
        <v>374</v>
      </c>
      <c r="D2081" t="s">
        <v>270</v>
      </c>
      <c r="E2081">
        <v>281</v>
      </c>
    </row>
    <row r="2082" spans="1:7" x14ac:dyDescent="0.3">
      <c r="A2082">
        <v>105</v>
      </c>
      <c r="B2082" s="18">
        <v>45658</v>
      </c>
      <c r="C2082" s="96" t="s">
        <v>374</v>
      </c>
      <c r="D2082" t="s">
        <v>269</v>
      </c>
      <c r="E2082">
        <v>265</v>
      </c>
    </row>
    <row r="2083" spans="1:7" x14ac:dyDescent="0.3">
      <c r="A2083">
        <v>107</v>
      </c>
      <c r="B2083" s="18">
        <v>45658</v>
      </c>
      <c r="C2083" s="96" t="s">
        <v>374</v>
      </c>
      <c r="D2083" t="s">
        <v>268</v>
      </c>
      <c r="E2083">
        <v>701</v>
      </c>
    </row>
    <row r="2084" spans="1:7" x14ac:dyDescent="0.3">
      <c r="A2084">
        <v>106</v>
      </c>
      <c r="B2084" s="18">
        <v>45658</v>
      </c>
      <c r="C2084" s="96" t="s">
        <v>374</v>
      </c>
      <c r="D2084" t="s">
        <v>267</v>
      </c>
      <c r="E2084">
        <v>551</v>
      </c>
    </row>
    <row r="2085" spans="1:7" x14ac:dyDescent="0.3">
      <c r="A2085">
        <v>104</v>
      </c>
      <c r="B2085" s="18">
        <v>45658</v>
      </c>
      <c r="C2085" s="96" t="s">
        <v>374</v>
      </c>
      <c r="D2085" t="s">
        <v>266</v>
      </c>
      <c r="E2085">
        <v>51</v>
      </c>
    </row>
    <row r="2086" spans="1:7" x14ac:dyDescent="0.3">
      <c r="A2086">
        <v>113</v>
      </c>
      <c r="B2086" s="18">
        <v>45658</v>
      </c>
      <c r="C2086" s="96" t="s">
        <v>374</v>
      </c>
      <c r="D2086" t="s">
        <v>265</v>
      </c>
      <c r="E2086">
        <v>499</v>
      </c>
    </row>
    <row r="2087" spans="1:7" x14ac:dyDescent="0.3">
      <c r="A2087">
        <v>110</v>
      </c>
      <c r="B2087" s="18">
        <v>45658</v>
      </c>
      <c r="C2087" s="96" t="s">
        <v>374</v>
      </c>
      <c r="D2087" t="s">
        <v>264</v>
      </c>
      <c r="E2087">
        <v>231</v>
      </c>
    </row>
    <row r="2088" spans="1:7" x14ac:dyDescent="0.3">
      <c r="A2088">
        <v>112</v>
      </c>
      <c r="B2088" s="18">
        <v>45658</v>
      </c>
      <c r="C2088" s="96" t="s">
        <v>374</v>
      </c>
      <c r="D2088" t="s">
        <v>263</v>
      </c>
      <c r="E2088">
        <v>739</v>
      </c>
    </row>
    <row r="2089" spans="1:7" x14ac:dyDescent="0.3">
      <c r="A2089">
        <v>111</v>
      </c>
      <c r="B2089" s="18">
        <v>45658</v>
      </c>
      <c r="C2089" s="96" t="s">
        <v>374</v>
      </c>
      <c r="D2089" t="s">
        <v>262</v>
      </c>
      <c r="E2089">
        <v>537</v>
      </c>
    </row>
    <row r="2090" spans="1:7" x14ac:dyDescent="0.3">
      <c r="A2090">
        <v>109</v>
      </c>
      <c r="B2090" s="18">
        <v>45658</v>
      </c>
      <c r="C2090" s="96" t="s">
        <v>374</v>
      </c>
      <c r="D2090" t="s">
        <v>261</v>
      </c>
      <c r="E2090">
        <v>46</v>
      </c>
    </row>
    <row r="2091" spans="1:7" x14ac:dyDescent="0.3">
      <c r="A2091">
        <v>2</v>
      </c>
      <c r="B2091" s="18">
        <v>45658</v>
      </c>
      <c r="C2091" s="96" t="s">
        <v>374</v>
      </c>
      <c r="D2091" t="s">
        <v>303</v>
      </c>
      <c r="E2091">
        <v>0.54180555555555554</v>
      </c>
      <c r="F2091">
        <v>3901</v>
      </c>
      <c r="G2091">
        <v>7200</v>
      </c>
    </row>
    <row r="2092" spans="1:7" x14ac:dyDescent="0.3">
      <c r="A2092">
        <v>1</v>
      </c>
      <c r="B2092" s="18">
        <v>45658</v>
      </c>
      <c r="C2092" s="96" t="s">
        <v>374</v>
      </c>
      <c r="D2092" t="s">
        <v>332</v>
      </c>
      <c r="E2092">
        <v>1.25</v>
      </c>
      <c r="F2092">
        <v>5</v>
      </c>
      <c r="G2092">
        <v>4</v>
      </c>
    </row>
    <row r="2093" spans="1:7" x14ac:dyDescent="0.3">
      <c r="A2093">
        <v>103</v>
      </c>
      <c r="B2093" s="18">
        <v>45658</v>
      </c>
      <c r="C2093" s="96" t="s">
        <v>374</v>
      </c>
      <c r="D2093" t="s">
        <v>285</v>
      </c>
      <c r="E2093">
        <v>0</v>
      </c>
    </row>
    <row r="2094" spans="1:7" x14ac:dyDescent="0.3">
      <c r="A2094">
        <v>102</v>
      </c>
      <c r="B2094" s="18">
        <v>45658</v>
      </c>
      <c r="C2094" s="96" t="s">
        <v>374</v>
      </c>
      <c r="D2094" t="s">
        <v>273</v>
      </c>
      <c r="E2094">
        <v>0</v>
      </c>
    </row>
    <row r="2095" spans="1:7" x14ac:dyDescent="0.3">
      <c r="A2095">
        <v>101</v>
      </c>
      <c r="B2095" s="18">
        <v>45658</v>
      </c>
      <c r="C2095" s="96" t="s">
        <v>374</v>
      </c>
      <c r="D2095" t="s">
        <v>272</v>
      </c>
      <c r="E2095">
        <v>4</v>
      </c>
    </row>
    <row r="2096" spans="1:7" x14ac:dyDescent="0.3">
      <c r="A2096">
        <v>100</v>
      </c>
      <c r="B2096" s="18">
        <v>45658</v>
      </c>
      <c r="C2096" s="96" t="s">
        <v>374</v>
      </c>
      <c r="D2096" t="s">
        <v>271</v>
      </c>
      <c r="E2096">
        <v>1</v>
      </c>
    </row>
    <row r="2097" spans="1:7" x14ac:dyDescent="0.3">
      <c r="A2097">
        <v>3</v>
      </c>
      <c r="B2097" s="18">
        <v>45658</v>
      </c>
      <c r="C2097" s="96" t="s">
        <v>374</v>
      </c>
      <c r="D2097" t="s">
        <v>302</v>
      </c>
      <c r="E2097">
        <v>0.51089464239938476</v>
      </c>
      <c r="F2097">
        <v>1993</v>
      </c>
      <c r="G2097">
        <v>3901</v>
      </c>
    </row>
    <row r="2098" spans="1:7" x14ac:dyDescent="0.3">
      <c r="A2098">
        <v>25</v>
      </c>
      <c r="B2098" s="18">
        <v>45658</v>
      </c>
      <c r="C2098" s="96" t="s">
        <v>374</v>
      </c>
      <c r="D2098" t="s">
        <v>284</v>
      </c>
      <c r="E2098">
        <v>0.42857142857142855</v>
      </c>
      <c r="F2098">
        <v>3</v>
      </c>
      <c r="G2098">
        <v>7</v>
      </c>
    </row>
    <row r="2099" spans="1:7" x14ac:dyDescent="0.3">
      <c r="A2099">
        <v>24</v>
      </c>
      <c r="B2099" s="18">
        <v>45658</v>
      </c>
      <c r="C2099" s="96" t="s">
        <v>374</v>
      </c>
      <c r="D2099" t="s">
        <v>299</v>
      </c>
      <c r="E2099">
        <v>0.87878787878787878</v>
      </c>
      <c r="F2099">
        <v>145</v>
      </c>
      <c r="G2099">
        <v>165</v>
      </c>
    </row>
    <row r="2100" spans="1:7" x14ac:dyDescent="0.3">
      <c r="A2100">
        <v>23</v>
      </c>
      <c r="B2100" s="18">
        <v>45658</v>
      </c>
      <c r="C2100" s="96" t="s">
        <v>374</v>
      </c>
      <c r="D2100" t="s">
        <v>298</v>
      </c>
      <c r="E2100">
        <v>4.1942043721403151E-2</v>
      </c>
      <c r="F2100">
        <v>165</v>
      </c>
      <c r="G2100">
        <v>3934</v>
      </c>
    </row>
    <row r="2101" spans="1:7" x14ac:dyDescent="0.3">
      <c r="A2101">
        <v>20</v>
      </c>
      <c r="B2101" s="18">
        <v>45658</v>
      </c>
      <c r="C2101" s="96" t="s">
        <v>374</v>
      </c>
      <c r="D2101" t="s">
        <v>283</v>
      </c>
      <c r="E2101">
        <v>0</v>
      </c>
      <c r="F2101">
        <v>0</v>
      </c>
      <c r="G2101">
        <v>5</v>
      </c>
    </row>
    <row r="2102" spans="1:7" x14ac:dyDescent="0.3">
      <c r="A2102">
        <v>18</v>
      </c>
      <c r="B2102" s="18">
        <v>45658</v>
      </c>
      <c r="C2102" s="96" t="s">
        <v>374</v>
      </c>
      <c r="D2102" t="s">
        <v>282</v>
      </c>
      <c r="E2102">
        <v>0</v>
      </c>
      <c r="F2102">
        <v>0</v>
      </c>
      <c r="G2102">
        <v>17</v>
      </c>
    </row>
    <row r="2103" spans="1:7" x14ac:dyDescent="0.3">
      <c r="A2103">
        <v>17</v>
      </c>
      <c r="B2103" s="18">
        <v>45658</v>
      </c>
      <c r="C2103" s="96" t="s">
        <v>374</v>
      </c>
      <c r="D2103" t="s">
        <v>276</v>
      </c>
      <c r="E2103">
        <v>6.25E-2</v>
      </c>
      <c r="F2103">
        <v>3</v>
      </c>
      <c r="G2103">
        <v>48</v>
      </c>
    </row>
    <row r="2104" spans="1:7" x14ac:dyDescent="0.3">
      <c r="A2104">
        <v>16</v>
      </c>
      <c r="B2104" s="18">
        <v>45658</v>
      </c>
      <c r="C2104" s="96" t="s">
        <v>374</v>
      </c>
      <c r="D2104" t="s">
        <v>297</v>
      </c>
      <c r="E2104">
        <v>0.1038961038961039</v>
      </c>
      <c r="F2104">
        <v>48</v>
      </c>
      <c r="G2104">
        <v>462</v>
      </c>
    </row>
    <row r="2105" spans="1:7" x14ac:dyDescent="0.3">
      <c r="A2105">
        <v>15</v>
      </c>
      <c r="B2105" s="18">
        <v>45658</v>
      </c>
      <c r="C2105" s="96" t="s">
        <v>374</v>
      </c>
      <c r="D2105" t="s">
        <v>306</v>
      </c>
      <c r="E2105">
        <v>1</v>
      </c>
      <c r="F2105">
        <v>1</v>
      </c>
      <c r="G2105">
        <v>1</v>
      </c>
    </row>
    <row r="2106" spans="1:7" x14ac:dyDescent="0.3">
      <c r="A2106">
        <v>14</v>
      </c>
      <c r="B2106" s="18">
        <v>45658</v>
      </c>
      <c r="C2106" s="96" t="s">
        <v>374</v>
      </c>
      <c r="D2106" t="s">
        <v>279</v>
      </c>
      <c r="E2106">
        <v>1.0141987829614604E-3</v>
      </c>
      <c r="F2106">
        <v>1</v>
      </c>
      <c r="G2106">
        <v>986</v>
      </c>
    </row>
    <row r="2107" spans="1:7" x14ac:dyDescent="0.3">
      <c r="A2107">
        <v>13</v>
      </c>
      <c r="B2107" s="18">
        <v>45658</v>
      </c>
      <c r="C2107" s="96" t="s">
        <v>374</v>
      </c>
      <c r="D2107" t="s">
        <v>275</v>
      </c>
      <c r="E2107">
        <v>0.19047619047619047</v>
      </c>
      <c r="F2107">
        <v>4</v>
      </c>
      <c r="G2107">
        <v>21</v>
      </c>
    </row>
    <row r="2108" spans="1:7" x14ac:dyDescent="0.3">
      <c r="A2108">
        <v>12</v>
      </c>
      <c r="B2108" s="18">
        <v>45658</v>
      </c>
      <c r="C2108" s="96" t="s">
        <v>374</v>
      </c>
      <c r="D2108" t="s">
        <v>296</v>
      </c>
      <c r="E2108">
        <v>4.1666666666666664E-2</v>
      </c>
      <c r="F2108">
        <v>21</v>
      </c>
      <c r="G2108">
        <v>504</v>
      </c>
    </row>
    <row r="2109" spans="1:7" x14ac:dyDescent="0.3">
      <c r="A2109">
        <v>11</v>
      </c>
      <c r="B2109" s="18">
        <v>45658</v>
      </c>
      <c r="C2109" s="96" t="s">
        <v>374</v>
      </c>
      <c r="D2109" t="s">
        <v>281</v>
      </c>
      <c r="E2109">
        <v>3.0145530145530147E-2</v>
      </c>
      <c r="F2109">
        <v>29</v>
      </c>
      <c r="G2109">
        <v>962</v>
      </c>
    </row>
    <row r="2110" spans="1:7" x14ac:dyDescent="0.3">
      <c r="A2110">
        <v>10</v>
      </c>
      <c r="B2110" s="18">
        <v>45658</v>
      </c>
      <c r="C2110" s="96" t="s">
        <v>374</v>
      </c>
      <c r="D2110" t="s">
        <v>295</v>
      </c>
      <c r="E2110">
        <v>3.5335689045936395E-3</v>
      </c>
      <c r="F2110">
        <v>1</v>
      </c>
      <c r="G2110">
        <v>283</v>
      </c>
    </row>
    <row r="2111" spans="1:7" x14ac:dyDescent="0.3">
      <c r="A2111">
        <v>9</v>
      </c>
      <c r="B2111" s="18">
        <v>45658</v>
      </c>
      <c r="C2111" s="96" t="s">
        <v>374</v>
      </c>
      <c r="D2111" t="s">
        <v>280</v>
      </c>
      <c r="E2111">
        <v>1.098901098901099E-2</v>
      </c>
      <c r="F2111">
        <v>9</v>
      </c>
      <c r="G2111">
        <v>819</v>
      </c>
    </row>
    <row r="2112" spans="1:7" x14ac:dyDescent="0.3">
      <c r="A2112">
        <v>8</v>
      </c>
      <c r="B2112" s="18">
        <v>45658</v>
      </c>
      <c r="C2112" s="96" t="s">
        <v>374</v>
      </c>
      <c r="D2112" t="s">
        <v>278</v>
      </c>
      <c r="E2112">
        <v>0.56934306569343063</v>
      </c>
      <c r="F2112">
        <v>78</v>
      </c>
      <c r="G2112">
        <v>137</v>
      </c>
    </row>
    <row r="2113" spans="1:7" x14ac:dyDescent="0.3">
      <c r="A2113">
        <v>7</v>
      </c>
      <c r="B2113" s="18">
        <v>45658</v>
      </c>
      <c r="C2113" s="96" t="s">
        <v>374</v>
      </c>
      <c r="D2113" t="s">
        <v>277</v>
      </c>
      <c r="E2113">
        <v>0.95</v>
      </c>
      <c r="F2113">
        <v>19</v>
      </c>
      <c r="G2113">
        <v>20</v>
      </c>
    </row>
    <row r="2114" spans="1:7" x14ac:dyDescent="0.3">
      <c r="A2114">
        <v>6</v>
      </c>
      <c r="B2114" s="18">
        <v>45658</v>
      </c>
      <c r="C2114" s="96" t="s">
        <v>374</v>
      </c>
      <c r="D2114" t="s">
        <v>274</v>
      </c>
      <c r="E2114">
        <v>0.8</v>
      </c>
      <c r="F2114">
        <v>8</v>
      </c>
      <c r="G2114">
        <v>10</v>
      </c>
    </row>
    <row r="2115" spans="1:7" x14ac:dyDescent="0.3">
      <c r="A2115">
        <v>5</v>
      </c>
      <c r="B2115" s="18">
        <v>45658</v>
      </c>
      <c r="C2115" s="96" t="s">
        <v>374</v>
      </c>
      <c r="D2115" t="s">
        <v>301</v>
      </c>
      <c r="E2115">
        <v>5.166666666666667</v>
      </c>
      <c r="F2115">
        <v>372</v>
      </c>
      <c r="G2115">
        <v>72</v>
      </c>
    </row>
    <row r="2116" spans="1:7" x14ac:dyDescent="0.3">
      <c r="A2116">
        <v>4</v>
      </c>
      <c r="B2116" s="18">
        <v>45658</v>
      </c>
      <c r="C2116" s="96" t="s">
        <v>374</v>
      </c>
      <c r="D2116" t="s">
        <v>300</v>
      </c>
      <c r="E2116">
        <v>0.85873605947955389</v>
      </c>
      <c r="F2116">
        <v>231</v>
      </c>
      <c r="G2116">
        <v>269</v>
      </c>
    </row>
    <row r="2117" spans="1:7" x14ac:dyDescent="0.3">
      <c r="A2117">
        <v>126</v>
      </c>
      <c r="B2117" s="18">
        <v>45658</v>
      </c>
      <c r="C2117" s="96" t="s">
        <v>374</v>
      </c>
      <c r="D2117" t="s">
        <v>26</v>
      </c>
      <c r="E2117">
        <v>0</v>
      </c>
    </row>
    <row r="2118" spans="1:7" x14ac:dyDescent="0.3">
      <c r="A2118">
        <v>125</v>
      </c>
      <c r="B2118" s="18">
        <v>45658</v>
      </c>
      <c r="C2118" s="96" t="s">
        <v>374</v>
      </c>
      <c r="D2118" t="s">
        <v>25</v>
      </c>
      <c r="E2118">
        <v>52</v>
      </c>
    </row>
    <row r="2119" spans="1:7" x14ac:dyDescent="0.3">
      <c r="A2119">
        <v>124</v>
      </c>
      <c r="B2119" s="18">
        <v>45658</v>
      </c>
      <c r="C2119" s="96" t="s">
        <v>374</v>
      </c>
      <c r="D2119" t="s">
        <v>24</v>
      </c>
      <c r="E2119">
        <v>0</v>
      </c>
    </row>
    <row r="2120" spans="1:7" x14ac:dyDescent="0.3">
      <c r="A2120">
        <v>123</v>
      </c>
      <c r="B2120" s="18">
        <v>45658</v>
      </c>
      <c r="C2120" s="96" t="s">
        <v>374</v>
      </c>
      <c r="D2120" t="s">
        <v>23</v>
      </c>
      <c r="E2120">
        <v>0</v>
      </c>
    </row>
    <row r="2121" spans="1:7" x14ac:dyDescent="0.3">
      <c r="A2121">
        <v>122</v>
      </c>
      <c r="B2121" s="18">
        <v>45658</v>
      </c>
      <c r="C2121" s="96" t="s">
        <v>374</v>
      </c>
      <c r="D2121" t="s">
        <v>22</v>
      </c>
      <c r="E2121">
        <v>1</v>
      </c>
    </row>
    <row r="2122" spans="1:7" x14ac:dyDescent="0.3">
      <c r="A2122">
        <v>121</v>
      </c>
      <c r="B2122" s="18">
        <v>45658</v>
      </c>
      <c r="C2122" s="96" t="s">
        <v>374</v>
      </c>
      <c r="D2122" t="s">
        <v>21</v>
      </c>
      <c r="E2122">
        <v>4</v>
      </c>
    </row>
    <row r="2123" spans="1:7" x14ac:dyDescent="0.3">
      <c r="A2123">
        <v>120</v>
      </c>
      <c r="B2123" s="18">
        <v>45658</v>
      </c>
      <c r="C2123" s="96" t="s">
        <v>374</v>
      </c>
      <c r="D2123" t="s">
        <v>20</v>
      </c>
      <c r="E2123">
        <v>320</v>
      </c>
    </row>
    <row r="2124" spans="1:7" x14ac:dyDescent="0.3">
      <c r="A2124">
        <v>116</v>
      </c>
      <c r="B2124" s="18">
        <v>45658</v>
      </c>
      <c r="C2124" s="96" t="s">
        <v>374</v>
      </c>
      <c r="D2124" t="s">
        <v>294</v>
      </c>
      <c r="E2124">
        <v>35</v>
      </c>
    </row>
    <row r="2125" spans="1:7" x14ac:dyDescent="0.3">
      <c r="A2125">
        <v>115</v>
      </c>
      <c r="B2125" s="18">
        <v>45658</v>
      </c>
      <c r="C2125" s="96" t="s">
        <v>374</v>
      </c>
      <c r="D2125" t="s">
        <v>293</v>
      </c>
      <c r="E2125">
        <v>99</v>
      </c>
    </row>
    <row r="2126" spans="1:7" x14ac:dyDescent="0.3">
      <c r="A2126">
        <v>114</v>
      </c>
      <c r="B2126" s="18">
        <v>45658</v>
      </c>
      <c r="C2126" s="96" t="s">
        <v>374</v>
      </c>
      <c r="D2126" t="s">
        <v>292</v>
      </c>
      <c r="E2126">
        <v>377</v>
      </c>
    </row>
    <row r="2127" spans="1:7" x14ac:dyDescent="0.3">
      <c r="A2127">
        <v>27</v>
      </c>
      <c r="B2127" s="18">
        <v>45658</v>
      </c>
      <c r="C2127" s="96" t="s">
        <v>374</v>
      </c>
      <c r="D2127" t="s">
        <v>147</v>
      </c>
      <c r="E2127">
        <v>2.6315789473684209E-2</v>
      </c>
      <c r="F2127">
        <v>10</v>
      </c>
      <c r="G2127">
        <v>380</v>
      </c>
    </row>
    <row r="2128" spans="1:7" x14ac:dyDescent="0.3">
      <c r="A2128">
        <v>26</v>
      </c>
      <c r="B2128" s="18">
        <v>45658</v>
      </c>
      <c r="C2128" s="96" t="s">
        <v>374</v>
      </c>
      <c r="D2128" t="s">
        <v>146</v>
      </c>
      <c r="E2128">
        <v>3.6363636363636362E-2</v>
      </c>
      <c r="F2128">
        <v>24</v>
      </c>
      <c r="G2128">
        <v>660</v>
      </c>
    </row>
    <row r="2129" spans="1:5" x14ac:dyDescent="0.3">
      <c r="A2129">
        <v>134</v>
      </c>
      <c r="B2129" s="18">
        <v>45658</v>
      </c>
      <c r="C2129" s="96" t="s">
        <v>375</v>
      </c>
      <c r="D2129" t="s">
        <v>260</v>
      </c>
      <c r="E2129">
        <v>1</v>
      </c>
    </row>
    <row r="2130" spans="1:5" x14ac:dyDescent="0.3">
      <c r="A2130">
        <v>133</v>
      </c>
      <c r="B2130" s="18">
        <v>45658</v>
      </c>
      <c r="C2130" s="96" t="s">
        <v>375</v>
      </c>
      <c r="D2130" t="s">
        <v>259</v>
      </c>
      <c r="E2130">
        <v>2</v>
      </c>
    </row>
    <row r="2131" spans="1:5" x14ac:dyDescent="0.3">
      <c r="A2131">
        <v>132</v>
      </c>
      <c r="B2131" s="18">
        <v>45658</v>
      </c>
      <c r="C2131" s="96" t="s">
        <v>375</v>
      </c>
      <c r="D2131" t="s">
        <v>291</v>
      </c>
      <c r="E2131">
        <v>15</v>
      </c>
    </row>
    <row r="2132" spans="1:5" x14ac:dyDescent="0.3">
      <c r="A2132">
        <v>131</v>
      </c>
      <c r="B2132" s="18">
        <v>45658</v>
      </c>
      <c r="C2132" s="96" t="s">
        <v>375</v>
      </c>
      <c r="D2132" t="s">
        <v>290</v>
      </c>
      <c r="E2132">
        <v>80</v>
      </c>
    </row>
    <row r="2133" spans="1:5" x14ac:dyDescent="0.3">
      <c r="A2133">
        <v>130</v>
      </c>
      <c r="B2133" s="18">
        <v>45658</v>
      </c>
      <c r="C2133" s="96" t="s">
        <v>375</v>
      </c>
      <c r="D2133" t="s">
        <v>289</v>
      </c>
      <c r="E2133">
        <v>666</v>
      </c>
    </row>
    <row r="2134" spans="1:5" x14ac:dyDescent="0.3">
      <c r="A2134">
        <v>129</v>
      </c>
      <c r="B2134" s="18">
        <v>45658</v>
      </c>
      <c r="C2134" s="96" t="s">
        <v>375</v>
      </c>
      <c r="D2134" t="s">
        <v>288</v>
      </c>
      <c r="E2134">
        <v>541</v>
      </c>
    </row>
    <row r="2135" spans="1:5" x14ac:dyDescent="0.3">
      <c r="A2135">
        <v>128</v>
      </c>
      <c r="B2135" s="18">
        <v>45658</v>
      </c>
      <c r="C2135" s="96" t="s">
        <v>375</v>
      </c>
      <c r="D2135" t="s">
        <v>287</v>
      </c>
      <c r="E2135">
        <v>245</v>
      </c>
    </row>
    <row r="2136" spans="1:5" x14ac:dyDescent="0.3">
      <c r="A2136">
        <v>127</v>
      </c>
      <c r="B2136" s="18">
        <v>45658</v>
      </c>
      <c r="C2136" s="96" t="s">
        <v>375</v>
      </c>
      <c r="D2136" t="s">
        <v>286</v>
      </c>
      <c r="E2136">
        <v>1558</v>
      </c>
    </row>
    <row r="2137" spans="1:5" x14ac:dyDescent="0.3">
      <c r="A2137">
        <v>108</v>
      </c>
      <c r="B2137" s="18">
        <v>45658</v>
      </c>
      <c r="C2137" s="96" t="s">
        <v>375</v>
      </c>
      <c r="D2137" t="s">
        <v>270</v>
      </c>
      <c r="E2137">
        <v>1020</v>
      </c>
    </row>
    <row r="2138" spans="1:5" x14ac:dyDescent="0.3">
      <c r="A2138">
        <v>105</v>
      </c>
      <c r="B2138" s="18">
        <v>45658</v>
      </c>
      <c r="C2138" s="96" t="s">
        <v>375</v>
      </c>
      <c r="D2138" t="s">
        <v>269</v>
      </c>
      <c r="E2138">
        <v>442</v>
      </c>
    </row>
    <row r="2139" spans="1:5" x14ac:dyDescent="0.3">
      <c r="A2139">
        <v>107</v>
      </c>
      <c r="B2139" s="18">
        <v>45658</v>
      </c>
      <c r="C2139" s="96" t="s">
        <v>375</v>
      </c>
      <c r="D2139" t="s">
        <v>268</v>
      </c>
      <c r="E2139">
        <v>2511</v>
      </c>
    </row>
    <row r="2140" spans="1:5" x14ac:dyDescent="0.3">
      <c r="A2140">
        <v>106</v>
      </c>
      <c r="B2140" s="18">
        <v>45658</v>
      </c>
      <c r="C2140" s="96" t="s">
        <v>375</v>
      </c>
      <c r="D2140" t="s">
        <v>267</v>
      </c>
      <c r="E2140">
        <v>1844</v>
      </c>
    </row>
    <row r="2141" spans="1:5" x14ac:dyDescent="0.3">
      <c r="A2141">
        <v>104</v>
      </c>
      <c r="B2141" s="18">
        <v>45658</v>
      </c>
      <c r="C2141" s="96" t="s">
        <v>375</v>
      </c>
      <c r="D2141" t="s">
        <v>266</v>
      </c>
      <c r="E2141">
        <v>56</v>
      </c>
    </row>
    <row r="2142" spans="1:5" x14ac:dyDescent="0.3">
      <c r="A2142">
        <v>113</v>
      </c>
      <c r="B2142" s="18">
        <v>45658</v>
      </c>
      <c r="C2142" s="96" t="s">
        <v>375</v>
      </c>
      <c r="D2142" t="s">
        <v>265</v>
      </c>
      <c r="E2142">
        <v>1790</v>
      </c>
    </row>
    <row r="2143" spans="1:5" x14ac:dyDescent="0.3">
      <c r="A2143">
        <v>110</v>
      </c>
      <c r="B2143" s="18">
        <v>45658</v>
      </c>
      <c r="C2143" s="96" t="s">
        <v>375</v>
      </c>
      <c r="D2143" t="s">
        <v>264</v>
      </c>
      <c r="E2143">
        <v>431</v>
      </c>
    </row>
    <row r="2144" spans="1:5" x14ac:dyDescent="0.3">
      <c r="A2144">
        <v>112</v>
      </c>
      <c r="B2144" s="18">
        <v>45658</v>
      </c>
      <c r="C2144" s="96" t="s">
        <v>375</v>
      </c>
      <c r="D2144" t="s">
        <v>263</v>
      </c>
      <c r="E2144">
        <v>2765</v>
      </c>
    </row>
    <row r="2145" spans="1:7" x14ac:dyDescent="0.3">
      <c r="A2145">
        <v>111</v>
      </c>
      <c r="B2145" s="18">
        <v>45658</v>
      </c>
      <c r="C2145" s="96" t="s">
        <v>375</v>
      </c>
      <c r="D2145" t="s">
        <v>262</v>
      </c>
      <c r="E2145">
        <v>1668</v>
      </c>
    </row>
    <row r="2146" spans="1:7" x14ac:dyDescent="0.3">
      <c r="A2146">
        <v>109</v>
      </c>
      <c r="B2146" s="18">
        <v>45658</v>
      </c>
      <c r="C2146" s="96" t="s">
        <v>375</v>
      </c>
      <c r="D2146" t="s">
        <v>261</v>
      </c>
      <c r="E2146">
        <v>70</v>
      </c>
    </row>
    <row r="2147" spans="1:7" x14ac:dyDescent="0.3">
      <c r="A2147">
        <v>2</v>
      </c>
      <c r="B2147" s="18">
        <v>45658</v>
      </c>
      <c r="C2147" s="96" t="s">
        <v>375</v>
      </c>
      <c r="D2147" t="s">
        <v>303</v>
      </c>
      <c r="E2147">
        <v>0.41166666666666668</v>
      </c>
      <c r="F2147">
        <v>12597</v>
      </c>
      <c r="G2147">
        <v>30600</v>
      </c>
    </row>
    <row r="2148" spans="1:7" x14ac:dyDescent="0.3">
      <c r="A2148">
        <v>1</v>
      </c>
      <c r="B2148" s="18">
        <v>45658</v>
      </c>
      <c r="C2148" s="96" t="s">
        <v>375</v>
      </c>
      <c r="D2148" t="s">
        <v>332</v>
      </c>
      <c r="E2148">
        <v>0.77777777777777779</v>
      </c>
      <c r="F2148">
        <v>14</v>
      </c>
      <c r="G2148">
        <v>18</v>
      </c>
    </row>
    <row r="2149" spans="1:7" x14ac:dyDescent="0.3">
      <c r="A2149">
        <v>103</v>
      </c>
      <c r="B2149" s="18">
        <v>45658</v>
      </c>
      <c r="C2149" s="96" t="s">
        <v>375</v>
      </c>
      <c r="D2149" t="s">
        <v>285</v>
      </c>
      <c r="E2149">
        <v>2</v>
      </c>
    </row>
    <row r="2150" spans="1:7" x14ac:dyDescent="0.3">
      <c r="A2150">
        <v>102</v>
      </c>
      <c r="B2150" s="18">
        <v>45658</v>
      </c>
      <c r="C2150" s="96" t="s">
        <v>375</v>
      </c>
      <c r="D2150" t="s">
        <v>273</v>
      </c>
      <c r="E2150">
        <v>0</v>
      </c>
    </row>
    <row r="2151" spans="1:7" x14ac:dyDescent="0.3">
      <c r="A2151">
        <v>101</v>
      </c>
      <c r="B2151" s="18">
        <v>45658</v>
      </c>
      <c r="C2151" s="96" t="s">
        <v>375</v>
      </c>
      <c r="D2151" t="s">
        <v>272</v>
      </c>
      <c r="E2151">
        <v>16</v>
      </c>
    </row>
    <row r="2152" spans="1:7" x14ac:dyDescent="0.3">
      <c r="A2152">
        <v>100</v>
      </c>
      <c r="B2152" s="18">
        <v>45658</v>
      </c>
      <c r="C2152" s="96" t="s">
        <v>375</v>
      </c>
      <c r="D2152" t="s">
        <v>271</v>
      </c>
      <c r="E2152">
        <v>5</v>
      </c>
    </row>
    <row r="2153" spans="1:7" x14ac:dyDescent="0.3">
      <c r="A2153">
        <v>3</v>
      </c>
      <c r="B2153" s="18">
        <v>45658</v>
      </c>
      <c r="C2153" s="96" t="s">
        <v>375</v>
      </c>
      <c r="D2153" t="s">
        <v>302</v>
      </c>
      <c r="E2153">
        <v>0.89449869016432482</v>
      </c>
      <c r="F2153">
        <v>11268</v>
      </c>
      <c r="G2153">
        <v>12597</v>
      </c>
    </row>
    <row r="2154" spans="1:7" x14ac:dyDescent="0.3">
      <c r="A2154">
        <v>24</v>
      </c>
      <c r="B2154" s="18">
        <v>45658</v>
      </c>
      <c r="C2154" s="96" t="s">
        <v>375</v>
      </c>
      <c r="D2154" t="s">
        <v>299</v>
      </c>
      <c r="E2154">
        <v>0.91561181434599159</v>
      </c>
      <c r="F2154">
        <v>651</v>
      </c>
      <c r="G2154">
        <v>711</v>
      </c>
    </row>
    <row r="2155" spans="1:7" x14ac:dyDescent="0.3">
      <c r="A2155">
        <v>23</v>
      </c>
      <c r="B2155" s="18">
        <v>45658</v>
      </c>
      <c r="C2155" s="96" t="s">
        <v>375</v>
      </c>
      <c r="D2155" t="s">
        <v>298</v>
      </c>
      <c r="E2155">
        <v>5.5568581477139507E-2</v>
      </c>
      <c r="F2155">
        <v>711</v>
      </c>
      <c r="G2155">
        <v>12795</v>
      </c>
    </row>
    <row r="2156" spans="1:7" x14ac:dyDescent="0.3">
      <c r="A2156">
        <v>20</v>
      </c>
      <c r="B2156" s="18">
        <v>45658</v>
      </c>
      <c r="C2156" s="96" t="s">
        <v>375</v>
      </c>
      <c r="D2156" t="s">
        <v>283</v>
      </c>
      <c r="E2156">
        <v>0</v>
      </c>
      <c r="F2156">
        <v>0</v>
      </c>
      <c r="G2156">
        <v>12</v>
      </c>
    </row>
    <row r="2157" spans="1:7" x14ac:dyDescent="0.3">
      <c r="A2157">
        <v>18</v>
      </c>
      <c r="B2157" s="18">
        <v>45658</v>
      </c>
      <c r="C2157" s="96" t="s">
        <v>375</v>
      </c>
      <c r="D2157" t="s">
        <v>282</v>
      </c>
      <c r="E2157">
        <v>4.4776119402985072E-2</v>
      </c>
      <c r="F2157">
        <v>3</v>
      </c>
      <c r="G2157">
        <v>67</v>
      </c>
    </row>
    <row r="2158" spans="1:7" x14ac:dyDescent="0.3">
      <c r="A2158">
        <v>17</v>
      </c>
      <c r="B2158" s="18">
        <v>45658</v>
      </c>
      <c r="C2158" s="96" t="s">
        <v>375</v>
      </c>
      <c r="D2158" t="s">
        <v>276</v>
      </c>
      <c r="E2158">
        <v>4.4198895027624308E-2</v>
      </c>
      <c r="F2158">
        <v>16</v>
      </c>
      <c r="G2158">
        <v>362</v>
      </c>
    </row>
    <row r="2159" spans="1:7" x14ac:dyDescent="0.3">
      <c r="A2159">
        <v>16</v>
      </c>
      <c r="B2159" s="18">
        <v>45658</v>
      </c>
      <c r="C2159" s="96" t="s">
        <v>375</v>
      </c>
      <c r="D2159" t="s">
        <v>297</v>
      </c>
      <c r="E2159">
        <v>0.1486652977412731</v>
      </c>
      <c r="F2159">
        <v>362</v>
      </c>
      <c r="G2159">
        <v>2435</v>
      </c>
    </row>
    <row r="2160" spans="1:7" x14ac:dyDescent="0.3">
      <c r="A2160">
        <v>15</v>
      </c>
      <c r="B2160" s="18">
        <v>45658</v>
      </c>
      <c r="C2160" s="96" t="s">
        <v>375</v>
      </c>
      <c r="D2160" t="s">
        <v>306</v>
      </c>
      <c r="E2160">
        <v>4.4217687074829932E-2</v>
      </c>
      <c r="F2160">
        <v>13</v>
      </c>
      <c r="G2160">
        <v>294</v>
      </c>
    </row>
    <row r="2161" spans="1:7" x14ac:dyDescent="0.3">
      <c r="A2161">
        <v>14</v>
      </c>
      <c r="B2161" s="18">
        <v>45658</v>
      </c>
      <c r="C2161" s="96" t="s">
        <v>375</v>
      </c>
      <c r="D2161" t="s">
        <v>279</v>
      </c>
      <c r="E2161">
        <v>5.4963544587773416E-2</v>
      </c>
      <c r="F2161">
        <v>294</v>
      </c>
      <c r="G2161">
        <v>5349</v>
      </c>
    </row>
    <row r="2162" spans="1:7" x14ac:dyDescent="0.3">
      <c r="A2162">
        <v>13</v>
      </c>
      <c r="B2162" s="18">
        <v>45658</v>
      </c>
      <c r="C2162" s="96" t="s">
        <v>375</v>
      </c>
      <c r="D2162" t="s">
        <v>275</v>
      </c>
      <c r="E2162">
        <v>0.2661290322580645</v>
      </c>
      <c r="F2162">
        <v>66</v>
      </c>
      <c r="G2162">
        <v>248</v>
      </c>
    </row>
    <row r="2163" spans="1:7" x14ac:dyDescent="0.3">
      <c r="A2163">
        <v>12</v>
      </c>
      <c r="B2163" s="18">
        <v>45658</v>
      </c>
      <c r="C2163" s="96" t="s">
        <v>375</v>
      </c>
      <c r="D2163" t="s">
        <v>296</v>
      </c>
      <c r="E2163">
        <v>9.4440213252094438E-2</v>
      </c>
      <c r="F2163">
        <v>248</v>
      </c>
      <c r="G2163">
        <v>2626</v>
      </c>
    </row>
    <row r="2164" spans="1:7" x14ac:dyDescent="0.3">
      <c r="A2164">
        <v>11</v>
      </c>
      <c r="B2164" s="18">
        <v>45658</v>
      </c>
      <c r="C2164" s="96" t="s">
        <v>375</v>
      </c>
      <c r="D2164" t="s">
        <v>281</v>
      </c>
      <c r="E2164">
        <v>3.3784942548447952E-2</v>
      </c>
      <c r="F2164">
        <v>197</v>
      </c>
      <c r="G2164">
        <v>5831</v>
      </c>
    </row>
    <row r="2165" spans="1:7" x14ac:dyDescent="0.3">
      <c r="A2165">
        <v>10</v>
      </c>
      <c r="B2165" s="18">
        <v>45658</v>
      </c>
      <c r="C2165" s="96" t="s">
        <v>375</v>
      </c>
      <c r="D2165" t="s">
        <v>295</v>
      </c>
      <c r="E2165">
        <v>4.8942598187311177E-2</v>
      </c>
      <c r="F2165">
        <v>81</v>
      </c>
      <c r="G2165">
        <v>1655</v>
      </c>
    </row>
    <row r="2166" spans="1:7" x14ac:dyDescent="0.3">
      <c r="A2166">
        <v>9</v>
      </c>
      <c r="B2166" s="18">
        <v>45658</v>
      </c>
      <c r="C2166" s="96" t="s">
        <v>375</v>
      </c>
      <c r="D2166" t="s">
        <v>280</v>
      </c>
      <c r="E2166">
        <v>3.7746806039488968E-2</v>
      </c>
      <c r="F2166">
        <v>195</v>
      </c>
      <c r="G2166">
        <v>5166</v>
      </c>
    </row>
    <row r="2167" spans="1:7" x14ac:dyDescent="0.3">
      <c r="A2167">
        <v>8</v>
      </c>
      <c r="B2167" s="18">
        <v>45658</v>
      </c>
      <c r="C2167" s="96" t="s">
        <v>375</v>
      </c>
      <c r="D2167" t="s">
        <v>278</v>
      </c>
      <c r="E2167">
        <v>0.38728323699421963</v>
      </c>
      <c r="F2167">
        <v>67</v>
      </c>
      <c r="G2167">
        <v>173</v>
      </c>
    </row>
    <row r="2168" spans="1:7" x14ac:dyDescent="0.3">
      <c r="A2168">
        <v>7</v>
      </c>
      <c r="B2168" s="18">
        <v>45658</v>
      </c>
      <c r="C2168" s="96" t="s">
        <v>375</v>
      </c>
      <c r="D2168" t="s">
        <v>277</v>
      </c>
      <c r="E2168">
        <v>0.94117647058823528</v>
      </c>
      <c r="F2168">
        <v>16</v>
      </c>
      <c r="G2168">
        <v>17</v>
      </c>
    </row>
    <row r="2169" spans="1:7" x14ac:dyDescent="0.3">
      <c r="A2169">
        <v>6</v>
      </c>
      <c r="B2169" s="18">
        <v>45658</v>
      </c>
      <c r="C2169" s="96" t="s">
        <v>375</v>
      </c>
      <c r="D2169" t="s">
        <v>274</v>
      </c>
      <c r="E2169">
        <v>0.75</v>
      </c>
      <c r="F2169">
        <v>6</v>
      </c>
      <c r="G2169">
        <v>8</v>
      </c>
    </row>
    <row r="2170" spans="1:7" x14ac:dyDescent="0.3">
      <c r="A2170">
        <v>5</v>
      </c>
      <c r="B2170" s="18">
        <v>45658</v>
      </c>
      <c r="C2170" s="96" t="s">
        <v>375</v>
      </c>
      <c r="D2170" t="s">
        <v>301</v>
      </c>
      <c r="E2170">
        <v>8.9225092250922504</v>
      </c>
      <c r="F2170">
        <v>2418</v>
      </c>
      <c r="G2170">
        <v>271</v>
      </c>
    </row>
    <row r="2171" spans="1:7" x14ac:dyDescent="0.3">
      <c r="A2171">
        <v>4</v>
      </c>
      <c r="B2171" s="18">
        <v>45658</v>
      </c>
      <c r="C2171" s="96" t="s">
        <v>375</v>
      </c>
      <c r="D2171" t="s">
        <v>300</v>
      </c>
      <c r="E2171">
        <v>0.88252314814814814</v>
      </c>
      <c r="F2171">
        <v>1525</v>
      </c>
      <c r="G2171">
        <v>1728</v>
      </c>
    </row>
    <row r="2172" spans="1:7" x14ac:dyDescent="0.3">
      <c r="A2172">
        <v>126</v>
      </c>
      <c r="B2172" s="18">
        <v>45658</v>
      </c>
      <c r="C2172" s="96" t="s">
        <v>375</v>
      </c>
      <c r="D2172" t="s">
        <v>26</v>
      </c>
      <c r="E2172">
        <v>1</v>
      </c>
    </row>
    <row r="2173" spans="1:7" x14ac:dyDescent="0.3">
      <c r="A2173">
        <v>125</v>
      </c>
      <c r="B2173" s="18">
        <v>45658</v>
      </c>
      <c r="C2173" s="96" t="s">
        <v>375</v>
      </c>
      <c r="D2173" t="s">
        <v>25</v>
      </c>
      <c r="E2173">
        <v>236</v>
      </c>
    </row>
    <row r="2174" spans="1:7" x14ac:dyDescent="0.3">
      <c r="A2174">
        <v>124</v>
      </c>
      <c r="B2174" s="18">
        <v>45658</v>
      </c>
      <c r="C2174" s="96" t="s">
        <v>375</v>
      </c>
      <c r="D2174" t="s">
        <v>24</v>
      </c>
      <c r="E2174">
        <v>0</v>
      </c>
    </row>
    <row r="2175" spans="1:7" x14ac:dyDescent="0.3">
      <c r="A2175">
        <v>123</v>
      </c>
      <c r="B2175" s="18">
        <v>45658</v>
      </c>
      <c r="C2175" s="96" t="s">
        <v>375</v>
      </c>
      <c r="D2175" t="s">
        <v>23</v>
      </c>
      <c r="E2175">
        <v>0</v>
      </c>
    </row>
    <row r="2176" spans="1:7" x14ac:dyDescent="0.3">
      <c r="A2176">
        <v>122</v>
      </c>
      <c r="B2176" s="18">
        <v>45658</v>
      </c>
      <c r="C2176" s="96" t="s">
        <v>375</v>
      </c>
      <c r="D2176" t="s">
        <v>22</v>
      </c>
      <c r="E2176">
        <v>109</v>
      </c>
    </row>
    <row r="2177" spans="1:7" x14ac:dyDescent="0.3">
      <c r="A2177">
        <v>121</v>
      </c>
      <c r="B2177" s="18">
        <v>45658</v>
      </c>
      <c r="C2177" s="96" t="s">
        <v>375</v>
      </c>
      <c r="D2177" t="s">
        <v>21</v>
      </c>
      <c r="E2177">
        <v>0</v>
      </c>
    </row>
    <row r="2178" spans="1:7" x14ac:dyDescent="0.3">
      <c r="A2178">
        <v>120</v>
      </c>
      <c r="B2178" s="18">
        <v>45658</v>
      </c>
      <c r="C2178" s="96" t="s">
        <v>375</v>
      </c>
      <c r="D2178" t="s">
        <v>20</v>
      </c>
      <c r="E2178">
        <v>2299</v>
      </c>
    </row>
    <row r="2179" spans="1:7" x14ac:dyDescent="0.3">
      <c r="A2179">
        <v>116</v>
      </c>
      <c r="B2179" s="18">
        <v>45658</v>
      </c>
      <c r="C2179" s="96" t="s">
        <v>375</v>
      </c>
      <c r="D2179" t="s">
        <v>294</v>
      </c>
      <c r="E2179">
        <v>170</v>
      </c>
    </row>
    <row r="2180" spans="1:7" x14ac:dyDescent="0.3">
      <c r="A2180">
        <v>115</v>
      </c>
      <c r="B2180" s="18">
        <v>45658</v>
      </c>
      <c r="C2180" s="96" t="s">
        <v>375</v>
      </c>
      <c r="D2180" t="s">
        <v>293</v>
      </c>
      <c r="E2180">
        <v>452</v>
      </c>
    </row>
    <row r="2181" spans="1:7" x14ac:dyDescent="0.3">
      <c r="A2181">
        <v>114</v>
      </c>
      <c r="B2181" s="18">
        <v>45658</v>
      </c>
      <c r="C2181" s="96" t="s">
        <v>375</v>
      </c>
      <c r="D2181" t="s">
        <v>292</v>
      </c>
      <c r="E2181">
        <v>2644</v>
      </c>
    </row>
    <row r="2182" spans="1:7" x14ac:dyDescent="0.3">
      <c r="A2182">
        <v>27</v>
      </c>
      <c r="B2182" s="18">
        <v>45658</v>
      </c>
      <c r="C2182" s="96" t="s">
        <v>375</v>
      </c>
      <c r="D2182" t="s">
        <v>147</v>
      </c>
      <c r="E2182">
        <v>3.5140562248995984E-2</v>
      </c>
      <c r="F2182">
        <v>70</v>
      </c>
      <c r="G2182">
        <v>1992</v>
      </c>
    </row>
    <row r="2183" spans="1:7" x14ac:dyDescent="0.3">
      <c r="A2183">
        <v>26</v>
      </c>
      <c r="B2183" s="18">
        <v>45658</v>
      </c>
      <c r="C2183" s="96" t="s">
        <v>375</v>
      </c>
      <c r="D2183" t="s">
        <v>146</v>
      </c>
      <c r="E2183">
        <v>1.7527675276752766E-2</v>
      </c>
      <c r="F2183">
        <v>76</v>
      </c>
      <c r="G2183">
        <v>4336</v>
      </c>
    </row>
    <row r="2184" spans="1:7" x14ac:dyDescent="0.3">
      <c r="A2184">
        <v>134</v>
      </c>
      <c r="B2184" s="18">
        <v>45658</v>
      </c>
      <c r="C2184" s="96" t="s">
        <v>376</v>
      </c>
      <c r="D2184" t="s">
        <v>260</v>
      </c>
      <c r="E2184">
        <v>0</v>
      </c>
    </row>
    <row r="2185" spans="1:7" x14ac:dyDescent="0.3">
      <c r="A2185">
        <v>133</v>
      </c>
      <c r="B2185" s="18">
        <v>45658</v>
      </c>
      <c r="C2185" s="96" t="s">
        <v>376</v>
      </c>
      <c r="D2185" t="s">
        <v>259</v>
      </c>
      <c r="E2185">
        <v>5</v>
      </c>
    </row>
    <row r="2186" spans="1:7" x14ac:dyDescent="0.3">
      <c r="A2186">
        <v>132</v>
      </c>
      <c r="B2186" s="18">
        <v>45658</v>
      </c>
      <c r="C2186" s="96" t="s">
        <v>376</v>
      </c>
      <c r="D2186" t="s">
        <v>291</v>
      </c>
      <c r="E2186">
        <v>4</v>
      </c>
    </row>
    <row r="2187" spans="1:7" x14ac:dyDescent="0.3">
      <c r="A2187">
        <v>131</v>
      </c>
      <c r="B2187" s="18">
        <v>45658</v>
      </c>
      <c r="C2187" s="96" t="s">
        <v>376</v>
      </c>
      <c r="D2187" t="s">
        <v>290</v>
      </c>
      <c r="E2187">
        <v>9</v>
      </c>
    </row>
    <row r="2188" spans="1:7" x14ac:dyDescent="0.3">
      <c r="A2188">
        <v>130</v>
      </c>
      <c r="B2188" s="18">
        <v>45658</v>
      </c>
      <c r="C2188" s="96" t="s">
        <v>376</v>
      </c>
      <c r="D2188" t="s">
        <v>289</v>
      </c>
      <c r="E2188">
        <v>46</v>
      </c>
    </row>
    <row r="2189" spans="1:7" x14ac:dyDescent="0.3">
      <c r="A2189">
        <v>129</v>
      </c>
      <c r="B2189" s="18">
        <v>45658</v>
      </c>
      <c r="C2189" s="96" t="s">
        <v>376</v>
      </c>
      <c r="D2189" t="s">
        <v>288</v>
      </c>
      <c r="E2189">
        <v>74</v>
      </c>
    </row>
    <row r="2190" spans="1:7" x14ac:dyDescent="0.3">
      <c r="A2190">
        <v>128</v>
      </c>
      <c r="B2190" s="18">
        <v>45658</v>
      </c>
      <c r="C2190" s="96" t="s">
        <v>376</v>
      </c>
      <c r="D2190" t="s">
        <v>287</v>
      </c>
      <c r="E2190">
        <v>64</v>
      </c>
    </row>
    <row r="2191" spans="1:7" x14ac:dyDescent="0.3">
      <c r="A2191">
        <v>127</v>
      </c>
      <c r="B2191" s="18">
        <v>45658</v>
      </c>
      <c r="C2191" s="96" t="s">
        <v>376</v>
      </c>
      <c r="D2191" t="s">
        <v>286</v>
      </c>
      <c r="E2191">
        <v>202</v>
      </c>
    </row>
    <row r="2192" spans="1:7" x14ac:dyDescent="0.3">
      <c r="A2192">
        <v>108</v>
      </c>
      <c r="B2192" s="18">
        <v>45658</v>
      </c>
      <c r="C2192" s="96" t="s">
        <v>376</v>
      </c>
      <c r="D2192" t="s">
        <v>270</v>
      </c>
      <c r="E2192">
        <v>132</v>
      </c>
    </row>
    <row r="2193" spans="1:7" x14ac:dyDescent="0.3">
      <c r="A2193">
        <v>105</v>
      </c>
      <c r="B2193" s="18">
        <v>45658</v>
      </c>
      <c r="C2193" s="96" t="s">
        <v>376</v>
      </c>
      <c r="D2193" t="s">
        <v>269</v>
      </c>
      <c r="E2193">
        <v>42</v>
      </c>
    </row>
    <row r="2194" spans="1:7" x14ac:dyDescent="0.3">
      <c r="A2194">
        <v>107</v>
      </c>
      <c r="B2194" s="18">
        <v>45658</v>
      </c>
      <c r="C2194" s="96" t="s">
        <v>376</v>
      </c>
      <c r="D2194" t="s">
        <v>268</v>
      </c>
      <c r="E2194">
        <v>234</v>
      </c>
    </row>
    <row r="2195" spans="1:7" x14ac:dyDescent="0.3">
      <c r="A2195">
        <v>106</v>
      </c>
      <c r="B2195" s="18">
        <v>45658</v>
      </c>
      <c r="C2195" s="96" t="s">
        <v>376</v>
      </c>
      <c r="D2195" t="s">
        <v>267</v>
      </c>
      <c r="E2195">
        <v>165</v>
      </c>
    </row>
    <row r="2196" spans="1:7" x14ac:dyDescent="0.3">
      <c r="A2196">
        <v>104</v>
      </c>
      <c r="B2196" s="18">
        <v>45658</v>
      </c>
      <c r="C2196" s="96" t="s">
        <v>376</v>
      </c>
      <c r="D2196" t="s">
        <v>266</v>
      </c>
      <c r="E2196">
        <v>8</v>
      </c>
    </row>
    <row r="2197" spans="1:7" x14ac:dyDescent="0.3">
      <c r="A2197">
        <v>113</v>
      </c>
      <c r="B2197" s="18">
        <v>45658</v>
      </c>
      <c r="C2197" s="96" t="s">
        <v>376</v>
      </c>
      <c r="D2197" t="s">
        <v>265</v>
      </c>
      <c r="E2197">
        <v>224</v>
      </c>
    </row>
    <row r="2198" spans="1:7" x14ac:dyDescent="0.3">
      <c r="A2198">
        <v>110</v>
      </c>
      <c r="B2198" s="18">
        <v>45658</v>
      </c>
      <c r="C2198" s="96" t="s">
        <v>376</v>
      </c>
      <c r="D2198" t="s">
        <v>264</v>
      </c>
      <c r="E2198">
        <v>43</v>
      </c>
    </row>
    <row r="2199" spans="1:7" x14ac:dyDescent="0.3">
      <c r="A2199">
        <v>112</v>
      </c>
      <c r="B2199" s="18">
        <v>45658</v>
      </c>
      <c r="C2199" s="96" t="s">
        <v>376</v>
      </c>
      <c r="D2199" t="s">
        <v>263</v>
      </c>
      <c r="E2199">
        <v>280</v>
      </c>
    </row>
    <row r="2200" spans="1:7" x14ac:dyDescent="0.3">
      <c r="A2200">
        <v>111</v>
      </c>
      <c r="B2200" s="18">
        <v>45658</v>
      </c>
      <c r="C2200" s="96" t="s">
        <v>376</v>
      </c>
      <c r="D2200" t="s">
        <v>262</v>
      </c>
      <c r="E2200">
        <v>208</v>
      </c>
    </row>
    <row r="2201" spans="1:7" x14ac:dyDescent="0.3">
      <c r="A2201">
        <v>109</v>
      </c>
      <c r="B2201" s="18">
        <v>45658</v>
      </c>
      <c r="C2201" s="96" t="s">
        <v>376</v>
      </c>
      <c r="D2201" t="s">
        <v>261</v>
      </c>
      <c r="E2201">
        <v>5</v>
      </c>
    </row>
    <row r="2202" spans="1:7" x14ac:dyDescent="0.3">
      <c r="A2202">
        <v>2</v>
      </c>
      <c r="B2202" s="18">
        <v>45658</v>
      </c>
      <c r="C2202" s="96" t="s">
        <v>376</v>
      </c>
      <c r="D2202" t="s">
        <v>303</v>
      </c>
      <c r="E2202">
        <v>0.745</v>
      </c>
      <c r="F2202">
        <v>1341</v>
      </c>
      <c r="G2202">
        <v>1800</v>
      </c>
    </row>
    <row r="2203" spans="1:7" x14ac:dyDescent="0.3">
      <c r="A2203">
        <v>1</v>
      </c>
      <c r="B2203" s="18">
        <v>45658</v>
      </c>
      <c r="C2203" s="96" t="s">
        <v>376</v>
      </c>
      <c r="D2203" t="s">
        <v>332</v>
      </c>
      <c r="E2203">
        <v>1</v>
      </c>
      <c r="F2203">
        <v>1</v>
      </c>
      <c r="G2203">
        <v>1</v>
      </c>
    </row>
    <row r="2204" spans="1:7" x14ac:dyDescent="0.3">
      <c r="A2204">
        <v>103</v>
      </c>
      <c r="B2204" s="18">
        <v>45658</v>
      </c>
      <c r="C2204" s="96" t="s">
        <v>376</v>
      </c>
      <c r="D2204" t="s">
        <v>285</v>
      </c>
      <c r="E2204">
        <v>0</v>
      </c>
    </row>
    <row r="2205" spans="1:7" x14ac:dyDescent="0.3">
      <c r="A2205">
        <v>102</v>
      </c>
      <c r="B2205" s="18">
        <v>45658</v>
      </c>
      <c r="C2205" s="96" t="s">
        <v>376</v>
      </c>
      <c r="D2205" t="s">
        <v>273</v>
      </c>
      <c r="E2205">
        <v>0</v>
      </c>
    </row>
    <row r="2206" spans="1:7" x14ac:dyDescent="0.3">
      <c r="A2206">
        <v>101</v>
      </c>
      <c r="B2206" s="18">
        <v>45658</v>
      </c>
      <c r="C2206" s="96" t="s">
        <v>376</v>
      </c>
      <c r="D2206" t="s">
        <v>272</v>
      </c>
      <c r="E2206">
        <v>1</v>
      </c>
    </row>
    <row r="2207" spans="1:7" x14ac:dyDescent="0.3">
      <c r="A2207">
        <v>100</v>
      </c>
      <c r="B2207" s="18">
        <v>45658</v>
      </c>
      <c r="C2207" s="96" t="s">
        <v>376</v>
      </c>
      <c r="D2207" t="s">
        <v>271</v>
      </c>
      <c r="E2207">
        <v>1</v>
      </c>
    </row>
    <row r="2208" spans="1:7" x14ac:dyDescent="0.3">
      <c r="A2208">
        <v>3</v>
      </c>
      <c r="B2208" s="18">
        <v>45658</v>
      </c>
      <c r="C2208" s="96" t="s">
        <v>376</v>
      </c>
      <c r="D2208" t="s">
        <v>302</v>
      </c>
      <c r="E2208">
        <v>0.75466070096942584</v>
      </c>
      <c r="F2208">
        <v>1012</v>
      </c>
      <c r="G2208">
        <v>1341</v>
      </c>
    </row>
    <row r="2209" spans="1:7" x14ac:dyDescent="0.3">
      <c r="A2209">
        <v>25</v>
      </c>
      <c r="B2209" s="18">
        <v>45658</v>
      </c>
      <c r="C2209" s="96" t="s">
        <v>376</v>
      </c>
      <c r="D2209" t="s">
        <v>284</v>
      </c>
      <c r="E2209">
        <v>1</v>
      </c>
      <c r="F2209">
        <v>1</v>
      </c>
      <c r="G2209">
        <v>1</v>
      </c>
    </row>
    <row r="2210" spans="1:7" x14ac:dyDescent="0.3">
      <c r="A2210">
        <v>24</v>
      </c>
      <c r="B2210" s="18">
        <v>45658</v>
      </c>
      <c r="C2210" s="96" t="s">
        <v>376</v>
      </c>
      <c r="D2210" t="s">
        <v>299</v>
      </c>
      <c r="E2210">
        <v>0.89080459770114939</v>
      </c>
      <c r="F2210">
        <v>155</v>
      </c>
      <c r="G2210">
        <v>174</v>
      </c>
    </row>
    <row r="2211" spans="1:7" x14ac:dyDescent="0.3">
      <c r="A2211">
        <v>23</v>
      </c>
      <c r="B2211" s="18">
        <v>45658</v>
      </c>
      <c r="C2211" s="96" t="s">
        <v>376</v>
      </c>
      <c r="D2211" t="s">
        <v>298</v>
      </c>
      <c r="E2211">
        <v>0.1278471711976488</v>
      </c>
      <c r="F2211">
        <v>174</v>
      </c>
      <c r="G2211">
        <v>1361</v>
      </c>
    </row>
    <row r="2212" spans="1:7" x14ac:dyDescent="0.3">
      <c r="A2212">
        <v>20</v>
      </c>
      <c r="B2212" s="18">
        <v>45658</v>
      </c>
      <c r="C2212" s="96" t="s">
        <v>376</v>
      </c>
      <c r="D2212" t="s">
        <v>283</v>
      </c>
      <c r="E2212">
        <v>0</v>
      </c>
      <c r="F2212">
        <v>0</v>
      </c>
      <c r="G2212">
        <v>1</v>
      </c>
    </row>
    <row r="2213" spans="1:7" x14ac:dyDescent="0.3">
      <c r="A2213">
        <v>18</v>
      </c>
      <c r="B2213" s="18">
        <v>45658</v>
      </c>
      <c r="C2213" s="96" t="s">
        <v>376</v>
      </c>
      <c r="D2213" t="s">
        <v>282</v>
      </c>
      <c r="E2213">
        <v>2.7027027027027029E-2</v>
      </c>
      <c r="F2213">
        <v>1</v>
      </c>
      <c r="G2213">
        <v>37</v>
      </c>
    </row>
    <row r="2214" spans="1:7" x14ac:dyDescent="0.3">
      <c r="A2214">
        <v>17</v>
      </c>
      <c r="B2214" s="18">
        <v>45658</v>
      </c>
      <c r="C2214" s="96" t="s">
        <v>376</v>
      </c>
      <c r="D2214" t="s">
        <v>276</v>
      </c>
      <c r="E2214">
        <v>0.22222222222222221</v>
      </c>
      <c r="F2214">
        <v>2</v>
      </c>
      <c r="G2214">
        <v>9</v>
      </c>
    </row>
    <row r="2215" spans="1:7" x14ac:dyDescent="0.3">
      <c r="A2215">
        <v>16</v>
      </c>
      <c r="B2215" s="18">
        <v>45658</v>
      </c>
      <c r="C2215" s="96" t="s">
        <v>376</v>
      </c>
      <c r="D2215" t="s">
        <v>297</v>
      </c>
      <c r="E2215">
        <v>3.9473684210526314E-2</v>
      </c>
      <c r="F2215">
        <v>9</v>
      </c>
      <c r="G2215">
        <v>228</v>
      </c>
    </row>
    <row r="2216" spans="1:7" x14ac:dyDescent="0.3">
      <c r="A2216">
        <v>14</v>
      </c>
      <c r="B2216" s="18">
        <v>45658</v>
      </c>
      <c r="C2216" s="96" t="s">
        <v>376</v>
      </c>
      <c r="D2216" t="s">
        <v>279</v>
      </c>
      <c r="E2216">
        <v>0</v>
      </c>
      <c r="F2216">
        <v>0</v>
      </c>
      <c r="G2216">
        <v>512</v>
      </c>
    </row>
    <row r="2217" spans="1:7" x14ac:dyDescent="0.3">
      <c r="A2217">
        <v>13</v>
      </c>
      <c r="B2217" s="18">
        <v>45658</v>
      </c>
      <c r="C2217" s="96" t="s">
        <v>376</v>
      </c>
      <c r="D2217" t="s">
        <v>275</v>
      </c>
      <c r="E2217">
        <v>1</v>
      </c>
      <c r="F2217">
        <v>3</v>
      </c>
      <c r="G2217">
        <v>3</v>
      </c>
    </row>
    <row r="2218" spans="1:7" x14ac:dyDescent="0.3">
      <c r="A2218">
        <v>12</v>
      </c>
      <c r="B2218" s="18">
        <v>45658</v>
      </c>
      <c r="C2218" s="96" t="s">
        <v>376</v>
      </c>
      <c r="D2218" t="s">
        <v>296</v>
      </c>
      <c r="E2218">
        <v>1.2605042016806723E-2</v>
      </c>
      <c r="F2218">
        <v>3</v>
      </c>
      <c r="G2218">
        <v>238</v>
      </c>
    </row>
    <row r="2219" spans="1:7" x14ac:dyDescent="0.3">
      <c r="A2219">
        <v>11</v>
      </c>
      <c r="B2219" s="18">
        <v>45658</v>
      </c>
      <c r="C2219" s="96" t="s">
        <v>376</v>
      </c>
      <c r="D2219" t="s">
        <v>281</v>
      </c>
      <c r="E2219">
        <v>0</v>
      </c>
      <c r="F2219">
        <v>0</v>
      </c>
      <c r="G2219">
        <v>529</v>
      </c>
    </row>
    <row r="2220" spans="1:7" x14ac:dyDescent="0.3">
      <c r="A2220">
        <v>10</v>
      </c>
      <c r="B2220" s="18">
        <v>45658</v>
      </c>
      <c r="C2220" s="96" t="s">
        <v>376</v>
      </c>
      <c r="D2220" t="s">
        <v>295</v>
      </c>
      <c r="E2220">
        <v>0</v>
      </c>
      <c r="F2220">
        <v>0</v>
      </c>
      <c r="G2220">
        <v>262</v>
      </c>
    </row>
    <row r="2221" spans="1:7" x14ac:dyDescent="0.3">
      <c r="A2221">
        <v>9</v>
      </c>
      <c r="B2221" s="18">
        <v>45658</v>
      </c>
      <c r="C2221" s="96" t="s">
        <v>376</v>
      </c>
      <c r="D2221" t="s">
        <v>280</v>
      </c>
      <c r="E2221">
        <v>0</v>
      </c>
      <c r="F2221">
        <v>0</v>
      </c>
      <c r="G2221">
        <v>325</v>
      </c>
    </row>
    <row r="2222" spans="1:7" x14ac:dyDescent="0.3">
      <c r="A2222">
        <v>8</v>
      </c>
      <c r="B2222" s="18">
        <v>45658</v>
      </c>
      <c r="C2222" s="96" t="s">
        <v>376</v>
      </c>
      <c r="D2222" t="s">
        <v>278</v>
      </c>
      <c r="E2222">
        <v>0.25</v>
      </c>
      <c r="F2222">
        <v>4</v>
      </c>
      <c r="G2222">
        <v>16</v>
      </c>
    </row>
    <row r="2223" spans="1:7" x14ac:dyDescent="0.3">
      <c r="A2223">
        <v>5</v>
      </c>
      <c r="B2223" s="18">
        <v>45658</v>
      </c>
      <c r="C2223" s="96" t="s">
        <v>376</v>
      </c>
      <c r="D2223" t="s">
        <v>301</v>
      </c>
      <c r="E2223">
        <v>12.153846153846153</v>
      </c>
      <c r="F2223">
        <v>316</v>
      </c>
      <c r="G2223">
        <v>26</v>
      </c>
    </row>
    <row r="2224" spans="1:7" x14ac:dyDescent="0.3">
      <c r="A2224">
        <v>4</v>
      </c>
      <c r="B2224" s="18">
        <v>45658</v>
      </c>
      <c r="C2224" s="96" t="s">
        <v>376</v>
      </c>
      <c r="D2224" t="s">
        <v>300</v>
      </c>
      <c r="E2224">
        <v>0.9065040650406504</v>
      </c>
      <c r="F2224">
        <v>223</v>
      </c>
      <c r="G2224">
        <v>246</v>
      </c>
    </row>
    <row r="2225" spans="1:7" x14ac:dyDescent="0.3">
      <c r="A2225">
        <v>126</v>
      </c>
      <c r="B2225" s="18">
        <v>45658</v>
      </c>
      <c r="C2225" s="96" t="s">
        <v>376</v>
      </c>
      <c r="D2225" t="s">
        <v>26</v>
      </c>
      <c r="E2225">
        <v>1</v>
      </c>
    </row>
    <row r="2226" spans="1:7" x14ac:dyDescent="0.3">
      <c r="A2226">
        <v>125</v>
      </c>
      <c r="B2226" s="18">
        <v>45658</v>
      </c>
      <c r="C2226" s="96" t="s">
        <v>376</v>
      </c>
      <c r="D2226" t="s">
        <v>25</v>
      </c>
      <c r="E2226">
        <v>0</v>
      </c>
    </row>
    <row r="2227" spans="1:7" x14ac:dyDescent="0.3">
      <c r="A2227">
        <v>124</v>
      </c>
      <c r="B2227" s="18">
        <v>45658</v>
      </c>
      <c r="C2227" s="96" t="s">
        <v>376</v>
      </c>
      <c r="D2227" t="s">
        <v>24</v>
      </c>
      <c r="E2227">
        <v>0</v>
      </c>
    </row>
    <row r="2228" spans="1:7" x14ac:dyDescent="0.3">
      <c r="A2228">
        <v>123</v>
      </c>
      <c r="B2228" s="18">
        <v>45658</v>
      </c>
      <c r="C2228" s="96" t="s">
        <v>376</v>
      </c>
      <c r="D2228" t="s">
        <v>23</v>
      </c>
      <c r="E2228">
        <v>0</v>
      </c>
    </row>
    <row r="2229" spans="1:7" x14ac:dyDescent="0.3">
      <c r="A2229">
        <v>122</v>
      </c>
      <c r="B2229" s="18">
        <v>45658</v>
      </c>
      <c r="C2229" s="96" t="s">
        <v>376</v>
      </c>
      <c r="D2229" t="s">
        <v>22</v>
      </c>
      <c r="E2229">
        <v>0</v>
      </c>
    </row>
    <row r="2230" spans="1:7" x14ac:dyDescent="0.3">
      <c r="A2230">
        <v>121</v>
      </c>
      <c r="B2230" s="18">
        <v>45658</v>
      </c>
      <c r="C2230" s="96" t="s">
        <v>376</v>
      </c>
      <c r="D2230" t="s">
        <v>21</v>
      </c>
      <c r="E2230">
        <v>0</v>
      </c>
    </row>
    <row r="2231" spans="1:7" x14ac:dyDescent="0.3">
      <c r="A2231">
        <v>120</v>
      </c>
      <c r="B2231" s="18">
        <v>45658</v>
      </c>
      <c r="C2231" s="96" t="s">
        <v>376</v>
      </c>
      <c r="D2231" t="s">
        <v>20</v>
      </c>
      <c r="E2231">
        <v>336</v>
      </c>
    </row>
    <row r="2232" spans="1:7" x14ac:dyDescent="0.3">
      <c r="A2232">
        <v>116</v>
      </c>
      <c r="B2232" s="18">
        <v>45658</v>
      </c>
      <c r="C2232" s="96" t="s">
        <v>376</v>
      </c>
      <c r="D2232" t="s">
        <v>294</v>
      </c>
      <c r="E2232">
        <v>19</v>
      </c>
    </row>
    <row r="2233" spans="1:7" x14ac:dyDescent="0.3">
      <c r="A2233">
        <v>115</v>
      </c>
      <c r="B2233" s="18">
        <v>45658</v>
      </c>
      <c r="C2233" s="96" t="s">
        <v>376</v>
      </c>
      <c r="D2233" t="s">
        <v>293</v>
      </c>
      <c r="E2233">
        <v>55</v>
      </c>
    </row>
    <row r="2234" spans="1:7" x14ac:dyDescent="0.3">
      <c r="A2234">
        <v>114</v>
      </c>
      <c r="B2234" s="18">
        <v>45658</v>
      </c>
      <c r="C2234" s="96" t="s">
        <v>376</v>
      </c>
      <c r="D2234" t="s">
        <v>292</v>
      </c>
      <c r="E2234">
        <v>336</v>
      </c>
    </row>
    <row r="2235" spans="1:7" x14ac:dyDescent="0.3">
      <c r="A2235">
        <v>27</v>
      </c>
      <c r="B2235" s="18">
        <v>45658</v>
      </c>
      <c r="C2235" s="96" t="s">
        <v>376</v>
      </c>
      <c r="D2235" t="s">
        <v>147</v>
      </c>
      <c r="E2235">
        <v>0</v>
      </c>
      <c r="F2235">
        <v>0</v>
      </c>
      <c r="G2235">
        <v>272</v>
      </c>
    </row>
    <row r="2236" spans="1:7" x14ac:dyDescent="0.3">
      <c r="A2236">
        <v>26</v>
      </c>
      <c r="B2236" s="18">
        <v>45658</v>
      </c>
      <c r="C2236" s="96" t="s">
        <v>376</v>
      </c>
      <c r="D2236" t="s">
        <v>146</v>
      </c>
      <c r="E2236">
        <v>0</v>
      </c>
      <c r="F2236">
        <v>0</v>
      </c>
      <c r="G2236">
        <v>358</v>
      </c>
    </row>
    <row r="2237" spans="1:7" x14ac:dyDescent="0.3">
      <c r="A2237">
        <v>134</v>
      </c>
      <c r="B2237" s="18">
        <v>45658</v>
      </c>
      <c r="C2237" s="96" t="s">
        <v>377</v>
      </c>
      <c r="D2237" t="s">
        <v>260</v>
      </c>
      <c r="E2237">
        <v>0</v>
      </c>
    </row>
    <row r="2238" spans="1:7" x14ac:dyDescent="0.3">
      <c r="A2238">
        <v>133</v>
      </c>
      <c r="B2238" s="18">
        <v>45658</v>
      </c>
      <c r="C2238" s="96" t="s">
        <v>377</v>
      </c>
      <c r="D2238" t="s">
        <v>259</v>
      </c>
      <c r="E2238">
        <v>0</v>
      </c>
    </row>
    <row r="2239" spans="1:7" x14ac:dyDescent="0.3">
      <c r="A2239">
        <v>132</v>
      </c>
      <c r="B2239" s="18">
        <v>45658</v>
      </c>
      <c r="C2239" s="96" t="s">
        <v>377</v>
      </c>
      <c r="D2239" t="s">
        <v>291</v>
      </c>
      <c r="E2239">
        <v>0</v>
      </c>
    </row>
    <row r="2240" spans="1:7" x14ac:dyDescent="0.3">
      <c r="A2240">
        <v>131</v>
      </c>
      <c r="B2240" s="18">
        <v>45658</v>
      </c>
      <c r="C2240" s="96" t="s">
        <v>377</v>
      </c>
      <c r="D2240" t="s">
        <v>290</v>
      </c>
      <c r="E2240">
        <v>4</v>
      </c>
    </row>
    <row r="2241" spans="1:7" x14ac:dyDescent="0.3">
      <c r="A2241">
        <v>130</v>
      </c>
      <c r="B2241" s="18">
        <v>45658</v>
      </c>
      <c r="C2241" s="96" t="s">
        <v>377</v>
      </c>
      <c r="D2241" t="s">
        <v>289</v>
      </c>
      <c r="E2241">
        <v>2</v>
      </c>
    </row>
    <row r="2242" spans="1:7" x14ac:dyDescent="0.3">
      <c r="A2242">
        <v>129</v>
      </c>
      <c r="B2242" s="18">
        <v>45658</v>
      </c>
      <c r="C2242" s="96" t="s">
        <v>377</v>
      </c>
      <c r="D2242" t="s">
        <v>288</v>
      </c>
      <c r="E2242">
        <v>16</v>
      </c>
    </row>
    <row r="2243" spans="1:7" x14ac:dyDescent="0.3">
      <c r="A2243">
        <v>128</v>
      </c>
      <c r="B2243" s="18">
        <v>45658</v>
      </c>
      <c r="C2243" s="96" t="s">
        <v>377</v>
      </c>
      <c r="D2243" t="s">
        <v>287</v>
      </c>
      <c r="E2243">
        <v>4</v>
      </c>
    </row>
    <row r="2244" spans="1:7" x14ac:dyDescent="0.3">
      <c r="A2244">
        <v>127</v>
      </c>
      <c r="B2244" s="18">
        <v>45658</v>
      </c>
      <c r="C2244" s="96" t="s">
        <v>377</v>
      </c>
      <c r="D2244" t="s">
        <v>286</v>
      </c>
      <c r="E2244">
        <v>26</v>
      </c>
    </row>
    <row r="2245" spans="1:7" x14ac:dyDescent="0.3">
      <c r="A2245">
        <v>108</v>
      </c>
      <c r="B2245" s="18">
        <v>45658</v>
      </c>
      <c r="C2245" s="96" t="s">
        <v>377</v>
      </c>
      <c r="D2245" t="s">
        <v>270</v>
      </c>
      <c r="E2245">
        <v>25</v>
      </c>
    </row>
    <row r="2246" spans="1:7" x14ac:dyDescent="0.3">
      <c r="A2246">
        <v>105</v>
      </c>
      <c r="B2246" s="18">
        <v>45658</v>
      </c>
      <c r="C2246" s="96" t="s">
        <v>377</v>
      </c>
      <c r="D2246" t="s">
        <v>269</v>
      </c>
      <c r="E2246">
        <v>31</v>
      </c>
    </row>
    <row r="2247" spans="1:7" x14ac:dyDescent="0.3">
      <c r="A2247">
        <v>107</v>
      </c>
      <c r="B2247" s="18">
        <v>45658</v>
      </c>
      <c r="C2247" s="96" t="s">
        <v>377</v>
      </c>
      <c r="D2247" t="s">
        <v>268</v>
      </c>
      <c r="E2247">
        <v>123</v>
      </c>
    </row>
    <row r="2248" spans="1:7" x14ac:dyDescent="0.3">
      <c r="A2248">
        <v>106</v>
      </c>
      <c r="B2248" s="18">
        <v>45658</v>
      </c>
      <c r="C2248" s="96" t="s">
        <v>377</v>
      </c>
      <c r="D2248" t="s">
        <v>267</v>
      </c>
      <c r="E2248">
        <v>142</v>
      </c>
    </row>
    <row r="2249" spans="1:7" x14ac:dyDescent="0.3">
      <c r="A2249">
        <v>104</v>
      </c>
      <c r="B2249" s="18">
        <v>45658</v>
      </c>
      <c r="C2249" s="96" t="s">
        <v>377</v>
      </c>
      <c r="D2249" t="s">
        <v>266</v>
      </c>
      <c r="E2249">
        <v>14</v>
      </c>
    </row>
    <row r="2250" spans="1:7" x14ac:dyDescent="0.3">
      <c r="A2250">
        <v>113</v>
      </c>
      <c r="B2250" s="18">
        <v>45658</v>
      </c>
      <c r="C2250" s="96" t="s">
        <v>377</v>
      </c>
      <c r="D2250" t="s">
        <v>265</v>
      </c>
      <c r="E2250">
        <v>37</v>
      </c>
    </row>
    <row r="2251" spans="1:7" x14ac:dyDescent="0.3">
      <c r="A2251">
        <v>110</v>
      </c>
      <c r="B2251" s="18">
        <v>45658</v>
      </c>
      <c r="C2251" s="96" t="s">
        <v>377</v>
      </c>
      <c r="D2251" t="s">
        <v>264</v>
      </c>
      <c r="E2251">
        <v>40</v>
      </c>
    </row>
    <row r="2252" spans="1:7" x14ac:dyDescent="0.3">
      <c r="A2252">
        <v>112</v>
      </c>
      <c r="B2252" s="18">
        <v>45658</v>
      </c>
      <c r="C2252" s="96" t="s">
        <v>377</v>
      </c>
      <c r="D2252" t="s">
        <v>263</v>
      </c>
      <c r="E2252">
        <v>129</v>
      </c>
    </row>
    <row r="2253" spans="1:7" x14ac:dyDescent="0.3">
      <c r="A2253">
        <v>111</v>
      </c>
      <c r="B2253" s="18">
        <v>45658</v>
      </c>
      <c r="C2253" s="96" t="s">
        <v>377</v>
      </c>
      <c r="D2253" t="s">
        <v>262</v>
      </c>
      <c r="E2253">
        <v>153</v>
      </c>
    </row>
    <row r="2254" spans="1:7" x14ac:dyDescent="0.3">
      <c r="A2254">
        <v>109</v>
      </c>
      <c r="B2254" s="18">
        <v>45658</v>
      </c>
      <c r="C2254" s="96" t="s">
        <v>377</v>
      </c>
      <c r="D2254" t="s">
        <v>261</v>
      </c>
      <c r="E2254">
        <v>16</v>
      </c>
    </row>
    <row r="2255" spans="1:7" x14ac:dyDescent="0.3">
      <c r="A2255">
        <v>2</v>
      </c>
      <c r="B2255" s="18">
        <v>45658</v>
      </c>
      <c r="C2255" s="96" t="s">
        <v>377</v>
      </c>
      <c r="D2255" t="s">
        <v>303</v>
      </c>
      <c r="E2255">
        <v>0.39444444444444443</v>
      </c>
      <c r="F2255">
        <v>710</v>
      </c>
      <c r="G2255">
        <v>1800</v>
      </c>
    </row>
    <row r="2256" spans="1:7" x14ac:dyDescent="0.3">
      <c r="A2256">
        <v>1</v>
      </c>
      <c r="B2256" s="18">
        <v>45658</v>
      </c>
      <c r="C2256" s="96" t="s">
        <v>377</v>
      </c>
      <c r="D2256" t="s">
        <v>332</v>
      </c>
      <c r="E2256">
        <v>1</v>
      </c>
      <c r="F2256">
        <v>1</v>
      </c>
      <c r="G2256">
        <v>1</v>
      </c>
    </row>
    <row r="2257" spans="1:7" x14ac:dyDescent="0.3">
      <c r="A2257">
        <v>103</v>
      </c>
      <c r="B2257" s="18">
        <v>45658</v>
      </c>
      <c r="C2257" s="96" t="s">
        <v>377</v>
      </c>
      <c r="D2257" t="s">
        <v>285</v>
      </c>
      <c r="E2257">
        <v>0</v>
      </c>
    </row>
    <row r="2258" spans="1:7" x14ac:dyDescent="0.3">
      <c r="A2258">
        <v>102</v>
      </c>
      <c r="B2258" s="18">
        <v>45658</v>
      </c>
      <c r="C2258" s="96" t="s">
        <v>377</v>
      </c>
      <c r="D2258" t="s">
        <v>273</v>
      </c>
      <c r="E2258">
        <v>0</v>
      </c>
    </row>
    <row r="2259" spans="1:7" x14ac:dyDescent="0.3">
      <c r="A2259">
        <v>101</v>
      </c>
      <c r="B2259" s="18">
        <v>45658</v>
      </c>
      <c r="C2259" s="96" t="s">
        <v>377</v>
      </c>
      <c r="D2259" t="s">
        <v>272</v>
      </c>
      <c r="E2259">
        <v>1</v>
      </c>
    </row>
    <row r="2260" spans="1:7" x14ac:dyDescent="0.3">
      <c r="A2260">
        <v>100</v>
      </c>
      <c r="B2260" s="18">
        <v>45658</v>
      </c>
      <c r="C2260" s="96" t="s">
        <v>377</v>
      </c>
      <c r="D2260" t="s">
        <v>271</v>
      </c>
      <c r="E2260">
        <v>1</v>
      </c>
    </row>
    <row r="2261" spans="1:7" x14ac:dyDescent="0.3">
      <c r="A2261">
        <v>3</v>
      </c>
      <c r="B2261" s="18">
        <v>45658</v>
      </c>
      <c r="C2261" s="96" t="s">
        <v>377</v>
      </c>
      <c r="D2261" t="s">
        <v>302</v>
      </c>
      <c r="E2261">
        <v>0.41549295774647887</v>
      </c>
      <c r="F2261">
        <v>295</v>
      </c>
      <c r="G2261">
        <v>710</v>
      </c>
    </row>
    <row r="2262" spans="1:7" x14ac:dyDescent="0.3">
      <c r="A2262">
        <v>24</v>
      </c>
      <c r="B2262" s="18">
        <v>45658</v>
      </c>
      <c r="C2262" s="96" t="s">
        <v>377</v>
      </c>
      <c r="D2262" t="s">
        <v>299</v>
      </c>
      <c r="E2262">
        <v>1</v>
      </c>
      <c r="F2262">
        <v>13</v>
      </c>
      <c r="G2262">
        <v>13</v>
      </c>
    </row>
    <row r="2263" spans="1:7" x14ac:dyDescent="0.3">
      <c r="A2263">
        <v>23</v>
      </c>
      <c r="B2263" s="18">
        <v>45658</v>
      </c>
      <c r="C2263" s="96" t="s">
        <v>377</v>
      </c>
      <c r="D2263" t="s">
        <v>298</v>
      </c>
      <c r="E2263">
        <v>1.8181818181818181E-2</v>
      </c>
      <c r="F2263">
        <v>13</v>
      </c>
      <c r="G2263">
        <v>715</v>
      </c>
    </row>
    <row r="2264" spans="1:7" x14ac:dyDescent="0.3">
      <c r="A2264">
        <v>16</v>
      </c>
      <c r="B2264" s="18">
        <v>45658</v>
      </c>
      <c r="C2264" s="96" t="s">
        <v>377</v>
      </c>
      <c r="D2264" t="s">
        <v>297</v>
      </c>
      <c r="E2264">
        <v>0</v>
      </c>
      <c r="F2264">
        <v>0</v>
      </c>
      <c r="G2264">
        <v>58</v>
      </c>
    </row>
    <row r="2265" spans="1:7" x14ac:dyDescent="0.3">
      <c r="A2265">
        <v>14</v>
      </c>
      <c r="B2265" s="18">
        <v>45658</v>
      </c>
      <c r="C2265" s="96" t="s">
        <v>377</v>
      </c>
      <c r="D2265" t="s">
        <v>279</v>
      </c>
      <c r="E2265">
        <v>0</v>
      </c>
      <c r="F2265">
        <v>0</v>
      </c>
      <c r="G2265">
        <v>117</v>
      </c>
    </row>
    <row r="2266" spans="1:7" x14ac:dyDescent="0.3">
      <c r="A2266">
        <v>12</v>
      </c>
      <c r="B2266" s="18">
        <v>45658</v>
      </c>
      <c r="C2266" s="96" t="s">
        <v>377</v>
      </c>
      <c r="D2266" t="s">
        <v>296</v>
      </c>
      <c r="E2266">
        <v>0</v>
      </c>
      <c r="F2266">
        <v>0</v>
      </c>
      <c r="G2266">
        <v>54</v>
      </c>
    </row>
    <row r="2267" spans="1:7" x14ac:dyDescent="0.3">
      <c r="A2267">
        <v>11</v>
      </c>
      <c r="B2267" s="18">
        <v>45658</v>
      </c>
      <c r="C2267" s="96" t="s">
        <v>377</v>
      </c>
      <c r="D2267" t="s">
        <v>281</v>
      </c>
      <c r="E2267">
        <v>0</v>
      </c>
      <c r="F2267">
        <v>0</v>
      </c>
      <c r="G2267">
        <v>102</v>
      </c>
    </row>
    <row r="2268" spans="1:7" x14ac:dyDescent="0.3">
      <c r="A2268">
        <v>10</v>
      </c>
      <c r="B2268" s="18">
        <v>45658</v>
      </c>
      <c r="C2268" s="96" t="s">
        <v>377</v>
      </c>
      <c r="D2268" t="s">
        <v>295</v>
      </c>
      <c r="E2268">
        <v>0.125</v>
      </c>
      <c r="F2268">
        <v>1</v>
      </c>
      <c r="G2268">
        <v>8</v>
      </c>
    </row>
    <row r="2269" spans="1:7" x14ac:dyDescent="0.3">
      <c r="A2269">
        <v>9</v>
      </c>
      <c r="B2269" s="18">
        <v>45658</v>
      </c>
      <c r="C2269" s="96" t="s">
        <v>377</v>
      </c>
      <c r="D2269" t="s">
        <v>280</v>
      </c>
      <c r="E2269">
        <v>0</v>
      </c>
      <c r="F2269">
        <v>0</v>
      </c>
      <c r="G2269">
        <v>137</v>
      </c>
    </row>
    <row r="2270" spans="1:7" x14ac:dyDescent="0.3">
      <c r="A2270">
        <v>8</v>
      </c>
      <c r="B2270" s="18">
        <v>45658</v>
      </c>
      <c r="C2270" s="96" t="s">
        <v>377</v>
      </c>
      <c r="D2270" t="s">
        <v>278</v>
      </c>
      <c r="E2270">
        <v>0.3611111111111111</v>
      </c>
      <c r="F2270">
        <v>13</v>
      </c>
      <c r="G2270">
        <v>36</v>
      </c>
    </row>
    <row r="2271" spans="1:7" x14ac:dyDescent="0.3">
      <c r="A2271">
        <v>7</v>
      </c>
      <c r="B2271" s="18">
        <v>45658</v>
      </c>
      <c r="C2271" s="96" t="s">
        <v>377</v>
      </c>
      <c r="D2271" t="s">
        <v>277</v>
      </c>
      <c r="E2271">
        <v>0.44444444444444442</v>
      </c>
      <c r="F2271">
        <v>4</v>
      </c>
      <c r="G2271">
        <v>9</v>
      </c>
    </row>
    <row r="2272" spans="1:7" x14ac:dyDescent="0.3">
      <c r="A2272">
        <v>6</v>
      </c>
      <c r="B2272" s="18">
        <v>45658</v>
      </c>
      <c r="C2272" s="96" t="s">
        <v>377</v>
      </c>
      <c r="D2272" t="s">
        <v>274</v>
      </c>
      <c r="E2272">
        <v>0</v>
      </c>
      <c r="F2272">
        <v>0</v>
      </c>
      <c r="G2272">
        <v>1</v>
      </c>
    </row>
    <row r="2273" spans="1:7" x14ac:dyDescent="0.3">
      <c r="A2273">
        <v>5</v>
      </c>
      <c r="B2273" s="18">
        <v>45658</v>
      </c>
      <c r="C2273" s="96" t="s">
        <v>377</v>
      </c>
      <c r="D2273" t="s">
        <v>301</v>
      </c>
      <c r="E2273">
        <v>3.3333333333333335</v>
      </c>
      <c r="F2273">
        <v>50</v>
      </c>
      <c r="G2273">
        <v>15</v>
      </c>
    </row>
    <row r="2274" spans="1:7" x14ac:dyDescent="0.3">
      <c r="A2274">
        <v>4</v>
      </c>
      <c r="B2274" s="18">
        <v>45658</v>
      </c>
      <c r="C2274" s="96" t="s">
        <v>377</v>
      </c>
      <c r="D2274" t="s">
        <v>300</v>
      </c>
      <c r="E2274">
        <v>0.68292682926829273</v>
      </c>
      <c r="F2274">
        <v>28</v>
      </c>
      <c r="G2274">
        <v>41</v>
      </c>
    </row>
    <row r="2275" spans="1:7" x14ac:dyDescent="0.3">
      <c r="A2275">
        <v>126</v>
      </c>
      <c r="B2275" s="18">
        <v>45658</v>
      </c>
      <c r="C2275" s="96" t="s">
        <v>377</v>
      </c>
      <c r="D2275" t="s">
        <v>26</v>
      </c>
      <c r="E2275">
        <v>0</v>
      </c>
    </row>
    <row r="2276" spans="1:7" x14ac:dyDescent="0.3">
      <c r="A2276">
        <v>125</v>
      </c>
      <c r="B2276" s="18">
        <v>45658</v>
      </c>
      <c r="C2276" s="96" t="s">
        <v>377</v>
      </c>
      <c r="D2276" t="s">
        <v>25</v>
      </c>
      <c r="E2276">
        <v>0</v>
      </c>
    </row>
    <row r="2277" spans="1:7" x14ac:dyDescent="0.3">
      <c r="A2277">
        <v>124</v>
      </c>
      <c r="B2277" s="18">
        <v>45658</v>
      </c>
      <c r="C2277" s="96" t="s">
        <v>377</v>
      </c>
      <c r="D2277" t="s">
        <v>24</v>
      </c>
      <c r="E2277">
        <v>0</v>
      </c>
    </row>
    <row r="2278" spans="1:7" x14ac:dyDescent="0.3">
      <c r="A2278">
        <v>123</v>
      </c>
      <c r="B2278" s="18">
        <v>45658</v>
      </c>
      <c r="C2278" s="96" t="s">
        <v>377</v>
      </c>
      <c r="D2278" t="s">
        <v>23</v>
      </c>
      <c r="E2278">
        <v>0</v>
      </c>
    </row>
    <row r="2279" spans="1:7" x14ac:dyDescent="0.3">
      <c r="A2279">
        <v>122</v>
      </c>
      <c r="B2279" s="18">
        <v>45658</v>
      </c>
      <c r="C2279" s="96" t="s">
        <v>377</v>
      </c>
      <c r="D2279" t="s">
        <v>22</v>
      </c>
      <c r="E2279">
        <v>0</v>
      </c>
    </row>
    <row r="2280" spans="1:7" x14ac:dyDescent="0.3">
      <c r="A2280">
        <v>121</v>
      </c>
      <c r="B2280" s="18">
        <v>45658</v>
      </c>
      <c r="C2280" s="96" t="s">
        <v>377</v>
      </c>
      <c r="D2280" t="s">
        <v>21</v>
      </c>
      <c r="E2280">
        <v>0</v>
      </c>
    </row>
    <row r="2281" spans="1:7" x14ac:dyDescent="0.3">
      <c r="A2281">
        <v>120</v>
      </c>
      <c r="B2281" s="18">
        <v>45658</v>
      </c>
      <c r="C2281" s="96" t="s">
        <v>377</v>
      </c>
      <c r="D2281" t="s">
        <v>20</v>
      </c>
      <c r="E2281">
        <v>51</v>
      </c>
    </row>
    <row r="2282" spans="1:7" x14ac:dyDescent="0.3">
      <c r="A2282">
        <v>116</v>
      </c>
      <c r="B2282" s="18">
        <v>45658</v>
      </c>
      <c r="C2282" s="96" t="s">
        <v>377</v>
      </c>
      <c r="D2282" t="s">
        <v>294</v>
      </c>
      <c r="E2282">
        <v>0</v>
      </c>
    </row>
    <row r="2283" spans="1:7" x14ac:dyDescent="0.3">
      <c r="A2283">
        <v>115</v>
      </c>
      <c r="B2283" s="18">
        <v>45658</v>
      </c>
      <c r="C2283" s="96" t="s">
        <v>377</v>
      </c>
      <c r="D2283" t="s">
        <v>293</v>
      </c>
      <c r="E2283">
        <v>8</v>
      </c>
    </row>
    <row r="2284" spans="1:7" x14ac:dyDescent="0.3">
      <c r="A2284">
        <v>114</v>
      </c>
      <c r="B2284" s="18">
        <v>45658</v>
      </c>
      <c r="C2284" s="96" t="s">
        <v>377</v>
      </c>
      <c r="D2284" t="s">
        <v>292</v>
      </c>
      <c r="E2284">
        <v>51</v>
      </c>
    </row>
    <row r="2285" spans="1:7" x14ac:dyDescent="0.3">
      <c r="A2285">
        <v>27</v>
      </c>
      <c r="B2285" s="18">
        <v>45658</v>
      </c>
      <c r="C2285" s="96" t="s">
        <v>377</v>
      </c>
      <c r="D2285" t="s">
        <v>147</v>
      </c>
      <c r="E2285">
        <v>0</v>
      </c>
      <c r="F2285">
        <v>0</v>
      </c>
      <c r="G2285">
        <v>10</v>
      </c>
    </row>
    <row r="2286" spans="1:7" x14ac:dyDescent="0.3">
      <c r="A2286">
        <v>26</v>
      </c>
      <c r="B2286" s="18">
        <v>45658</v>
      </c>
      <c r="C2286" s="96" t="s">
        <v>377</v>
      </c>
      <c r="D2286" t="s">
        <v>146</v>
      </c>
      <c r="E2286">
        <v>0</v>
      </c>
      <c r="F2286">
        <v>0</v>
      </c>
      <c r="G2286">
        <v>87</v>
      </c>
    </row>
    <row r="2287" spans="1:7" x14ac:dyDescent="0.3">
      <c r="A2287">
        <v>134</v>
      </c>
      <c r="B2287" s="18">
        <v>45658</v>
      </c>
      <c r="C2287" s="96" t="s">
        <v>378</v>
      </c>
      <c r="D2287" t="s">
        <v>260</v>
      </c>
      <c r="E2287">
        <v>0</v>
      </c>
    </row>
    <row r="2288" spans="1:7" x14ac:dyDescent="0.3">
      <c r="A2288">
        <v>133</v>
      </c>
      <c r="B2288" s="18">
        <v>45658</v>
      </c>
      <c r="C2288" s="96" t="s">
        <v>378</v>
      </c>
      <c r="D2288" t="s">
        <v>259</v>
      </c>
      <c r="E2288">
        <v>3</v>
      </c>
    </row>
    <row r="2289" spans="1:5" x14ac:dyDescent="0.3">
      <c r="A2289">
        <v>132</v>
      </c>
      <c r="B2289" s="18">
        <v>45658</v>
      </c>
      <c r="C2289" s="96" t="s">
        <v>378</v>
      </c>
      <c r="D2289" t="s">
        <v>291</v>
      </c>
      <c r="E2289">
        <v>1</v>
      </c>
    </row>
    <row r="2290" spans="1:5" x14ac:dyDescent="0.3">
      <c r="A2290">
        <v>131</v>
      </c>
      <c r="B2290" s="18">
        <v>45658</v>
      </c>
      <c r="C2290" s="96" t="s">
        <v>378</v>
      </c>
      <c r="D2290" t="s">
        <v>290</v>
      </c>
      <c r="E2290">
        <v>5</v>
      </c>
    </row>
    <row r="2291" spans="1:5" x14ac:dyDescent="0.3">
      <c r="A2291">
        <v>130</v>
      </c>
      <c r="B2291" s="18">
        <v>45658</v>
      </c>
      <c r="C2291" s="96" t="s">
        <v>378</v>
      </c>
      <c r="D2291" t="s">
        <v>289</v>
      </c>
      <c r="E2291">
        <v>58</v>
      </c>
    </row>
    <row r="2292" spans="1:5" x14ac:dyDescent="0.3">
      <c r="A2292">
        <v>129</v>
      </c>
      <c r="B2292" s="18">
        <v>45658</v>
      </c>
      <c r="C2292" s="96" t="s">
        <v>378</v>
      </c>
      <c r="D2292" t="s">
        <v>288</v>
      </c>
      <c r="E2292">
        <v>86</v>
      </c>
    </row>
    <row r="2293" spans="1:5" x14ac:dyDescent="0.3">
      <c r="A2293">
        <v>128</v>
      </c>
      <c r="B2293" s="18">
        <v>45658</v>
      </c>
      <c r="C2293" s="96" t="s">
        <v>378</v>
      </c>
      <c r="D2293" t="s">
        <v>287</v>
      </c>
      <c r="E2293">
        <v>32</v>
      </c>
    </row>
    <row r="2294" spans="1:5" x14ac:dyDescent="0.3">
      <c r="A2294">
        <v>127</v>
      </c>
      <c r="B2294" s="18">
        <v>45658</v>
      </c>
      <c r="C2294" s="96" t="s">
        <v>378</v>
      </c>
      <c r="D2294" t="s">
        <v>286</v>
      </c>
      <c r="E2294">
        <v>185</v>
      </c>
    </row>
    <row r="2295" spans="1:5" x14ac:dyDescent="0.3">
      <c r="A2295">
        <v>108</v>
      </c>
      <c r="B2295" s="18">
        <v>45658</v>
      </c>
      <c r="C2295" s="96" t="s">
        <v>378</v>
      </c>
      <c r="D2295" t="s">
        <v>270</v>
      </c>
      <c r="E2295">
        <v>90</v>
      </c>
    </row>
    <row r="2296" spans="1:5" x14ac:dyDescent="0.3">
      <c r="A2296">
        <v>105</v>
      </c>
      <c r="B2296" s="18">
        <v>45658</v>
      </c>
      <c r="C2296" s="96" t="s">
        <v>378</v>
      </c>
      <c r="D2296" t="s">
        <v>269</v>
      </c>
      <c r="E2296">
        <v>136</v>
      </c>
    </row>
    <row r="2297" spans="1:5" x14ac:dyDescent="0.3">
      <c r="A2297">
        <v>107</v>
      </c>
      <c r="B2297" s="18">
        <v>45658</v>
      </c>
      <c r="C2297" s="96" t="s">
        <v>378</v>
      </c>
      <c r="D2297" t="s">
        <v>268</v>
      </c>
      <c r="E2297">
        <v>293</v>
      </c>
    </row>
    <row r="2298" spans="1:5" x14ac:dyDescent="0.3">
      <c r="A2298">
        <v>106</v>
      </c>
      <c r="B2298" s="18">
        <v>45658</v>
      </c>
      <c r="C2298" s="96" t="s">
        <v>378</v>
      </c>
      <c r="D2298" t="s">
        <v>267</v>
      </c>
      <c r="E2298">
        <v>310</v>
      </c>
    </row>
    <row r="2299" spans="1:5" x14ac:dyDescent="0.3">
      <c r="A2299">
        <v>104</v>
      </c>
      <c r="B2299" s="18">
        <v>45658</v>
      </c>
      <c r="C2299" s="96" t="s">
        <v>378</v>
      </c>
      <c r="D2299" t="s">
        <v>266</v>
      </c>
      <c r="E2299">
        <v>17</v>
      </c>
    </row>
    <row r="2300" spans="1:5" x14ac:dyDescent="0.3">
      <c r="A2300">
        <v>113</v>
      </c>
      <c r="B2300" s="18">
        <v>45658</v>
      </c>
      <c r="C2300" s="96" t="s">
        <v>378</v>
      </c>
      <c r="D2300" t="s">
        <v>265</v>
      </c>
      <c r="E2300">
        <v>159</v>
      </c>
    </row>
    <row r="2301" spans="1:5" x14ac:dyDescent="0.3">
      <c r="A2301">
        <v>110</v>
      </c>
      <c r="B2301" s="18">
        <v>45658</v>
      </c>
      <c r="C2301" s="96" t="s">
        <v>378</v>
      </c>
      <c r="D2301" t="s">
        <v>264</v>
      </c>
      <c r="E2301">
        <v>117</v>
      </c>
    </row>
    <row r="2302" spans="1:5" x14ac:dyDescent="0.3">
      <c r="A2302">
        <v>112</v>
      </c>
      <c r="B2302" s="18">
        <v>45658</v>
      </c>
      <c r="C2302" s="96" t="s">
        <v>378</v>
      </c>
      <c r="D2302" t="s">
        <v>263</v>
      </c>
      <c r="E2302">
        <v>340</v>
      </c>
    </row>
    <row r="2303" spans="1:5" x14ac:dyDescent="0.3">
      <c r="A2303">
        <v>111</v>
      </c>
      <c r="B2303" s="18">
        <v>45658</v>
      </c>
      <c r="C2303" s="96" t="s">
        <v>378</v>
      </c>
      <c r="D2303" t="s">
        <v>262</v>
      </c>
      <c r="E2303">
        <v>334</v>
      </c>
    </row>
    <row r="2304" spans="1:5" x14ac:dyDescent="0.3">
      <c r="A2304">
        <v>109</v>
      </c>
      <c r="B2304" s="18">
        <v>45658</v>
      </c>
      <c r="C2304" s="96" t="s">
        <v>378</v>
      </c>
      <c r="D2304" t="s">
        <v>261</v>
      </c>
      <c r="E2304">
        <v>18</v>
      </c>
    </row>
    <row r="2305" spans="1:7" x14ac:dyDescent="0.3">
      <c r="A2305">
        <v>2</v>
      </c>
      <c r="B2305" s="18">
        <v>45658</v>
      </c>
      <c r="C2305" s="96" t="s">
        <v>378</v>
      </c>
      <c r="D2305" t="s">
        <v>303</v>
      </c>
      <c r="E2305">
        <v>1.0077777777777779</v>
      </c>
      <c r="F2305">
        <v>1814</v>
      </c>
      <c r="G2305">
        <v>1800</v>
      </c>
    </row>
    <row r="2306" spans="1:7" x14ac:dyDescent="0.3">
      <c r="A2306">
        <v>1</v>
      </c>
      <c r="B2306" s="18">
        <v>45658</v>
      </c>
      <c r="C2306" s="96" t="s">
        <v>378</v>
      </c>
      <c r="D2306" t="s">
        <v>332</v>
      </c>
      <c r="E2306">
        <v>1</v>
      </c>
      <c r="F2306">
        <v>1</v>
      </c>
      <c r="G2306">
        <v>1</v>
      </c>
    </row>
    <row r="2307" spans="1:7" x14ac:dyDescent="0.3">
      <c r="A2307">
        <v>103</v>
      </c>
      <c r="B2307" s="18">
        <v>45658</v>
      </c>
      <c r="C2307" s="96" t="s">
        <v>378</v>
      </c>
      <c r="D2307" t="s">
        <v>285</v>
      </c>
      <c r="E2307">
        <v>0</v>
      </c>
    </row>
    <row r="2308" spans="1:7" x14ac:dyDescent="0.3">
      <c r="A2308">
        <v>102</v>
      </c>
      <c r="B2308" s="18">
        <v>45658</v>
      </c>
      <c r="C2308" s="96" t="s">
        <v>378</v>
      </c>
      <c r="D2308" t="s">
        <v>273</v>
      </c>
      <c r="E2308">
        <v>0</v>
      </c>
    </row>
    <row r="2309" spans="1:7" x14ac:dyDescent="0.3">
      <c r="A2309">
        <v>101</v>
      </c>
      <c r="B2309" s="18">
        <v>45658</v>
      </c>
      <c r="C2309" s="96" t="s">
        <v>378</v>
      </c>
      <c r="D2309" t="s">
        <v>272</v>
      </c>
      <c r="E2309">
        <v>1</v>
      </c>
    </row>
    <row r="2310" spans="1:7" x14ac:dyDescent="0.3">
      <c r="A2310">
        <v>100</v>
      </c>
      <c r="B2310" s="18">
        <v>45658</v>
      </c>
      <c r="C2310" s="96" t="s">
        <v>378</v>
      </c>
      <c r="D2310" t="s">
        <v>271</v>
      </c>
      <c r="E2310">
        <v>1</v>
      </c>
    </row>
    <row r="2311" spans="1:7" x14ac:dyDescent="0.3">
      <c r="A2311">
        <v>3</v>
      </c>
      <c r="B2311" s="18">
        <v>45658</v>
      </c>
      <c r="C2311" s="96" t="s">
        <v>378</v>
      </c>
      <c r="D2311" t="s">
        <v>302</v>
      </c>
      <c r="E2311">
        <v>0.83186328555678057</v>
      </c>
      <c r="F2311">
        <v>1509</v>
      </c>
      <c r="G2311">
        <v>1814</v>
      </c>
    </row>
    <row r="2312" spans="1:7" x14ac:dyDescent="0.3">
      <c r="A2312">
        <v>25</v>
      </c>
      <c r="B2312" s="18">
        <v>45658</v>
      </c>
      <c r="C2312" s="96" t="s">
        <v>378</v>
      </c>
      <c r="D2312" t="s">
        <v>284</v>
      </c>
      <c r="E2312">
        <v>0</v>
      </c>
      <c r="F2312">
        <v>0</v>
      </c>
      <c r="G2312">
        <v>1</v>
      </c>
    </row>
    <row r="2313" spans="1:7" x14ac:dyDescent="0.3">
      <c r="A2313">
        <v>24</v>
      </c>
      <c r="B2313" s="18">
        <v>45658</v>
      </c>
      <c r="C2313" s="96" t="s">
        <v>378</v>
      </c>
      <c r="D2313" t="s">
        <v>299</v>
      </c>
      <c r="E2313">
        <v>0.92957746478873238</v>
      </c>
      <c r="F2313">
        <v>66</v>
      </c>
      <c r="G2313">
        <v>71</v>
      </c>
    </row>
    <row r="2314" spans="1:7" x14ac:dyDescent="0.3">
      <c r="A2314">
        <v>23</v>
      </c>
      <c r="B2314" s="18">
        <v>45658</v>
      </c>
      <c r="C2314" s="96" t="s">
        <v>378</v>
      </c>
      <c r="D2314" t="s">
        <v>298</v>
      </c>
      <c r="E2314">
        <v>3.8545059717698157E-2</v>
      </c>
      <c r="F2314">
        <v>71</v>
      </c>
      <c r="G2314">
        <v>1842</v>
      </c>
    </row>
    <row r="2315" spans="1:7" x14ac:dyDescent="0.3">
      <c r="A2315">
        <v>20</v>
      </c>
      <c r="B2315" s="18">
        <v>45658</v>
      </c>
      <c r="C2315" s="96" t="s">
        <v>378</v>
      </c>
      <c r="D2315" t="s">
        <v>283</v>
      </c>
      <c r="E2315">
        <v>0</v>
      </c>
      <c r="F2315">
        <v>0</v>
      </c>
      <c r="G2315">
        <v>3</v>
      </c>
    </row>
    <row r="2316" spans="1:7" x14ac:dyDescent="0.3">
      <c r="A2316">
        <v>18</v>
      </c>
      <c r="B2316" s="18">
        <v>45658</v>
      </c>
      <c r="C2316" s="96" t="s">
        <v>378</v>
      </c>
      <c r="D2316" t="s">
        <v>282</v>
      </c>
      <c r="E2316">
        <v>0</v>
      </c>
      <c r="F2316">
        <v>0</v>
      </c>
      <c r="G2316">
        <v>2</v>
      </c>
    </row>
    <row r="2317" spans="1:7" x14ac:dyDescent="0.3">
      <c r="A2317">
        <v>17</v>
      </c>
      <c r="B2317" s="18">
        <v>45658</v>
      </c>
      <c r="C2317" s="96" t="s">
        <v>378</v>
      </c>
      <c r="D2317" t="s">
        <v>276</v>
      </c>
      <c r="E2317">
        <v>0.625</v>
      </c>
      <c r="F2317">
        <v>5</v>
      </c>
      <c r="G2317">
        <v>8</v>
      </c>
    </row>
    <row r="2318" spans="1:7" x14ac:dyDescent="0.3">
      <c r="A2318">
        <v>16</v>
      </c>
      <c r="B2318" s="18">
        <v>45658</v>
      </c>
      <c r="C2318" s="96" t="s">
        <v>378</v>
      </c>
      <c r="D2318" t="s">
        <v>297</v>
      </c>
      <c r="E2318">
        <v>3.125E-2</v>
      </c>
      <c r="F2318">
        <v>8</v>
      </c>
      <c r="G2318">
        <v>256</v>
      </c>
    </row>
    <row r="2319" spans="1:7" x14ac:dyDescent="0.3">
      <c r="A2319">
        <v>14</v>
      </c>
      <c r="B2319" s="18">
        <v>45658</v>
      </c>
      <c r="C2319" s="96" t="s">
        <v>378</v>
      </c>
      <c r="D2319" t="s">
        <v>279</v>
      </c>
      <c r="E2319">
        <v>0</v>
      </c>
      <c r="F2319">
        <v>0</v>
      </c>
      <c r="G2319">
        <v>528</v>
      </c>
    </row>
    <row r="2320" spans="1:7" x14ac:dyDescent="0.3">
      <c r="A2320">
        <v>13</v>
      </c>
      <c r="B2320" s="18">
        <v>45658</v>
      </c>
      <c r="C2320" s="96" t="s">
        <v>378</v>
      </c>
      <c r="D2320" t="s">
        <v>275</v>
      </c>
      <c r="E2320">
        <v>1</v>
      </c>
      <c r="F2320">
        <v>1</v>
      </c>
      <c r="G2320">
        <v>1</v>
      </c>
    </row>
    <row r="2321" spans="1:7" x14ac:dyDescent="0.3">
      <c r="A2321">
        <v>12</v>
      </c>
      <c r="B2321" s="18">
        <v>45658</v>
      </c>
      <c r="C2321" s="96" t="s">
        <v>378</v>
      </c>
      <c r="D2321" t="s">
        <v>296</v>
      </c>
      <c r="E2321">
        <v>4.2016806722689074E-3</v>
      </c>
      <c r="F2321">
        <v>1</v>
      </c>
      <c r="G2321">
        <v>238</v>
      </c>
    </row>
    <row r="2322" spans="1:7" x14ac:dyDescent="0.3">
      <c r="A2322">
        <v>11</v>
      </c>
      <c r="B2322" s="18">
        <v>45658</v>
      </c>
      <c r="C2322" s="96" t="s">
        <v>378</v>
      </c>
      <c r="D2322" t="s">
        <v>281</v>
      </c>
      <c r="E2322">
        <v>1.7006802721088435E-3</v>
      </c>
      <c r="F2322">
        <v>1</v>
      </c>
      <c r="G2322">
        <v>588</v>
      </c>
    </row>
    <row r="2323" spans="1:7" x14ac:dyDescent="0.3">
      <c r="A2323">
        <v>10</v>
      </c>
      <c r="B2323" s="18">
        <v>45658</v>
      </c>
      <c r="C2323" s="96" t="s">
        <v>378</v>
      </c>
      <c r="D2323" t="s">
        <v>295</v>
      </c>
      <c r="E2323">
        <v>0</v>
      </c>
      <c r="F2323">
        <v>0</v>
      </c>
      <c r="G2323">
        <v>102</v>
      </c>
    </row>
    <row r="2324" spans="1:7" x14ac:dyDescent="0.3">
      <c r="A2324">
        <v>9</v>
      </c>
      <c r="B2324" s="18">
        <v>45658</v>
      </c>
      <c r="C2324" s="96" t="s">
        <v>378</v>
      </c>
      <c r="D2324" t="s">
        <v>280</v>
      </c>
      <c r="E2324">
        <v>1.9011406844106464E-3</v>
      </c>
      <c r="F2324">
        <v>1</v>
      </c>
      <c r="G2324">
        <v>526</v>
      </c>
    </row>
    <row r="2325" spans="1:7" x14ac:dyDescent="0.3">
      <c r="A2325">
        <v>8</v>
      </c>
      <c r="B2325" s="18">
        <v>45658</v>
      </c>
      <c r="C2325" s="96" t="s">
        <v>378</v>
      </c>
      <c r="D2325" t="s">
        <v>278</v>
      </c>
      <c r="E2325">
        <v>0.39583333333333331</v>
      </c>
      <c r="F2325">
        <v>19</v>
      </c>
      <c r="G2325">
        <v>48</v>
      </c>
    </row>
    <row r="2326" spans="1:7" x14ac:dyDescent="0.3">
      <c r="A2326">
        <v>7</v>
      </c>
      <c r="B2326" s="18">
        <v>45658</v>
      </c>
      <c r="C2326" s="96" t="s">
        <v>378</v>
      </c>
      <c r="D2326" t="s">
        <v>277</v>
      </c>
      <c r="E2326">
        <v>0.8</v>
      </c>
      <c r="F2326">
        <v>12</v>
      </c>
      <c r="G2326">
        <v>15</v>
      </c>
    </row>
    <row r="2327" spans="1:7" x14ac:dyDescent="0.3">
      <c r="A2327">
        <v>6</v>
      </c>
      <c r="B2327" s="18">
        <v>45658</v>
      </c>
      <c r="C2327" s="96" t="s">
        <v>378</v>
      </c>
      <c r="D2327" t="s">
        <v>274</v>
      </c>
      <c r="E2327">
        <v>0.6</v>
      </c>
      <c r="F2327">
        <v>6</v>
      </c>
      <c r="G2327">
        <v>10</v>
      </c>
    </row>
    <row r="2328" spans="1:7" x14ac:dyDescent="0.3">
      <c r="A2328">
        <v>5</v>
      </c>
      <c r="B2328" s="18">
        <v>45658</v>
      </c>
      <c r="C2328" s="96" t="s">
        <v>378</v>
      </c>
      <c r="D2328" t="s">
        <v>301</v>
      </c>
      <c r="E2328">
        <v>10.409090909090908</v>
      </c>
      <c r="F2328">
        <v>229</v>
      </c>
      <c r="G2328">
        <v>22</v>
      </c>
    </row>
    <row r="2329" spans="1:7" x14ac:dyDescent="0.3">
      <c r="A2329">
        <v>4</v>
      </c>
      <c r="B2329" s="18">
        <v>45658</v>
      </c>
      <c r="C2329" s="96" t="s">
        <v>378</v>
      </c>
      <c r="D2329" t="s">
        <v>300</v>
      </c>
      <c r="E2329">
        <v>0.76960784313725494</v>
      </c>
      <c r="F2329">
        <v>157</v>
      </c>
      <c r="G2329">
        <v>204</v>
      </c>
    </row>
    <row r="2330" spans="1:7" x14ac:dyDescent="0.3">
      <c r="A2330">
        <v>126</v>
      </c>
      <c r="B2330" s="18">
        <v>45658</v>
      </c>
      <c r="C2330" s="96" t="s">
        <v>378</v>
      </c>
      <c r="D2330" t="s">
        <v>26</v>
      </c>
      <c r="E2330">
        <v>2</v>
      </c>
    </row>
    <row r="2331" spans="1:7" x14ac:dyDescent="0.3">
      <c r="A2331">
        <v>125</v>
      </c>
      <c r="B2331" s="18">
        <v>45658</v>
      </c>
      <c r="C2331" s="96" t="s">
        <v>378</v>
      </c>
      <c r="D2331" t="s">
        <v>25</v>
      </c>
      <c r="E2331">
        <v>0</v>
      </c>
    </row>
    <row r="2332" spans="1:7" x14ac:dyDescent="0.3">
      <c r="A2332">
        <v>124</v>
      </c>
      <c r="B2332" s="18">
        <v>45658</v>
      </c>
      <c r="C2332" s="96" t="s">
        <v>378</v>
      </c>
      <c r="D2332" t="s">
        <v>24</v>
      </c>
      <c r="E2332">
        <v>0</v>
      </c>
    </row>
    <row r="2333" spans="1:7" x14ac:dyDescent="0.3">
      <c r="A2333">
        <v>123</v>
      </c>
      <c r="B2333" s="18">
        <v>45658</v>
      </c>
      <c r="C2333" s="96" t="s">
        <v>378</v>
      </c>
      <c r="D2333" t="s">
        <v>23</v>
      </c>
      <c r="E2333">
        <v>0</v>
      </c>
    </row>
    <row r="2334" spans="1:7" x14ac:dyDescent="0.3">
      <c r="A2334">
        <v>122</v>
      </c>
      <c r="B2334" s="18">
        <v>45658</v>
      </c>
      <c r="C2334" s="96" t="s">
        <v>378</v>
      </c>
      <c r="D2334" t="s">
        <v>22</v>
      </c>
      <c r="E2334">
        <v>6</v>
      </c>
    </row>
    <row r="2335" spans="1:7" x14ac:dyDescent="0.3">
      <c r="A2335">
        <v>121</v>
      </c>
      <c r="B2335" s="18">
        <v>45658</v>
      </c>
      <c r="C2335" s="96" t="s">
        <v>378</v>
      </c>
      <c r="D2335" t="s">
        <v>21</v>
      </c>
      <c r="E2335">
        <v>0</v>
      </c>
    </row>
    <row r="2336" spans="1:7" x14ac:dyDescent="0.3">
      <c r="A2336">
        <v>120</v>
      </c>
      <c r="B2336" s="18">
        <v>45658</v>
      </c>
      <c r="C2336" s="96" t="s">
        <v>378</v>
      </c>
      <c r="D2336" t="s">
        <v>20</v>
      </c>
      <c r="E2336">
        <v>243</v>
      </c>
    </row>
    <row r="2337" spans="1:7" x14ac:dyDescent="0.3">
      <c r="A2337">
        <v>116</v>
      </c>
      <c r="B2337" s="18">
        <v>45658</v>
      </c>
      <c r="C2337" s="96" t="s">
        <v>378</v>
      </c>
      <c r="D2337" t="s">
        <v>294</v>
      </c>
      <c r="E2337">
        <v>0</v>
      </c>
    </row>
    <row r="2338" spans="1:7" x14ac:dyDescent="0.3">
      <c r="A2338">
        <v>115</v>
      </c>
      <c r="B2338" s="18">
        <v>45658</v>
      </c>
      <c r="C2338" s="96" t="s">
        <v>378</v>
      </c>
      <c r="D2338" t="s">
        <v>293</v>
      </c>
      <c r="E2338">
        <v>25</v>
      </c>
    </row>
    <row r="2339" spans="1:7" x14ac:dyDescent="0.3">
      <c r="A2339">
        <v>114</v>
      </c>
      <c r="B2339" s="18">
        <v>45658</v>
      </c>
      <c r="C2339" s="96" t="s">
        <v>378</v>
      </c>
      <c r="D2339" t="s">
        <v>292</v>
      </c>
      <c r="E2339">
        <v>249</v>
      </c>
    </row>
    <row r="2340" spans="1:7" x14ac:dyDescent="0.3">
      <c r="A2340">
        <v>27</v>
      </c>
      <c r="B2340" s="18">
        <v>45658</v>
      </c>
      <c r="C2340" s="96" t="s">
        <v>378</v>
      </c>
      <c r="D2340" t="s">
        <v>147</v>
      </c>
      <c r="E2340">
        <v>0</v>
      </c>
      <c r="F2340">
        <v>0</v>
      </c>
      <c r="G2340">
        <v>112</v>
      </c>
    </row>
    <row r="2341" spans="1:7" x14ac:dyDescent="0.3">
      <c r="A2341">
        <v>26</v>
      </c>
      <c r="B2341" s="18">
        <v>45658</v>
      </c>
      <c r="C2341" s="96" t="s">
        <v>378</v>
      </c>
      <c r="D2341" t="s">
        <v>146</v>
      </c>
      <c r="E2341">
        <v>5.8708414872798431E-3</v>
      </c>
      <c r="F2341">
        <v>3</v>
      </c>
      <c r="G2341">
        <v>511</v>
      </c>
    </row>
    <row r="2342" spans="1:7" x14ac:dyDescent="0.3">
      <c r="A2342">
        <v>134</v>
      </c>
      <c r="B2342" s="18">
        <v>45658</v>
      </c>
      <c r="C2342" s="96" t="s">
        <v>379</v>
      </c>
      <c r="D2342" t="s">
        <v>260</v>
      </c>
      <c r="E2342">
        <v>4</v>
      </c>
    </row>
    <row r="2343" spans="1:7" x14ac:dyDescent="0.3">
      <c r="A2343">
        <v>133</v>
      </c>
      <c r="B2343" s="18">
        <v>45658</v>
      </c>
      <c r="C2343" s="96" t="s">
        <v>379</v>
      </c>
      <c r="D2343" t="s">
        <v>259</v>
      </c>
      <c r="E2343">
        <v>3</v>
      </c>
    </row>
    <row r="2344" spans="1:7" x14ac:dyDescent="0.3">
      <c r="A2344">
        <v>132</v>
      </c>
      <c r="B2344" s="18">
        <v>45658</v>
      </c>
      <c r="C2344" s="96" t="s">
        <v>379</v>
      </c>
      <c r="D2344" t="s">
        <v>291</v>
      </c>
      <c r="E2344">
        <v>12</v>
      </c>
    </row>
    <row r="2345" spans="1:7" x14ac:dyDescent="0.3">
      <c r="A2345">
        <v>131</v>
      </c>
      <c r="B2345" s="18">
        <v>45658</v>
      </c>
      <c r="C2345" s="96" t="s">
        <v>379</v>
      </c>
      <c r="D2345" t="s">
        <v>290</v>
      </c>
      <c r="E2345">
        <v>95</v>
      </c>
    </row>
    <row r="2346" spans="1:7" x14ac:dyDescent="0.3">
      <c r="A2346">
        <v>130</v>
      </c>
      <c r="B2346" s="18">
        <v>45658</v>
      </c>
      <c r="C2346" s="96" t="s">
        <v>379</v>
      </c>
      <c r="D2346" t="s">
        <v>289</v>
      </c>
      <c r="E2346">
        <v>2985</v>
      </c>
    </row>
    <row r="2347" spans="1:7" x14ac:dyDescent="0.3">
      <c r="A2347">
        <v>129</v>
      </c>
      <c r="B2347" s="18">
        <v>45658</v>
      </c>
      <c r="C2347" s="96" t="s">
        <v>379</v>
      </c>
      <c r="D2347" t="s">
        <v>288</v>
      </c>
      <c r="E2347">
        <v>1701</v>
      </c>
    </row>
    <row r="2348" spans="1:7" x14ac:dyDescent="0.3">
      <c r="A2348">
        <v>128</v>
      </c>
      <c r="B2348" s="18">
        <v>45658</v>
      </c>
      <c r="C2348" s="96" t="s">
        <v>379</v>
      </c>
      <c r="D2348" t="s">
        <v>287</v>
      </c>
      <c r="E2348">
        <v>1757</v>
      </c>
    </row>
    <row r="2349" spans="1:7" x14ac:dyDescent="0.3">
      <c r="A2349">
        <v>127</v>
      </c>
      <c r="B2349" s="18">
        <v>45658</v>
      </c>
      <c r="C2349" s="96" t="s">
        <v>379</v>
      </c>
      <c r="D2349" t="s">
        <v>286</v>
      </c>
      <c r="E2349">
        <v>6565</v>
      </c>
    </row>
    <row r="2350" spans="1:7" x14ac:dyDescent="0.3">
      <c r="A2350">
        <v>108</v>
      </c>
      <c r="B2350" s="18">
        <v>45658</v>
      </c>
      <c r="C2350" s="96" t="s">
        <v>379</v>
      </c>
      <c r="D2350" t="s">
        <v>270</v>
      </c>
      <c r="E2350">
        <v>600</v>
      </c>
    </row>
    <row r="2351" spans="1:7" x14ac:dyDescent="0.3">
      <c r="A2351">
        <v>105</v>
      </c>
      <c r="B2351" s="18">
        <v>45658</v>
      </c>
      <c r="C2351" s="96" t="s">
        <v>379</v>
      </c>
      <c r="D2351" t="s">
        <v>269</v>
      </c>
      <c r="E2351">
        <v>1360</v>
      </c>
    </row>
    <row r="2352" spans="1:7" x14ac:dyDescent="0.3">
      <c r="A2352">
        <v>107</v>
      </c>
      <c r="B2352" s="18">
        <v>45658</v>
      </c>
      <c r="C2352" s="96" t="s">
        <v>379</v>
      </c>
      <c r="D2352" t="s">
        <v>268</v>
      </c>
      <c r="E2352">
        <v>1583</v>
      </c>
    </row>
    <row r="2353" spans="1:7" x14ac:dyDescent="0.3">
      <c r="A2353">
        <v>106</v>
      </c>
      <c r="B2353" s="18">
        <v>45658</v>
      </c>
      <c r="C2353" s="96" t="s">
        <v>379</v>
      </c>
      <c r="D2353" t="s">
        <v>267</v>
      </c>
      <c r="E2353">
        <v>1501</v>
      </c>
    </row>
    <row r="2354" spans="1:7" x14ac:dyDescent="0.3">
      <c r="A2354">
        <v>104</v>
      </c>
      <c r="B2354" s="18">
        <v>45658</v>
      </c>
      <c r="C2354" s="96" t="s">
        <v>379</v>
      </c>
      <c r="D2354" t="s">
        <v>266</v>
      </c>
      <c r="E2354">
        <v>414</v>
      </c>
    </row>
    <row r="2355" spans="1:7" x14ac:dyDescent="0.3">
      <c r="A2355">
        <v>113</v>
      </c>
      <c r="B2355" s="18">
        <v>45658</v>
      </c>
      <c r="C2355" s="96" t="s">
        <v>379</v>
      </c>
      <c r="D2355" t="s">
        <v>265</v>
      </c>
      <c r="E2355">
        <v>1092</v>
      </c>
    </row>
    <row r="2356" spans="1:7" x14ac:dyDescent="0.3">
      <c r="A2356">
        <v>110</v>
      </c>
      <c r="B2356" s="18">
        <v>45658</v>
      </c>
      <c r="C2356" s="96" t="s">
        <v>379</v>
      </c>
      <c r="D2356" t="s">
        <v>264</v>
      </c>
      <c r="E2356">
        <v>1226</v>
      </c>
    </row>
    <row r="2357" spans="1:7" x14ac:dyDescent="0.3">
      <c r="A2357">
        <v>112</v>
      </c>
      <c r="B2357" s="18">
        <v>45658</v>
      </c>
      <c r="C2357" s="96" t="s">
        <v>379</v>
      </c>
      <c r="D2357" t="s">
        <v>263</v>
      </c>
      <c r="E2357">
        <v>1793</v>
      </c>
    </row>
    <row r="2358" spans="1:7" x14ac:dyDescent="0.3">
      <c r="A2358">
        <v>111</v>
      </c>
      <c r="B2358" s="18">
        <v>45658</v>
      </c>
      <c r="C2358" s="96" t="s">
        <v>379</v>
      </c>
      <c r="D2358" t="s">
        <v>262</v>
      </c>
      <c r="E2358">
        <v>1585</v>
      </c>
    </row>
    <row r="2359" spans="1:7" x14ac:dyDescent="0.3">
      <c r="A2359">
        <v>109</v>
      </c>
      <c r="B2359" s="18">
        <v>45658</v>
      </c>
      <c r="C2359" s="96" t="s">
        <v>379</v>
      </c>
      <c r="D2359" t="s">
        <v>261</v>
      </c>
      <c r="E2359">
        <v>447</v>
      </c>
    </row>
    <row r="2360" spans="1:7" x14ac:dyDescent="0.3">
      <c r="A2360">
        <v>2</v>
      </c>
      <c r="B2360" s="18">
        <v>45658</v>
      </c>
      <c r="C2360" s="96" t="s">
        <v>379</v>
      </c>
      <c r="D2360" t="s">
        <v>303</v>
      </c>
      <c r="E2360">
        <v>0.76322368421052633</v>
      </c>
      <c r="F2360">
        <v>11601</v>
      </c>
      <c r="G2360">
        <v>15200</v>
      </c>
    </row>
    <row r="2361" spans="1:7" x14ac:dyDescent="0.3">
      <c r="A2361">
        <v>1</v>
      </c>
      <c r="B2361" s="18">
        <v>45658</v>
      </c>
      <c r="C2361" s="96" t="s">
        <v>379</v>
      </c>
      <c r="D2361" t="s">
        <v>332</v>
      </c>
      <c r="E2361">
        <v>2.7777777777777777</v>
      </c>
      <c r="F2361">
        <v>25</v>
      </c>
      <c r="G2361">
        <v>9</v>
      </c>
    </row>
    <row r="2362" spans="1:7" x14ac:dyDescent="0.3">
      <c r="A2362">
        <v>103</v>
      </c>
      <c r="B2362" s="18">
        <v>45658</v>
      </c>
      <c r="C2362" s="96" t="s">
        <v>379</v>
      </c>
      <c r="D2362" t="s">
        <v>285</v>
      </c>
      <c r="E2362">
        <v>2</v>
      </c>
    </row>
    <row r="2363" spans="1:7" x14ac:dyDescent="0.3">
      <c r="A2363">
        <v>102</v>
      </c>
      <c r="B2363" s="18">
        <v>45658</v>
      </c>
      <c r="C2363" s="96" t="s">
        <v>379</v>
      </c>
      <c r="D2363" t="s">
        <v>273</v>
      </c>
      <c r="E2363">
        <v>4</v>
      </c>
    </row>
    <row r="2364" spans="1:7" x14ac:dyDescent="0.3">
      <c r="A2364">
        <v>101</v>
      </c>
      <c r="B2364" s="18">
        <v>45658</v>
      </c>
      <c r="C2364" s="96" t="s">
        <v>379</v>
      </c>
      <c r="D2364" t="s">
        <v>272</v>
      </c>
      <c r="E2364">
        <v>3</v>
      </c>
    </row>
    <row r="2365" spans="1:7" x14ac:dyDescent="0.3">
      <c r="A2365">
        <v>100</v>
      </c>
      <c r="B2365" s="18">
        <v>45658</v>
      </c>
      <c r="C2365" s="96" t="s">
        <v>379</v>
      </c>
      <c r="D2365" t="s">
        <v>271</v>
      </c>
      <c r="E2365">
        <v>2</v>
      </c>
    </row>
    <row r="2366" spans="1:7" x14ac:dyDescent="0.3">
      <c r="A2366">
        <v>3</v>
      </c>
      <c r="B2366" s="18">
        <v>45658</v>
      </c>
      <c r="C2366" s="96" t="s">
        <v>379</v>
      </c>
      <c r="D2366" t="s">
        <v>302</v>
      </c>
      <c r="E2366">
        <v>0.84604775450392211</v>
      </c>
      <c r="F2366">
        <v>9815</v>
      </c>
      <c r="G2366">
        <v>11601</v>
      </c>
    </row>
    <row r="2367" spans="1:7" x14ac:dyDescent="0.3">
      <c r="A2367">
        <v>24</v>
      </c>
      <c r="B2367" s="18">
        <v>45658</v>
      </c>
      <c r="C2367" s="96" t="s">
        <v>379</v>
      </c>
      <c r="D2367" t="s">
        <v>299</v>
      </c>
      <c r="E2367">
        <v>0.88787878787878793</v>
      </c>
      <c r="F2367">
        <v>293</v>
      </c>
      <c r="G2367">
        <v>330</v>
      </c>
    </row>
    <row r="2368" spans="1:7" x14ac:dyDescent="0.3">
      <c r="A2368">
        <v>23</v>
      </c>
      <c r="B2368" s="18">
        <v>45658</v>
      </c>
      <c r="C2368" s="96" t="s">
        <v>379</v>
      </c>
      <c r="D2368" t="s">
        <v>298</v>
      </c>
      <c r="E2368">
        <v>2.8118609406952964E-2</v>
      </c>
      <c r="F2368">
        <v>330</v>
      </c>
      <c r="G2368">
        <v>11736</v>
      </c>
    </row>
    <row r="2369" spans="1:7" x14ac:dyDescent="0.3">
      <c r="A2369">
        <v>20</v>
      </c>
      <c r="B2369" s="18">
        <v>45658</v>
      </c>
      <c r="C2369" s="96" t="s">
        <v>379</v>
      </c>
      <c r="D2369" t="s">
        <v>283</v>
      </c>
      <c r="E2369">
        <v>0</v>
      </c>
      <c r="F2369">
        <v>0</v>
      </c>
      <c r="G2369">
        <v>32</v>
      </c>
    </row>
    <row r="2370" spans="1:7" x14ac:dyDescent="0.3">
      <c r="A2370">
        <v>18</v>
      </c>
      <c r="B2370" s="18">
        <v>45658</v>
      </c>
      <c r="C2370" s="96" t="s">
        <v>379</v>
      </c>
      <c r="D2370" t="s">
        <v>282</v>
      </c>
      <c r="E2370">
        <v>7.5471698113207544E-2</v>
      </c>
      <c r="F2370">
        <v>4</v>
      </c>
      <c r="G2370">
        <v>53</v>
      </c>
    </row>
    <row r="2371" spans="1:7" x14ac:dyDescent="0.3">
      <c r="A2371">
        <v>17</v>
      </c>
      <c r="B2371" s="18">
        <v>45658</v>
      </c>
      <c r="C2371" s="96" t="s">
        <v>379</v>
      </c>
      <c r="D2371" t="s">
        <v>276</v>
      </c>
      <c r="E2371">
        <v>7.2727272727272727E-3</v>
      </c>
      <c r="F2371">
        <v>8</v>
      </c>
      <c r="G2371">
        <v>1100</v>
      </c>
    </row>
    <row r="2372" spans="1:7" x14ac:dyDescent="0.3">
      <c r="A2372">
        <v>16</v>
      </c>
      <c r="B2372" s="18">
        <v>45658</v>
      </c>
      <c r="C2372" s="96" t="s">
        <v>379</v>
      </c>
      <c r="D2372" t="s">
        <v>297</v>
      </c>
      <c r="E2372">
        <v>0.78740157480314965</v>
      </c>
      <c r="F2372">
        <v>1100</v>
      </c>
      <c r="G2372">
        <v>1397</v>
      </c>
    </row>
    <row r="2373" spans="1:7" x14ac:dyDescent="0.3">
      <c r="A2373">
        <v>15</v>
      </c>
      <c r="B2373" s="18">
        <v>45658</v>
      </c>
      <c r="C2373" s="96" t="s">
        <v>379</v>
      </c>
      <c r="D2373" t="s">
        <v>306</v>
      </c>
      <c r="E2373">
        <v>0</v>
      </c>
      <c r="F2373">
        <v>0</v>
      </c>
      <c r="G2373">
        <v>2329</v>
      </c>
    </row>
    <row r="2374" spans="1:7" x14ac:dyDescent="0.3">
      <c r="A2374">
        <v>14</v>
      </c>
      <c r="B2374" s="18">
        <v>45658</v>
      </c>
      <c r="C2374" s="96" t="s">
        <v>379</v>
      </c>
      <c r="D2374" t="s">
        <v>279</v>
      </c>
      <c r="E2374">
        <v>0.78338378742011439</v>
      </c>
      <c r="F2374">
        <v>2329</v>
      </c>
      <c r="G2374">
        <v>2973</v>
      </c>
    </row>
    <row r="2375" spans="1:7" x14ac:dyDescent="0.3">
      <c r="A2375">
        <v>13</v>
      </c>
      <c r="B2375" s="18">
        <v>45658</v>
      </c>
      <c r="C2375" s="96" t="s">
        <v>379</v>
      </c>
      <c r="D2375" t="s">
        <v>275</v>
      </c>
      <c r="E2375">
        <v>2.181818181818182E-2</v>
      </c>
      <c r="F2375">
        <v>24</v>
      </c>
      <c r="G2375">
        <v>1100</v>
      </c>
    </row>
    <row r="2376" spans="1:7" x14ac:dyDescent="0.3">
      <c r="A2376">
        <v>12</v>
      </c>
      <c r="B2376" s="18">
        <v>45658</v>
      </c>
      <c r="C2376" s="96" t="s">
        <v>379</v>
      </c>
      <c r="D2376" t="s">
        <v>296</v>
      </c>
      <c r="E2376">
        <v>0.77030812324929976</v>
      </c>
      <c r="F2376">
        <v>1100</v>
      </c>
      <c r="G2376">
        <v>1428</v>
      </c>
    </row>
    <row r="2377" spans="1:7" x14ac:dyDescent="0.3">
      <c r="A2377">
        <v>11</v>
      </c>
      <c r="B2377" s="18">
        <v>45658</v>
      </c>
      <c r="C2377" s="96" t="s">
        <v>379</v>
      </c>
      <c r="D2377" t="s">
        <v>281</v>
      </c>
      <c r="E2377">
        <v>0.71330517423442452</v>
      </c>
      <c r="F2377">
        <v>2702</v>
      </c>
      <c r="G2377">
        <v>3788</v>
      </c>
    </row>
    <row r="2378" spans="1:7" x14ac:dyDescent="0.3">
      <c r="A2378">
        <v>10</v>
      </c>
      <c r="B2378" s="18">
        <v>45658</v>
      </c>
      <c r="C2378" s="96" t="s">
        <v>379</v>
      </c>
      <c r="D2378" t="s">
        <v>295</v>
      </c>
      <c r="E2378">
        <v>3.9347408829174667E-2</v>
      </c>
      <c r="F2378">
        <v>41</v>
      </c>
      <c r="G2378">
        <v>1042</v>
      </c>
    </row>
    <row r="2379" spans="1:7" x14ac:dyDescent="0.3">
      <c r="A2379">
        <v>9</v>
      </c>
      <c r="B2379" s="18">
        <v>45658</v>
      </c>
      <c r="C2379" s="96" t="s">
        <v>379</v>
      </c>
      <c r="D2379" t="s">
        <v>280</v>
      </c>
      <c r="E2379">
        <v>0.66043920026220915</v>
      </c>
      <c r="F2379">
        <v>2015</v>
      </c>
      <c r="G2379">
        <v>3051</v>
      </c>
    </row>
    <row r="2380" spans="1:7" x14ac:dyDescent="0.3">
      <c r="A2380">
        <v>8</v>
      </c>
      <c r="B2380" s="18">
        <v>45658</v>
      </c>
      <c r="C2380" s="96" t="s">
        <v>379</v>
      </c>
      <c r="D2380" t="s">
        <v>278</v>
      </c>
      <c r="E2380">
        <v>0.26456984273820539</v>
      </c>
      <c r="F2380">
        <v>286</v>
      </c>
      <c r="G2380">
        <v>1081</v>
      </c>
    </row>
    <row r="2381" spans="1:7" x14ac:dyDescent="0.3">
      <c r="A2381">
        <v>7</v>
      </c>
      <c r="B2381" s="18">
        <v>45658</v>
      </c>
      <c r="C2381" s="96" t="s">
        <v>379</v>
      </c>
      <c r="D2381" t="s">
        <v>277</v>
      </c>
      <c r="E2381">
        <v>0.41199999999999998</v>
      </c>
      <c r="F2381">
        <v>103</v>
      </c>
      <c r="G2381">
        <v>250</v>
      </c>
    </row>
    <row r="2382" spans="1:7" x14ac:dyDescent="0.3">
      <c r="A2382">
        <v>6</v>
      </c>
      <c r="B2382" s="18">
        <v>45658</v>
      </c>
      <c r="C2382" s="96" t="s">
        <v>379</v>
      </c>
      <c r="D2382" t="s">
        <v>274</v>
      </c>
      <c r="E2382">
        <v>0.3923076923076923</v>
      </c>
      <c r="F2382">
        <v>51</v>
      </c>
      <c r="G2382">
        <v>130</v>
      </c>
    </row>
    <row r="2383" spans="1:7" x14ac:dyDescent="0.3">
      <c r="A2383">
        <v>5</v>
      </c>
      <c r="B2383" s="18">
        <v>45658</v>
      </c>
      <c r="C2383" s="96" t="s">
        <v>379</v>
      </c>
      <c r="D2383" t="s">
        <v>301</v>
      </c>
      <c r="E2383">
        <v>11.374301675977653</v>
      </c>
      <c r="F2383">
        <v>2036</v>
      </c>
      <c r="G2383">
        <v>179</v>
      </c>
    </row>
    <row r="2384" spans="1:7" x14ac:dyDescent="0.3">
      <c r="A2384">
        <v>4</v>
      </c>
      <c r="B2384" s="18">
        <v>45658</v>
      </c>
      <c r="C2384" s="96" t="s">
        <v>379</v>
      </c>
      <c r="D2384" t="s">
        <v>300</v>
      </c>
      <c r="E2384">
        <v>0.91221826809015416</v>
      </c>
      <c r="F2384">
        <v>1538</v>
      </c>
      <c r="G2384">
        <v>1686</v>
      </c>
    </row>
    <row r="2385" spans="1:7" x14ac:dyDescent="0.3">
      <c r="A2385">
        <v>126</v>
      </c>
      <c r="B2385" s="18">
        <v>45658</v>
      </c>
      <c r="C2385" s="96" t="s">
        <v>379</v>
      </c>
      <c r="D2385" t="s">
        <v>26</v>
      </c>
      <c r="E2385">
        <v>3</v>
      </c>
    </row>
    <row r="2386" spans="1:7" x14ac:dyDescent="0.3">
      <c r="A2386">
        <v>125</v>
      </c>
      <c r="B2386" s="18">
        <v>45658</v>
      </c>
      <c r="C2386" s="96" t="s">
        <v>379</v>
      </c>
      <c r="D2386" t="s">
        <v>25</v>
      </c>
      <c r="E2386">
        <v>37</v>
      </c>
    </row>
    <row r="2387" spans="1:7" x14ac:dyDescent="0.3">
      <c r="A2387">
        <v>124</v>
      </c>
      <c r="B2387" s="18">
        <v>45658</v>
      </c>
      <c r="C2387" s="96" t="s">
        <v>379</v>
      </c>
      <c r="D2387" t="s">
        <v>24</v>
      </c>
      <c r="E2387">
        <v>0</v>
      </c>
    </row>
    <row r="2388" spans="1:7" x14ac:dyDescent="0.3">
      <c r="A2388">
        <v>123</v>
      </c>
      <c r="B2388" s="18">
        <v>45658</v>
      </c>
      <c r="C2388" s="96" t="s">
        <v>379</v>
      </c>
      <c r="D2388" t="s">
        <v>23</v>
      </c>
      <c r="E2388">
        <v>0</v>
      </c>
    </row>
    <row r="2389" spans="1:7" x14ac:dyDescent="0.3">
      <c r="A2389">
        <v>122</v>
      </c>
      <c r="B2389" s="18">
        <v>45658</v>
      </c>
      <c r="C2389" s="96" t="s">
        <v>379</v>
      </c>
      <c r="D2389" t="s">
        <v>22</v>
      </c>
      <c r="E2389">
        <v>21</v>
      </c>
    </row>
    <row r="2390" spans="1:7" x14ac:dyDescent="0.3">
      <c r="A2390">
        <v>121</v>
      </c>
      <c r="B2390" s="18">
        <v>45658</v>
      </c>
      <c r="C2390" s="96" t="s">
        <v>379</v>
      </c>
      <c r="D2390" t="s">
        <v>21</v>
      </c>
      <c r="E2390">
        <v>0</v>
      </c>
    </row>
    <row r="2391" spans="1:7" x14ac:dyDescent="0.3">
      <c r="A2391">
        <v>120</v>
      </c>
      <c r="B2391" s="18">
        <v>45658</v>
      </c>
      <c r="C2391" s="96" t="s">
        <v>379</v>
      </c>
      <c r="D2391" t="s">
        <v>20</v>
      </c>
      <c r="E2391">
        <v>2025</v>
      </c>
    </row>
    <row r="2392" spans="1:7" x14ac:dyDescent="0.3">
      <c r="A2392">
        <v>116</v>
      </c>
      <c r="B2392" s="18">
        <v>45658</v>
      </c>
      <c r="C2392" s="96" t="s">
        <v>379</v>
      </c>
      <c r="D2392" t="s">
        <v>294</v>
      </c>
      <c r="E2392">
        <v>49</v>
      </c>
    </row>
    <row r="2393" spans="1:7" x14ac:dyDescent="0.3">
      <c r="A2393">
        <v>115</v>
      </c>
      <c r="B2393" s="18">
        <v>45658</v>
      </c>
      <c r="C2393" s="96" t="s">
        <v>379</v>
      </c>
      <c r="D2393" t="s">
        <v>293</v>
      </c>
      <c r="E2393">
        <v>110</v>
      </c>
    </row>
    <row r="2394" spans="1:7" x14ac:dyDescent="0.3">
      <c r="A2394">
        <v>114</v>
      </c>
      <c r="B2394" s="18">
        <v>45658</v>
      </c>
      <c r="C2394" s="96" t="s">
        <v>379</v>
      </c>
      <c r="D2394" t="s">
        <v>292</v>
      </c>
      <c r="E2394">
        <v>2083</v>
      </c>
    </row>
    <row r="2395" spans="1:7" x14ac:dyDescent="0.3">
      <c r="A2395">
        <v>27</v>
      </c>
      <c r="B2395" s="18">
        <v>45658</v>
      </c>
      <c r="C2395" s="96" t="s">
        <v>379</v>
      </c>
      <c r="D2395" t="s">
        <v>147</v>
      </c>
      <c r="E2395">
        <v>0.57276595744680847</v>
      </c>
      <c r="F2395">
        <v>673</v>
      </c>
      <c r="G2395">
        <v>1175</v>
      </c>
    </row>
    <row r="2396" spans="1:7" x14ac:dyDescent="0.3">
      <c r="A2396">
        <v>26</v>
      </c>
      <c r="B2396" s="18">
        <v>45658</v>
      </c>
      <c r="C2396" s="96" t="s">
        <v>379</v>
      </c>
      <c r="D2396" t="s">
        <v>146</v>
      </c>
      <c r="E2396">
        <v>0.70978900034590109</v>
      </c>
      <c r="F2396">
        <v>2052</v>
      </c>
      <c r="G2396">
        <v>2891</v>
      </c>
    </row>
    <row r="2397" spans="1:7" x14ac:dyDescent="0.3">
      <c r="A2397">
        <v>134</v>
      </c>
      <c r="B2397" s="18">
        <v>45658</v>
      </c>
      <c r="C2397" s="96" t="s">
        <v>380</v>
      </c>
      <c r="D2397" t="s">
        <v>260</v>
      </c>
      <c r="E2397">
        <v>0</v>
      </c>
    </row>
    <row r="2398" spans="1:7" x14ac:dyDescent="0.3">
      <c r="A2398">
        <v>133</v>
      </c>
      <c r="B2398" s="18">
        <v>45658</v>
      </c>
      <c r="C2398" s="96" t="s">
        <v>380</v>
      </c>
      <c r="D2398" t="s">
        <v>259</v>
      </c>
      <c r="E2398">
        <v>4</v>
      </c>
    </row>
    <row r="2399" spans="1:7" x14ac:dyDescent="0.3">
      <c r="A2399">
        <v>132</v>
      </c>
      <c r="B2399" s="18">
        <v>45658</v>
      </c>
      <c r="C2399" s="96" t="s">
        <v>380</v>
      </c>
      <c r="D2399" t="s">
        <v>291</v>
      </c>
      <c r="E2399">
        <v>4</v>
      </c>
    </row>
    <row r="2400" spans="1:7" x14ac:dyDescent="0.3">
      <c r="A2400">
        <v>131</v>
      </c>
      <c r="B2400" s="18">
        <v>45658</v>
      </c>
      <c r="C2400" s="96" t="s">
        <v>380</v>
      </c>
      <c r="D2400" t="s">
        <v>290</v>
      </c>
      <c r="E2400">
        <v>9</v>
      </c>
    </row>
    <row r="2401" spans="1:7" x14ac:dyDescent="0.3">
      <c r="A2401">
        <v>130</v>
      </c>
      <c r="B2401" s="18">
        <v>45658</v>
      </c>
      <c r="C2401" s="96" t="s">
        <v>380</v>
      </c>
      <c r="D2401" t="s">
        <v>289</v>
      </c>
      <c r="E2401">
        <v>108</v>
      </c>
    </row>
    <row r="2402" spans="1:7" x14ac:dyDescent="0.3">
      <c r="A2402">
        <v>129</v>
      </c>
      <c r="B2402" s="18">
        <v>45658</v>
      </c>
      <c r="C2402" s="96" t="s">
        <v>380</v>
      </c>
      <c r="D2402" t="s">
        <v>288</v>
      </c>
      <c r="E2402">
        <v>180</v>
      </c>
    </row>
    <row r="2403" spans="1:7" x14ac:dyDescent="0.3">
      <c r="A2403">
        <v>128</v>
      </c>
      <c r="B2403" s="18">
        <v>45658</v>
      </c>
      <c r="C2403" s="96" t="s">
        <v>380</v>
      </c>
      <c r="D2403" t="s">
        <v>287</v>
      </c>
      <c r="E2403">
        <v>35</v>
      </c>
    </row>
    <row r="2404" spans="1:7" x14ac:dyDescent="0.3">
      <c r="A2404">
        <v>127</v>
      </c>
      <c r="B2404" s="18">
        <v>45658</v>
      </c>
      <c r="C2404" s="96" t="s">
        <v>380</v>
      </c>
      <c r="D2404" t="s">
        <v>286</v>
      </c>
      <c r="E2404">
        <v>341</v>
      </c>
    </row>
    <row r="2405" spans="1:7" x14ac:dyDescent="0.3">
      <c r="A2405">
        <v>108</v>
      </c>
      <c r="B2405" s="18">
        <v>45658</v>
      </c>
      <c r="C2405" s="96" t="s">
        <v>380</v>
      </c>
      <c r="D2405" t="s">
        <v>270</v>
      </c>
      <c r="E2405">
        <v>142</v>
      </c>
    </row>
    <row r="2406" spans="1:7" x14ac:dyDescent="0.3">
      <c r="A2406">
        <v>105</v>
      </c>
      <c r="B2406" s="18">
        <v>45658</v>
      </c>
      <c r="C2406" s="96" t="s">
        <v>380</v>
      </c>
      <c r="D2406" t="s">
        <v>269</v>
      </c>
      <c r="E2406">
        <v>221</v>
      </c>
    </row>
    <row r="2407" spans="1:7" x14ac:dyDescent="0.3">
      <c r="A2407">
        <v>107</v>
      </c>
      <c r="B2407" s="18">
        <v>45658</v>
      </c>
      <c r="C2407" s="96" t="s">
        <v>380</v>
      </c>
      <c r="D2407" t="s">
        <v>268</v>
      </c>
      <c r="E2407">
        <v>480</v>
      </c>
    </row>
    <row r="2408" spans="1:7" x14ac:dyDescent="0.3">
      <c r="A2408">
        <v>106</v>
      </c>
      <c r="B2408" s="18">
        <v>45658</v>
      </c>
      <c r="C2408" s="96" t="s">
        <v>380</v>
      </c>
      <c r="D2408" t="s">
        <v>267</v>
      </c>
      <c r="E2408">
        <v>488</v>
      </c>
    </row>
    <row r="2409" spans="1:7" x14ac:dyDescent="0.3">
      <c r="A2409">
        <v>104</v>
      </c>
      <c r="B2409" s="18">
        <v>45658</v>
      </c>
      <c r="C2409" s="96" t="s">
        <v>380</v>
      </c>
      <c r="D2409" t="s">
        <v>266</v>
      </c>
      <c r="E2409">
        <v>53</v>
      </c>
    </row>
    <row r="2410" spans="1:7" x14ac:dyDescent="0.3">
      <c r="A2410">
        <v>113</v>
      </c>
      <c r="B2410" s="18">
        <v>45658</v>
      </c>
      <c r="C2410" s="96" t="s">
        <v>380</v>
      </c>
      <c r="D2410" t="s">
        <v>265</v>
      </c>
      <c r="E2410">
        <v>246</v>
      </c>
    </row>
    <row r="2411" spans="1:7" x14ac:dyDescent="0.3">
      <c r="A2411">
        <v>110</v>
      </c>
      <c r="B2411" s="18">
        <v>45658</v>
      </c>
      <c r="C2411" s="96" t="s">
        <v>380</v>
      </c>
      <c r="D2411" t="s">
        <v>264</v>
      </c>
      <c r="E2411">
        <v>195</v>
      </c>
    </row>
    <row r="2412" spans="1:7" x14ac:dyDescent="0.3">
      <c r="A2412">
        <v>112</v>
      </c>
      <c r="B2412" s="18">
        <v>45658</v>
      </c>
      <c r="C2412" s="96" t="s">
        <v>380</v>
      </c>
      <c r="D2412" t="s">
        <v>263</v>
      </c>
      <c r="E2412">
        <v>550</v>
      </c>
    </row>
    <row r="2413" spans="1:7" x14ac:dyDescent="0.3">
      <c r="A2413">
        <v>111</v>
      </c>
      <c r="B2413" s="18">
        <v>45658</v>
      </c>
      <c r="C2413" s="96" t="s">
        <v>380</v>
      </c>
      <c r="D2413" t="s">
        <v>262</v>
      </c>
      <c r="E2413">
        <v>531</v>
      </c>
    </row>
    <row r="2414" spans="1:7" x14ac:dyDescent="0.3">
      <c r="A2414">
        <v>109</v>
      </c>
      <c r="B2414" s="18">
        <v>45658</v>
      </c>
      <c r="C2414" s="96" t="s">
        <v>380</v>
      </c>
      <c r="D2414" t="s">
        <v>261</v>
      </c>
      <c r="E2414">
        <v>51</v>
      </c>
    </row>
    <row r="2415" spans="1:7" x14ac:dyDescent="0.3">
      <c r="A2415">
        <v>2</v>
      </c>
      <c r="B2415" s="18">
        <v>45658</v>
      </c>
      <c r="C2415" s="96" t="s">
        <v>380</v>
      </c>
      <c r="D2415" t="s">
        <v>303</v>
      </c>
      <c r="E2415">
        <v>0.82138888888888884</v>
      </c>
      <c r="F2415">
        <v>2957</v>
      </c>
      <c r="G2415">
        <v>3600</v>
      </c>
    </row>
    <row r="2416" spans="1:7" x14ac:dyDescent="0.3">
      <c r="A2416">
        <v>1</v>
      </c>
      <c r="B2416" s="18">
        <v>45658</v>
      </c>
      <c r="C2416" s="96" t="s">
        <v>380</v>
      </c>
      <c r="D2416" t="s">
        <v>332</v>
      </c>
      <c r="E2416">
        <v>1</v>
      </c>
      <c r="F2416">
        <v>2</v>
      </c>
      <c r="G2416">
        <v>2</v>
      </c>
    </row>
    <row r="2417" spans="1:7" x14ac:dyDescent="0.3">
      <c r="A2417">
        <v>103</v>
      </c>
      <c r="B2417" s="18">
        <v>45658</v>
      </c>
      <c r="C2417" s="96" t="s">
        <v>380</v>
      </c>
      <c r="D2417" t="s">
        <v>285</v>
      </c>
      <c r="E2417">
        <v>0</v>
      </c>
    </row>
    <row r="2418" spans="1:7" x14ac:dyDescent="0.3">
      <c r="A2418">
        <v>102</v>
      </c>
      <c r="B2418" s="18">
        <v>45658</v>
      </c>
      <c r="C2418" s="96" t="s">
        <v>380</v>
      </c>
      <c r="D2418" t="s">
        <v>273</v>
      </c>
      <c r="E2418">
        <v>0</v>
      </c>
    </row>
    <row r="2419" spans="1:7" x14ac:dyDescent="0.3">
      <c r="A2419">
        <v>101</v>
      </c>
      <c r="B2419" s="18">
        <v>45658</v>
      </c>
      <c r="C2419" s="96" t="s">
        <v>380</v>
      </c>
      <c r="D2419" t="s">
        <v>272</v>
      </c>
      <c r="E2419">
        <v>2</v>
      </c>
    </row>
    <row r="2420" spans="1:7" x14ac:dyDescent="0.3">
      <c r="A2420">
        <v>100</v>
      </c>
      <c r="B2420" s="18">
        <v>45658</v>
      </c>
      <c r="C2420" s="96" t="s">
        <v>380</v>
      </c>
      <c r="D2420" t="s">
        <v>271</v>
      </c>
      <c r="E2420">
        <v>1</v>
      </c>
    </row>
    <row r="2421" spans="1:7" x14ac:dyDescent="0.3">
      <c r="A2421">
        <v>3</v>
      </c>
      <c r="B2421" s="18">
        <v>45658</v>
      </c>
      <c r="C2421" s="96" t="s">
        <v>380</v>
      </c>
      <c r="D2421" t="s">
        <v>302</v>
      </c>
      <c r="E2421">
        <v>0.93540750760906322</v>
      </c>
      <c r="F2421">
        <v>2766</v>
      </c>
      <c r="G2421">
        <v>2957</v>
      </c>
    </row>
    <row r="2422" spans="1:7" x14ac:dyDescent="0.3">
      <c r="A2422">
        <v>25</v>
      </c>
      <c r="B2422" s="18">
        <v>45658</v>
      </c>
      <c r="C2422" s="96" t="s">
        <v>380</v>
      </c>
      <c r="D2422" t="s">
        <v>284</v>
      </c>
      <c r="E2422">
        <v>0.70588235294117652</v>
      </c>
      <c r="F2422">
        <v>12</v>
      </c>
      <c r="G2422">
        <v>17</v>
      </c>
    </row>
    <row r="2423" spans="1:7" x14ac:dyDescent="0.3">
      <c r="A2423">
        <v>24</v>
      </c>
      <c r="B2423" s="18">
        <v>45658</v>
      </c>
      <c r="C2423" s="96" t="s">
        <v>380</v>
      </c>
      <c r="D2423" t="s">
        <v>299</v>
      </c>
      <c r="E2423">
        <v>0.97023809523809523</v>
      </c>
      <c r="F2423">
        <v>163</v>
      </c>
      <c r="G2423">
        <v>168</v>
      </c>
    </row>
    <row r="2424" spans="1:7" x14ac:dyDescent="0.3">
      <c r="A2424">
        <v>23</v>
      </c>
      <c r="B2424" s="18">
        <v>45658</v>
      </c>
      <c r="C2424" s="96" t="s">
        <v>380</v>
      </c>
      <c r="D2424" t="s">
        <v>298</v>
      </c>
      <c r="E2424">
        <v>5.4812398042414355E-2</v>
      </c>
      <c r="F2424">
        <v>168</v>
      </c>
      <c r="G2424">
        <v>3065</v>
      </c>
    </row>
    <row r="2425" spans="1:7" x14ac:dyDescent="0.3">
      <c r="A2425">
        <v>20</v>
      </c>
      <c r="B2425" s="18">
        <v>45658</v>
      </c>
      <c r="C2425" s="96" t="s">
        <v>380</v>
      </c>
      <c r="D2425" t="s">
        <v>283</v>
      </c>
      <c r="E2425">
        <v>0</v>
      </c>
      <c r="F2425">
        <v>0</v>
      </c>
      <c r="G2425">
        <v>8</v>
      </c>
    </row>
    <row r="2426" spans="1:7" x14ac:dyDescent="0.3">
      <c r="A2426">
        <v>18</v>
      </c>
      <c r="B2426" s="18">
        <v>45658</v>
      </c>
      <c r="C2426" s="96" t="s">
        <v>380</v>
      </c>
      <c r="D2426" t="s">
        <v>282</v>
      </c>
      <c r="E2426">
        <v>0</v>
      </c>
      <c r="F2426">
        <v>0</v>
      </c>
      <c r="G2426">
        <v>6</v>
      </c>
    </row>
    <row r="2427" spans="1:7" x14ac:dyDescent="0.3">
      <c r="A2427">
        <v>17</v>
      </c>
      <c r="B2427" s="18">
        <v>45658</v>
      </c>
      <c r="C2427" s="96" t="s">
        <v>380</v>
      </c>
      <c r="D2427" t="s">
        <v>276</v>
      </c>
      <c r="E2427">
        <v>0.54716981132075471</v>
      </c>
      <c r="F2427">
        <v>29</v>
      </c>
      <c r="G2427">
        <v>53</v>
      </c>
    </row>
    <row r="2428" spans="1:7" x14ac:dyDescent="0.3">
      <c r="A2428">
        <v>16</v>
      </c>
      <c r="B2428" s="18">
        <v>45658</v>
      </c>
      <c r="C2428" s="96" t="s">
        <v>380</v>
      </c>
      <c r="D2428" t="s">
        <v>297</v>
      </c>
      <c r="E2428">
        <v>0.10056925996204934</v>
      </c>
      <c r="F2428">
        <v>53</v>
      </c>
      <c r="G2428">
        <v>527</v>
      </c>
    </row>
    <row r="2429" spans="1:7" x14ac:dyDescent="0.3">
      <c r="A2429">
        <v>14</v>
      </c>
      <c r="B2429" s="18">
        <v>45658</v>
      </c>
      <c r="C2429" s="96" t="s">
        <v>380</v>
      </c>
      <c r="D2429" t="s">
        <v>279</v>
      </c>
      <c r="E2429">
        <v>0</v>
      </c>
      <c r="F2429">
        <v>0</v>
      </c>
      <c r="G2429">
        <v>1098</v>
      </c>
    </row>
    <row r="2430" spans="1:7" x14ac:dyDescent="0.3">
      <c r="A2430">
        <v>13</v>
      </c>
      <c r="B2430" s="18">
        <v>45658</v>
      </c>
      <c r="C2430" s="96" t="s">
        <v>380</v>
      </c>
      <c r="D2430" t="s">
        <v>275</v>
      </c>
      <c r="E2430">
        <v>0.5</v>
      </c>
      <c r="F2430">
        <v>1</v>
      </c>
      <c r="G2430">
        <v>2</v>
      </c>
    </row>
    <row r="2431" spans="1:7" x14ac:dyDescent="0.3">
      <c r="A2431">
        <v>12</v>
      </c>
      <c r="B2431" s="18">
        <v>45658</v>
      </c>
      <c r="C2431" s="96" t="s">
        <v>380</v>
      </c>
      <c r="D2431" t="s">
        <v>296</v>
      </c>
      <c r="E2431">
        <v>3.875968992248062E-3</v>
      </c>
      <c r="F2431">
        <v>2</v>
      </c>
      <c r="G2431">
        <v>516</v>
      </c>
    </row>
    <row r="2432" spans="1:7" x14ac:dyDescent="0.3">
      <c r="A2432">
        <v>10</v>
      </c>
      <c r="B2432" s="18">
        <v>45658</v>
      </c>
      <c r="C2432" s="96" t="s">
        <v>380</v>
      </c>
      <c r="D2432" t="s">
        <v>295</v>
      </c>
      <c r="E2432">
        <v>0</v>
      </c>
      <c r="F2432">
        <v>0</v>
      </c>
      <c r="G2432">
        <v>147</v>
      </c>
    </row>
    <row r="2433" spans="1:7" x14ac:dyDescent="0.3">
      <c r="A2433">
        <v>11</v>
      </c>
      <c r="B2433" s="18">
        <v>45658</v>
      </c>
      <c r="C2433" s="96" t="s">
        <v>380</v>
      </c>
      <c r="D2433" t="s">
        <v>281</v>
      </c>
      <c r="E2433">
        <v>6.9176882661996494E-2</v>
      </c>
      <c r="F2433">
        <v>79</v>
      </c>
      <c r="G2433">
        <v>1142</v>
      </c>
    </row>
    <row r="2434" spans="1:7" x14ac:dyDescent="0.3">
      <c r="A2434">
        <v>9</v>
      </c>
      <c r="B2434" s="18">
        <v>45658</v>
      </c>
      <c r="C2434" s="96" t="s">
        <v>380</v>
      </c>
      <c r="D2434" t="s">
        <v>280</v>
      </c>
      <c r="E2434">
        <v>4.5689655172413794E-2</v>
      </c>
      <c r="F2434">
        <v>53</v>
      </c>
      <c r="G2434">
        <v>1160</v>
      </c>
    </row>
    <row r="2435" spans="1:7" x14ac:dyDescent="0.3">
      <c r="A2435">
        <v>8</v>
      </c>
      <c r="B2435" s="18">
        <v>45658</v>
      </c>
      <c r="C2435" s="96" t="s">
        <v>380</v>
      </c>
      <c r="D2435" t="s">
        <v>278</v>
      </c>
      <c r="E2435">
        <v>0.5074626865671642</v>
      </c>
      <c r="F2435">
        <v>68</v>
      </c>
      <c r="G2435">
        <v>134</v>
      </c>
    </row>
    <row r="2436" spans="1:7" x14ac:dyDescent="0.3">
      <c r="A2436">
        <v>7</v>
      </c>
      <c r="B2436" s="18">
        <v>45658</v>
      </c>
      <c r="C2436" s="96" t="s">
        <v>380</v>
      </c>
      <c r="D2436" t="s">
        <v>277</v>
      </c>
      <c r="E2436">
        <v>0.91176470588235292</v>
      </c>
      <c r="F2436">
        <v>31</v>
      </c>
      <c r="G2436">
        <v>34</v>
      </c>
    </row>
    <row r="2437" spans="1:7" x14ac:dyDescent="0.3">
      <c r="A2437">
        <v>6</v>
      </c>
      <c r="B2437" s="18">
        <v>45658</v>
      </c>
      <c r="C2437" s="96" t="s">
        <v>380</v>
      </c>
      <c r="D2437" t="s">
        <v>274</v>
      </c>
      <c r="E2437">
        <v>0.85</v>
      </c>
      <c r="F2437">
        <v>17</v>
      </c>
      <c r="G2437">
        <v>20</v>
      </c>
    </row>
    <row r="2438" spans="1:7" x14ac:dyDescent="0.3">
      <c r="A2438">
        <v>5</v>
      </c>
      <c r="B2438" s="18">
        <v>45658</v>
      </c>
      <c r="C2438" s="96" t="s">
        <v>380</v>
      </c>
      <c r="D2438" t="s">
        <v>301</v>
      </c>
      <c r="E2438">
        <v>12.604651162790697</v>
      </c>
      <c r="F2438">
        <v>542</v>
      </c>
      <c r="G2438">
        <v>43</v>
      </c>
    </row>
    <row r="2439" spans="1:7" x14ac:dyDescent="0.3">
      <c r="A2439">
        <v>4</v>
      </c>
      <c r="B2439" s="18">
        <v>45658</v>
      </c>
      <c r="C2439" s="96" t="s">
        <v>380</v>
      </c>
      <c r="D2439" t="s">
        <v>300</v>
      </c>
      <c r="E2439">
        <v>0.83294663573085848</v>
      </c>
      <c r="F2439">
        <v>359</v>
      </c>
      <c r="G2439">
        <v>431</v>
      </c>
    </row>
    <row r="2440" spans="1:7" x14ac:dyDescent="0.3">
      <c r="A2440">
        <v>126</v>
      </c>
      <c r="B2440" s="18">
        <v>45658</v>
      </c>
      <c r="C2440" s="96" t="s">
        <v>380</v>
      </c>
      <c r="D2440" t="s">
        <v>26</v>
      </c>
      <c r="E2440">
        <v>3</v>
      </c>
    </row>
    <row r="2441" spans="1:7" x14ac:dyDescent="0.3">
      <c r="A2441">
        <v>125</v>
      </c>
      <c r="B2441" s="18">
        <v>45658</v>
      </c>
      <c r="C2441" s="96" t="s">
        <v>380</v>
      </c>
      <c r="D2441" t="s">
        <v>25</v>
      </c>
      <c r="E2441">
        <v>0</v>
      </c>
    </row>
    <row r="2442" spans="1:7" x14ac:dyDescent="0.3">
      <c r="A2442">
        <v>124</v>
      </c>
      <c r="B2442" s="18">
        <v>45658</v>
      </c>
      <c r="C2442" s="96" t="s">
        <v>380</v>
      </c>
      <c r="D2442" t="s">
        <v>24</v>
      </c>
      <c r="E2442">
        <v>0</v>
      </c>
    </row>
    <row r="2443" spans="1:7" x14ac:dyDescent="0.3">
      <c r="A2443">
        <v>123</v>
      </c>
      <c r="B2443" s="18">
        <v>45658</v>
      </c>
      <c r="C2443" s="96" t="s">
        <v>380</v>
      </c>
      <c r="D2443" t="s">
        <v>23</v>
      </c>
      <c r="E2443">
        <v>0</v>
      </c>
    </row>
    <row r="2444" spans="1:7" x14ac:dyDescent="0.3">
      <c r="A2444">
        <v>122</v>
      </c>
      <c r="B2444" s="18">
        <v>45658</v>
      </c>
      <c r="C2444" s="96" t="s">
        <v>380</v>
      </c>
      <c r="D2444" t="s">
        <v>22</v>
      </c>
      <c r="E2444">
        <v>46</v>
      </c>
    </row>
    <row r="2445" spans="1:7" x14ac:dyDescent="0.3">
      <c r="A2445">
        <v>121</v>
      </c>
      <c r="B2445" s="18">
        <v>45658</v>
      </c>
      <c r="C2445" s="96" t="s">
        <v>380</v>
      </c>
      <c r="D2445" t="s">
        <v>21</v>
      </c>
      <c r="E2445">
        <v>0</v>
      </c>
    </row>
    <row r="2446" spans="1:7" x14ac:dyDescent="0.3">
      <c r="A2446">
        <v>120</v>
      </c>
      <c r="B2446" s="18">
        <v>45658</v>
      </c>
      <c r="C2446" s="96" t="s">
        <v>380</v>
      </c>
      <c r="D2446" t="s">
        <v>20</v>
      </c>
      <c r="E2446">
        <v>576</v>
      </c>
    </row>
    <row r="2447" spans="1:7" x14ac:dyDescent="0.3">
      <c r="A2447">
        <v>116</v>
      </c>
      <c r="B2447" s="18">
        <v>45658</v>
      </c>
      <c r="C2447" s="96" t="s">
        <v>380</v>
      </c>
      <c r="D2447" t="s">
        <v>294</v>
      </c>
      <c r="E2447">
        <v>1</v>
      </c>
    </row>
    <row r="2448" spans="1:7" x14ac:dyDescent="0.3">
      <c r="A2448">
        <v>115</v>
      </c>
      <c r="B2448" s="18">
        <v>45658</v>
      </c>
      <c r="C2448" s="96" t="s">
        <v>380</v>
      </c>
      <c r="D2448" t="s">
        <v>293</v>
      </c>
      <c r="E2448">
        <v>158</v>
      </c>
    </row>
    <row r="2449" spans="1:7" x14ac:dyDescent="0.3">
      <c r="A2449">
        <v>114</v>
      </c>
      <c r="B2449" s="18">
        <v>45658</v>
      </c>
      <c r="C2449" s="96" t="s">
        <v>380</v>
      </c>
      <c r="D2449" t="s">
        <v>292</v>
      </c>
      <c r="E2449">
        <v>622</v>
      </c>
    </row>
    <row r="2450" spans="1:7" x14ac:dyDescent="0.3">
      <c r="A2450">
        <v>27</v>
      </c>
      <c r="B2450" s="18">
        <v>45658</v>
      </c>
      <c r="C2450" s="96" t="s">
        <v>380</v>
      </c>
      <c r="D2450" t="s">
        <v>147</v>
      </c>
      <c r="E2450">
        <v>7.1428571428571425E-2</v>
      </c>
      <c r="F2450">
        <v>14</v>
      </c>
      <c r="G2450">
        <v>196</v>
      </c>
    </row>
    <row r="2451" spans="1:7" x14ac:dyDescent="0.3">
      <c r="A2451">
        <v>26</v>
      </c>
      <c r="B2451" s="18">
        <v>45658</v>
      </c>
      <c r="C2451" s="96" t="s">
        <v>380</v>
      </c>
      <c r="D2451" t="s">
        <v>146</v>
      </c>
      <c r="E2451">
        <v>5.5865921787709494E-2</v>
      </c>
      <c r="F2451">
        <v>50</v>
      </c>
      <c r="G2451">
        <v>895</v>
      </c>
    </row>
    <row r="2452" spans="1:7" x14ac:dyDescent="0.3">
      <c r="A2452">
        <v>134</v>
      </c>
      <c r="B2452" s="18">
        <v>45658</v>
      </c>
      <c r="C2452" s="96" t="s">
        <v>381</v>
      </c>
      <c r="D2452" t="s">
        <v>260</v>
      </c>
      <c r="E2452">
        <v>0</v>
      </c>
    </row>
    <row r="2453" spans="1:7" x14ac:dyDescent="0.3">
      <c r="A2453">
        <v>133</v>
      </c>
      <c r="B2453" s="18">
        <v>45658</v>
      </c>
      <c r="C2453" s="96" t="s">
        <v>381</v>
      </c>
      <c r="D2453" t="s">
        <v>259</v>
      </c>
      <c r="E2453">
        <v>1</v>
      </c>
    </row>
    <row r="2454" spans="1:7" x14ac:dyDescent="0.3">
      <c r="A2454">
        <v>132</v>
      </c>
      <c r="B2454" s="18">
        <v>45658</v>
      </c>
      <c r="C2454" s="96" t="s">
        <v>381</v>
      </c>
      <c r="D2454" t="s">
        <v>291</v>
      </c>
      <c r="E2454">
        <v>1</v>
      </c>
    </row>
    <row r="2455" spans="1:7" x14ac:dyDescent="0.3">
      <c r="A2455">
        <v>131</v>
      </c>
      <c r="B2455" s="18">
        <v>45658</v>
      </c>
      <c r="C2455" s="96" t="s">
        <v>381</v>
      </c>
      <c r="D2455" t="s">
        <v>290</v>
      </c>
      <c r="E2455">
        <v>7</v>
      </c>
    </row>
    <row r="2456" spans="1:7" x14ac:dyDescent="0.3">
      <c r="A2456">
        <v>130</v>
      </c>
      <c r="B2456" s="18">
        <v>45658</v>
      </c>
      <c r="C2456" s="96" t="s">
        <v>381</v>
      </c>
      <c r="D2456" t="s">
        <v>289</v>
      </c>
      <c r="E2456">
        <v>47</v>
      </c>
    </row>
    <row r="2457" spans="1:7" x14ac:dyDescent="0.3">
      <c r="A2457">
        <v>129</v>
      </c>
      <c r="B2457" s="18">
        <v>45658</v>
      </c>
      <c r="C2457" s="96" t="s">
        <v>381</v>
      </c>
      <c r="D2457" t="s">
        <v>288</v>
      </c>
      <c r="E2457">
        <v>109</v>
      </c>
    </row>
    <row r="2458" spans="1:7" x14ac:dyDescent="0.3">
      <c r="A2458">
        <v>128</v>
      </c>
      <c r="B2458" s="18">
        <v>45658</v>
      </c>
      <c r="C2458" s="96" t="s">
        <v>381</v>
      </c>
      <c r="D2458" t="s">
        <v>287</v>
      </c>
      <c r="E2458">
        <v>41</v>
      </c>
    </row>
    <row r="2459" spans="1:7" x14ac:dyDescent="0.3">
      <c r="A2459">
        <v>127</v>
      </c>
      <c r="B2459" s="18">
        <v>45658</v>
      </c>
      <c r="C2459" s="96" t="s">
        <v>381</v>
      </c>
      <c r="D2459" t="s">
        <v>286</v>
      </c>
      <c r="E2459">
        <v>207</v>
      </c>
    </row>
    <row r="2460" spans="1:7" x14ac:dyDescent="0.3">
      <c r="A2460">
        <v>108</v>
      </c>
      <c r="B2460" s="18">
        <v>45658</v>
      </c>
      <c r="C2460" s="96" t="s">
        <v>381</v>
      </c>
      <c r="D2460" t="s">
        <v>270</v>
      </c>
      <c r="E2460">
        <v>223</v>
      </c>
    </row>
    <row r="2461" spans="1:7" x14ac:dyDescent="0.3">
      <c r="A2461">
        <v>105</v>
      </c>
      <c r="B2461" s="18">
        <v>45658</v>
      </c>
      <c r="C2461" s="96" t="s">
        <v>381</v>
      </c>
      <c r="D2461" t="s">
        <v>269</v>
      </c>
      <c r="E2461">
        <v>254</v>
      </c>
    </row>
    <row r="2462" spans="1:7" x14ac:dyDescent="0.3">
      <c r="A2462">
        <v>107</v>
      </c>
      <c r="B2462" s="18">
        <v>45658</v>
      </c>
      <c r="C2462" s="96" t="s">
        <v>381</v>
      </c>
      <c r="D2462" t="s">
        <v>268</v>
      </c>
      <c r="E2462">
        <v>608</v>
      </c>
    </row>
    <row r="2463" spans="1:7" x14ac:dyDescent="0.3">
      <c r="A2463">
        <v>106</v>
      </c>
      <c r="B2463" s="18">
        <v>45658</v>
      </c>
      <c r="C2463" s="96" t="s">
        <v>381</v>
      </c>
      <c r="D2463" t="s">
        <v>267</v>
      </c>
      <c r="E2463">
        <v>493</v>
      </c>
    </row>
    <row r="2464" spans="1:7" x14ac:dyDescent="0.3">
      <c r="A2464">
        <v>104</v>
      </c>
      <c r="B2464" s="18">
        <v>45658</v>
      </c>
      <c r="C2464" s="96" t="s">
        <v>381</v>
      </c>
      <c r="D2464" t="s">
        <v>266</v>
      </c>
      <c r="E2464">
        <v>84</v>
      </c>
    </row>
    <row r="2465" spans="1:7" x14ac:dyDescent="0.3">
      <c r="A2465">
        <v>113</v>
      </c>
      <c r="B2465" s="18">
        <v>45658</v>
      </c>
      <c r="C2465" s="96" t="s">
        <v>381</v>
      </c>
      <c r="D2465" t="s">
        <v>265</v>
      </c>
      <c r="E2465">
        <v>433</v>
      </c>
    </row>
    <row r="2466" spans="1:7" x14ac:dyDescent="0.3">
      <c r="A2466">
        <v>110</v>
      </c>
      <c r="B2466" s="18">
        <v>45658</v>
      </c>
      <c r="C2466" s="96" t="s">
        <v>381</v>
      </c>
      <c r="D2466" t="s">
        <v>264</v>
      </c>
      <c r="E2466">
        <v>259</v>
      </c>
    </row>
    <row r="2467" spans="1:7" x14ac:dyDescent="0.3">
      <c r="A2467">
        <v>112</v>
      </c>
      <c r="B2467" s="18">
        <v>45658</v>
      </c>
      <c r="C2467" s="96" t="s">
        <v>381</v>
      </c>
      <c r="D2467" t="s">
        <v>263</v>
      </c>
      <c r="E2467">
        <v>636</v>
      </c>
    </row>
    <row r="2468" spans="1:7" x14ac:dyDescent="0.3">
      <c r="A2468">
        <v>111</v>
      </c>
      <c r="B2468" s="18">
        <v>45658</v>
      </c>
      <c r="C2468" s="96" t="s">
        <v>381</v>
      </c>
      <c r="D2468" t="s">
        <v>262</v>
      </c>
      <c r="E2468">
        <v>484</v>
      </c>
    </row>
    <row r="2469" spans="1:7" x14ac:dyDescent="0.3">
      <c r="A2469">
        <v>109</v>
      </c>
      <c r="B2469" s="18">
        <v>45658</v>
      </c>
      <c r="C2469" s="96" t="s">
        <v>381</v>
      </c>
      <c r="D2469" t="s">
        <v>261</v>
      </c>
      <c r="E2469">
        <v>78</v>
      </c>
    </row>
    <row r="2470" spans="1:7" x14ac:dyDescent="0.3">
      <c r="A2470">
        <v>2</v>
      </c>
      <c r="B2470" s="18">
        <v>45658</v>
      </c>
      <c r="C2470" s="96" t="s">
        <v>381</v>
      </c>
      <c r="D2470" t="s">
        <v>303</v>
      </c>
      <c r="E2470">
        <v>0.98666666666666669</v>
      </c>
      <c r="F2470">
        <v>3552</v>
      </c>
      <c r="G2470">
        <v>3600</v>
      </c>
    </row>
    <row r="2471" spans="1:7" x14ac:dyDescent="0.3">
      <c r="A2471">
        <v>1</v>
      </c>
      <c r="B2471" s="18">
        <v>45658</v>
      </c>
      <c r="C2471" s="96" t="s">
        <v>381</v>
      </c>
      <c r="D2471" t="s">
        <v>332</v>
      </c>
      <c r="E2471">
        <v>4</v>
      </c>
      <c r="F2471">
        <v>8</v>
      </c>
      <c r="G2471">
        <v>2</v>
      </c>
    </row>
    <row r="2472" spans="1:7" x14ac:dyDescent="0.3">
      <c r="A2472">
        <v>103</v>
      </c>
      <c r="B2472" s="18">
        <v>45658</v>
      </c>
      <c r="C2472" s="96" t="s">
        <v>381</v>
      </c>
      <c r="D2472" t="s">
        <v>285</v>
      </c>
      <c r="E2472">
        <v>0</v>
      </c>
    </row>
    <row r="2473" spans="1:7" x14ac:dyDescent="0.3">
      <c r="A2473">
        <v>102</v>
      </c>
      <c r="B2473" s="18">
        <v>45658</v>
      </c>
      <c r="C2473" s="96" t="s">
        <v>381</v>
      </c>
      <c r="D2473" t="s">
        <v>273</v>
      </c>
      <c r="E2473">
        <v>0</v>
      </c>
    </row>
    <row r="2474" spans="1:7" x14ac:dyDescent="0.3">
      <c r="A2474">
        <v>101</v>
      </c>
      <c r="B2474" s="18">
        <v>45658</v>
      </c>
      <c r="C2474" s="96" t="s">
        <v>381</v>
      </c>
      <c r="D2474" t="s">
        <v>272</v>
      </c>
      <c r="E2474">
        <v>2</v>
      </c>
    </row>
    <row r="2475" spans="1:7" x14ac:dyDescent="0.3">
      <c r="A2475">
        <v>100</v>
      </c>
      <c r="B2475" s="18">
        <v>45658</v>
      </c>
      <c r="C2475" s="96" t="s">
        <v>381</v>
      </c>
      <c r="D2475" t="s">
        <v>271</v>
      </c>
      <c r="E2475">
        <v>1</v>
      </c>
    </row>
    <row r="2476" spans="1:7" x14ac:dyDescent="0.3">
      <c r="A2476">
        <v>3</v>
      </c>
      <c r="B2476" s="18">
        <v>45658</v>
      </c>
      <c r="C2476" s="96" t="s">
        <v>381</v>
      </c>
      <c r="D2476" t="s">
        <v>302</v>
      </c>
      <c r="E2476">
        <v>0.59121621621621623</v>
      </c>
      <c r="F2476">
        <v>2100</v>
      </c>
      <c r="G2476">
        <v>3552</v>
      </c>
    </row>
    <row r="2477" spans="1:7" x14ac:dyDescent="0.3">
      <c r="A2477">
        <v>25</v>
      </c>
      <c r="B2477" s="18">
        <v>45658</v>
      </c>
      <c r="C2477" s="96" t="s">
        <v>381</v>
      </c>
      <c r="D2477" t="s">
        <v>284</v>
      </c>
      <c r="E2477">
        <v>0.7857142857142857</v>
      </c>
      <c r="F2477">
        <v>33</v>
      </c>
      <c r="G2477">
        <v>42</v>
      </c>
    </row>
    <row r="2478" spans="1:7" x14ac:dyDescent="0.3">
      <c r="A2478">
        <v>24</v>
      </c>
      <c r="B2478" s="18">
        <v>45658</v>
      </c>
      <c r="C2478" s="96" t="s">
        <v>381</v>
      </c>
      <c r="D2478" t="s">
        <v>299</v>
      </c>
      <c r="E2478">
        <v>0.8203125</v>
      </c>
      <c r="F2478">
        <v>105</v>
      </c>
      <c r="G2478">
        <v>128</v>
      </c>
    </row>
    <row r="2479" spans="1:7" x14ac:dyDescent="0.3">
      <c r="A2479">
        <v>23</v>
      </c>
      <c r="B2479" s="18">
        <v>45658</v>
      </c>
      <c r="C2479" s="96" t="s">
        <v>381</v>
      </c>
      <c r="D2479" t="s">
        <v>298</v>
      </c>
      <c r="E2479">
        <v>3.5754189944134075E-2</v>
      </c>
      <c r="F2479">
        <v>128</v>
      </c>
      <c r="G2479">
        <v>3580</v>
      </c>
    </row>
    <row r="2480" spans="1:7" x14ac:dyDescent="0.3">
      <c r="A2480">
        <v>20</v>
      </c>
      <c r="B2480" s="18">
        <v>45658</v>
      </c>
      <c r="C2480" s="96" t="s">
        <v>381</v>
      </c>
      <c r="D2480" t="s">
        <v>283</v>
      </c>
      <c r="E2480">
        <v>0</v>
      </c>
      <c r="F2480">
        <v>0</v>
      </c>
      <c r="G2480">
        <v>6</v>
      </c>
    </row>
    <row r="2481" spans="1:7" x14ac:dyDescent="0.3">
      <c r="A2481">
        <v>18</v>
      </c>
      <c r="B2481" s="18">
        <v>45658</v>
      </c>
      <c r="C2481" s="96" t="s">
        <v>381</v>
      </c>
      <c r="D2481" t="s">
        <v>282</v>
      </c>
      <c r="E2481">
        <v>0</v>
      </c>
      <c r="F2481">
        <v>0</v>
      </c>
      <c r="G2481">
        <v>6</v>
      </c>
    </row>
    <row r="2482" spans="1:7" x14ac:dyDescent="0.3">
      <c r="A2482">
        <v>17</v>
      </c>
      <c r="B2482" s="18">
        <v>45658</v>
      </c>
      <c r="C2482" s="96" t="s">
        <v>381</v>
      </c>
      <c r="D2482" t="s">
        <v>276</v>
      </c>
      <c r="E2482">
        <v>0.1553398058252427</v>
      </c>
      <c r="F2482">
        <v>48</v>
      </c>
      <c r="G2482">
        <v>309</v>
      </c>
    </row>
    <row r="2483" spans="1:7" x14ac:dyDescent="0.3">
      <c r="A2483">
        <v>16</v>
      </c>
      <c r="B2483" s="18">
        <v>45658</v>
      </c>
      <c r="C2483" s="96" t="s">
        <v>381</v>
      </c>
      <c r="D2483" t="s">
        <v>297</v>
      </c>
      <c r="E2483">
        <v>0.6082677165354331</v>
      </c>
      <c r="F2483">
        <v>309</v>
      </c>
      <c r="G2483">
        <v>508</v>
      </c>
    </row>
    <row r="2484" spans="1:7" x14ac:dyDescent="0.3">
      <c r="A2484">
        <v>15</v>
      </c>
      <c r="B2484" s="18">
        <v>45658</v>
      </c>
      <c r="C2484" s="96" t="s">
        <v>381</v>
      </c>
      <c r="D2484" t="s">
        <v>306</v>
      </c>
      <c r="E2484">
        <v>8.0246913580246909E-2</v>
      </c>
      <c r="F2484">
        <v>13</v>
      </c>
      <c r="G2484">
        <v>162</v>
      </c>
    </row>
    <row r="2485" spans="1:7" x14ac:dyDescent="0.3">
      <c r="A2485">
        <v>14</v>
      </c>
      <c r="B2485" s="18">
        <v>45658</v>
      </c>
      <c r="C2485" s="96" t="s">
        <v>381</v>
      </c>
      <c r="D2485" t="s">
        <v>279</v>
      </c>
      <c r="E2485">
        <v>0.16330645161290322</v>
      </c>
      <c r="F2485">
        <v>162</v>
      </c>
      <c r="G2485">
        <v>992</v>
      </c>
    </row>
    <row r="2486" spans="1:7" x14ac:dyDescent="0.3">
      <c r="A2486">
        <v>13</v>
      </c>
      <c r="B2486" s="18">
        <v>45658</v>
      </c>
      <c r="C2486" s="96" t="s">
        <v>381</v>
      </c>
      <c r="D2486" t="s">
        <v>275</v>
      </c>
      <c r="E2486">
        <v>0.42028985507246375</v>
      </c>
      <c r="F2486">
        <v>29</v>
      </c>
      <c r="G2486">
        <v>69</v>
      </c>
    </row>
    <row r="2487" spans="1:7" x14ac:dyDescent="0.3">
      <c r="A2487">
        <v>12</v>
      </c>
      <c r="B2487" s="18">
        <v>45658</v>
      </c>
      <c r="C2487" s="96" t="s">
        <v>381</v>
      </c>
      <c r="D2487" t="s">
        <v>296</v>
      </c>
      <c r="E2487">
        <v>0.14902807775377969</v>
      </c>
      <c r="F2487">
        <v>69</v>
      </c>
      <c r="G2487">
        <v>463</v>
      </c>
    </row>
    <row r="2488" spans="1:7" x14ac:dyDescent="0.3">
      <c r="A2488">
        <v>11</v>
      </c>
      <c r="B2488" s="18">
        <v>45658</v>
      </c>
      <c r="C2488" s="96" t="s">
        <v>381</v>
      </c>
      <c r="D2488" t="s">
        <v>281</v>
      </c>
      <c r="E2488">
        <v>8.663883089770355E-2</v>
      </c>
      <c r="F2488">
        <v>83</v>
      </c>
      <c r="G2488">
        <v>958</v>
      </c>
    </row>
    <row r="2489" spans="1:7" x14ac:dyDescent="0.3">
      <c r="A2489">
        <v>10</v>
      </c>
      <c r="B2489" s="18">
        <v>45658</v>
      </c>
      <c r="C2489" s="96" t="s">
        <v>381</v>
      </c>
      <c r="D2489" t="s">
        <v>295</v>
      </c>
      <c r="E2489">
        <v>5.232558139534884E-2</v>
      </c>
      <c r="F2489">
        <v>9</v>
      </c>
      <c r="G2489">
        <v>172</v>
      </c>
    </row>
    <row r="2490" spans="1:7" x14ac:dyDescent="0.3">
      <c r="A2490">
        <v>9</v>
      </c>
      <c r="B2490" s="18">
        <v>45658</v>
      </c>
      <c r="C2490" s="96" t="s">
        <v>381</v>
      </c>
      <c r="D2490" t="s">
        <v>280</v>
      </c>
      <c r="E2490">
        <v>5.4271356783919596E-2</v>
      </c>
      <c r="F2490">
        <v>54</v>
      </c>
      <c r="G2490">
        <v>995</v>
      </c>
    </row>
    <row r="2491" spans="1:7" x14ac:dyDescent="0.3">
      <c r="A2491">
        <v>8</v>
      </c>
      <c r="B2491" s="18">
        <v>45658</v>
      </c>
      <c r="C2491" s="96" t="s">
        <v>381</v>
      </c>
      <c r="D2491" t="s">
        <v>278</v>
      </c>
      <c r="E2491">
        <v>0.4642857142857143</v>
      </c>
      <c r="F2491">
        <v>104</v>
      </c>
      <c r="G2491">
        <v>224</v>
      </c>
    </row>
    <row r="2492" spans="1:7" x14ac:dyDescent="0.3">
      <c r="A2492">
        <v>7</v>
      </c>
      <c r="B2492" s="18">
        <v>45658</v>
      </c>
      <c r="C2492" s="96" t="s">
        <v>381</v>
      </c>
      <c r="D2492" t="s">
        <v>277</v>
      </c>
      <c r="E2492">
        <v>0.95</v>
      </c>
      <c r="F2492">
        <v>38</v>
      </c>
      <c r="G2492">
        <v>40</v>
      </c>
    </row>
    <row r="2493" spans="1:7" x14ac:dyDescent="0.3">
      <c r="A2493">
        <v>6</v>
      </c>
      <c r="B2493" s="18">
        <v>45658</v>
      </c>
      <c r="C2493" s="96" t="s">
        <v>381</v>
      </c>
      <c r="D2493" t="s">
        <v>274</v>
      </c>
      <c r="E2493">
        <v>0.94117647058823528</v>
      </c>
      <c r="F2493">
        <v>16</v>
      </c>
      <c r="G2493">
        <v>17</v>
      </c>
    </row>
    <row r="2494" spans="1:7" x14ac:dyDescent="0.3">
      <c r="A2494">
        <v>5</v>
      </c>
      <c r="B2494" s="18">
        <v>45658</v>
      </c>
      <c r="C2494" s="96" t="s">
        <v>381</v>
      </c>
      <c r="D2494" t="s">
        <v>301</v>
      </c>
      <c r="E2494">
        <v>9.7027027027027035</v>
      </c>
      <c r="F2494">
        <v>359</v>
      </c>
      <c r="G2494">
        <v>37</v>
      </c>
    </row>
    <row r="2495" spans="1:7" x14ac:dyDescent="0.3">
      <c r="A2495">
        <v>4</v>
      </c>
      <c r="B2495" s="18">
        <v>45658</v>
      </c>
      <c r="C2495" s="96" t="s">
        <v>381</v>
      </c>
      <c r="D2495" t="s">
        <v>300</v>
      </c>
      <c r="E2495">
        <v>0.87106918238993714</v>
      </c>
      <c r="F2495">
        <v>277</v>
      </c>
      <c r="G2495">
        <v>318</v>
      </c>
    </row>
    <row r="2496" spans="1:7" x14ac:dyDescent="0.3">
      <c r="A2496">
        <v>126</v>
      </c>
      <c r="B2496" s="18">
        <v>45658</v>
      </c>
      <c r="C2496" s="96" t="s">
        <v>381</v>
      </c>
      <c r="D2496" t="s">
        <v>26</v>
      </c>
      <c r="E2496">
        <v>2</v>
      </c>
    </row>
    <row r="2497" spans="1:7" x14ac:dyDescent="0.3">
      <c r="A2497">
        <v>125</v>
      </c>
      <c r="B2497" s="18">
        <v>45658</v>
      </c>
      <c r="C2497" s="96" t="s">
        <v>381</v>
      </c>
      <c r="D2497" t="s">
        <v>25</v>
      </c>
      <c r="E2497">
        <v>0</v>
      </c>
    </row>
    <row r="2498" spans="1:7" x14ac:dyDescent="0.3">
      <c r="A2498">
        <v>124</v>
      </c>
      <c r="B2498" s="18">
        <v>45658</v>
      </c>
      <c r="C2498" s="96" t="s">
        <v>381</v>
      </c>
      <c r="D2498" t="s">
        <v>24</v>
      </c>
      <c r="E2498">
        <v>0</v>
      </c>
    </row>
    <row r="2499" spans="1:7" x14ac:dyDescent="0.3">
      <c r="A2499">
        <v>123</v>
      </c>
      <c r="B2499" s="18">
        <v>45658</v>
      </c>
      <c r="C2499" s="96" t="s">
        <v>381</v>
      </c>
      <c r="D2499" t="s">
        <v>23</v>
      </c>
      <c r="E2499">
        <v>0</v>
      </c>
    </row>
    <row r="2500" spans="1:7" x14ac:dyDescent="0.3">
      <c r="A2500">
        <v>122</v>
      </c>
      <c r="B2500" s="18">
        <v>45658</v>
      </c>
      <c r="C2500" s="96" t="s">
        <v>381</v>
      </c>
      <c r="D2500" t="s">
        <v>22</v>
      </c>
      <c r="E2500">
        <v>2</v>
      </c>
    </row>
    <row r="2501" spans="1:7" x14ac:dyDescent="0.3">
      <c r="A2501">
        <v>121</v>
      </c>
      <c r="B2501" s="18">
        <v>45658</v>
      </c>
      <c r="C2501" s="96" t="s">
        <v>381</v>
      </c>
      <c r="D2501" t="s">
        <v>21</v>
      </c>
      <c r="E2501">
        <v>0</v>
      </c>
    </row>
    <row r="2502" spans="1:7" x14ac:dyDescent="0.3">
      <c r="A2502">
        <v>120</v>
      </c>
      <c r="B2502" s="18">
        <v>45658</v>
      </c>
      <c r="C2502" s="96" t="s">
        <v>381</v>
      </c>
      <c r="D2502" t="s">
        <v>20</v>
      </c>
      <c r="E2502">
        <v>500</v>
      </c>
    </row>
    <row r="2503" spans="1:7" x14ac:dyDescent="0.3">
      <c r="A2503">
        <v>116</v>
      </c>
      <c r="B2503" s="18">
        <v>45658</v>
      </c>
      <c r="C2503" s="96" t="s">
        <v>381</v>
      </c>
      <c r="D2503" t="s">
        <v>294</v>
      </c>
      <c r="E2503">
        <v>22</v>
      </c>
    </row>
    <row r="2504" spans="1:7" x14ac:dyDescent="0.3">
      <c r="A2504">
        <v>115</v>
      </c>
      <c r="B2504" s="18">
        <v>45658</v>
      </c>
      <c r="C2504" s="96" t="s">
        <v>381</v>
      </c>
      <c r="D2504" t="s">
        <v>293</v>
      </c>
      <c r="E2504">
        <v>89</v>
      </c>
    </row>
    <row r="2505" spans="1:7" x14ac:dyDescent="0.3">
      <c r="A2505">
        <v>114</v>
      </c>
      <c r="B2505" s="18">
        <v>45658</v>
      </c>
      <c r="C2505" s="96" t="s">
        <v>381</v>
      </c>
      <c r="D2505" t="s">
        <v>292</v>
      </c>
      <c r="E2505">
        <v>502</v>
      </c>
    </row>
    <row r="2506" spans="1:7" x14ac:dyDescent="0.3">
      <c r="A2506">
        <v>27</v>
      </c>
      <c r="B2506" s="18">
        <v>45658</v>
      </c>
      <c r="C2506" s="96" t="s">
        <v>381</v>
      </c>
      <c r="D2506" t="s">
        <v>147</v>
      </c>
      <c r="E2506">
        <v>2.575107296137339E-2</v>
      </c>
      <c r="F2506">
        <v>6</v>
      </c>
      <c r="G2506">
        <v>233</v>
      </c>
    </row>
    <row r="2507" spans="1:7" x14ac:dyDescent="0.3">
      <c r="A2507">
        <v>26</v>
      </c>
      <c r="B2507" s="18">
        <v>45658</v>
      </c>
      <c r="C2507" s="96" t="s">
        <v>381</v>
      </c>
      <c r="D2507" t="s">
        <v>146</v>
      </c>
      <c r="E2507">
        <v>8.2595870206489674E-2</v>
      </c>
      <c r="F2507">
        <v>56</v>
      </c>
      <c r="G2507">
        <v>678</v>
      </c>
    </row>
    <row r="2508" spans="1:7" x14ac:dyDescent="0.3">
      <c r="A2508">
        <v>134</v>
      </c>
      <c r="B2508" s="18">
        <v>45658</v>
      </c>
      <c r="C2508" s="96" t="s">
        <v>382</v>
      </c>
      <c r="D2508" t="s">
        <v>260</v>
      </c>
      <c r="E2508">
        <v>0</v>
      </c>
    </row>
    <row r="2509" spans="1:7" x14ac:dyDescent="0.3">
      <c r="A2509">
        <v>133</v>
      </c>
      <c r="B2509" s="18">
        <v>45658</v>
      </c>
      <c r="C2509" s="96" t="s">
        <v>382</v>
      </c>
      <c r="D2509" t="s">
        <v>259</v>
      </c>
      <c r="E2509">
        <v>3</v>
      </c>
    </row>
    <row r="2510" spans="1:7" x14ac:dyDescent="0.3">
      <c r="A2510">
        <v>132</v>
      </c>
      <c r="B2510" s="18">
        <v>45658</v>
      </c>
      <c r="C2510" s="96" t="s">
        <v>382</v>
      </c>
      <c r="D2510" t="s">
        <v>291</v>
      </c>
      <c r="E2510">
        <v>1</v>
      </c>
    </row>
    <row r="2511" spans="1:7" x14ac:dyDescent="0.3">
      <c r="A2511">
        <v>131</v>
      </c>
      <c r="B2511" s="18">
        <v>45658</v>
      </c>
      <c r="C2511" s="96" t="s">
        <v>382</v>
      </c>
      <c r="D2511" t="s">
        <v>290</v>
      </c>
      <c r="E2511">
        <v>31</v>
      </c>
    </row>
    <row r="2512" spans="1:7" x14ac:dyDescent="0.3">
      <c r="A2512">
        <v>130</v>
      </c>
      <c r="B2512" s="18">
        <v>45658</v>
      </c>
      <c r="C2512" s="96" t="s">
        <v>382</v>
      </c>
      <c r="D2512" t="s">
        <v>289</v>
      </c>
      <c r="E2512">
        <v>30</v>
      </c>
    </row>
    <row r="2513" spans="1:7" x14ac:dyDescent="0.3">
      <c r="A2513">
        <v>129</v>
      </c>
      <c r="B2513" s="18">
        <v>45658</v>
      </c>
      <c r="C2513" s="96" t="s">
        <v>382</v>
      </c>
      <c r="D2513" t="s">
        <v>288</v>
      </c>
      <c r="E2513">
        <v>86</v>
      </c>
    </row>
    <row r="2514" spans="1:7" x14ac:dyDescent="0.3">
      <c r="A2514">
        <v>128</v>
      </c>
      <c r="B2514" s="18">
        <v>45658</v>
      </c>
      <c r="C2514" s="96" t="s">
        <v>382</v>
      </c>
      <c r="D2514" t="s">
        <v>287</v>
      </c>
      <c r="E2514">
        <v>77</v>
      </c>
    </row>
    <row r="2515" spans="1:7" x14ac:dyDescent="0.3">
      <c r="A2515">
        <v>127</v>
      </c>
      <c r="B2515" s="18">
        <v>45658</v>
      </c>
      <c r="C2515" s="96" t="s">
        <v>382</v>
      </c>
      <c r="D2515" t="s">
        <v>286</v>
      </c>
      <c r="E2515">
        <v>231</v>
      </c>
    </row>
    <row r="2516" spans="1:7" x14ac:dyDescent="0.3">
      <c r="A2516">
        <v>108</v>
      </c>
      <c r="B2516" s="18">
        <v>45658</v>
      </c>
      <c r="C2516" s="96" t="s">
        <v>382</v>
      </c>
      <c r="D2516" t="s">
        <v>270</v>
      </c>
      <c r="E2516">
        <v>167</v>
      </c>
    </row>
    <row r="2517" spans="1:7" x14ac:dyDescent="0.3">
      <c r="A2517">
        <v>105</v>
      </c>
      <c r="B2517" s="18">
        <v>45658</v>
      </c>
      <c r="C2517" s="96" t="s">
        <v>382</v>
      </c>
      <c r="D2517" t="s">
        <v>269</v>
      </c>
      <c r="E2517">
        <v>167</v>
      </c>
    </row>
    <row r="2518" spans="1:7" x14ac:dyDescent="0.3">
      <c r="A2518">
        <v>107</v>
      </c>
      <c r="B2518" s="18">
        <v>45658</v>
      </c>
      <c r="C2518" s="96" t="s">
        <v>382</v>
      </c>
      <c r="D2518" t="s">
        <v>268</v>
      </c>
      <c r="E2518">
        <v>359</v>
      </c>
    </row>
    <row r="2519" spans="1:7" x14ac:dyDescent="0.3">
      <c r="A2519">
        <v>106</v>
      </c>
      <c r="B2519" s="18">
        <v>45658</v>
      </c>
      <c r="C2519" s="96" t="s">
        <v>382</v>
      </c>
      <c r="D2519" t="s">
        <v>267</v>
      </c>
      <c r="E2519">
        <v>238</v>
      </c>
    </row>
    <row r="2520" spans="1:7" x14ac:dyDescent="0.3">
      <c r="A2520">
        <v>104</v>
      </c>
      <c r="B2520" s="18">
        <v>45658</v>
      </c>
      <c r="C2520" s="96" t="s">
        <v>382</v>
      </c>
      <c r="D2520" t="s">
        <v>266</v>
      </c>
      <c r="E2520">
        <v>65</v>
      </c>
    </row>
    <row r="2521" spans="1:7" x14ac:dyDescent="0.3">
      <c r="A2521">
        <v>113</v>
      </c>
      <c r="B2521" s="18">
        <v>45658</v>
      </c>
      <c r="C2521" s="96" t="s">
        <v>382</v>
      </c>
      <c r="D2521" t="s">
        <v>265</v>
      </c>
      <c r="E2521">
        <v>332</v>
      </c>
    </row>
    <row r="2522" spans="1:7" x14ac:dyDescent="0.3">
      <c r="A2522">
        <v>110</v>
      </c>
      <c r="B2522" s="18">
        <v>45658</v>
      </c>
      <c r="C2522" s="96" t="s">
        <v>382</v>
      </c>
      <c r="D2522" t="s">
        <v>264</v>
      </c>
      <c r="E2522">
        <v>184</v>
      </c>
    </row>
    <row r="2523" spans="1:7" x14ac:dyDescent="0.3">
      <c r="A2523">
        <v>112</v>
      </c>
      <c r="B2523" s="18">
        <v>45658</v>
      </c>
      <c r="C2523" s="96" t="s">
        <v>382</v>
      </c>
      <c r="D2523" t="s">
        <v>263</v>
      </c>
      <c r="E2523">
        <v>459</v>
      </c>
    </row>
    <row r="2524" spans="1:7" x14ac:dyDescent="0.3">
      <c r="A2524">
        <v>111</v>
      </c>
      <c r="B2524" s="18">
        <v>45658</v>
      </c>
      <c r="C2524" s="96" t="s">
        <v>382</v>
      </c>
      <c r="D2524" t="s">
        <v>262</v>
      </c>
      <c r="E2524">
        <v>320</v>
      </c>
    </row>
    <row r="2525" spans="1:7" x14ac:dyDescent="0.3">
      <c r="A2525">
        <v>109</v>
      </c>
      <c r="B2525" s="18">
        <v>45658</v>
      </c>
      <c r="C2525" s="96" t="s">
        <v>382</v>
      </c>
      <c r="D2525" t="s">
        <v>261</v>
      </c>
      <c r="E2525">
        <v>53</v>
      </c>
    </row>
    <row r="2526" spans="1:7" x14ac:dyDescent="0.3">
      <c r="A2526">
        <v>2</v>
      </c>
      <c r="B2526" s="18">
        <v>45658</v>
      </c>
      <c r="C2526" s="96" t="s">
        <v>382</v>
      </c>
      <c r="D2526" t="s">
        <v>303</v>
      </c>
      <c r="E2526">
        <v>0.41857142857142859</v>
      </c>
      <c r="F2526">
        <v>2344</v>
      </c>
      <c r="G2526">
        <v>5600</v>
      </c>
    </row>
    <row r="2527" spans="1:7" x14ac:dyDescent="0.3">
      <c r="A2527">
        <v>1</v>
      </c>
      <c r="B2527" s="18">
        <v>45658</v>
      </c>
      <c r="C2527" s="96" t="s">
        <v>382</v>
      </c>
      <c r="D2527" t="s">
        <v>332</v>
      </c>
      <c r="E2527">
        <v>0.75</v>
      </c>
      <c r="F2527">
        <v>3</v>
      </c>
      <c r="G2527">
        <v>4</v>
      </c>
    </row>
    <row r="2528" spans="1:7" x14ac:dyDescent="0.3">
      <c r="A2528">
        <v>103</v>
      </c>
      <c r="B2528" s="18">
        <v>45658</v>
      </c>
      <c r="C2528" s="96" t="s">
        <v>382</v>
      </c>
      <c r="D2528" t="s">
        <v>285</v>
      </c>
      <c r="E2528">
        <v>2</v>
      </c>
    </row>
    <row r="2529" spans="1:7" x14ac:dyDescent="0.3">
      <c r="A2529">
        <v>102</v>
      </c>
      <c r="B2529" s="18">
        <v>45658</v>
      </c>
      <c r="C2529" s="96" t="s">
        <v>382</v>
      </c>
      <c r="D2529" t="s">
        <v>273</v>
      </c>
      <c r="E2529">
        <v>1</v>
      </c>
    </row>
    <row r="2530" spans="1:7" x14ac:dyDescent="0.3">
      <c r="A2530">
        <v>101</v>
      </c>
      <c r="B2530" s="18">
        <v>45658</v>
      </c>
      <c r="C2530" s="96" t="s">
        <v>382</v>
      </c>
      <c r="D2530" t="s">
        <v>272</v>
      </c>
      <c r="E2530">
        <v>1</v>
      </c>
    </row>
    <row r="2531" spans="1:7" x14ac:dyDescent="0.3">
      <c r="A2531">
        <v>100</v>
      </c>
      <c r="B2531" s="18">
        <v>45658</v>
      </c>
      <c r="C2531" s="96" t="s">
        <v>382</v>
      </c>
      <c r="D2531" t="s">
        <v>271</v>
      </c>
      <c r="E2531">
        <v>1</v>
      </c>
    </row>
    <row r="2532" spans="1:7" x14ac:dyDescent="0.3">
      <c r="A2532">
        <v>3</v>
      </c>
      <c r="B2532" s="18">
        <v>45658</v>
      </c>
      <c r="C2532" s="96" t="s">
        <v>382</v>
      </c>
      <c r="D2532" t="s">
        <v>302</v>
      </c>
      <c r="E2532">
        <v>0.50810580204778155</v>
      </c>
      <c r="F2532">
        <v>1191</v>
      </c>
      <c r="G2532">
        <v>2344</v>
      </c>
    </row>
    <row r="2533" spans="1:7" x14ac:dyDescent="0.3">
      <c r="A2533">
        <v>25</v>
      </c>
      <c r="B2533" s="18">
        <v>45658</v>
      </c>
      <c r="C2533" s="96" t="s">
        <v>382</v>
      </c>
      <c r="D2533" t="s">
        <v>284</v>
      </c>
      <c r="E2533">
        <v>0.8</v>
      </c>
      <c r="F2533">
        <v>4</v>
      </c>
      <c r="G2533">
        <v>5</v>
      </c>
    </row>
    <row r="2534" spans="1:7" x14ac:dyDescent="0.3">
      <c r="A2534">
        <v>24</v>
      </c>
      <c r="B2534" s="18">
        <v>45658</v>
      </c>
      <c r="C2534" s="96" t="s">
        <v>382</v>
      </c>
      <c r="D2534" t="s">
        <v>299</v>
      </c>
      <c r="E2534">
        <v>0.87261146496815289</v>
      </c>
      <c r="F2534">
        <v>137</v>
      </c>
      <c r="G2534">
        <v>157</v>
      </c>
    </row>
    <row r="2535" spans="1:7" x14ac:dyDescent="0.3">
      <c r="A2535">
        <v>23</v>
      </c>
      <c r="B2535" s="18">
        <v>45658</v>
      </c>
      <c r="C2535" s="96" t="s">
        <v>382</v>
      </c>
      <c r="D2535" t="s">
        <v>298</v>
      </c>
      <c r="E2535">
        <v>6.6723331916702086E-2</v>
      </c>
      <c r="F2535">
        <v>157</v>
      </c>
      <c r="G2535">
        <v>2353</v>
      </c>
    </row>
    <row r="2536" spans="1:7" x14ac:dyDescent="0.3">
      <c r="A2536">
        <v>20</v>
      </c>
      <c r="B2536" s="18">
        <v>45658</v>
      </c>
      <c r="C2536" s="96" t="s">
        <v>382</v>
      </c>
      <c r="D2536" t="s">
        <v>283</v>
      </c>
      <c r="E2536">
        <v>0</v>
      </c>
      <c r="F2536">
        <v>0</v>
      </c>
      <c r="G2536">
        <v>6</v>
      </c>
    </row>
    <row r="2537" spans="1:7" x14ac:dyDescent="0.3">
      <c r="A2537">
        <v>18</v>
      </c>
      <c r="B2537" s="18">
        <v>45658</v>
      </c>
      <c r="C2537" s="96" t="s">
        <v>382</v>
      </c>
      <c r="D2537" t="s">
        <v>282</v>
      </c>
      <c r="E2537">
        <v>4.5454545454545456E-2</v>
      </c>
      <c r="F2537">
        <v>1</v>
      </c>
      <c r="G2537">
        <v>22</v>
      </c>
    </row>
    <row r="2538" spans="1:7" x14ac:dyDescent="0.3">
      <c r="A2538">
        <v>17</v>
      </c>
      <c r="B2538" s="18">
        <v>45658</v>
      </c>
      <c r="C2538" s="96" t="s">
        <v>382</v>
      </c>
      <c r="D2538" t="s">
        <v>276</v>
      </c>
      <c r="E2538">
        <v>0</v>
      </c>
      <c r="F2538">
        <v>0</v>
      </c>
      <c r="G2538">
        <v>101</v>
      </c>
    </row>
    <row r="2539" spans="1:7" x14ac:dyDescent="0.3">
      <c r="A2539">
        <v>16</v>
      </c>
      <c r="B2539" s="18">
        <v>45658</v>
      </c>
      <c r="C2539" s="96" t="s">
        <v>382</v>
      </c>
      <c r="D2539" t="s">
        <v>297</v>
      </c>
      <c r="E2539">
        <v>0.52331606217616577</v>
      </c>
      <c r="F2539">
        <v>101</v>
      </c>
      <c r="G2539">
        <v>193</v>
      </c>
    </row>
    <row r="2540" spans="1:7" x14ac:dyDescent="0.3">
      <c r="A2540">
        <v>14</v>
      </c>
      <c r="B2540" s="18">
        <v>45658</v>
      </c>
      <c r="C2540" s="96" t="s">
        <v>382</v>
      </c>
      <c r="D2540" t="s">
        <v>279</v>
      </c>
      <c r="E2540">
        <v>0</v>
      </c>
      <c r="F2540">
        <v>0</v>
      </c>
      <c r="G2540">
        <v>394</v>
      </c>
    </row>
    <row r="2541" spans="1:7" x14ac:dyDescent="0.3">
      <c r="A2541">
        <v>12</v>
      </c>
      <c r="B2541" s="18">
        <v>45658</v>
      </c>
      <c r="C2541" s="96" t="s">
        <v>382</v>
      </c>
      <c r="D2541" t="s">
        <v>296</v>
      </c>
      <c r="E2541">
        <v>0</v>
      </c>
      <c r="F2541">
        <v>0</v>
      </c>
      <c r="G2541">
        <v>171</v>
      </c>
    </row>
    <row r="2542" spans="1:7" x14ac:dyDescent="0.3">
      <c r="A2542">
        <v>10</v>
      </c>
      <c r="B2542" s="18">
        <v>45658</v>
      </c>
      <c r="C2542" s="96" t="s">
        <v>382</v>
      </c>
      <c r="D2542" t="s">
        <v>295</v>
      </c>
      <c r="E2542">
        <v>0.16835016835016836</v>
      </c>
      <c r="F2542">
        <v>50</v>
      </c>
      <c r="G2542">
        <v>297</v>
      </c>
    </row>
    <row r="2543" spans="1:7" x14ac:dyDescent="0.3">
      <c r="A2543">
        <v>9</v>
      </c>
      <c r="B2543" s="18">
        <v>45658</v>
      </c>
      <c r="C2543" s="96" t="s">
        <v>382</v>
      </c>
      <c r="D2543" t="s">
        <v>280</v>
      </c>
      <c r="E2543">
        <v>0.70472440944881887</v>
      </c>
      <c r="F2543">
        <v>179</v>
      </c>
      <c r="G2543">
        <v>254</v>
      </c>
    </row>
    <row r="2544" spans="1:7" x14ac:dyDescent="0.3">
      <c r="A2544">
        <v>8</v>
      </c>
      <c r="B2544" s="18">
        <v>45658</v>
      </c>
      <c r="C2544" s="96" t="s">
        <v>382</v>
      </c>
      <c r="D2544" t="s">
        <v>278</v>
      </c>
      <c r="E2544">
        <v>9.9290780141843976E-2</v>
      </c>
      <c r="F2544">
        <v>14</v>
      </c>
      <c r="G2544">
        <v>141</v>
      </c>
    </row>
    <row r="2545" spans="1:7" x14ac:dyDescent="0.3">
      <c r="A2545">
        <v>7</v>
      </c>
      <c r="B2545" s="18">
        <v>45658</v>
      </c>
      <c r="C2545" s="96" t="s">
        <v>382</v>
      </c>
      <c r="D2545" t="s">
        <v>277</v>
      </c>
      <c r="E2545">
        <v>0.3125</v>
      </c>
      <c r="F2545">
        <v>10</v>
      </c>
      <c r="G2545">
        <v>32</v>
      </c>
    </row>
    <row r="2546" spans="1:7" x14ac:dyDescent="0.3">
      <c r="A2546">
        <v>6</v>
      </c>
      <c r="B2546" s="18">
        <v>45658</v>
      </c>
      <c r="C2546" s="96" t="s">
        <v>382</v>
      </c>
      <c r="D2546" t="s">
        <v>274</v>
      </c>
      <c r="E2546">
        <v>0</v>
      </c>
      <c r="F2546">
        <v>0</v>
      </c>
      <c r="G2546">
        <v>17</v>
      </c>
    </row>
    <row r="2547" spans="1:7" x14ac:dyDescent="0.3">
      <c r="A2547">
        <v>5</v>
      </c>
      <c r="B2547" s="18">
        <v>45658</v>
      </c>
      <c r="C2547" s="96" t="s">
        <v>382</v>
      </c>
      <c r="D2547" t="s">
        <v>301</v>
      </c>
      <c r="E2547">
        <v>9.6666666666666661</v>
      </c>
      <c r="F2547">
        <v>638</v>
      </c>
      <c r="G2547">
        <v>66</v>
      </c>
    </row>
    <row r="2548" spans="1:7" x14ac:dyDescent="0.3">
      <c r="A2548">
        <v>4</v>
      </c>
      <c r="B2548" s="18">
        <v>45658</v>
      </c>
      <c r="C2548" s="96" t="s">
        <v>382</v>
      </c>
      <c r="D2548" t="s">
        <v>300</v>
      </c>
      <c r="E2548">
        <v>0.89227166276346603</v>
      </c>
      <c r="F2548">
        <v>381</v>
      </c>
      <c r="G2548">
        <v>427</v>
      </c>
    </row>
    <row r="2549" spans="1:7" x14ac:dyDescent="0.3">
      <c r="A2549">
        <v>11</v>
      </c>
      <c r="B2549" s="18">
        <v>45658</v>
      </c>
      <c r="C2549" s="96" t="s">
        <v>382</v>
      </c>
      <c r="D2549" t="s">
        <v>281</v>
      </c>
      <c r="E2549">
        <v>0.15047619047619049</v>
      </c>
      <c r="F2549">
        <v>79</v>
      </c>
      <c r="G2549">
        <v>525</v>
      </c>
    </row>
    <row r="2550" spans="1:7" x14ac:dyDescent="0.3">
      <c r="A2550">
        <v>126</v>
      </c>
      <c r="B2550" s="18">
        <v>45658</v>
      </c>
      <c r="C2550" s="96" t="s">
        <v>382</v>
      </c>
      <c r="D2550" t="s">
        <v>26</v>
      </c>
      <c r="E2550">
        <v>1</v>
      </c>
    </row>
    <row r="2551" spans="1:7" x14ac:dyDescent="0.3">
      <c r="A2551">
        <v>125</v>
      </c>
      <c r="B2551" s="18">
        <v>45658</v>
      </c>
      <c r="C2551" s="96" t="s">
        <v>382</v>
      </c>
      <c r="D2551" t="s">
        <v>25</v>
      </c>
      <c r="E2551">
        <v>0</v>
      </c>
    </row>
    <row r="2552" spans="1:7" x14ac:dyDescent="0.3">
      <c r="A2552">
        <v>124</v>
      </c>
      <c r="B2552" s="18">
        <v>45658</v>
      </c>
      <c r="C2552" s="96" t="s">
        <v>382</v>
      </c>
      <c r="D2552" t="s">
        <v>24</v>
      </c>
      <c r="E2552">
        <v>0</v>
      </c>
    </row>
    <row r="2553" spans="1:7" x14ac:dyDescent="0.3">
      <c r="A2553">
        <v>123</v>
      </c>
      <c r="B2553" s="18">
        <v>45658</v>
      </c>
      <c r="C2553" s="96" t="s">
        <v>382</v>
      </c>
      <c r="D2553" t="s">
        <v>23</v>
      </c>
      <c r="E2553">
        <v>0</v>
      </c>
    </row>
    <row r="2554" spans="1:7" x14ac:dyDescent="0.3">
      <c r="A2554">
        <v>122</v>
      </c>
      <c r="B2554" s="18">
        <v>45658</v>
      </c>
      <c r="C2554" s="96" t="s">
        <v>382</v>
      </c>
      <c r="D2554" t="s">
        <v>22</v>
      </c>
      <c r="E2554">
        <v>0</v>
      </c>
    </row>
    <row r="2555" spans="1:7" x14ac:dyDescent="0.3">
      <c r="A2555">
        <v>121</v>
      </c>
      <c r="B2555" s="18">
        <v>45658</v>
      </c>
      <c r="C2555" s="96" t="s">
        <v>382</v>
      </c>
      <c r="D2555" t="s">
        <v>21</v>
      </c>
      <c r="E2555">
        <v>0</v>
      </c>
    </row>
    <row r="2556" spans="1:7" x14ac:dyDescent="0.3">
      <c r="A2556">
        <v>120</v>
      </c>
      <c r="B2556" s="18">
        <v>45658</v>
      </c>
      <c r="C2556" s="96" t="s">
        <v>382</v>
      </c>
      <c r="D2556" t="s">
        <v>20</v>
      </c>
      <c r="E2556">
        <v>661</v>
      </c>
    </row>
    <row r="2557" spans="1:7" x14ac:dyDescent="0.3">
      <c r="A2557">
        <v>116</v>
      </c>
      <c r="B2557" s="18">
        <v>45658</v>
      </c>
      <c r="C2557" s="96" t="s">
        <v>382</v>
      </c>
      <c r="D2557" t="s">
        <v>294</v>
      </c>
      <c r="E2557">
        <v>15</v>
      </c>
    </row>
    <row r="2558" spans="1:7" x14ac:dyDescent="0.3">
      <c r="A2558">
        <v>115</v>
      </c>
      <c r="B2558" s="18">
        <v>45658</v>
      </c>
      <c r="C2558" s="96" t="s">
        <v>382</v>
      </c>
      <c r="D2558" t="s">
        <v>293</v>
      </c>
      <c r="E2558">
        <v>48</v>
      </c>
    </row>
    <row r="2559" spans="1:7" x14ac:dyDescent="0.3">
      <c r="A2559">
        <v>114</v>
      </c>
      <c r="B2559" s="18">
        <v>45658</v>
      </c>
      <c r="C2559" s="96" t="s">
        <v>382</v>
      </c>
      <c r="D2559" t="s">
        <v>292</v>
      </c>
      <c r="E2559">
        <v>661</v>
      </c>
    </row>
    <row r="2560" spans="1:7" x14ac:dyDescent="0.3">
      <c r="A2560">
        <v>27</v>
      </c>
      <c r="B2560" s="18">
        <v>45658</v>
      </c>
      <c r="C2560" s="96" t="s">
        <v>382</v>
      </c>
      <c r="D2560" t="s">
        <v>147</v>
      </c>
      <c r="E2560">
        <v>7.0754716981132074E-2</v>
      </c>
      <c r="F2560">
        <v>15</v>
      </c>
      <c r="G2560">
        <v>212</v>
      </c>
    </row>
    <row r="2561" spans="1:7" x14ac:dyDescent="0.3">
      <c r="A2561">
        <v>26</v>
      </c>
      <c r="B2561" s="18">
        <v>45658</v>
      </c>
      <c r="C2561" s="96" t="s">
        <v>382</v>
      </c>
      <c r="D2561" t="s">
        <v>146</v>
      </c>
      <c r="E2561">
        <v>0.19718309859154928</v>
      </c>
      <c r="F2561">
        <v>70</v>
      </c>
      <c r="G2561">
        <v>355</v>
      </c>
    </row>
    <row r="2562" spans="1:7" x14ac:dyDescent="0.3">
      <c r="A2562">
        <v>134</v>
      </c>
      <c r="B2562" s="18">
        <v>45658</v>
      </c>
      <c r="C2562" s="96" t="s">
        <v>383</v>
      </c>
      <c r="D2562" t="s">
        <v>260</v>
      </c>
      <c r="E2562">
        <v>0</v>
      </c>
    </row>
    <row r="2563" spans="1:7" x14ac:dyDescent="0.3">
      <c r="A2563">
        <v>133</v>
      </c>
      <c r="B2563" s="18">
        <v>45658</v>
      </c>
      <c r="C2563" s="96" t="s">
        <v>383</v>
      </c>
      <c r="D2563" t="s">
        <v>259</v>
      </c>
      <c r="E2563">
        <v>0</v>
      </c>
    </row>
    <row r="2564" spans="1:7" x14ac:dyDescent="0.3">
      <c r="A2564">
        <v>132</v>
      </c>
      <c r="B2564" s="18">
        <v>45658</v>
      </c>
      <c r="C2564" s="96" t="s">
        <v>383</v>
      </c>
      <c r="D2564" t="s">
        <v>291</v>
      </c>
      <c r="E2564">
        <v>0</v>
      </c>
    </row>
    <row r="2565" spans="1:7" x14ac:dyDescent="0.3">
      <c r="A2565">
        <v>131</v>
      </c>
      <c r="B2565" s="18">
        <v>45658</v>
      </c>
      <c r="C2565" s="96" t="s">
        <v>383</v>
      </c>
      <c r="D2565" t="s">
        <v>290</v>
      </c>
      <c r="E2565">
        <v>9</v>
      </c>
    </row>
    <row r="2566" spans="1:7" x14ac:dyDescent="0.3">
      <c r="A2566">
        <v>130</v>
      </c>
      <c r="B2566" s="18">
        <v>45658</v>
      </c>
      <c r="C2566" s="96" t="s">
        <v>383</v>
      </c>
      <c r="D2566" t="s">
        <v>289</v>
      </c>
      <c r="E2566">
        <v>5</v>
      </c>
    </row>
    <row r="2567" spans="1:7" x14ac:dyDescent="0.3">
      <c r="A2567">
        <v>129</v>
      </c>
      <c r="B2567" s="18">
        <v>45658</v>
      </c>
      <c r="C2567" s="96" t="s">
        <v>383</v>
      </c>
      <c r="D2567" t="s">
        <v>288</v>
      </c>
      <c r="E2567">
        <v>60</v>
      </c>
    </row>
    <row r="2568" spans="1:7" x14ac:dyDescent="0.3">
      <c r="A2568">
        <v>128</v>
      </c>
      <c r="B2568" s="18">
        <v>45658</v>
      </c>
      <c r="C2568" s="96" t="s">
        <v>383</v>
      </c>
      <c r="D2568" t="s">
        <v>287</v>
      </c>
      <c r="E2568">
        <v>21</v>
      </c>
    </row>
    <row r="2569" spans="1:7" x14ac:dyDescent="0.3">
      <c r="A2569">
        <v>127</v>
      </c>
      <c r="B2569" s="18">
        <v>45658</v>
      </c>
      <c r="C2569" s="96" t="s">
        <v>383</v>
      </c>
      <c r="D2569" t="s">
        <v>286</v>
      </c>
      <c r="E2569">
        <v>95</v>
      </c>
    </row>
    <row r="2570" spans="1:7" x14ac:dyDescent="0.3">
      <c r="A2570">
        <v>105</v>
      </c>
      <c r="B2570" s="18">
        <v>45658</v>
      </c>
      <c r="C2570" s="96" t="s">
        <v>383</v>
      </c>
      <c r="D2570" t="s">
        <v>269</v>
      </c>
      <c r="E2570">
        <v>431</v>
      </c>
    </row>
    <row r="2571" spans="1:7" x14ac:dyDescent="0.3">
      <c r="A2571">
        <v>104</v>
      </c>
      <c r="B2571" s="18">
        <v>45658</v>
      </c>
      <c r="C2571" s="96" t="s">
        <v>383</v>
      </c>
      <c r="D2571" t="s">
        <v>266</v>
      </c>
      <c r="E2571">
        <v>361</v>
      </c>
    </row>
    <row r="2572" spans="1:7" x14ac:dyDescent="0.3">
      <c r="A2572">
        <v>110</v>
      </c>
      <c r="B2572" s="18">
        <v>45658</v>
      </c>
      <c r="C2572" s="96" t="s">
        <v>383</v>
      </c>
      <c r="D2572" t="s">
        <v>264</v>
      </c>
      <c r="E2572">
        <v>424</v>
      </c>
    </row>
    <row r="2573" spans="1:7" x14ac:dyDescent="0.3">
      <c r="A2573">
        <v>109</v>
      </c>
      <c r="B2573" s="18">
        <v>45658</v>
      </c>
      <c r="C2573" s="96" t="s">
        <v>383</v>
      </c>
      <c r="D2573" t="s">
        <v>261</v>
      </c>
      <c r="E2573">
        <v>359</v>
      </c>
    </row>
    <row r="2574" spans="1:7" x14ac:dyDescent="0.3">
      <c r="A2574">
        <v>2</v>
      </c>
      <c r="B2574" s="18">
        <v>45658</v>
      </c>
      <c r="C2574" s="96" t="s">
        <v>383</v>
      </c>
      <c r="D2574" t="s">
        <v>303</v>
      </c>
      <c r="E2574">
        <v>0.875</v>
      </c>
      <c r="F2574">
        <v>1575</v>
      </c>
      <c r="G2574">
        <v>1800</v>
      </c>
    </row>
    <row r="2575" spans="1:7" x14ac:dyDescent="0.3">
      <c r="A2575">
        <v>1</v>
      </c>
      <c r="B2575" s="18">
        <v>45658</v>
      </c>
      <c r="C2575" s="96" t="s">
        <v>383</v>
      </c>
      <c r="D2575" t="s">
        <v>332</v>
      </c>
      <c r="E2575">
        <v>1.5</v>
      </c>
      <c r="F2575">
        <v>3</v>
      </c>
      <c r="G2575">
        <v>2</v>
      </c>
    </row>
    <row r="2576" spans="1:7" x14ac:dyDescent="0.3">
      <c r="A2576">
        <v>103</v>
      </c>
      <c r="B2576" s="18">
        <v>45658</v>
      </c>
      <c r="C2576" s="96" t="s">
        <v>383</v>
      </c>
      <c r="D2576" t="s">
        <v>285</v>
      </c>
      <c r="E2576">
        <v>2</v>
      </c>
    </row>
    <row r="2577" spans="1:7" x14ac:dyDescent="0.3">
      <c r="A2577">
        <v>102</v>
      </c>
      <c r="B2577" s="18">
        <v>45658</v>
      </c>
      <c r="C2577" s="96" t="s">
        <v>383</v>
      </c>
      <c r="D2577" t="s">
        <v>273</v>
      </c>
      <c r="E2577">
        <v>0</v>
      </c>
    </row>
    <row r="2578" spans="1:7" x14ac:dyDescent="0.3">
      <c r="A2578">
        <v>101</v>
      </c>
      <c r="B2578" s="18">
        <v>45658</v>
      </c>
      <c r="C2578" s="96" t="s">
        <v>383</v>
      </c>
      <c r="D2578" t="s">
        <v>272</v>
      </c>
      <c r="E2578">
        <v>0</v>
      </c>
    </row>
    <row r="2579" spans="1:7" x14ac:dyDescent="0.3">
      <c r="A2579">
        <v>100</v>
      </c>
      <c r="B2579" s="18">
        <v>45658</v>
      </c>
      <c r="C2579" s="96" t="s">
        <v>383</v>
      </c>
      <c r="D2579" t="s">
        <v>271</v>
      </c>
      <c r="E2579">
        <v>1</v>
      </c>
    </row>
    <row r="2580" spans="1:7" x14ac:dyDescent="0.3">
      <c r="A2580">
        <v>3</v>
      </c>
      <c r="B2580" s="18">
        <v>45658</v>
      </c>
      <c r="C2580" s="96" t="s">
        <v>383</v>
      </c>
      <c r="D2580" t="s">
        <v>302</v>
      </c>
      <c r="E2580">
        <v>1.1447619047619049</v>
      </c>
      <c r="F2580">
        <v>1803</v>
      </c>
      <c r="G2580">
        <v>1575</v>
      </c>
    </row>
    <row r="2581" spans="1:7" x14ac:dyDescent="0.3">
      <c r="A2581">
        <v>24</v>
      </c>
      <c r="B2581" s="18">
        <v>45658</v>
      </c>
      <c r="C2581" s="96" t="s">
        <v>383</v>
      </c>
      <c r="D2581" t="s">
        <v>299</v>
      </c>
      <c r="E2581">
        <v>1</v>
      </c>
      <c r="F2581">
        <v>5</v>
      </c>
      <c r="G2581">
        <v>5</v>
      </c>
    </row>
    <row r="2582" spans="1:7" x14ac:dyDescent="0.3">
      <c r="A2582">
        <v>23</v>
      </c>
      <c r="B2582" s="18">
        <v>45658</v>
      </c>
      <c r="C2582" s="96" t="s">
        <v>383</v>
      </c>
      <c r="D2582" t="s">
        <v>298</v>
      </c>
      <c r="E2582">
        <v>3.1625553447185324E-3</v>
      </c>
      <c r="F2582">
        <v>5</v>
      </c>
      <c r="G2582">
        <v>1581</v>
      </c>
    </row>
    <row r="2583" spans="1:7" x14ac:dyDescent="0.3">
      <c r="A2583">
        <v>18</v>
      </c>
      <c r="B2583" s="18">
        <v>45658</v>
      </c>
      <c r="C2583" s="96" t="s">
        <v>383</v>
      </c>
      <c r="D2583" t="s">
        <v>282</v>
      </c>
      <c r="E2583">
        <v>0.1111111111111111</v>
      </c>
      <c r="F2583">
        <v>1</v>
      </c>
      <c r="G2583">
        <v>9</v>
      </c>
    </row>
    <row r="2584" spans="1:7" x14ac:dyDescent="0.3">
      <c r="A2584">
        <v>11</v>
      </c>
      <c r="B2584" s="18">
        <v>45658</v>
      </c>
      <c r="C2584" s="96" t="s">
        <v>383</v>
      </c>
      <c r="D2584" t="s">
        <v>281</v>
      </c>
      <c r="E2584">
        <v>0</v>
      </c>
      <c r="F2584">
        <v>0</v>
      </c>
      <c r="G2584">
        <v>7</v>
      </c>
    </row>
    <row r="2585" spans="1:7" x14ac:dyDescent="0.3">
      <c r="A2585">
        <v>8</v>
      </c>
      <c r="B2585" s="18">
        <v>45658</v>
      </c>
      <c r="C2585" s="96" t="s">
        <v>383</v>
      </c>
      <c r="D2585" t="s">
        <v>278</v>
      </c>
      <c r="E2585">
        <v>0.4448315911730546</v>
      </c>
      <c r="F2585">
        <v>383</v>
      </c>
      <c r="G2585">
        <v>861</v>
      </c>
    </row>
    <row r="2586" spans="1:7" x14ac:dyDescent="0.3">
      <c r="A2586">
        <v>7</v>
      </c>
      <c r="B2586" s="18">
        <v>45658</v>
      </c>
      <c r="C2586" s="96" t="s">
        <v>383</v>
      </c>
      <c r="D2586" t="s">
        <v>277</v>
      </c>
      <c r="E2586">
        <v>0.74301675977653636</v>
      </c>
      <c r="F2586">
        <v>133</v>
      </c>
      <c r="G2586">
        <v>179</v>
      </c>
    </row>
    <row r="2587" spans="1:7" x14ac:dyDescent="0.3">
      <c r="A2587">
        <v>6</v>
      </c>
      <c r="B2587" s="18">
        <v>45658</v>
      </c>
      <c r="C2587" s="96" t="s">
        <v>383</v>
      </c>
      <c r="D2587" t="s">
        <v>274</v>
      </c>
      <c r="E2587">
        <v>0.76315789473684215</v>
      </c>
      <c r="F2587">
        <v>87</v>
      </c>
      <c r="G2587">
        <v>114</v>
      </c>
    </row>
    <row r="2588" spans="1:7" x14ac:dyDescent="0.3">
      <c r="A2588">
        <v>5</v>
      </c>
      <c r="B2588" s="18">
        <v>45658</v>
      </c>
      <c r="C2588" s="96" t="s">
        <v>383</v>
      </c>
      <c r="D2588" t="s">
        <v>301</v>
      </c>
      <c r="E2588">
        <v>8.9761904761904763</v>
      </c>
      <c r="F2588">
        <v>377</v>
      </c>
      <c r="G2588">
        <v>42</v>
      </c>
    </row>
    <row r="2589" spans="1:7" x14ac:dyDescent="0.3">
      <c r="A2589">
        <v>4</v>
      </c>
      <c r="B2589" s="18">
        <v>45658</v>
      </c>
      <c r="C2589" s="96" t="s">
        <v>383</v>
      </c>
      <c r="D2589" t="s">
        <v>300</v>
      </c>
      <c r="E2589">
        <v>0.87947882736156346</v>
      </c>
      <c r="F2589">
        <v>270</v>
      </c>
      <c r="G2589">
        <v>307</v>
      </c>
    </row>
    <row r="2590" spans="1:7" x14ac:dyDescent="0.3">
      <c r="A2590">
        <v>126</v>
      </c>
      <c r="B2590" s="18">
        <v>45658</v>
      </c>
      <c r="C2590" s="96" t="s">
        <v>383</v>
      </c>
      <c r="D2590" t="s">
        <v>26</v>
      </c>
      <c r="E2590">
        <v>3</v>
      </c>
    </row>
    <row r="2591" spans="1:7" x14ac:dyDescent="0.3">
      <c r="A2591">
        <v>125</v>
      </c>
      <c r="B2591" s="18">
        <v>45658</v>
      </c>
      <c r="C2591" s="96" t="s">
        <v>383</v>
      </c>
      <c r="D2591" t="s">
        <v>25</v>
      </c>
      <c r="E2591">
        <v>0</v>
      </c>
    </row>
    <row r="2592" spans="1:7" x14ac:dyDescent="0.3">
      <c r="A2592">
        <v>124</v>
      </c>
      <c r="B2592" s="18">
        <v>45658</v>
      </c>
      <c r="C2592" s="96" t="s">
        <v>383</v>
      </c>
      <c r="D2592" t="s">
        <v>24</v>
      </c>
      <c r="E2592">
        <v>0</v>
      </c>
    </row>
    <row r="2593" spans="1:5" x14ac:dyDescent="0.3">
      <c r="A2593">
        <v>123</v>
      </c>
      <c r="B2593" s="18">
        <v>45658</v>
      </c>
      <c r="C2593" s="96" t="s">
        <v>383</v>
      </c>
      <c r="D2593" t="s">
        <v>23</v>
      </c>
      <c r="E2593">
        <v>0</v>
      </c>
    </row>
    <row r="2594" spans="1:5" x14ac:dyDescent="0.3">
      <c r="A2594">
        <v>122</v>
      </c>
      <c r="B2594" s="18">
        <v>45658</v>
      </c>
      <c r="C2594" s="96" t="s">
        <v>383</v>
      </c>
      <c r="D2594" t="s">
        <v>22</v>
      </c>
      <c r="E2594">
        <v>0</v>
      </c>
    </row>
    <row r="2595" spans="1:5" x14ac:dyDescent="0.3">
      <c r="A2595">
        <v>121</v>
      </c>
      <c r="B2595" s="18">
        <v>45658</v>
      </c>
      <c r="C2595" s="96" t="s">
        <v>383</v>
      </c>
      <c r="D2595" t="s">
        <v>21</v>
      </c>
      <c r="E2595">
        <v>0</v>
      </c>
    </row>
    <row r="2596" spans="1:5" x14ac:dyDescent="0.3">
      <c r="A2596">
        <v>120</v>
      </c>
      <c r="B2596" s="18">
        <v>45658</v>
      </c>
      <c r="C2596" s="96" t="s">
        <v>383</v>
      </c>
      <c r="D2596" t="s">
        <v>20</v>
      </c>
      <c r="E2596">
        <v>386</v>
      </c>
    </row>
    <row r="2597" spans="1:5" x14ac:dyDescent="0.3">
      <c r="A2597">
        <v>116</v>
      </c>
      <c r="B2597" s="18">
        <v>45658</v>
      </c>
      <c r="C2597" s="96" t="s">
        <v>383</v>
      </c>
      <c r="D2597" t="s">
        <v>294</v>
      </c>
      <c r="E2597">
        <v>0</v>
      </c>
    </row>
    <row r="2598" spans="1:5" x14ac:dyDescent="0.3">
      <c r="A2598">
        <v>115</v>
      </c>
      <c r="B2598" s="18">
        <v>45658</v>
      </c>
      <c r="C2598" s="96" t="s">
        <v>383</v>
      </c>
      <c r="D2598" t="s">
        <v>293</v>
      </c>
      <c r="E2598">
        <v>40</v>
      </c>
    </row>
    <row r="2599" spans="1:5" x14ac:dyDescent="0.3">
      <c r="A2599">
        <v>114</v>
      </c>
      <c r="B2599" s="18">
        <v>45658</v>
      </c>
      <c r="C2599" s="96" t="s">
        <v>383</v>
      </c>
      <c r="D2599" t="s">
        <v>292</v>
      </c>
      <c r="E2599">
        <v>386</v>
      </c>
    </row>
    <row r="2600" spans="1:5" x14ac:dyDescent="0.3">
      <c r="A2600">
        <v>134</v>
      </c>
      <c r="B2600" s="18">
        <v>45658</v>
      </c>
      <c r="C2600" s="96" t="s">
        <v>384</v>
      </c>
      <c r="D2600" t="s">
        <v>260</v>
      </c>
      <c r="E2600">
        <v>21</v>
      </c>
    </row>
    <row r="2601" spans="1:5" x14ac:dyDescent="0.3">
      <c r="A2601">
        <v>133</v>
      </c>
      <c r="B2601" s="18">
        <v>45658</v>
      </c>
      <c r="C2601" s="96" t="s">
        <v>384</v>
      </c>
      <c r="D2601" t="s">
        <v>259</v>
      </c>
      <c r="E2601">
        <v>86</v>
      </c>
    </row>
    <row r="2602" spans="1:5" x14ac:dyDescent="0.3">
      <c r="A2602">
        <v>132</v>
      </c>
      <c r="B2602" s="18">
        <v>45658</v>
      </c>
      <c r="C2602" s="96" t="s">
        <v>384</v>
      </c>
      <c r="D2602" t="s">
        <v>291</v>
      </c>
      <c r="E2602">
        <v>210</v>
      </c>
    </row>
    <row r="2603" spans="1:5" x14ac:dyDescent="0.3">
      <c r="A2603">
        <v>131</v>
      </c>
      <c r="B2603" s="18">
        <v>45658</v>
      </c>
      <c r="C2603" s="96" t="s">
        <v>384</v>
      </c>
      <c r="D2603" t="s">
        <v>290</v>
      </c>
      <c r="E2603">
        <v>870</v>
      </c>
    </row>
    <row r="2604" spans="1:5" x14ac:dyDescent="0.3">
      <c r="A2604">
        <v>130</v>
      </c>
      <c r="B2604" s="18">
        <v>45658</v>
      </c>
      <c r="C2604" s="96" t="s">
        <v>384</v>
      </c>
      <c r="D2604" t="s">
        <v>289</v>
      </c>
      <c r="E2604">
        <v>7925</v>
      </c>
    </row>
    <row r="2605" spans="1:5" x14ac:dyDescent="0.3">
      <c r="A2605">
        <v>129</v>
      </c>
      <c r="B2605" s="18">
        <v>45658</v>
      </c>
      <c r="C2605" s="96" t="s">
        <v>384</v>
      </c>
      <c r="D2605" t="s">
        <v>288</v>
      </c>
      <c r="E2605">
        <v>11302</v>
      </c>
    </row>
    <row r="2606" spans="1:5" x14ac:dyDescent="0.3">
      <c r="A2606">
        <v>128</v>
      </c>
      <c r="B2606" s="18">
        <v>45658</v>
      </c>
      <c r="C2606" s="96" t="s">
        <v>384</v>
      </c>
      <c r="D2606" t="s">
        <v>287</v>
      </c>
      <c r="E2606">
        <v>11258</v>
      </c>
    </row>
    <row r="2607" spans="1:5" x14ac:dyDescent="0.3">
      <c r="A2607">
        <v>127</v>
      </c>
      <c r="B2607" s="18">
        <v>45658</v>
      </c>
      <c r="C2607" s="96" t="s">
        <v>384</v>
      </c>
      <c r="D2607" t="s">
        <v>286</v>
      </c>
      <c r="E2607">
        <v>31810</v>
      </c>
    </row>
    <row r="2608" spans="1:5" x14ac:dyDescent="0.3">
      <c r="A2608">
        <v>108</v>
      </c>
      <c r="B2608" s="18">
        <v>45658</v>
      </c>
      <c r="C2608" s="96" t="s">
        <v>384</v>
      </c>
      <c r="D2608" t="s">
        <v>270</v>
      </c>
      <c r="E2608">
        <v>12439</v>
      </c>
    </row>
    <row r="2609" spans="1:7" x14ac:dyDescent="0.3">
      <c r="A2609">
        <v>105</v>
      </c>
      <c r="B2609" s="18">
        <v>45658</v>
      </c>
      <c r="C2609" s="96" t="s">
        <v>384</v>
      </c>
      <c r="D2609" t="s">
        <v>269</v>
      </c>
      <c r="E2609">
        <v>14887</v>
      </c>
    </row>
    <row r="2610" spans="1:7" x14ac:dyDescent="0.3">
      <c r="A2610">
        <v>107</v>
      </c>
      <c r="B2610" s="18">
        <v>45658</v>
      </c>
      <c r="C2610" s="96" t="s">
        <v>384</v>
      </c>
      <c r="D2610" t="s">
        <v>268</v>
      </c>
      <c r="E2610">
        <v>31852</v>
      </c>
    </row>
    <row r="2611" spans="1:7" x14ac:dyDescent="0.3">
      <c r="A2611">
        <v>106</v>
      </c>
      <c r="B2611" s="18">
        <v>45658</v>
      </c>
      <c r="C2611" s="96" t="s">
        <v>384</v>
      </c>
      <c r="D2611" t="s">
        <v>267</v>
      </c>
      <c r="E2611">
        <v>25228</v>
      </c>
    </row>
    <row r="2612" spans="1:7" x14ac:dyDescent="0.3">
      <c r="A2612">
        <v>104</v>
      </c>
      <c r="B2612" s="18">
        <v>45658</v>
      </c>
      <c r="C2612" s="96" t="s">
        <v>384</v>
      </c>
      <c r="D2612" t="s">
        <v>266</v>
      </c>
      <c r="E2612">
        <v>5152</v>
      </c>
    </row>
    <row r="2613" spans="1:7" x14ac:dyDescent="0.3">
      <c r="A2613">
        <v>113</v>
      </c>
      <c r="B2613" s="18">
        <v>45658</v>
      </c>
      <c r="C2613" s="96" t="s">
        <v>384</v>
      </c>
      <c r="D2613" t="s">
        <v>265</v>
      </c>
      <c r="E2613">
        <v>21646</v>
      </c>
    </row>
    <row r="2614" spans="1:7" x14ac:dyDescent="0.3">
      <c r="A2614">
        <v>110</v>
      </c>
      <c r="B2614" s="18">
        <v>45658</v>
      </c>
      <c r="C2614" s="96" t="s">
        <v>384</v>
      </c>
      <c r="D2614" t="s">
        <v>264</v>
      </c>
      <c r="E2614">
        <v>13846</v>
      </c>
    </row>
    <row r="2615" spans="1:7" x14ac:dyDescent="0.3">
      <c r="A2615">
        <v>112</v>
      </c>
      <c r="B2615" s="18">
        <v>45658</v>
      </c>
      <c r="C2615" s="96" t="s">
        <v>384</v>
      </c>
      <c r="D2615" t="s">
        <v>263</v>
      </c>
      <c r="E2615">
        <v>37313</v>
      </c>
    </row>
    <row r="2616" spans="1:7" x14ac:dyDescent="0.3">
      <c r="A2616">
        <v>111</v>
      </c>
      <c r="B2616" s="18">
        <v>45658</v>
      </c>
      <c r="C2616" s="96" t="s">
        <v>384</v>
      </c>
      <c r="D2616" t="s">
        <v>262</v>
      </c>
      <c r="E2616">
        <v>29694</v>
      </c>
    </row>
    <row r="2617" spans="1:7" x14ac:dyDescent="0.3">
      <c r="A2617">
        <v>109</v>
      </c>
      <c r="B2617" s="18">
        <v>45658</v>
      </c>
      <c r="C2617" s="96" t="s">
        <v>384</v>
      </c>
      <c r="D2617" t="s">
        <v>261</v>
      </c>
      <c r="E2617">
        <v>4791</v>
      </c>
    </row>
    <row r="2618" spans="1:7" x14ac:dyDescent="0.3">
      <c r="A2618">
        <v>2</v>
      </c>
      <c r="B2618" s="18">
        <v>45658</v>
      </c>
      <c r="C2618" s="96" t="s">
        <v>384</v>
      </c>
      <c r="D2618" t="s">
        <v>303</v>
      </c>
      <c r="E2618">
        <v>0.88670270270270268</v>
      </c>
      <c r="F2618">
        <v>196848</v>
      </c>
      <c r="G2618">
        <v>222000</v>
      </c>
    </row>
    <row r="2619" spans="1:7" x14ac:dyDescent="0.3">
      <c r="A2619">
        <v>1</v>
      </c>
      <c r="B2619" s="18">
        <v>45658</v>
      </c>
      <c r="C2619" s="96" t="s">
        <v>384</v>
      </c>
      <c r="D2619" t="s">
        <v>332</v>
      </c>
      <c r="E2619">
        <v>1.1901840490797546</v>
      </c>
      <c r="F2619">
        <v>194</v>
      </c>
      <c r="G2619">
        <v>163</v>
      </c>
    </row>
    <row r="2620" spans="1:7" x14ac:dyDescent="0.3">
      <c r="A2620">
        <v>103</v>
      </c>
      <c r="B2620" s="18">
        <v>45658</v>
      </c>
      <c r="C2620" s="96" t="s">
        <v>384</v>
      </c>
      <c r="D2620" t="s">
        <v>285</v>
      </c>
      <c r="E2620">
        <v>56</v>
      </c>
    </row>
    <row r="2621" spans="1:7" x14ac:dyDescent="0.3">
      <c r="A2621">
        <v>102</v>
      </c>
      <c r="B2621" s="18">
        <v>45658</v>
      </c>
      <c r="C2621" s="96" t="s">
        <v>384</v>
      </c>
      <c r="D2621" t="s">
        <v>273</v>
      </c>
      <c r="E2621">
        <v>3</v>
      </c>
    </row>
    <row r="2622" spans="1:7" x14ac:dyDescent="0.3">
      <c r="A2622">
        <v>101</v>
      </c>
      <c r="B2622" s="18">
        <v>45658</v>
      </c>
      <c r="C2622" s="96" t="s">
        <v>384</v>
      </c>
      <c r="D2622" t="s">
        <v>272</v>
      </c>
      <c r="E2622">
        <v>104</v>
      </c>
    </row>
    <row r="2623" spans="1:7" x14ac:dyDescent="0.3">
      <c r="A2623">
        <v>100</v>
      </c>
      <c r="B2623" s="18">
        <v>45658</v>
      </c>
      <c r="C2623" s="96" t="s">
        <v>384</v>
      </c>
      <c r="D2623" t="s">
        <v>271</v>
      </c>
      <c r="E2623">
        <v>19</v>
      </c>
    </row>
    <row r="2624" spans="1:7" x14ac:dyDescent="0.3">
      <c r="A2624">
        <v>3</v>
      </c>
      <c r="B2624" s="18">
        <v>45658</v>
      </c>
      <c r="C2624" s="96" t="s">
        <v>384</v>
      </c>
      <c r="D2624" t="s">
        <v>302</v>
      </c>
      <c r="E2624">
        <v>0.77655856295212555</v>
      </c>
      <c r="F2624">
        <v>152864</v>
      </c>
      <c r="G2624">
        <v>196848</v>
      </c>
    </row>
    <row r="2625" spans="1:7" x14ac:dyDescent="0.3">
      <c r="A2625">
        <v>25</v>
      </c>
      <c r="B2625" s="18">
        <v>45658</v>
      </c>
      <c r="C2625" s="96" t="s">
        <v>384</v>
      </c>
      <c r="D2625" t="s">
        <v>284</v>
      </c>
      <c r="E2625">
        <v>0.45951417004048584</v>
      </c>
      <c r="F2625">
        <v>227</v>
      </c>
      <c r="G2625">
        <v>494</v>
      </c>
    </row>
    <row r="2626" spans="1:7" x14ac:dyDescent="0.3">
      <c r="A2626">
        <v>24</v>
      </c>
      <c r="B2626" s="18">
        <v>45658</v>
      </c>
      <c r="C2626" s="96" t="s">
        <v>384</v>
      </c>
      <c r="D2626" t="s">
        <v>299</v>
      </c>
      <c r="E2626">
        <v>0.90956692483909674</v>
      </c>
      <c r="F2626">
        <v>8338</v>
      </c>
      <c r="G2626">
        <v>9167</v>
      </c>
    </row>
    <row r="2627" spans="1:7" x14ac:dyDescent="0.3">
      <c r="A2627">
        <v>23</v>
      </c>
      <c r="B2627" s="18">
        <v>45658</v>
      </c>
      <c r="C2627" s="96" t="s">
        <v>384</v>
      </c>
      <c r="D2627" t="s">
        <v>298</v>
      </c>
      <c r="E2627">
        <v>4.5526557572446676E-2</v>
      </c>
      <c r="F2627">
        <v>9167</v>
      </c>
      <c r="G2627">
        <v>201355</v>
      </c>
    </row>
    <row r="2628" spans="1:7" x14ac:dyDescent="0.3">
      <c r="A2628">
        <v>20</v>
      </c>
      <c r="B2628" s="18">
        <v>45658</v>
      </c>
      <c r="C2628" s="96" t="s">
        <v>384</v>
      </c>
      <c r="D2628" t="s">
        <v>283</v>
      </c>
      <c r="E2628">
        <v>2.4096385542168677E-3</v>
      </c>
      <c r="F2628">
        <v>1</v>
      </c>
      <c r="G2628">
        <v>415</v>
      </c>
    </row>
    <row r="2629" spans="1:7" x14ac:dyDescent="0.3">
      <c r="A2629">
        <v>18</v>
      </c>
      <c r="B2629" s="18">
        <v>45658</v>
      </c>
      <c r="C2629" s="96" t="s">
        <v>384</v>
      </c>
      <c r="D2629" t="s">
        <v>282</v>
      </c>
      <c r="E2629">
        <v>4.7181372549019607E-2</v>
      </c>
      <c r="F2629">
        <v>77</v>
      </c>
      <c r="G2629">
        <v>1632</v>
      </c>
    </row>
    <row r="2630" spans="1:7" x14ac:dyDescent="0.3">
      <c r="A2630">
        <v>17</v>
      </c>
      <c r="B2630" s="18">
        <v>45658</v>
      </c>
      <c r="C2630" s="96" t="s">
        <v>384</v>
      </c>
      <c r="D2630" t="s">
        <v>276</v>
      </c>
      <c r="E2630">
        <v>0.14214444092492873</v>
      </c>
      <c r="F2630">
        <v>1795</v>
      </c>
      <c r="G2630">
        <v>12628</v>
      </c>
    </row>
    <row r="2631" spans="1:7" x14ac:dyDescent="0.3">
      <c r="A2631">
        <v>16</v>
      </c>
      <c r="B2631" s="18">
        <v>45658</v>
      </c>
      <c r="C2631" s="96" t="s">
        <v>384</v>
      </c>
      <c r="D2631" t="s">
        <v>297</v>
      </c>
      <c r="E2631">
        <v>0.47446928423821155</v>
      </c>
      <c r="F2631">
        <v>12628</v>
      </c>
      <c r="G2631">
        <v>26615</v>
      </c>
    </row>
    <row r="2632" spans="1:7" x14ac:dyDescent="0.3">
      <c r="A2632">
        <v>15</v>
      </c>
      <c r="B2632" s="18">
        <v>45658</v>
      </c>
      <c r="C2632" s="96" t="s">
        <v>384</v>
      </c>
      <c r="D2632" t="s">
        <v>306</v>
      </c>
      <c r="E2632">
        <v>0.11525791251407363</v>
      </c>
      <c r="F2632">
        <v>2764</v>
      </c>
      <c r="G2632">
        <v>23981</v>
      </c>
    </row>
    <row r="2633" spans="1:7" x14ac:dyDescent="0.3">
      <c r="A2633">
        <v>14</v>
      </c>
      <c r="B2633" s="18">
        <v>45658</v>
      </c>
      <c r="C2633" s="96" t="s">
        <v>384</v>
      </c>
      <c r="D2633" t="s">
        <v>279</v>
      </c>
      <c r="E2633">
        <v>0.42346064876127915</v>
      </c>
      <c r="F2633">
        <v>23981</v>
      </c>
      <c r="G2633">
        <v>56631</v>
      </c>
    </row>
    <row r="2634" spans="1:7" x14ac:dyDescent="0.3">
      <c r="A2634">
        <v>13</v>
      </c>
      <c r="B2634" s="18">
        <v>45658</v>
      </c>
      <c r="C2634" s="96" t="s">
        <v>384</v>
      </c>
      <c r="D2634" t="s">
        <v>275</v>
      </c>
      <c r="E2634">
        <v>0.24359327638467898</v>
      </c>
      <c r="F2634">
        <v>2652</v>
      </c>
      <c r="G2634">
        <v>10887</v>
      </c>
    </row>
    <row r="2635" spans="1:7" x14ac:dyDescent="0.3">
      <c r="A2635">
        <v>12</v>
      </c>
      <c r="B2635" s="18">
        <v>45658</v>
      </c>
      <c r="C2635" s="96" t="s">
        <v>384</v>
      </c>
      <c r="D2635" t="s">
        <v>296</v>
      </c>
      <c r="E2635">
        <v>0.41979640626204984</v>
      </c>
      <c r="F2635">
        <v>10887</v>
      </c>
      <c r="G2635">
        <v>25934</v>
      </c>
    </row>
    <row r="2636" spans="1:7" x14ac:dyDescent="0.3">
      <c r="A2636">
        <v>10</v>
      </c>
      <c r="B2636" s="18">
        <v>45658</v>
      </c>
      <c r="C2636" s="96" t="s">
        <v>384</v>
      </c>
      <c r="D2636" t="s">
        <v>295</v>
      </c>
      <c r="E2636">
        <v>0.10344385301096647</v>
      </c>
      <c r="F2636">
        <v>1613</v>
      </c>
      <c r="G2636">
        <v>15593</v>
      </c>
    </row>
    <row r="2637" spans="1:7" x14ac:dyDescent="0.3">
      <c r="A2637">
        <v>9</v>
      </c>
      <c r="B2637" s="18">
        <v>45658</v>
      </c>
      <c r="C2637" s="96" t="s">
        <v>384</v>
      </c>
      <c r="D2637" t="s">
        <v>280</v>
      </c>
      <c r="E2637">
        <v>0.16183533447684392</v>
      </c>
      <c r="F2637">
        <v>9435</v>
      </c>
      <c r="G2637">
        <v>58300</v>
      </c>
    </row>
    <row r="2638" spans="1:7" x14ac:dyDescent="0.3">
      <c r="A2638">
        <v>8</v>
      </c>
      <c r="B2638" s="18">
        <v>45658</v>
      </c>
      <c r="C2638" s="96" t="s">
        <v>384</v>
      </c>
      <c r="D2638" t="s">
        <v>278</v>
      </c>
      <c r="E2638">
        <v>0.56593148756452372</v>
      </c>
      <c r="F2638">
        <v>7236</v>
      </c>
      <c r="G2638">
        <v>12786</v>
      </c>
    </row>
    <row r="2639" spans="1:7" x14ac:dyDescent="0.3">
      <c r="A2639">
        <v>7</v>
      </c>
      <c r="B2639" s="18">
        <v>45658</v>
      </c>
      <c r="C2639" s="96" t="s">
        <v>384</v>
      </c>
      <c r="D2639" t="s">
        <v>277</v>
      </c>
      <c r="E2639">
        <v>0.87832017229002157</v>
      </c>
      <c r="F2639">
        <v>2447</v>
      </c>
      <c r="G2639">
        <v>2786</v>
      </c>
    </row>
    <row r="2640" spans="1:7" x14ac:dyDescent="0.3">
      <c r="A2640">
        <v>6</v>
      </c>
      <c r="B2640" s="18">
        <v>45658</v>
      </c>
      <c r="C2640" s="96" t="s">
        <v>384</v>
      </c>
      <c r="D2640" t="s">
        <v>274</v>
      </c>
      <c r="E2640">
        <v>0.51595006934812759</v>
      </c>
      <c r="F2640">
        <v>744</v>
      </c>
      <c r="G2640">
        <v>1442</v>
      </c>
    </row>
    <row r="2641" spans="1:7" x14ac:dyDescent="0.3">
      <c r="A2641">
        <v>5</v>
      </c>
      <c r="B2641" s="18">
        <v>45658</v>
      </c>
      <c r="C2641" s="96" t="s">
        <v>384</v>
      </c>
      <c r="D2641" t="s">
        <v>301</v>
      </c>
      <c r="E2641">
        <v>18.291459211030258</v>
      </c>
      <c r="F2641">
        <v>47759</v>
      </c>
      <c r="G2641">
        <v>2611</v>
      </c>
    </row>
    <row r="2642" spans="1:7" x14ac:dyDescent="0.3">
      <c r="A2642">
        <v>4</v>
      </c>
      <c r="B2642" s="18">
        <v>45658</v>
      </c>
      <c r="C2642" s="96" t="s">
        <v>384</v>
      </c>
      <c r="D2642" t="s">
        <v>300</v>
      </c>
      <c r="E2642">
        <v>0.90033741390368371</v>
      </c>
      <c r="F2642">
        <v>32287</v>
      </c>
      <c r="G2642">
        <v>35861</v>
      </c>
    </row>
    <row r="2643" spans="1:7" x14ac:dyDescent="0.3">
      <c r="A2643">
        <v>11</v>
      </c>
      <c r="B2643" s="18">
        <v>45658</v>
      </c>
      <c r="C2643" s="96" t="s">
        <v>384</v>
      </c>
      <c r="D2643" t="s">
        <v>281</v>
      </c>
      <c r="E2643">
        <v>0.19079480283835012</v>
      </c>
      <c r="F2643">
        <v>11777</v>
      </c>
      <c r="G2643">
        <v>61726</v>
      </c>
    </row>
    <row r="2644" spans="1:7" x14ac:dyDescent="0.3">
      <c r="A2644">
        <v>126</v>
      </c>
      <c r="B2644" s="18">
        <v>45658</v>
      </c>
      <c r="C2644" s="96" t="s">
        <v>384</v>
      </c>
      <c r="D2644" t="s">
        <v>26</v>
      </c>
      <c r="E2644">
        <v>99</v>
      </c>
    </row>
    <row r="2645" spans="1:7" x14ac:dyDescent="0.3">
      <c r="A2645">
        <v>125</v>
      </c>
      <c r="B2645" s="18">
        <v>45658</v>
      </c>
      <c r="C2645" s="96" t="s">
        <v>384</v>
      </c>
      <c r="D2645" t="s">
        <v>25</v>
      </c>
      <c r="E2645">
        <v>0</v>
      </c>
    </row>
    <row r="2646" spans="1:7" x14ac:dyDescent="0.3">
      <c r="A2646">
        <v>124</v>
      </c>
      <c r="B2646" s="18">
        <v>45658</v>
      </c>
      <c r="C2646" s="96" t="s">
        <v>384</v>
      </c>
      <c r="D2646" t="s">
        <v>24</v>
      </c>
      <c r="E2646">
        <v>0</v>
      </c>
    </row>
    <row r="2647" spans="1:7" x14ac:dyDescent="0.3">
      <c r="A2647">
        <v>123</v>
      </c>
      <c r="B2647" s="18">
        <v>45658</v>
      </c>
      <c r="C2647" s="96" t="s">
        <v>384</v>
      </c>
      <c r="D2647" t="s">
        <v>23</v>
      </c>
      <c r="E2647">
        <v>0</v>
      </c>
    </row>
    <row r="2648" spans="1:7" x14ac:dyDescent="0.3">
      <c r="A2648">
        <v>122</v>
      </c>
      <c r="B2648" s="18">
        <v>45658</v>
      </c>
      <c r="C2648" s="96" t="s">
        <v>384</v>
      </c>
      <c r="D2648" t="s">
        <v>22</v>
      </c>
      <c r="E2648">
        <v>83</v>
      </c>
    </row>
    <row r="2649" spans="1:7" x14ac:dyDescent="0.3">
      <c r="A2649">
        <v>121</v>
      </c>
      <c r="B2649" s="18">
        <v>45658</v>
      </c>
      <c r="C2649" s="96" t="s">
        <v>384</v>
      </c>
      <c r="D2649" t="s">
        <v>21</v>
      </c>
      <c r="E2649">
        <v>0</v>
      </c>
    </row>
    <row r="2650" spans="1:7" x14ac:dyDescent="0.3">
      <c r="A2650">
        <v>120</v>
      </c>
      <c r="B2650" s="18">
        <v>45658</v>
      </c>
      <c r="C2650" s="96" t="s">
        <v>384</v>
      </c>
      <c r="D2650" t="s">
        <v>20</v>
      </c>
      <c r="E2650">
        <v>56346</v>
      </c>
    </row>
    <row r="2651" spans="1:7" x14ac:dyDescent="0.3">
      <c r="A2651">
        <v>116</v>
      </c>
      <c r="B2651" s="18">
        <v>45658</v>
      </c>
      <c r="C2651" s="96" t="s">
        <v>384</v>
      </c>
      <c r="D2651" t="s">
        <v>294</v>
      </c>
      <c r="E2651">
        <v>312</v>
      </c>
    </row>
    <row r="2652" spans="1:7" x14ac:dyDescent="0.3">
      <c r="A2652">
        <v>115</v>
      </c>
      <c r="B2652" s="18">
        <v>45658</v>
      </c>
      <c r="C2652" s="96" t="s">
        <v>384</v>
      </c>
      <c r="D2652" t="s">
        <v>293</v>
      </c>
      <c r="E2652">
        <v>12348</v>
      </c>
    </row>
    <row r="2653" spans="1:7" x14ac:dyDescent="0.3">
      <c r="A2653">
        <v>114</v>
      </c>
      <c r="B2653" s="18">
        <v>45658</v>
      </c>
      <c r="C2653" s="96" t="s">
        <v>384</v>
      </c>
      <c r="D2653" t="s">
        <v>292</v>
      </c>
      <c r="E2653">
        <v>56429</v>
      </c>
    </row>
    <row r="2654" spans="1:7" x14ac:dyDescent="0.3">
      <c r="A2654">
        <v>27</v>
      </c>
      <c r="B2654" s="18">
        <v>45658</v>
      </c>
      <c r="C2654" s="96" t="s">
        <v>384</v>
      </c>
      <c r="D2654" t="s">
        <v>147</v>
      </c>
      <c r="E2654">
        <v>0.23431067376242595</v>
      </c>
      <c r="F2654">
        <v>4667</v>
      </c>
      <c r="G2654">
        <v>19918</v>
      </c>
    </row>
    <row r="2655" spans="1:7" x14ac:dyDescent="0.3">
      <c r="A2655">
        <v>26</v>
      </c>
      <c r="B2655" s="18">
        <v>45658</v>
      </c>
      <c r="C2655" s="96" t="s">
        <v>384</v>
      </c>
      <c r="D2655" t="s">
        <v>146</v>
      </c>
      <c r="E2655">
        <v>0.17913772503594499</v>
      </c>
      <c r="F2655">
        <v>8846</v>
      </c>
      <c r="G2655">
        <v>49381</v>
      </c>
    </row>
    <row r="2656" spans="1:7" x14ac:dyDescent="0.3">
      <c r="A2656">
        <v>134</v>
      </c>
      <c r="B2656" s="18">
        <v>45658</v>
      </c>
      <c r="C2656" s="96" t="s">
        <v>385</v>
      </c>
      <c r="D2656" t="s">
        <v>260</v>
      </c>
      <c r="E2656">
        <v>0</v>
      </c>
    </row>
    <row r="2657" spans="1:5" x14ac:dyDescent="0.3">
      <c r="A2657">
        <v>133</v>
      </c>
      <c r="B2657" s="18">
        <v>45658</v>
      </c>
      <c r="C2657" s="96" t="s">
        <v>385</v>
      </c>
      <c r="D2657" t="s">
        <v>259</v>
      </c>
      <c r="E2657">
        <v>7</v>
      </c>
    </row>
    <row r="2658" spans="1:5" x14ac:dyDescent="0.3">
      <c r="A2658">
        <v>132</v>
      </c>
      <c r="B2658" s="18">
        <v>45658</v>
      </c>
      <c r="C2658" s="96" t="s">
        <v>385</v>
      </c>
      <c r="D2658" t="s">
        <v>291</v>
      </c>
      <c r="E2658">
        <v>13</v>
      </c>
    </row>
    <row r="2659" spans="1:5" x14ac:dyDescent="0.3">
      <c r="A2659">
        <v>131</v>
      </c>
      <c r="B2659" s="18">
        <v>45658</v>
      </c>
      <c r="C2659" s="96" t="s">
        <v>385</v>
      </c>
      <c r="D2659" t="s">
        <v>290</v>
      </c>
      <c r="E2659">
        <v>124</v>
      </c>
    </row>
    <row r="2660" spans="1:5" x14ac:dyDescent="0.3">
      <c r="A2660">
        <v>130</v>
      </c>
      <c r="B2660" s="18">
        <v>45658</v>
      </c>
      <c r="C2660" s="96" t="s">
        <v>385</v>
      </c>
      <c r="D2660" t="s">
        <v>289</v>
      </c>
      <c r="E2660">
        <v>112</v>
      </c>
    </row>
    <row r="2661" spans="1:5" x14ac:dyDescent="0.3">
      <c r="A2661">
        <v>129</v>
      </c>
      <c r="B2661" s="18">
        <v>45658</v>
      </c>
      <c r="C2661" s="96" t="s">
        <v>385</v>
      </c>
      <c r="D2661" t="s">
        <v>288</v>
      </c>
      <c r="E2661">
        <v>415</v>
      </c>
    </row>
    <row r="2662" spans="1:5" x14ac:dyDescent="0.3">
      <c r="A2662">
        <v>128</v>
      </c>
      <c r="B2662" s="18">
        <v>45658</v>
      </c>
      <c r="C2662" s="96" t="s">
        <v>385</v>
      </c>
      <c r="D2662" t="s">
        <v>287</v>
      </c>
      <c r="E2662">
        <v>209</v>
      </c>
    </row>
    <row r="2663" spans="1:5" x14ac:dyDescent="0.3">
      <c r="A2663">
        <v>127</v>
      </c>
      <c r="B2663" s="18">
        <v>45658</v>
      </c>
      <c r="C2663" s="96" t="s">
        <v>385</v>
      </c>
      <c r="D2663" t="s">
        <v>286</v>
      </c>
      <c r="E2663">
        <v>881</v>
      </c>
    </row>
    <row r="2664" spans="1:5" x14ac:dyDescent="0.3">
      <c r="A2664">
        <v>108</v>
      </c>
      <c r="B2664" s="18">
        <v>45658</v>
      </c>
      <c r="C2664" s="96" t="s">
        <v>385</v>
      </c>
      <c r="D2664" t="s">
        <v>270</v>
      </c>
      <c r="E2664">
        <v>659</v>
      </c>
    </row>
    <row r="2665" spans="1:5" x14ac:dyDescent="0.3">
      <c r="A2665">
        <v>105</v>
      </c>
      <c r="B2665" s="18">
        <v>45658</v>
      </c>
      <c r="C2665" s="96" t="s">
        <v>385</v>
      </c>
      <c r="D2665" t="s">
        <v>269</v>
      </c>
      <c r="E2665">
        <v>671</v>
      </c>
    </row>
    <row r="2666" spans="1:5" x14ac:dyDescent="0.3">
      <c r="A2666">
        <v>107</v>
      </c>
      <c r="B2666" s="18">
        <v>45658</v>
      </c>
      <c r="C2666" s="96" t="s">
        <v>385</v>
      </c>
      <c r="D2666" t="s">
        <v>268</v>
      </c>
      <c r="E2666">
        <v>1566</v>
      </c>
    </row>
    <row r="2667" spans="1:5" x14ac:dyDescent="0.3">
      <c r="A2667">
        <v>106</v>
      </c>
      <c r="B2667" s="18">
        <v>45658</v>
      </c>
      <c r="C2667" s="96" t="s">
        <v>385</v>
      </c>
      <c r="D2667" t="s">
        <v>267</v>
      </c>
      <c r="E2667">
        <v>1206</v>
      </c>
    </row>
    <row r="2668" spans="1:5" x14ac:dyDescent="0.3">
      <c r="A2668">
        <v>104</v>
      </c>
      <c r="B2668" s="18">
        <v>45658</v>
      </c>
      <c r="C2668" s="96" t="s">
        <v>385</v>
      </c>
      <c r="D2668" t="s">
        <v>266</v>
      </c>
      <c r="E2668">
        <v>198</v>
      </c>
    </row>
    <row r="2669" spans="1:5" x14ac:dyDescent="0.3">
      <c r="A2669">
        <v>113</v>
      </c>
      <c r="B2669" s="18">
        <v>45658</v>
      </c>
      <c r="C2669" s="96" t="s">
        <v>385</v>
      </c>
      <c r="D2669" t="s">
        <v>265</v>
      </c>
      <c r="E2669">
        <v>1224</v>
      </c>
    </row>
    <row r="2670" spans="1:5" x14ac:dyDescent="0.3">
      <c r="A2670">
        <v>110</v>
      </c>
      <c r="B2670" s="18">
        <v>45658</v>
      </c>
      <c r="C2670" s="96" t="s">
        <v>385</v>
      </c>
      <c r="D2670" t="s">
        <v>264</v>
      </c>
      <c r="E2670">
        <v>635</v>
      </c>
    </row>
    <row r="2671" spans="1:5" x14ac:dyDescent="0.3">
      <c r="A2671">
        <v>112</v>
      </c>
      <c r="B2671" s="18">
        <v>45658</v>
      </c>
      <c r="C2671" s="96" t="s">
        <v>385</v>
      </c>
      <c r="D2671" t="s">
        <v>263</v>
      </c>
      <c r="E2671">
        <v>1790</v>
      </c>
    </row>
    <row r="2672" spans="1:5" x14ac:dyDescent="0.3">
      <c r="A2672">
        <v>111</v>
      </c>
      <c r="B2672" s="18">
        <v>45658</v>
      </c>
      <c r="C2672" s="96" t="s">
        <v>385</v>
      </c>
      <c r="D2672" t="s">
        <v>262</v>
      </c>
      <c r="E2672">
        <v>1126</v>
      </c>
    </row>
    <row r="2673" spans="1:7" x14ac:dyDescent="0.3">
      <c r="A2673">
        <v>109</v>
      </c>
      <c r="B2673" s="18">
        <v>45658</v>
      </c>
      <c r="C2673" s="96" t="s">
        <v>385</v>
      </c>
      <c r="D2673" t="s">
        <v>261</v>
      </c>
      <c r="E2673">
        <v>191</v>
      </c>
    </row>
    <row r="2674" spans="1:7" x14ac:dyDescent="0.3">
      <c r="A2674">
        <v>2</v>
      </c>
      <c r="B2674" s="18">
        <v>45658</v>
      </c>
      <c r="C2674" s="96" t="s">
        <v>385</v>
      </c>
      <c r="D2674" t="s">
        <v>303</v>
      </c>
      <c r="E2674">
        <v>0.64347222222222222</v>
      </c>
      <c r="F2674">
        <v>9266</v>
      </c>
      <c r="G2674">
        <v>14400</v>
      </c>
    </row>
    <row r="2675" spans="1:7" x14ac:dyDescent="0.3">
      <c r="A2675">
        <v>1</v>
      </c>
      <c r="B2675" s="18">
        <v>45658</v>
      </c>
      <c r="C2675" s="96" t="s">
        <v>385</v>
      </c>
      <c r="D2675" t="s">
        <v>332</v>
      </c>
      <c r="E2675">
        <v>2.125</v>
      </c>
      <c r="F2675">
        <v>17</v>
      </c>
      <c r="G2675">
        <v>8</v>
      </c>
    </row>
    <row r="2676" spans="1:7" x14ac:dyDescent="0.3">
      <c r="A2676">
        <v>103</v>
      </c>
      <c r="B2676" s="18">
        <v>45658</v>
      </c>
      <c r="C2676" s="96" t="s">
        <v>385</v>
      </c>
      <c r="D2676" t="s">
        <v>285</v>
      </c>
      <c r="E2676">
        <v>0</v>
      </c>
    </row>
    <row r="2677" spans="1:7" x14ac:dyDescent="0.3">
      <c r="A2677">
        <v>102</v>
      </c>
      <c r="B2677" s="18">
        <v>45658</v>
      </c>
      <c r="C2677" s="96" t="s">
        <v>385</v>
      </c>
      <c r="D2677" t="s">
        <v>273</v>
      </c>
      <c r="E2677">
        <v>0</v>
      </c>
    </row>
    <row r="2678" spans="1:7" x14ac:dyDescent="0.3">
      <c r="A2678">
        <v>101</v>
      </c>
      <c r="B2678" s="18">
        <v>45658</v>
      </c>
      <c r="C2678" s="96" t="s">
        <v>385</v>
      </c>
      <c r="D2678" t="s">
        <v>272</v>
      </c>
      <c r="E2678">
        <v>8</v>
      </c>
    </row>
    <row r="2679" spans="1:7" x14ac:dyDescent="0.3">
      <c r="A2679">
        <v>100</v>
      </c>
      <c r="B2679" s="18">
        <v>45658</v>
      </c>
      <c r="C2679" s="96" t="s">
        <v>385</v>
      </c>
      <c r="D2679" t="s">
        <v>271</v>
      </c>
      <c r="E2679">
        <v>1</v>
      </c>
    </row>
    <row r="2680" spans="1:7" x14ac:dyDescent="0.3">
      <c r="A2680">
        <v>3</v>
      </c>
      <c r="B2680" s="18">
        <v>45658</v>
      </c>
      <c r="C2680" s="96" t="s">
        <v>385</v>
      </c>
      <c r="D2680" t="s">
        <v>302</v>
      </c>
      <c r="E2680">
        <v>0.52708827973235484</v>
      </c>
      <c r="F2680">
        <v>4884</v>
      </c>
      <c r="G2680">
        <v>9266</v>
      </c>
    </row>
    <row r="2681" spans="1:7" x14ac:dyDescent="0.3">
      <c r="A2681">
        <v>25</v>
      </c>
      <c r="B2681" s="18">
        <v>45658</v>
      </c>
      <c r="C2681" s="96" t="s">
        <v>385</v>
      </c>
      <c r="D2681" t="s">
        <v>284</v>
      </c>
      <c r="E2681">
        <v>0</v>
      </c>
      <c r="F2681">
        <v>0</v>
      </c>
      <c r="G2681">
        <v>2</v>
      </c>
    </row>
    <row r="2682" spans="1:7" x14ac:dyDescent="0.3">
      <c r="A2682">
        <v>24</v>
      </c>
      <c r="B2682" s="18">
        <v>45658</v>
      </c>
      <c r="C2682" s="96" t="s">
        <v>385</v>
      </c>
      <c r="D2682" t="s">
        <v>299</v>
      </c>
      <c r="E2682">
        <v>0.92307692307692313</v>
      </c>
      <c r="F2682">
        <v>624</v>
      </c>
      <c r="G2682">
        <v>676</v>
      </c>
    </row>
    <row r="2683" spans="1:7" x14ac:dyDescent="0.3">
      <c r="A2683">
        <v>23</v>
      </c>
      <c r="B2683" s="18">
        <v>45658</v>
      </c>
      <c r="C2683" s="96" t="s">
        <v>385</v>
      </c>
      <c r="D2683" t="s">
        <v>298</v>
      </c>
      <c r="E2683">
        <v>7.253997210001073E-2</v>
      </c>
      <c r="F2683">
        <v>676</v>
      </c>
      <c r="G2683">
        <v>9319</v>
      </c>
    </row>
    <row r="2684" spans="1:7" x14ac:dyDescent="0.3">
      <c r="A2684">
        <v>20</v>
      </c>
      <c r="B2684" s="18">
        <v>45658</v>
      </c>
      <c r="C2684" s="96" t="s">
        <v>385</v>
      </c>
      <c r="D2684" t="s">
        <v>283</v>
      </c>
      <c r="E2684">
        <v>0</v>
      </c>
      <c r="F2684">
        <v>0</v>
      </c>
      <c r="G2684">
        <v>20</v>
      </c>
    </row>
    <row r="2685" spans="1:7" x14ac:dyDescent="0.3">
      <c r="A2685">
        <v>18</v>
      </c>
      <c r="B2685" s="18">
        <v>45658</v>
      </c>
      <c r="C2685" s="96" t="s">
        <v>385</v>
      </c>
      <c r="D2685" t="s">
        <v>282</v>
      </c>
      <c r="E2685">
        <v>6.8493150684931503E-2</v>
      </c>
      <c r="F2685">
        <v>5</v>
      </c>
      <c r="G2685">
        <v>73</v>
      </c>
    </row>
    <row r="2686" spans="1:7" x14ac:dyDescent="0.3">
      <c r="A2686">
        <v>17</v>
      </c>
      <c r="B2686" s="18">
        <v>45658</v>
      </c>
      <c r="C2686" s="96" t="s">
        <v>385</v>
      </c>
      <c r="D2686" t="s">
        <v>276</v>
      </c>
      <c r="E2686">
        <v>2.617801047120419E-3</v>
      </c>
      <c r="F2686">
        <v>1</v>
      </c>
      <c r="G2686">
        <v>382</v>
      </c>
    </row>
    <row r="2687" spans="1:7" x14ac:dyDescent="0.3">
      <c r="A2687">
        <v>16</v>
      </c>
      <c r="B2687" s="18">
        <v>45658</v>
      </c>
      <c r="C2687" s="96" t="s">
        <v>385</v>
      </c>
      <c r="D2687" t="s">
        <v>297</v>
      </c>
      <c r="E2687">
        <v>0.45207100591715976</v>
      </c>
      <c r="F2687">
        <v>382</v>
      </c>
      <c r="G2687">
        <v>845</v>
      </c>
    </row>
    <row r="2688" spans="1:7" x14ac:dyDescent="0.3">
      <c r="A2688">
        <v>15</v>
      </c>
      <c r="B2688" s="18">
        <v>45658</v>
      </c>
      <c r="C2688" s="96" t="s">
        <v>385</v>
      </c>
      <c r="D2688" t="s">
        <v>306</v>
      </c>
      <c r="E2688">
        <v>1.8726591760299626E-3</v>
      </c>
      <c r="F2688">
        <v>1</v>
      </c>
      <c r="G2688">
        <v>534</v>
      </c>
    </row>
    <row r="2689" spans="1:7" x14ac:dyDescent="0.3">
      <c r="A2689">
        <v>14</v>
      </c>
      <c r="B2689" s="18">
        <v>45658</v>
      </c>
      <c r="C2689" s="96" t="s">
        <v>385</v>
      </c>
      <c r="D2689" t="s">
        <v>279</v>
      </c>
      <c r="E2689">
        <v>0.30514285714285716</v>
      </c>
      <c r="F2689">
        <v>534</v>
      </c>
      <c r="G2689">
        <v>1750</v>
      </c>
    </row>
    <row r="2690" spans="1:7" x14ac:dyDescent="0.3">
      <c r="A2690">
        <v>13</v>
      </c>
      <c r="B2690" s="18">
        <v>45658</v>
      </c>
      <c r="C2690" s="96" t="s">
        <v>385</v>
      </c>
      <c r="D2690" t="s">
        <v>275</v>
      </c>
      <c r="E2690">
        <v>0.375</v>
      </c>
      <c r="F2690">
        <v>3</v>
      </c>
      <c r="G2690">
        <v>8</v>
      </c>
    </row>
    <row r="2691" spans="1:7" x14ac:dyDescent="0.3">
      <c r="A2691">
        <v>12</v>
      </c>
      <c r="B2691" s="18">
        <v>45658</v>
      </c>
      <c r="C2691" s="96" t="s">
        <v>385</v>
      </c>
      <c r="D2691" t="s">
        <v>296</v>
      </c>
      <c r="E2691">
        <v>1.045751633986928E-2</v>
      </c>
      <c r="F2691">
        <v>8</v>
      </c>
      <c r="G2691">
        <v>765</v>
      </c>
    </row>
    <row r="2692" spans="1:7" x14ac:dyDescent="0.3">
      <c r="A2692">
        <v>10</v>
      </c>
      <c r="B2692" s="18">
        <v>45658</v>
      </c>
      <c r="C2692" s="96" t="s">
        <v>385</v>
      </c>
      <c r="D2692" t="s">
        <v>295</v>
      </c>
      <c r="E2692">
        <v>3.1690140845070422E-2</v>
      </c>
      <c r="F2692">
        <v>27</v>
      </c>
      <c r="G2692">
        <v>852</v>
      </c>
    </row>
    <row r="2693" spans="1:7" x14ac:dyDescent="0.3">
      <c r="A2693">
        <v>9</v>
      </c>
      <c r="B2693" s="18">
        <v>45658</v>
      </c>
      <c r="C2693" s="96" t="s">
        <v>385</v>
      </c>
      <c r="D2693" t="s">
        <v>280</v>
      </c>
      <c r="E2693">
        <v>0.38489736070381231</v>
      </c>
      <c r="F2693">
        <v>525</v>
      </c>
      <c r="G2693">
        <v>1364</v>
      </c>
    </row>
    <row r="2694" spans="1:7" x14ac:dyDescent="0.3">
      <c r="A2694">
        <v>8</v>
      </c>
      <c r="B2694" s="18">
        <v>45658</v>
      </c>
      <c r="C2694" s="96" t="s">
        <v>385</v>
      </c>
      <c r="D2694" t="s">
        <v>278</v>
      </c>
      <c r="E2694">
        <v>0.28690228690228692</v>
      </c>
      <c r="F2694">
        <v>138</v>
      </c>
      <c r="G2694">
        <v>481</v>
      </c>
    </row>
    <row r="2695" spans="1:7" x14ac:dyDescent="0.3">
      <c r="A2695">
        <v>7</v>
      </c>
      <c r="B2695" s="18">
        <v>45658</v>
      </c>
      <c r="C2695" s="96" t="s">
        <v>385</v>
      </c>
      <c r="D2695" t="s">
        <v>277</v>
      </c>
      <c r="E2695">
        <v>0.65263157894736845</v>
      </c>
      <c r="F2695">
        <v>62</v>
      </c>
      <c r="G2695">
        <v>95</v>
      </c>
    </row>
    <row r="2696" spans="1:7" x14ac:dyDescent="0.3">
      <c r="A2696">
        <v>11</v>
      </c>
      <c r="B2696" s="18">
        <v>45658</v>
      </c>
      <c r="C2696" s="96" t="s">
        <v>385</v>
      </c>
      <c r="D2696" t="s">
        <v>281</v>
      </c>
      <c r="E2696">
        <v>0.33302454840203799</v>
      </c>
      <c r="F2696">
        <v>719</v>
      </c>
      <c r="G2696">
        <v>2159</v>
      </c>
    </row>
    <row r="2697" spans="1:7" x14ac:dyDescent="0.3">
      <c r="A2697">
        <v>6</v>
      </c>
      <c r="B2697" s="18">
        <v>45658</v>
      </c>
      <c r="C2697" s="96" t="s">
        <v>385</v>
      </c>
      <c r="D2697" t="s">
        <v>274</v>
      </c>
      <c r="E2697">
        <v>0.28301886792452829</v>
      </c>
      <c r="F2697">
        <v>15</v>
      </c>
      <c r="G2697">
        <v>53</v>
      </c>
    </row>
    <row r="2698" spans="1:7" x14ac:dyDescent="0.3">
      <c r="A2698">
        <v>5</v>
      </c>
      <c r="B2698" s="18">
        <v>45658</v>
      </c>
      <c r="C2698" s="96" t="s">
        <v>385</v>
      </c>
      <c r="D2698" t="s">
        <v>301</v>
      </c>
      <c r="E2698">
        <v>10.48447204968944</v>
      </c>
      <c r="F2698">
        <v>1688</v>
      </c>
      <c r="G2698">
        <v>161</v>
      </c>
    </row>
    <row r="2699" spans="1:7" x14ac:dyDescent="0.3">
      <c r="A2699">
        <v>4</v>
      </c>
      <c r="B2699" s="18">
        <v>45658</v>
      </c>
      <c r="C2699" s="96" t="s">
        <v>385</v>
      </c>
      <c r="D2699" t="s">
        <v>300</v>
      </c>
      <c r="E2699">
        <v>0.8646253021756648</v>
      </c>
      <c r="F2699">
        <v>1073</v>
      </c>
      <c r="G2699">
        <v>1241</v>
      </c>
    </row>
    <row r="2700" spans="1:7" x14ac:dyDescent="0.3">
      <c r="A2700">
        <v>126</v>
      </c>
      <c r="B2700" s="18">
        <v>45658</v>
      </c>
      <c r="C2700" s="96" t="s">
        <v>385</v>
      </c>
      <c r="D2700" t="s">
        <v>26</v>
      </c>
      <c r="E2700">
        <v>1</v>
      </c>
    </row>
    <row r="2701" spans="1:7" x14ac:dyDescent="0.3">
      <c r="A2701">
        <v>125</v>
      </c>
      <c r="B2701" s="18">
        <v>45658</v>
      </c>
      <c r="C2701" s="96" t="s">
        <v>385</v>
      </c>
      <c r="D2701" t="s">
        <v>25</v>
      </c>
      <c r="E2701">
        <v>0</v>
      </c>
    </row>
    <row r="2702" spans="1:7" x14ac:dyDescent="0.3">
      <c r="A2702">
        <v>124</v>
      </c>
      <c r="B2702" s="18">
        <v>45658</v>
      </c>
      <c r="C2702" s="96" t="s">
        <v>385</v>
      </c>
      <c r="D2702" t="s">
        <v>24</v>
      </c>
      <c r="E2702">
        <v>0</v>
      </c>
    </row>
    <row r="2703" spans="1:7" x14ac:dyDescent="0.3">
      <c r="A2703">
        <v>123</v>
      </c>
      <c r="B2703" s="18">
        <v>45658</v>
      </c>
      <c r="C2703" s="96" t="s">
        <v>385</v>
      </c>
      <c r="D2703" t="s">
        <v>23</v>
      </c>
      <c r="E2703">
        <v>0</v>
      </c>
    </row>
    <row r="2704" spans="1:7" x14ac:dyDescent="0.3">
      <c r="A2704">
        <v>122</v>
      </c>
      <c r="B2704" s="18">
        <v>45658</v>
      </c>
      <c r="C2704" s="96" t="s">
        <v>385</v>
      </c>
      <c r="D2704" t="s">
        <v>22</v>
      </c>
      <c r="E2704">
        <v>25</v>
      </c>
    </row>
    <row r="2705" spans="1:7" x14ac:dyDescent="0.3">
      <c r="A2705">
        <v>121</v>
      </c>
      <c r="B2705" s="18">
        <v>45658</v>
      </c>
      <c r="C2705" s="96" t="s">
        <v>385</v>
      </c>
      <c r="D2705" t="s">
        <v>21</v>
      </c>
      <c r="E2705">
        <v>0</v>
      </c>
    </row>
    <row r="2706" spans="1:7" x14ac:dyDescent="0.3">
      <c r="A2706">
        <v>120</v>
      </c>
      <c r="B2706" s="18">
        <v>45658</v>
      </c>
      <c r="C2706" s="96" t="s">
        <v>385</v>
      </c>
      <c r="D2706" t="s">
        <v>20</v>
      </c>
      <c r="E2706">
        <v>1738</v>
      </c>
    </row>
    <row r="2707" spans="1:7" x14ac:dyDescent="0.3">
      <c r="A2707">
        <v>116</v>
      </c>
      <c r="B2707" s="18">
        <v>45658</v>
      </c>
      <c r="C2707" s="96" t="s">
        <v>385</v>
      </c>
      <c r="D2707" t="s">
        <v>294</v>
      </c>
      <c r="E2707">
        <v>14</v>
      </c>
    </row>
    <row r="2708" spans="1:7" x14ac:dyDescent="0.3">
      <c r="A2708">
        <v>115</v>
      </c>
      <c r="B2708" s="18">
        <v>45658</v>
      </c>
      <c r="C2708" s="96" t="s">
        <v>385</v>
      </c>
      <c r="D2708" t="s">
        <v>293</v>
      </c>
      <c r="E2708">
        <v>39</v>
      </c>
    </row>
    <row r="2709" spans="1:7" x14ac:dyDescent="0.3">
      <c r="A2709">
        <v>114</v>
      </c>
      <c r="B2709" s="18">
        <v>45658</v>
      </c>
      <c r="C2709" s="96" t="s">
        <v>385</v>
      </c>
      <c r="D2709" t="s">
        <v>292</v>
      </c>
      <c r="E2709">
        <v>1763</v>
      </c>
    </row>
    <row r="2710" spans="1:7" x14ac:dyDescent="0.3">
      <c r="A2710">
        <v>27</v>
      </c>
      <c r="B2710" s="18">
        <v>45658</v>
      </c>
      <c r="C2710" s="96" t="s">
        <v>385</v>
      </c>
      <c r="D2710" t="s">
        <v>147</v>
      </c>
      <c r="E2710">
        <v>0.27318295739348369</v>
      </c>
      <c r="F2710">
        <v>218</v>
      </c>
      <c r="G2710">
        <v>798</v>
      </c>
    </row>
    <row r="2711" spans="1:7" x14ac:dyDescent="0.3">
      <c r="A2711">
        <v>26</v>
      </c>
      <c r="B2711" s="18">
        <v>45658</v>
      </c>
      <c r="C2711" s="96" t="s">
        <v>385</v>
      </c>
      <c r="D2711" t="s">
        <v>146</v>
      </c>
      <c r="E2711">
        <v>0.37301587301587302</v>
      </c>
      <c r="F2711">
        <v>564</v>
      </c>
      <c r="G2711">
        <v>1512</v>
      </c>
    </row>
    <row r="2712" spans="1:7" x14ac:dyDescent="0.3">
      <c r="A2712">
        <v>134</v>
      </c>
      <c r="B2712" s="18">
        <v>45658</v>
      </c>
      <c r="C2712" s="96" t="s">
        <v>386</v>
      </c>
      <c r="D2712" t="s">
        <v>260</v>
      </c>
      <c r="E2712">
        <v>0</v>
      </c>
    </row>
    <row r="2713" spans="1:7" x14ac:dyDescent="0.3">
      <c r="A2713">
        <v>133</v>
      </c>
      <c r="B2713" s="18">
        <v>45658</v>
      </c>
      <c r="C2713" s="96" t="s">
        <v>386</v>
      </c>
      <c r="D2713" t="s">
        <v>259</v>
      </c>
      <c r="E2713">
        <v>4</v>
      </c>
    </row>
    <row r="2714" spans="1:7" x14ac:dyDescent="0.3">
      <c r="A2714">
        <v>132</v>
      </c>
      <c r="B2714" s="18">
        <v>45658</v>
      </c>
      <c r="C2714" s="96" t="s">
        <v>386</v>
      </c>
      <c r="D2714" t="s">
        <v>291</v>
      </c>
      <c r="E2714">
        <v>20</v>
      </c>
    </row>
    <row r="2715" spans="1:7" x14ac:dyDescent="0.3">
      <c r="A2715">
        <v>131</v>
      </c>
      <c r="B2715" s="18">
        <v>45658</v>
      </c>
      <c r="C2715" s="96" t="s">
        <v>386</v>
      </c>
      <c r="D2715" t="s">
        <v>290</v>
      </c>
      <c r="E2715">
        <v>162</v>
      </c>
    </row>
    <row r="2716" spans="1:7" x14ac:dyDescent="0.3">
      <c r="A2716">
        <v>130</v>
      </c>
      <c r="B2716" s="18">
        <v>45658</v>
      </c>
      <c r="C2716" s="96" t="s">
        <v>386</v>
      </c>
      <c r="D2716" t="s">
        <v>289</v>
      </c>
      <c r="E2716">
        <v>469</v>
      </c>
    </row>
    <row r="2717" spans="1:7" x14ac:dyDescent="0.3">
      <c r="A2717">
        <v>129</v>
      </c>
      <c r="B2717" s="18">
        <v>45658</v>
      </c>
      <c r="C2717" s="96" t="s">
        <v>386</v>
      </c>
      <c r="D2717" t="s">
        <v>288</v>
      </c>
      <c r="E2717">
        <v>829</v>
      </c>
    </row>
    <row r="2718" spans="1:7" x14ac:dyDescent="0.3">
      <c r="A2718">
        <v>128</v>
      </c>
      <c r="B2718" s="18">
        <v>45658</v>
      </c>
      <c r="C2718" s="96" t="s">
        <v>386</v>
      </c>
      <c r="D2718" t="s">
        <v>287</v>
      </c>
      <c r="E2718">
        <v>486</v>
      </c>
    </row>
    <row r="2719" spans="1:7" x14ac:dyDescent="0.3">
      <c r="A2719">
        <v>127</v>
      </c>
      <c r="B2719" s="18">
        <v>45658</v>
      </c>
      <c r="C2719" s="96" t="s">
        <v>386</v>
      </c>
      <c r="D2719" t="s">
        <v>286</v>
      </c>
      <c r="E2719">
        <v>1978</v>
      </c>
    </row>
    <row r="2720" spans="1:7" x14ac:dyDescent="0.3">
      <c r="A2720">
        <v>108</v>
      </c>
      <c r="B2720" s="18">
        <v>45658</v>
      </c>
      <c r="C2720" s="96" t="s">
        <v>386</v>
      </c>
      <c r="D2720" t="s">
        <v>270</v>
      </c>
      <c r="E2720">
        <v>929</v>
      </c>
    </row>
    <row r="2721" spans="1:7" x14ac:dyDescent="0.3">
      <c r="A2721">
        <v>105</v>
      </c>
      <c r="B2721" s="18">
        <v>45658</v>
      </c>
      <c r="C2721" s="96" t="s">
        <v>386</v>
      </c>
      <c r="D2721" t="s">
        <v>269</v>
      </c>
      <c r="E2721">
        <v>1022</v>
      </c>
    </row>
    <row r="2722" spans="1:7" x14ac:dyDescent="0.3">
      <c r="A2722">
        <v>107</v>
      </c>
      <c r="B2722" s="18">
        <v>45658</v>
      </c>
      <c r="C2722" s="96" t="s">
        <v>386</v>
      </c>
      <c r="D2722" t="s">
        <v>268</v>
      </c>
      <c r="E2722">
        <v>2173</v>
      </c>
    </row>
    <row r="2723" spans="1:7" x14ac:dyDescent="0.3">
      <c r="A2723">
        <v>106</v>
      </c>
      <c r="B2723" s="18">
        <v>45658</v>
      </c>
      <c r="C2723" s="96" t="s">
        <v>386</v>
      </c>
      <c r="D2723" t="s">
        <v>267</v>
      </c>
      <c r="E2723">
        <v>1890</v>
      </c>
    </row>
    <row r="2724" spans="1:7" x14ac:dyDescent="0.3">
      <c r="A2724">
        <v>104</v>
      </c>
      <c r="B2724" s="18">
        <v>45658</v>
      </c>
      <c r="C2724" s="96" t="s">
        <v>386</v>
      </c>
      <c r="D2724" t="s">
        <v>266</v>
      </c>
      <c r="E2724">
        <v>251</v>
      </c>
    </row>
    <row r="2725" spans="1:7" x14ac:dyDescent="0.3">
      <c r="A2725">
        <v>113</v>
      </c>
      <c r="B2725" s="18">
        <v>45658</v>
      </c>
      <c r="C2725" s="96" t="s">
        <v>386</v>
      </c>
      <c r="D2725" t="s">
        <v>265</v>
      </c>
      <c r="E2725">
        <v>1741</v>
      </c>
    </row>
    <row r="2726" spans="1:7" x14ac:dyDescent="0.3">
      <c r="A2726">
        <v>110</v>
      </c>
      <c r="B2726" s="18">
        <v>45658</v>
      </c>
      <c r="C2726" s="96" t="s">
        <v>386</v>
      </c>
      <c r="D2726" t="s">
        <v>264</v>
      </c>
      <c r="E2726">
        <v>1028</v>
      </c>
    </row>
    <row r="2727" spans="1:7" x14ac:dyDescent="0.3">
      <c r="A2727">
        <v>112</v>
      </c>
      <c r="B2727" s="18">
        <v>45658</v>
      </c>
      <c r="C2727" s="96" t="s">
        <v>386</v>
      </c>
      <c r="D2727" t="s">
        <v>263</v>
      </c>
      <c r="E2727">
        <v>2323</v>
      </c>
    </row>
    <row r="2728" spans="1:7" x14ac:dyDescent="0.3">
      <c r="A2728">
        <v>111</v>
      </c>
      <c r="B2728" s="18">
        <v>45658</v>
      </c>
      <c r="C2728" s="96" t="s">
        <v>386</v>
      </c>
      <c r="D2728" t="s">
        <v>262</v>
      </c>
      <c r="E2728">
        <v>1794</v>
      </c>
    </row>
    <row r="2729" spans="1:7" x14ac:dyDescent="0.3">
      <c r="A2729">
        <v>109</v>
      </c>
      <c r="B2729" s="18">
        <v>45658</v>
      </c>
      <c r="C2729" s="96" t="s">
        <v>386</v>
      </c>
      <c r="D2729" t="s">
        <v>261</v>
      </c>
      <c r="E2729">
        <v>289</v>
      </c>
    </row>
    <row r="2730" spans="1:7" x14ac:dyDescent="0.3">
      <c r="A2730">
        <v>2</v>
      </c>
      <c r="B2730" s="18">
        <v>45658</v>
      </c>
      <c r="C2730" s="96" t="s">
        <v>386</v>
      </c>
      <c r="D2730" t="s">
        <v>303</v>
      </c>
      <c r="E2730">
        <v>0.67878787878787883</v>
      </c>
      <c r="F2730">
        <v>13440</v>
      </c>
      <c r="G2730">
        <v>19800</v>
      </c>
    </row>
    <row r="2731" spans="1:7" x14ac:dyDescent="0.3">
      <c r="A2731">
        <v>1</v>
      </c>
      <c r="B2731" s="18">
        <v>45658</v>
      </c>
      <c r="C2731" s="96" t="s">
        <v>386</v>
      </c>
      <c r="D2731" t="s">
        <v>332</v>
      </c>
      <c r="E2731">
        <v>1.1818181818181819</v>
      </c>
      <c r="F2731">
        <v>13</v>
      </c>
      <c r="G2731">
        <v>11</v>
      </c>
    </row>
    <row r="2732" spans="1:7" x14ac:dyDescent="0.3">
      <c r="A2732">
        <v>103</v>
      </c>
      <c r="B2732" s="18">
        <v>45658</v>
      </c>
      <c r="C2732" s="96" t="s">
        <v>386</v>
      </c>
      <c r="D2732" t="s">
        <v>285</v>
      </c>
      <c r="E2732">
        <v>0</v>
      </c>
    </row>
    <row r="2733" spans="1:7" x14ac:dyDescent="0.3">
      <c r="A2733">
        <v>102</v>
      </c>
      <c r="B2733" s="18">
        <v>45658</v>
      </c>
      <c r="C2733" s="96" t="s">
        <v>386</v>
      </c>
      <c r="D2733" t="s">
        <v>273</v>
      </c>
      <c r="E2733">
        <v>0</v>
      </c>
    </row>
    <row r="2734" spans="1:7" x14ac:dyDescent="0.3">
      <c r="A2734">
        <v>101</v>
      </c>
      <c r="B2734" s="18">
        <v>45658</v>
      </c>
      <c r="C2734" s="96" t="s">
        <v>386</v>
      </c>
      <c r="D2734" t="s">
        <v>272</v>
      </c>
      <c r="E2734">
        <v>11</v>
      </c>
    </row>
    <row r="2735" spans="1:7" x14ac:dyDescent="0.3">
      <c r="A2735">
        <v>100</v>
      </c>
      <c r="B2735" s="18">
        <v>45658</v>
      </c>
      <c r="C2735" s="96" t="s">
        <v>386</v>
      </c>
      <c r="D2735" t="s">
        <v>271</v>
      </c>
      <c r="E2735">
        <v>13</v>
      </c>
    </row>
    <row r="2736" spans="1:7" x14ac:dyDescent="0.3">
      <c r="A2736">
        <v>3</v>
      </c>
      <c r="B2736" s="18">
        <v>45658</v>
      </c>
      <c r="C2736" s="96" t="s">
        <v>386</v>
      </c>
      <c r="D2736" t="s">
        <v>302</v>
      </c>
      <c r="E2736">
        <v>0.68177083333333333</v>
      </c>
      <c r="F2736">
        <v>9163</v>
      </c>
      <c r="G2736">
        <v>13440</v>
      </c>
    </row>
    <row r="2737" spans="1:7" x14ac:dyDescent="0.3">
      <c r="A2737">
        <v>25</v>
      </c>
      <c r="B2737" s="18">
        <v>45658</v>
      </c>
      <c r="C2737" s="96" t="s">
        <v>386</v>
      </c>
      <c r="D2737" t="s">
        <v>284</v>
      </c>
      <c r="E2737">
        <v>1</v>
      </c>
      <c r="F2737">
        <v>1</v>
      </c>
      <c r="G2737">
        <v>1</v>
      </c>
    </row>
    <row r="2738" spans="1:7" x14ac:dyDescent="0.3">
      <c r="A2738">
        <v>24</v>
      </c>
      <c r="B2738" s="18">
        <v>45658</v>
      </c>
      <c r="C2738" s="96" t="s">
        <v>386</v>
      </c>
      <c r="D2738" t="s">
        <v>299</v>
      </c>
      <c r="E2738">
        <v>0.90666666666666662</v>
      </c>
      <c r="F2738">
        <v>408</v>
      </c>
      <c r="G2738">
        <v>450</v>
      </c>
    </row>
    <row r="2739" spans="1:7" x14ac:dyDescent="0.3">
      <c r="A2739">
        <v>23</v>
      </c>
      <c r="B2739" s="18">
        <v>45658</v>
      </c>
      <c r="C2739" s="96" t="s">
        <v>386</v>
      </c>
      <c r="D2739" t="s">
        <v>298</v>
      </c>
      <c r="E2739">
        <v>3.2930845225027441E-2</v>
      </c>
      <c r="F2739">
        <v>450</v>
      </c>
      <c r="G2739">
        <v>13665</v>
      </c>
    </row>
    <row r="2740" spans="1:7" x14ac:dyDescent="0.3">
      <c r="A2740">
        <v>20</v>
      </c>
      <c r="B2740" s="18">
        <v>45658</v>
      </c>
      <c r="C2740" s="96" t="s">
        <v>386</v>
      </c>
      <c r="D2740" t="s">
        <v>283</v>
      </c>
      <c r="E2740">
        <v>0</v>
      </c>
      <c r="F2740">
        <v>0</v>
      </c>
      <c r="G2740">
        <v>24</v>
      </c>
    </row>
    <row r="2741" spans="1:7" x14ac:dyDescent="0.3">
      <c r="A2741">
        <v>18</v>
      </c>
      <c r="B2741" s="18">
        <v>45658</v>
      </c>
      <c r="C2741" s="96" t="s">
        <v>386</v>
      </c>
      <c r="D2741" t="s">
        <v>282</v>
      </c>
      <c r="E2741">
        <v>7.6923076923076927E-2</v>
      </c>
      <c r="F2741">
        <v>3</v>
      </c>
      <c r="G2741">
        <v>39</v>
      </c>
    </row>
    <row r="2742" spans="1:7" x14ac:dyDescent="0.3">
      <c r="A2742">
        <v>17</v>
      </c>
      <c r="B2742" s="18">
        <v>45658</v>
      </c>
      <c r="C2742" s="96" t="s">
        <v>386</v>
      </c>
      <c r="D2742" t="s">
        <v>276</v>
      </c>
      <c r="E2742">
        <v>2.7777777777777776E-2</v>
      </c>
      <c r="F2742">
        <v>15</v>
      </c>
      <c r="G2742">
        <v>540</v>
      </c>
    </row>
    <row r="2743" spans="1:7" x14ac:dyDescent="0.3">
      <c r="A2743">
        <v>16</v>
      </c>
      <c r="B2743" s="18">
        <v>45658</v>
      </c>
      <c r="C2743" s="96" t="s">
        <v>386</v>
      </c>
      <c r="D2743" t="s">
        <v>297</v>
      </c>
      <c r="E2743">
        <v>0.34951456310679613</v>
      </c>
      <c r="F2743">
        <v>540</v>
      </c>
      <c r="G2743">
        <v>1545</v>
      </c>
    </row>
    <row r="2744" spans="1:7" x14ac:dyDescent="0.3">
      <c r="A2744">
        <v>15</v>
      </c>
      <c r="B2744" s="18">
        <v>45658</v>
      </c>
      <c r="C2744" s="96" t="s">
        <v>386</v>
      </c>
      <c r="D2744" t="s">
        <v>306</v>
      </c>
      <c r="E2744">
        <v>3.4188034188034188E-3</v>
      </c>
      <c r="F2744">
        <v>2</v>
      </c>
      <c r="G2744">
        <v>585</v>
      </c>
    </row>
    <row r="2745" spans="1:7" x14ac:dyDescent="0.3">
      <c r="A2745">
        <v>14</v>
      </c>
      <c r="B2745" s="18">
        <v>45658</v>
      </c>
      <c r="C2745" s="96" t="s">
        <v>386</v>
      </c>
      <c r="D2745" t="s">
        <v>279</v>
      </c>
      <c r="E2745">
        <v>0.17025611175785799</v>
      </c>
      <c r="F2745">
        <v>585</v>
      </c>
      <c r="G2745">
        <v>3436</v>
      </c>
    </row>
    <row r="2746" spans="1:7" x14ac:dyDescent="0.3">
      <c r="A2746">
        <v>13</v>
      </c>
      <c r="B2746" s="18">
        <v>45658</v>
      </c>
      <c r="C2746" s="96" t="s">
        <v>386</v>
      </c>
      <c r="D2746" t="s">
        <v>275</v>
      </c>
      <c r="E2746">
        <v>8.4745762711864406E-3</v>
      </c>
      <c r="F2746">
        <v>2</v>
      </c>
      <c r="G2746">
        <v>236</v>
      </c>
    </row>
    <row r="2747" spans="1:7" x14ac:dyDescent="0.3">
      <c r="A2747">
        <v>12</v>
      </c>
      <c r="B2747" s="18">
        <v>45658</v>
      </c>
      <c r="C2747" s="96" t="s">
        <v>386</v>
      </c>
      <c r="D2747" t="s">
        <v>296</v>
      </c>
      <c r="E2747">
        <v>0.13833528722157093</v>
      </c>
      <c r="F2747">
        <v>236</v>
      </c>
      <c r="G2747">
        <v>1706</v>
      </c>
    </row>
    <row r="2748" spans="1:7" x14ac:dyDescent="0.3">
      <c r="A2748">
        <v>11</v>
      </c>
      <c r="B2748" s="18">
        <v>45658</v>
      </c>
      <c r="C2748" s="96" t="s">
        <v>386</v>
      </c>
      <c r="D2748" t="s">
        <v>281</v>
      </c>
      <c r="E2748">
        <v>0.22931327347731134</v>
      </c>
      <c r="F2748">
        <v>945</v>
      </c>
      <c r="G2748">
        <v>4121</v>
      </c>
    </row>
    <row r="2749" spans="1:7" x14ac:dyDescent="0.3">
      <c r="A2749">
        <v>10</v>
      </c>
      <c r="B2749" s="18">
        <v>45658</v>
      </c>
      <c r="C2749" s="96" t="s">
        <v>386</v>
      </c>
      <c r="D2749" t="s">
        <v>295</v>
      </c>
      <c r="E2749">
        <v>4.2452830188679243E-2</v>
      </c>
      <c r="F2749">
        <v>27</v>
      </c>
      <c r="G2749">
        <v>636</v>
      </c>
    </row>
    <row r="2750" spans="1:7" x14ac:dyDescent="0.3">
      <c r="A2750">
        <v>9</v>
      </c>
      <c r="B2750" s="18">
        <v>45658</v>
      </c>
      <c r="C2750" s="96" t="s">
        <v>386</v>
      </c>
      <c r="D2750" t="s">
        <v>280</v>
      </c>
      <c r="E2750">
        <v>0.18933649289099527</v>
      </c>
      <c r="F2750">
        <v>799</v>
      </c>
      <c r="G2750">
        <v>4220</v>
      </c>
    </row>
    <row r="2751" spans="1:7" x14ac:dyDescent="0.3">
      <c r="A2751">
        <v>8</v>
      </c>
      <c r="B2751" s="18">
        <v>45658</v>
      </c>
      <c r="C2751" s="96" t="s">
        <v>386</v>
      </c>
      <c r="D2751" t="s">
        <v>278</v>
      </c>
      <c r="E2751">
        <v>0.42228335625859698</v>
      </c>
      <c r="F2751">
        <v>307</v>
      </c>
      <c r="G2751">
        <v>727</v>
      </c>
    </row>
    <row r="2752" spans="1:7" x14ac:dyDescent="0.3">
      <c r="A2752">
        <v>7</v>
      </c>
      <c r="B2752" s="18">
        <v>45658</v>
      </c>
      <c r="C2752" s="96" t="s">
        <v>386</v>
      </c>
      <c r="D2752" t="s">
        <v>277</v>
      </c>
      <c r="E2752">
        <v>0.7857142857142857</v>
      </c>
      <c r="F2752">
        <v>110</v>
      </c>
      <c r="G2752">
        <v>140</v>
      </c>
    </row>
    <row r="2753" spans="1:7" x14ac:dyDescent="0.3">
      <c r="A2753">
        <v>6</v>
      </c>
      <c r="B2753" s="18">
        <v>45658</v>
      </c>
      <c r="C2753" s="96" t="s">
        <v>386</v>
      </c>
      <c r="D2753" t="s">
        <v>274</v>
      </c>
      <c r="E2753">
        <v>0.8539325842696629</v>
      </c>
      <c r="F2753">
        <v>76</v>
      </c>
      <c r="G2753">
        <v>89</v>
      </c>
    </row>
    <row r="2754" spans="1:7" x14ac:dyDescent="0.3">
      <c r="A2754">
        <v>5</v>
      </c>
      <c r="B2754" s="18">
        <v>45658</v>
      </c>
      <c r="C2754" s="96" t="s">
        <v>386</v>
      </c>
      <c r="D2754" t="s">
        <v>301</v>
      </c>
      <c r="E2754">
        <v>15.26896551724138</v>
      </c>
      <c r="F2754">
        <v>2214</v>
      </c>
      <c r="G2754">
        <v>145</v>
      </c>
    </row>
    <row r="2755" spans="1:7" x14ac:dyDescent="0.3">
      <c r="A2755">
        <v>4</v>
      </c>
      <c r="B2755" s="18">
        <v>45658</v>
      </c>
      <c r="C2755" s="96" t="s">
        <v>386</v>
      </c>
      <c r="D2755" t="s">
        <v>300</v>
      </c>
      <c r="E2755">
        <v>0.81365740740740744</v>
      </c>
      <c r="F2755">
        <v>1406</v>
      </c>
      <c r="G2755">
        <v>1728</v>
      </c>
    </row>
    <row r="2756" spans="1:7" x14ac:dyDescent="0.3">
      <c r="A2756">
        <v>126</v>
      </c>
      <c r="B2756" s="18">
        <v>45658</v>
      </c>
      <c r="C2756" s="96" t="s">
        <v>386</v>
      </c>
      <c r="D2756" t="s">
        <v>26</v>
      </c>
      <c r="E2756">
        <v>3</v>
      </c>
    </row>
    <row r="2757" spans="1:7" x14ac:dyDescent="0.3">
      <c r="A2757">
        <v>125</v>
      </c>
      <c r="B2757" s="18">
        <v>45658</v>
      </c>
      <c r="C2757" s="96" t="s">
        <v>386</v>
      </c>
      <c r="D2757" t="s">
        <v>25</v>
      </c>
      <c r="E2757">
        <v>54</v>
      </c>
    </row>
    <row r="2758" spans="1:7" x14ac:dyDescent="0.3">
      <c r="A2758">
        <v>124</v>
      </c>
      <c r="B2758" s="18">
        <v>45658</v>
      </c>
      <c r="C2758" s="96" t="s">
        <v>386</v>
      </c>
      <c r="D2758" t="s">
        <v>24</v>
      </c>
      <c r="E2758">
        <v>0</v>
      </c>
    </row>
    <row r="2759" spans="1:7" x14ac:dyDescent="0.3">
      <c r="A2759">
        <v>123</v>
      </c>
      <c r="B2759" s="18">
        <v>45658</v>
      </c>
      <c r="C2759" s="96" t="s">
        <v>386</v>
      </c>
      <c r="D2759" t="s">
        <v>23</v>
      </c>
      <c r="E2759">
        <v>0</v>
      </c>
    </row>
    <row r="2760" spans="1:7" x14ac:dyDescent="0.3">
      <c r="A2760">
        <v>122</v>
      </c>
      <c r="B2760" s="18">
        <v>45658</v>
      </c>
      <c r="C2760" s="96" t="s">
        <v>386</v>
      </c>
      <c r="D2760" t="s">
        <v>22</v>
      </c>
      <c r="E2760">
        <v>1</v>
      </c>
    </row>
    <row r="2761" spans="1:7" x14ac:dyDescent="0.3">
      <c r="A2761">
        <v>121</v>
      </c>
      <c r="B2761" s="18">
        <v>45658</v>
      </c>
      <c r="C2761" s="96" t="s">
        <v>386</v>
      </c>
      <c r="D2761" t="s">
        <v>21</v>
      </c>
      <c r="E2761">
        <v>1</v>
      </c>
    </row>
    <row r="2762" spans="1:7" x14ac:dyDescent="0.3">
      <c r="A2762">
        <v>120</v>
      </c>
      <c r="B2762" s="18">
        <v>45658</v>
      </c>
      <c r="C2762" s="96" t="s">
        <v>386</v>
      </c>
      <c r="D2762" t="s">
        <v>20</v>
      </c>
      <c r="E2762">
        <v>2292</v>
      </c>
    </row>
    <row r="2763" spans="1:7" x14ac:dyDescent="0.3">
      <c r="A2763">
        <v>116</v>
      </c>
      <c r="B2763" s="18">
        <v>45658</v>
      </c>
      <c r="C2763" s="96" t="s">
        <v>386</v>
      </c>
      <c r="D2763" t="s">
        <v>294</v>
      </c>
      <c r="E2763">
        <v>81</v>
      </c>
    </row>
    <row r="2764" spans="1:7" x14ac:dyDescent="0.3">
      <c r="A2764">
        <v>115</v>
      </c>
      <c r="B2764" s="18">
        <v>45658</v>
      </c>
      <c r="C2764" s="96" t="s">
        <v>386</v>
      </c>
      <c r="D2764" t="s">
        <v>293</v>
      </c>
      <c r="E2764">
        <v>319</v>
      </c>
    </row>
    <row r="2765" spans="1:7" x14ac:dyDescent="0.3">
      <c r="A2765">
        <v>114</v>
      </c>
      <c r="B2765" s="18">
        <v>45658</v>
      </c>
      <c r="C2765" s="96" t="s">
        <v>386</v>
      </c>
      <c r="D2765" t="s">
        <v>292</v>
      </c>
      <c r="E2765">
        <v>2348</v>
      </c>
    </row>
    <row r="2766" spans="1:7" x14ac:dyDescent="0.3">
      <c r="A2766">
        <v>27</v>
      </c>
      <c r="B2766" s="18">
        <v>45658</v>
      </c>
      <c r="C2766" s="96" t="s">
        <v>386</v>
      </c>
      <c r="D2766" t="s">
        <v>147</v>
      </c>
      <c r="E2766">
        <v>0.28280773143438453</v>
      </c>
      <c r="F2766">
        <v>278</v>
      </c>
      <c r="G2766">
        <v>983</v>
      </c>
    </row>
    <row r="2767" spans="1:7" x14ac:dyDescent="0.3">
      <c r="A2767">
        <v>26</v>
      </c>
      <c r="B2767" s="18">
        <v>45658</v>
      </c>
      <c r="C2767" s="96" t="s">
        <v>386</v>
      </c>
      <c r="D2767" t="s">
        <v>146</v>
      </c>
      <c r="E2767">
        <v>0.21661621257988564</v>
      </c>
      <c r="F2767">
        <v>644</v>
      </c>
      <c r="G2767">
        <v>2973</v>
      </c>
    </row>
    <row r="2768" spans="1:7" x14ac:dyDescent="0.3">
      <c r="A2768">
        <v>134</v>
      </c>
      <c r="B2768" s="18">
        <v>45658</v>
      </c>
      <c r="C2768" s="96" t="s">
        <v>387</v>
      </c>
      <c r="D2768" t="s">
        <v>260</v>
      </c>
      <c r="E2768">
        <v>0</v>
      </c>
    </row>
    <row r="2769" spans="1:5" x14ac:dyDescent="0.3">
      <c r="A2769">
        <v>133</v>
      </c>
      <c r="B2769" s="18">
        <v>45658</v>
      </c>
      <c r="C2769" s="96" t="s">
        <v>387</v>
      </c>
      <c r="D2769" t="s">
        <v>259</v>
      </c>
      <c r="E2769">
        <v>2</v>
      </c>
    </row>
    <row r="2770" spans="1:5" x14ac:dyDescent="0.3">
      <c r="A2770">
        <v>132</v>
      </c>
      <c r="B2770" s="18">
        <v>45658</v>
      </c>
      <c r="C2770" s="96" t="s">
        <v>387</v>
      </c>
      <c r="D2770" t="s">
        <v>291</v>
      </c>
      <c r="E2770">
        <v>13</v>
      </c>
    </row>
    <row r="2771" spans="1:5" x14ac:dyDescent="0.3">
      <c r="A2771">
        <v>131</v>
      </c>
      <c r="B2771" s="18">
        <v>45658</v>
      </c>
      <c r="C2771" s="96" t="s">
        <v>387</v>
      </c>
      <c r="D2771" t="s">
        <v>290</v>
      </c>
      <c r="E2771">
        <v>149</v>
      </c>
    </row>
    <row r="2772" spans="1:5" x14ac:dyDescent="0.3">
      <c r="A2772">
        <v>130</v>
      </c>
      <c r="B2772" s="18">
        <v>45658</v>
      </c>
      <c r="C2772" s="96" t="s">
        <v>387</v>
      </c>
      <c r="D2772" t="s">
        <v>289</v>
      </c>
      <c r="E2772">
        <v>872</v>
      </c>
    </row>
    <row r="2773" spans="1:5" x14ac:dyDescent="0.3">
      <c r="A2773">
        <v>129</v>
      </c>
      <c r="B2773" s="18">
        <v>45658</v>
      </c>
      <c r="C2773" s="96" t="s">
        <v>387</v>
      </c>
      <c r="D2773" t="s">
        <v>288</v>
      </c>
      <c r="E2773">
        <v>1968</v>
      </c>
    </row>
    <row r="2774" spans="1:5" x14ac:dyDescent="0.3">
      <c r="A2774">
        <v>128</v>
      </c>
      <c r="B2774" s="18">
        <v>45658</v>
      </c>
      <c r="C2774" s="96" t="s">
        <v>387</v>
      </c>
      <c r="D2774" t="s">
        <v>287</v>
      </c>
      <c r="E2774">
        <v>460</v>
      </c>
    </row>
    <row r="2775" spans="1:5" x14ac:dyDescent="0.3">
      <c r="A2775">
        <v>127</v>
      </c>
      <c r="B2775" s="18">
        <v>45658</v>
      </c>
      <c r="C2775" s="96" t="s">
        <v>387</v>
      </c>
      <c r="D2775" t="s">
        <v>286</v>
      </c>
      <c r="E2775">
        <v>3498</v>
      </c>
    </row>
    <row r="2776" spans="1:5" x14ac:dyDescent="0.3">
      <c r="A2776">
        <v>108</v>
      </c>
      <c r="B2776" s="18">
        <v>45658</v>
      </c>
      <c r="C2776" s="96" t="s">
        <v>387</v>
      </c>
      <c r="D2776" t="s">
        <v>270</v>
      </c>
      <c r="E2776">
        <v>2526</v>
      </c>
    </row>
    <row r="2777" spans="1:5" x14ac:dyDescent="0.3">
      <c r="A2777">
        <v>105</v>
      </c>
      <c r="B2777" s="18">
        <v>45658</v>
      </c>
      <c r="C2777" s="96" t="s">
        <v>387</v>
      </c>
      <c r="D2777" t="s">
        <v>269</v>
      </c>
      <c r="E2777">
        <v>3001</v>
      </c>
    </row>
    <row r="2778" spans="1:5" x14ac:dyDescent="0.3">
      <c r="A2778">
        <v>107</v>
      </c>
      <c r="B2778" s="18">
        <v>45658</v>
      </c>
      <c r="C2778" s="96" t="s">
        <v>387</v>
      </c>
      <c r="D2778" t="s">
        <v>268</v>
      </c>
      <c r="E2778">
        <v>6464</v>
      </c>
    </row>
    <row r="2779" spans="1:5" x14ac:dyDescent="0.3">
      <c r="A2779">
        <v>106</v>
      </c>
      <c r="B2779" s="18">
        <v>45658</v>
      </c>
      <c r="C2779" s="96" t="s">
        <v>387</v>
      </c>
      <c r="D2779" t="s">
        <v>267</v>
      </c>
      <c r="E2779">
        <v>5231</v>
      </c>
    </row>
    <row r="2780" spans="1:5" x14ac:dyDescent="0.3">
      <c r="A2780">
        <v>104</v>
      </c>
      <c r="B2780" s="18">
        <v>45658</v>
      </c>
      <c r="C2780" s="96" t="s">
        <v>387</v>
      </c>
      <c r="D2780" t="s">
        <v>266</v>
      </c>
      <c r="E2780">
        <v>895</v>
      </c>
    </row>
    <row r="2781" spans="1:5" x14ac:dyDescent="0.3">
      <c r="A2781">
        <v>113</v>
      </c>
      <c r="B2781" s="18">
        <v>45658</v>
      </c>
      <c r="C2781" s="96" t="s">
        <v>387</v>
      </c>
      <c r="D2781" t="s">
        <v>265</v>
      </c>
      <c r="E2781">
        <v>4216</v>
      </c>
    </row>
    <row r="2782" spans="1:5" x14ac:dyDescent="0.3">
      <c r="A2782">
        <v>110</v>
      </c>
      <c r="B2782" s="18">
        <v>45658</v>
      </c>
      <c r="C2782" s="96" t="s">
        <v>387</v>
      </c>
      <c r="D2782" t="s">
        <v>264</v>
      </c>
      <c r="E2782">
        <v>2797</v>
      </c>
    </row>
    <row r="2783" spans="1:5" x14ac:dyDescent="0.3">
      <c r="A2783">
        <v>112</v>
      </c>
      <c r="B2783" s="18">
        <v>45658</v>
      </c>
      <c r="C2783" s="96" t="s">
        <v>387</v>
      </c>
      <c r="D2783" t="s">
        <v>263</v>
      </c>
      <c r="E2783">
        <v>7209</v>
      </c>
    </row>
    <row r="2784" spans="1:5" x14ac:dyDescent="0.3">
      <c r="A2784">
        <v>111</v>
      </c>
      <c r="B2784" s="18">
        <v>45658</v>
      </c>
      <c r="C2784" s="96" t="s">
        <v>387</v>
      </c>
      <c r="D2784" t="s">
        <v>262</v>
      </c>
      <c r="E2784">
        <v>5580</v>
      </c>
    </row>
    <row r="2785" spans="1:7" x14ac:dyDescent="0.3">
      <c r="A2785">
        <v>109</v>
      </c>
      <c r="B2785" s="18">
        <v>45658</v>
      </c>
      <c r="C2785" s="96" t="s">
        <v>387</v>
      </c>
      <c r="D2785" t="s">
        <v>261</v>
      </c>
      <c r="E2785">
        <v>798</v>
      </c>
    </row>
    <row r="2786" spans="1:7" x14ac:dyDescent="0.3">
      <c r="A2786">
        <v>2</v>
      </c>
      <c r="B2786" s="18">
        <v>45658</v>
      </c>
      <c r="C2786" s="96" t="s">
        <v>387</v>
      </c>
      <c r="D2786" t="s">
        <v>303</v>
      </c>
      <c r="E2786">
        <v>0.81167714884696018</v>
      </c>
      <c r="F2786">
        <v>38717</v>
      </c>
      <c r="G2786">
        <v>47700</v>
      </c>
    </row>
    <row r="2787" spans="1:7" x14ac:dyDescent="0.3">
      <c r="A2787">
        <v>1</v>
      </c>
      <c r="B2787" s="18">
        <v>45658</v>
      </c>
      <c r="C2787" s="96" t="s">
        <v>387</v>
      </c>
      <c r="D2787" t="s">
        <v>332</v>
      </c>
      <c r="E2787">
        <v>1.3214285714285714</v>
      </c>
      <c r="F2787">
        <v>37</v>
      </c>
      <c r="G2787">
        <v>28</v>
      </c>
    </row>
    <row r="2788" spans="1:7" x14ac:dyDescent="0.3">
      <c r="A2788">
        <v>103</v>
      </c>
      <c r="B2788" s="18">
        <v>45658</v>
      </c>
      <c r="C2788" s="96" t="s">
        <v>387</v>
      </c>
      <c r="D2788" t="s">
        <v>285</v>
      </c>
      <c r="E2788">
        <v>3</v>
      </c>
    </row>
    <row r="2789" spans="1:7" x14ac:dyDescent="0.3">
      <c r="A2789">
        <v>102</v>
      </c>
      <c r="B2789" s="18">
        <v>45658</v>
      </c>
      <c r="C2789" s="96" t="s">
        <v>387</v>
      </c>
      <c r="D2789" t="s">
        <v>273</v>
      </c>
      <c r="E2789">
        <v>0</v>
      </c>
    </row>
    <row r="2790" spans="1:7" x14ac:dyDescent="0.3">
      <c r="A2790">
        <v>101</v>
      </c>
      <c r="B2790" s="18">
        <v>45658</v>
      </c>
      <c r="C2790" s="96" t="s">
        <v>387</v>
      </c>
      <c r="D2790" t="s">
        <v>272</v>
      </c>
      <c r="E2790">
        <v>25</v>
      </c>
    </row>
    <row r="2791" spans="1:7" x14ac:dyDescent="0.3">
      <c r="A2791">
        <v>100</v>
      </c>
      <c r="B2791" s="18">
        <v>45658</v>
      </c>
      <c r="C2791" s="96" t="s">
        <v>387</v>
      </c>
      <c r="D2791" t="s">
        <v>271</v>
      </c>
      <c r="E2791">
        <v>11</v>
      </c>
    </row>
    <row r="2792" spans="1:7" x14ac:dyDescent="0.3">
      <c r="A2792">
        <v>3</v>
      </c>
      <c r="B2792" s="18">
        <v>45658</v>
      </c>
      <c r="C2792" s="96" t="s">
        <v>387</v>
      </c>
      <c r="D2792" t="s">
        <v>302</v>
      </c>
      <c r="E2792">
        <v>0.33752851411940532</v>
      </c>
      <c r="F2792">
        <v>25746</v>
      </c>
      <c r="G2792">
        <v>76278</v>
      </c>
    </row>
    <row r="2793" spans="1:7" x14ac:dyDescent="0.3">
      <c r="A2793">
        <v>25</v>
      </c>
      <c r="B2793" s="18">
        <v>45658</v>
      </c>
      <c r="C2793" s="96" t="s">
        <v>387</v>
      </c>
      <c r="D2793" t="s">
        <v>284</v>
      </c>
      <c r="E2793">
        <v>0.29608938547486036</v>
      </c>
      <c r="F2793">
        <v>53</v>
      </c>
      <c r="G2793">
        <v>179</v>
      </c>
    </row>
    <row r="2794" spans="1:7" x14ac:dyDescent="0.3">
      <c r="A2794">
        <v>24</v>
      </c>
      <c r="B2794" s="18">
        <v>45658</v>
      </c>
      <c r="C2794" s="96" t="s">
        <v>387</v>
      </c>
      <c r="D2794" t="s">
        <v>299</v>
      </c>
      <c r="E2794">
        <v>0.92291220556745179</v>
      </c>
      <c r="F2794">
        <v>1293</v>
      </c>
      <c r="G2794">
        <v>1401</v>
      </c>
    </row>
    <row r="2795" spans="1:7" x14ac:dyDescent="0.3">
      <c r="A2795">
        <v>23</v>
      </c>
      <c r="B2795" s="18">
        <v>45658</v>
      </c>
      <c r="C2795" s="96" t="s">
        <v>387</v>
      </c>
      <c r="D2795" t="s">
        <v>298</v>
      </c>
      <c r="E2795">
        <v>3.5800986379781768E-2</v>
      </c>
      <c r="F2795">
        <v>1401</v>
      </c>
      <c r="G2795">
        <v>39133</v>
      </c>
    </row>
    <row r="2796" spans="1:7" x14ac:dyDescent="0.3">
      <c r="A2796">
        <v>20</v>
      </c>
      <c r="B2796" s="18">
        <v>45658</v>
      </c>
      <c r="C2796" s="96" t="s">
        <v>387</v>
      </c>
      <c r="D2796" t="s">
        <v>283</v>
      </c>
      <c r="E2796">
        <v>0</v>
      </c>
      <c r="F2796">
        <v>0</v>
      </c>
      <c r="G2796">
        <v>64</v>
      </c>
    </row>
    <row r="2797" spans="1:7" x14ac:dyDescent="0.3">
      <c r="A2797">
        <v>18</v>
      </c>
      <c r="B2797" s="18">
        <v>45658</v>
      </c>
      <c r="C2797" s="96" t="s">
        <v>387</v>
      </c>
      <c r="D2797" t="s">
        <v>282</v>
      </c>
      <c r="E2797">
        <v>6.3291139240506333E-2</v>
      </c>
      <c r="F2797">
        <v>10</v>
      </c>
      <c r="G2797">
        <v>158</v>
      </c>
    </row>
    <row r="2798" spans="1:7" x14ac:dyDescent="0.3">
      <c r="A2798">
        <v>17</v>
      </c>
      <c r="B2798" s="18">
        <v>45658</v>
      </c>
      <c r="C2798" s="96" t="s">
        <v>387</v>
      </c>
      <c r="D2798" t="s">
        <v>276</v>
      </c>
      <c r="E2798">
        <v>0.22313203684749233</v>
      </c>
      <c r="F2798">
        <v>218</v>
      </c>
      <c r="G2798">
        <v>977</v>
      </c>
    </row>
    <row r="2799" spans="1:7" x14ac:dyDescent="0.3">
      <c r="A2799">
        <v>16</v>
      </c>
      <c r="B2799" s="18">
        <v>45658</v>
      </c>
      <c r="C2799" s="96" t="s">
        <v>387</v>
      </c>
      <c r="D2799" t="s">
        <v>297</v>
      </c>
      <c r="E2799">
        <v>0.18388857519292301</v>
      </c>
      <c r="F2799">
        <v>977</v>
      </c>
      <c r="G2799">
        <v>5313</v>
      </c>
    </row>
    <row r="2800" spans="1:7" x14ac:dyDescent="0.3">
      <c r="A2800">
        <v>15</v>
      </c>
      <c r="B2800" s="18">
        <v>45658</v>
      </c>
      <c r="C2800" s="96" t="s">
        <v>387</v>
      </c>
      <c r="D2800" t="s">
        <v>306</v>
      </c>
      <c r="E2800">
        <v>0.25</v>
      </c>
      <c r="F2800">
        <v>5</v>
      </c>
      <c r="G2800">
        <v>20</v>
      </c>
    </row>
    <row r="2801" spans="1:7" x14ac:dyDescent="0.3">
      <c r="A2801">
        <v>14</v>
      </c>
      <c r="B2801" s="18">
        <v>45658</v>
      </c>
      <c r="C2801" s="96" t="s">
        <v>387</v>
      </c>
      <c r="D2801" t="s">
        <v>279</v>
      </c>
      <c r="E2801">
        <v>1.758860258552458E-3</v>
      </c>
      <c r="F2801">
        <v>20</v>
      </c>
      <c r="G2801">
        <v>11371</v>
      </c>
    </row>
    <row r="2802" spans="1:7" x14ac:dyDescent="0.3">
      <c r="A2802">
        <v>13</v>
      </c>
      <c r="B2802" s="18">
        <v>45658</v>
      </c>
      <c r="C2802" s="96" t="s">
        <v>387</v>
      </c>
      <c r="D2802" t="s">
        <v>275</v>
      </c>
      <c r="E2802">
        <v>0.30361445783132529</v>
      </c>
      <c r="F2802">
        <v>252</v>
      </c>
      <c r="G2802">
        <v>830</v>
      </c>
    </row>
    <row r="2803" spans="1:7" x14ac:dyDescent="0.3">
      <c r="A2803">
        <v>12</v>
      </c>
      <c r="B2803" s="18">
        <v>45658</v>
      </c>
      <c r="C2803" s="96" t="s">
        <v>387</v>
      </c>
      <c r="D2803" t="s">
        <v>296</v>
      </c>
      <c r="E2803">
        <v>0.15347633136094674</v>
      </c>
      <c r="F2803">
        <v>830</v>
      </c>
      <c r="G2803">
        <v>5408</v>
      </c>
    </row>
    <row r="2804" spans="1:7" x14ac:dyDescent="0.3">
      <c r="A2804">
        <v>11</v>
      </c>
      <c r="B2804" s="18">
        <v>45658</v>
      </c>
      <c r="C2804" s="96" t="s">
        <v>387</v>
      </c>
      <c r="D2804" t="s">
        <v>281</v>
      </c>
      <c r="E2804">
        <v>0.5526740847092606</v>
      </c>
      <c r="F2804">
        <v>6159</v>
      </c>
      <c r="G2804">
        <v>11144</v>
      </c>
    </row>
    <row r="2805" spans="1:7" x14ac:dyDescent="0.3">
      <c r="A2805">
        <v>10</v>
      </c>
      <c r="B2805" s="18">
        <v>45658</v>
      </c>
      <c r="C2805" s="96" t="s">
        <v>387</v>
      </c>
      <c r="D2805" t="s">
        <v>295</v>
      </c>
      <c r="E2805">
        <v>0.10677618069815195</v>
      </c>
      <c r="F2805">
        <v>312</v>
      </c>
      <c r="G2805">
        <v>2922</v>
      </c>
    </row>
    <row r="2806" spans="1:7" x14ac:dyDescent="0.3">
      <c r="A2806">
        <v>9</v>
      </c>
      <c r="B2806" s="18">
        <v>45658</v>
      </c>
      <c r="C2806" s="96" t="s">
        <v>387</v>
      </c>
      <c r="D2806" t="s">
        <v>280</v>
      </c>
      <c r="E2806">
        <v>0.34450280746241624</v>
      </c>
      <c r="F2806">
        <v>3804</v>
      </c>
      <c r="G2806">
        <v>11042</v>
      </c>
    </row>
    <row r="2807" spans="1:7" x14ac:dyDescent="0.3">
      <c r="A2807">
        <v>8</v>
      </c>
      <c r="B2807" s="18">
        <v>45658</v>
      </c>
      <c r="C2807" s="96" t="s">
        <v>387</v>
      </c>
      <c r="D2807" t="s">
        <v>278</v>
      </c>
      <c r="E2807">
        <v>0.45260223048327136</v>
      </c>
      <c r="F2807">
        <v>974</v>
      </c>
      <c r="G2807">
        <v>2152</v>
      </c>
    </row>
    <row r="2808" spans="1:7" x14ac:dyDescent="0.3">
      <c r="A2808">
        <v>7</v>
      </c>
      <c r="B2808" s="18">
        <v>45658</v>
      </c>
      <c r="C2808" s="96" t="s">
        <v>387</v>
      </c>
      <c r="D2808" t="s">
        <v>277</v>
      </c>
      <c r="E2808">
        <v>0.75355450236966826</v>
      </c>
      <c r="F2808">
        <v>318</v>
      </c>
      <c r="G2808">
        <v>422</v>
      </c>
    </row>
    <row r="2809" spans="1:7" x14ac:dyDescent="0.3">
      <c r="A2809">
        <v>6</v>
      </c>
      <c r="B2809" s="18">
        <v>45658</v>
      </c>
      <c r="C2809" s="96" t="s">
        <v>387</v>
      </c>
      <c r="D2809" t="s">
        <v>274</v>
      </c>
      <c r="E2809">
        <v>0.83464566929133854</v>
      </c>
      <c r="F2809">
        <v>212</v>
      </c>
      <c r="G2809">
        <v>254</v>
      </c>
    </row>
    <row r="2810" spans="1:7" x14ac:dyDescent="0.3">
      <c r="A2810">
        <v>5</v>
      </c>
      <c r="B2810" s="18">
        <v>45658</v>
      </c>
      <c r="C2810" s="96" t="s">
        <v>387</v>
      </c>
      <c r="D2810" t="s">
        <v>301</v>
      </c>
      <c r="E2810">
        <v>16.020361990950228</v>
      </c>
      <c r="F2810">
        <v>7081</v>
      </c>
      <c r="G2810">
        <v>442</v>
      </c>
    </row>
    <row r="2811" spans="1:7" x14ac:dyDescent="0.3">
      <c r="A2811">
        <v>4</v>
      </c>
      <c r="B2811" s="18">
        <v>45658</v>
      </c>
      <c r="C2811" s="96" t="s">
        <v>387</v>
      </c>
      <c r="D2811" t="s">
        <v>300</v>
      </c>
      <c r="E2811">
        <v>0.83976326172731264</v>
      </c>
      <c r="F2811">
        <v>3831</v>
      </c>
      <c r="G2811">
        <v>4562</v>
      </c>
    </row>
    <row r="2812" spans="1:7" x14ac:dyDescent="0.3">
      <c r="A2812">
        <v>126</v>
      </c>
      <c r="B2812" s="18">
        <v>45658</v>
      </c>
      <c r="C2812" s="96" t="s">
        <v>387</v>
      </c>
      <c r="D2812" t="s">
        <v>26</v>
      </c>
      <c r="E2812">
        <v>57</v>
      </c>
    </row>
    <row r="2813" spans="1:7" x14ac:dyDescent="0.3">
      <c r="A2813">
        <v>125</v>
      </c>
      <c r="B2813" s="18">
        <v>45658</v>
      </c>
      <c r="C2813" s="96" t="s">
        <v>387</v>
      </c>
      <c r="D2813" t="s">
        <v>25</v>
      </c>
      <c r="E2813">
        <v>979</v>
      </c>
    </row>
    <row r="2814" spans="1:7" x14ac:dyDescent="0.3">
      <c r="A2814">
        <v>124</v>
      </c>
      <c r="B2814" s="18">
        <v>45658</v>
      </c>
      <c r="C2814" s="96" t="s">
        <v>387</v>
      </c>
      <c r="D2814" t="s">
        <v>24</v>
      </c>
      <c r="E2814">
        <v>0</v>
      </c>
    </row>
    <row r="2815" spans="1:7" x14ac:dyDescent="0.3">
      <c r="A2815">
        <v>123</v>
      </c>
      <c r="B2815" s="18">
        <v>45658</v>
      </c>
      <c r="C2815" s="96" t="s">
        <v>387</v>
      </c>
      <c r="D2815" t="s">
        <v>23</v>
      </c>
      <c r="E2815">
        <v>0</v>
      </c>
    </row>
    <row r="2816" spans="1:7" x14ac:dyDescent="0.3">
      <c r="A2816">
        <v>122</v>
      </c>
      <c r="B2816" s="18">
        <v>45658</v>
      </c>
      <c r="C2816" s="96" t="s">
        <v>387</v>
      </c>
      <c r="D2816" t="s">
        <v>22</v>
      </c>
      <c r="E2816">
        <v>2</v>
      </c>
    </row>
    <row r="2817" spans="1:7" x14ac:dyDescent="0.3">
      <c r="A2817">
        <v>121</v>
      </c>
      <c r="B2817" s="18">
        <v>45658</v>
      </c>
      <c r="C2817" s="96" t="s">
        <v>387</v>
      </c>
      <c r="D2817" t="s">
        <v>21</v>
      </c>
      <c r="E2817">
        <v>0</v>
      </c>
    </row>
    <row r="2818" spans="1:7" x14ac:dyDescent="0.3">
      <c r="A2818">
        <v>120</v>
      </c>
      <c r="B2818" s="18">
        <v>45658</v>
      </c>
      <c r="C2818" s="96" t="s">
        <v>387</v>
      </c>
      <c r="D2818" t="s">
        <v>20</v>
      </c>
      <c r="E2818">
        <v>8851</v>
      </c>
    </row>
    <row r="2819" spans="1:7" x14ac:dyDescent="0.3">
      <c r="A2819">
        <v>116</v>
      </c>
      <c r="B2819" s="18">
        <v>45658</v>
      </c>
      <c r="C2819" s="96" t="s">
        <v>387</v>
      </c>
      <c r="D2819" t="s">
        <v>294</v>
      </c>
      <c r="E2819">
        <v>650</v>
      </c>
    </row>
    <row r="2820" spans="1:7" x14ac:dyDescent="0.3">
      <c r="A2820">
        <v>115</v>
      </c>
      <c r="B2820" s="18">
        <v>45658</v>
      </c>
      <c r="C2820" s="96" t="s">
        <v>387</v>
      </c>
      <c r="D2820" t="s">
        <v>293</v>
      </c>
      <c r="E2820">
        <v>1079</v>
      </c>
    </row>
    <row r="2821" spans="1:7" x14ac:dyDescent="0.3">
      <c r="A2821">
        <v>114</v>
      </c>
      <c r="B2821" s="18">
        <v>45658</v>
      </c>
      <c r="C2821" s="96" t="s">
        <v>387</v>
      </c>
      <c r="D2821" t="s">
        <v>292</v>
      </c>
      <c r="E2821">
        <v>9832</v>
      </c>
    </row>
    <row r="2822" spans="1:7" x14ac:dyDescent="0.3">
      <c r="A2822">
        <v>27</v>
      </c>
      <c r="B2822" s="18">
        <v>45658</v>
      </c>
      <c r="C2822" s="96" t="s">
        <v>387</v>
      </c>
      <c r="D2822" t="s">
        <v>147</v>
      </c>
      <c r="E2822">
        <v>0.51473180559053133</v>
      </c>
      <c r="F2822">
        <v>2044</v>
      </c>
      <c r="G2822">
        <v>3971</v>
      </c>
    </row>
    <row r="2823" spans="1:7" x14ac:dyDescent="0.3">
      <c r="A2823">
        <v>26</v>
      </c>
      <c r="B2823" s="18">
        <v>45658</v>
      </c>
      <c r="C2823" s="96" t="s">
        <v>387</v>
      </c>
      <c r="D2823" t="s">
        <v>146</v>
      </c>
      <c r="E2823">
        <v>0.60284664830119372</v>
      </c>
      <c r="F2823">
        <v>5252</v>
      </c>
      <c r="G2823">
        <v>8712</v>
      </c>
    </row>
    <row r="2824" spans="1:7" x14ac:dyDescent="0.3">
      <c r="A2824">
        <v>134</v>
      </c>
      <c r="B2824" s="18">
        <v>45658</v>
      </c>
      <c r="C2824" s="96" t="s">
        <v>388</v>
      </c>
      <c r="D2824" t="s">
        <v>260</v>
      </c>
      <c r="E2824">
        <v>0</v>
      </c>
    </row>
    <row r="2825" spans="1:7" x14ac:dyDescent="0.3">
      <c r="A2825">
        <v>133</v>
      </c>
      <c r="B2825" s="18">
        <v>45658</v>
      </c>
      <c r="C2825" s="96" t="s">
        <v>388</v>
      </c>
      <c r="D2825" t="s">
        <v>259</v>
      </c>
      <c r="E2825">
        <v>5</v>
      </c>
    </row>
    <row r="2826" spans="1:7" x14ac:dyDescent="0.3">
      <c r="A2826">
        <v>132</v>
      </c>
      <c r="B2826" s="18">
        <v>45658</v>
      </c>
      <c r="C2826" s="96" t="s">
        <v>388</v>
      </c>
      <c r="D2826" t="s">
        <v>291</v>
      </c>
      <c r="E2826">
        <v>19</v>
      </c>
    </row>
    <row r="2827" spans="1:7" x14ac:dyDescent="0.3">
      <c r="A2827">
        <v>131</v>
      </c>
      <c r="B2827" s="18">
        <v>45658</v>
      </c>
      <c r="C2827" s="96" t="s">
        <v>388</v>
      </c>
      <c r="D2827" t="s">
        <v>290</v>
      </c>
      <c r="E2827">
        <v>45</v>
      </c>
    </row>
    <row r="2828" spans="1:7" x14ac:dyDescent="0.3">
      <c r="A2828">
        <v>130</v>
      </c>
      <c r="B2828" s="18">
        <v>45658</v>
      </c>
      <c r="C2828" s="96" t="s">
        <v>388</v>
      </c>
      <c r="D2828" t="s">
        <v>289</v>
      </c>
      <c r="E2828">
        <v>1251</v>
      </c>
    </row>
    <row r="2829" spans="1:7" x14ac:dyDescent="0.3">
      <c r="A2829">
        <v>129</v>
      </c>
      <c r="B2829" s="18">
        <v>45658</v>
      </c>
      <c r="C2829" s="96" t="s">
        <v>388</v>
      </c>
      <c r="D2829" t="s">
        <v>288</v>
      </c>
      <c r="E2829">
        <v>410</v>
      </c>
    </row>
    <row r="2830" spans="1:7" x14ac:dyDescent="0.3">
      <c r="A2830">
        <v>128</v>
      </c>
      <c r="B2830" s="18">
        <v>45658</v>
      </c>
      <c r="C2830" s="96" t="s">
        <v>388</v>
      </c>
      <c r="D2830" t="s">
        <v>287</v>
      </c>
      <c r="E2830">
        <v>96</v>
      </c>
    </row>
    <row r="2831" spans="1:7" x14ac:dyDescent="0.3">
      <c r="A2831">
        <v>127</v>
      </c>
      <c r="B2831" s="18">
        <v>45658</v>
      </c>
      <c r="C2831" s="96" t="s">
        <v>388</v>
      </c>
      <c r="D2831" t="s">
        <v>286</v>
      </c>
      <c r="E2831">
        <v>1859</v>
      </c>
    </row>
    <row r="2832" spans="1:7" x14ac:dyDescent="0.3">
      <c r="A2832">
        <v>108</v>
      </c>
      <c r="B2832" s="18">
        <v>45658</v>
      </c>
      <c r="C2832" s="96" t="s">
        <v>388</v>
      </c>
      <c r="D2832" t="s">
        <v>270</v>
      </c>
      <c r="E2832">
        <v>337</v>
      </c>
    </row>
    <row r="2833" spans="1:7" x14ac:dyDescent="0.3">
      <c r="A2833">
        <v>105</v>
      </c>
      <c r="B2833" s="18">
        <v>45658</v>
      </c>
      <c r="C2833" s="96" t="s">
        <v>388</v>
      </c>
      <c r="D2833" t="s">
        <v>269</v>
      </c>
      <c r="E2833">
        <v>780</v>
      </c>
    </row>
    <row r="2834" spans="1:7" x14ac:dyDescent="0.3">
      <c r="A2834">
        <v>107</v>
      </c>
      <c r="B2834" s="18">
        <v>45658</v>
      </c>
      <c r="C2834" s="96" t="s">
        <v>388</v>
      </c>
      <c r="D2834" t="s">
        <v>268</v>
      </c>
      <c r="E2834">
        <v>951</v>
      </c>
    </row>
    <row r="2835" spans="1:7" x14ac:dyDescent="0.3">
      <c r="A2835">
        <v>106</v>
      </c>
      <c r="B2835" s="18">
        <v>45658</v>
      </c>
      <c r="C2835" s="96" t="s">
        <v>388</v>
      </c>
      <c r="D2835" t="s">
        <v>267</v>
      </c>
      <c r="E2835">
        <v>942</v>
      </c>
    </row>
    <row r="2836" spans="1:7" x14ac:dyDescent="0.3">
      <c r="A2836">
        <v>104</v>
      </c>
      <c r="B2836" s="18">
        <v>45658</v>
      </c>
      <c r="C2836" s="96" t="s">
        <v>388</v>
      </c>
      <c r="D2836" t="s">
        <v>266</v>
      </c>
      <c r="E2836">
        <v>299</v>
      </c>
    </row>
    <row r="2837" spans="1:7" x14ac:dyDescent="0.3">
      <c r="A2837">
        <v>113</v>
      </c>
      <c r="B2837" s="18">
        <v>45658</v>
      </c>
      <c r="C2837" s="96" t="s">
        <v>388</v>
      </c>
      <c r="D2837" t="s">
        <v>265</v>
      </c>
      <c r="E2837">
        <v>618</v>
      </c>
    </row>
    <row r="2838" spans="1:7" x14ac:dyDescent="0.3">
      <c r="A2838">
        <v>110</v>
      </c>
      <c r="B2838" s="18">
        <v>45658</v>
      </c>
      <c r="C2838" s="96" t="s">
        <v>388</v>
      </c>
      <c r="D2838" t="s">
        <v>264</v>
      </c>
      <c r="E2838">
        <v>774</v>
      </c>
    </row>
    <row r="2839" spans="1:7" x14ac:dyDescent="0.3">
      <c r="A2839">
        <v>112</v>
      </c>
      <c r="B2839" s="18">
        <v>45658</v>
      </c>
      <c r="C2839" s="96" t="s">
        <v>388</v>
      </c>
      <c r="D2839" t="s">
        <v>263</v>
      </c>
      <c r="E2839">
        <v>1133</v>
      </c>
    </row>
    <row r="2840" spans="1:7" x14ac:dyDescent="0.3">
      <c r="A2840">
        <v>111</v>
      </c>
      <c r="B2840" s="18">
        <v>45658</v>
      </c>
      <c r="C2840" s="96" t="s">
        <v>388</v>
      </c>
      <c r="D2840" t="s">
        <v>262</v>
      </c>
      <c r="E2840">
        <v>1116</v>
      </c>
    </row>
    <row r="2841" spans="1:7" x14ac:dyDescent="0.3">
      <c r="A2841">
        <v>109</v>
      </c>
      <c r="B2841" s="18">
        <v>45658</v>
      </c>
      <c r="C2841" s="96" t="s">
        <v>388</v>
      </c>
      <c r="D2841" t="s">
        <v>261</v>
      </c>
      <c r="E2841">
        <v>282</v>
      </c>
    </row>
    <row r="2842" spans="1:7" x14ac:dyDescent="0.3">
      <c r="A2842">
        <v>2</v>
      </c>
      <c r="B2842" s="18">
        <v>45658</v>
      </c>
      <c r="C2842" s="96" t="s">
        <v>388</v>
      </c>
      <c r="D2842" t="s">
        <v>303</v>
      </c>
      <c r="E2842">
        <v>0.7533333333333333</v>
      </c>
      <c r="F2842">
        <v>7232</v>
      </c>
      <c r="G2842">
        <v>9600</v>
      </c>
    </row>
    <row r="2843" spans="1:7" x14ac:dyDescent="0.3">
      <c r="A2843">
        <v>1</v>
      </c>
      <c r="B2843" s="18">
        <v>45658</v>
      </c>
      <c r="C2843" s="96" t="s">
        <v>388</v>
      </c>
      <c r="D2843" t="s">
        <v>332</v>
      </c>
      <c r="E2843">
        <v>1.3333333333333333</v>
      </c>
      <c r="F2843">
        <v>8</v>
      </c>
      <c r="G2843">
        <v>6</v>
      </c>
    </row>
    <row r="2844" spans="1:7" x14ac:dyDescent="0.3">
      <c r="A2844">
        <v>103</v>
      </c>
      <c r="B2844" s="18">
        <v>45658</v>
      </c>
      <c r="C2844" s="96" t="s">
        <v>388</v>
      </c>
      <c r="D2844" t="s">
        <v>285</v>
      </c>
      <c r="E2844">
        <v>2</v>
      </c>
    </row>
    <row r="2845" spans="1:7" x14ac:dyDescent="0.3">
      <c r="A2845">
        <v>102</v>
      </c>
      <c r="B2845" s="18">
        <v>45658</v>
      </c>
      <c r="C2845" s="96" t="s">
        <v>388</v>
      </c>
      <c r="D2845" t="s">
        <v>273</v>
      </c>
      <c r="E2845">
        <v>3</v>
      </c>
    </row>
    <row r="2846" spans="1:7" x14ac:dyDescent="0.3">
      <c r="A2846">
        <v>101</v>
      </c>
      <c r="B2846" s="18">
        <v>45658</v>
      </c>
      <c r="C2846" s="96" t="s">
        <v>388</v>
      </c>
      <c r="D2846" t="s">
        <v>272</v>
      </c>
      <c r="E2846">
        <v>1</v>
      </c>
    </row>
    <row r="2847" spans="1:7" x14ac:dyDescent="0.3">
      <c r="A2847">
        <v>100</v>
      </c>
      <c r="B2847" s="18">
        <v>45658</v>
      </c>
      <c r="C2847" s="96" t="s">
        <v>388</v>
      </c>
      <c r="D2847" t="s">
        <v>271</v>
      </c>
      <c r="E2847">
        <v>1</v>
      </c>
    </row>
    <row r="2848" spans="1:7" x14ac:dyDescent="0.3">
      <c r="A2848">
        <v>3</v>
      </c>
      <c r="B2848" s="18">
        <v>45658</v>
      </c>
      <c r="C2848" s="96" t="s">
        <v>388</v>
      </c>
      <c r="D2848" t="s">
        <v>302</v>
      </c>
      <c r="E2848">
        <v>0.65472898230088494</v>
      </c>
      <c r="F2848">
        <v>4735</v>
      </c>
      <c r="G2848">
        <v>7232</v>
      </c>
    </row>
    <row r="2849" spans="1:7" x14ac:dyDescent="0.3">
      <c r="A2849">
        <v>24</v>
      </c>
      <c r="B2849" s="18">
        <v>45658</v>
      </c>
      <c r="C2849" s="96" t="s">
        <v>388</v>
      </c>
      <c r="D2849" t="s">
        <v>299</v>
      </c>
      <c r="E2849">
        <v>0.92063492063492058</v>
      </c>
      <c r="F2849">
        <v>290</v>
      </c>
      <c r="G2849">
        <v>315</v>
      </c>
    </row>
    <row r="2850" spans="1:7" x14ac:dyDescent="0.3">
      <c r="A2850">
        <v>23</v>
      </c>
      <c r="B2850" s="18">
        <v>45658</v>
      </c>
      <c r="C2850" s="96" t="s">
        <v>388</v>
      </c>
      <c r="D2850" t="s">
        <v>298</v>
      </c>
      <c r="E2850">
        <v>4.2810546344115248E-2</v>
      </c>
      <c r="F2850">
        <v>315</v>
      </c>
      <c r="G2850">
        <v>7358</v>
      </c>
    </row>
    <row r="2851" spans="1:7" x14ac:dyDescent="0.3">
      <c r="A2851">
        <v>20</v>
      </c>
      <c r="B2851" s="18">
        <v>45658</v>
      </c>
      <c r="C2851" s="96" t="s">
        <v>388</v>
      </c>
      <c r="D2851" t="s">
        <v>283</v>
      </c>
      <c r="E2851">
        <v>0</v>
      </c>
      <c r="F2851">
        <v>0</v>
      </c>
      <c r="G2851">
        <v>11</v>
      </c>
    </row>
    <row r="2852" spans="1:7" x14ac:dyDescent="0.3">
      <c r="A2852">
        <v>18</v>
      </c>
      <c r="B2852" s="18">
        <v>45658</v>
      </c>
      <c r="C2852" s="96" t="s">
        <v>388</v>
      </c>
      <c r="D2852" t="s">
        <v>282</v>
      </c>
      <c r="E2852">
        <v>0</v>
      </c>
      <c r="F2852">
        <v>0</v>
      </c>
      <c r="G2852">
        <v>36</v>
      </c>
    </row>
    <row r="2853" spans="1:7" x14ac:dyDescent="0.3">
      <c r="A2853">
        <v>17</v>
      </c>
      <c r="B2853" s="18">
        <v>45658</v>
      </c>
      <c r="C2853" s="96" t="s">
        <v>388</v>
      </c>
      <c r="D2853" t="s">
        <v>276</v>
      </c>
      <c r="E2853">
        <v>5.1724137931034482E-2</v>
      </c>
      <c r="F2853">
        <v>6</v>
      </c>
      <c r="G2853">
        <v>116</v>
      </c>
    </row>
    <row r="2854" spans="1:7" x14ac:dyDescent="0.3">
      <c r="A2854">
        <v>16</v>
      </c>
      <c r="B2854" s="18">
        <v>45658</v>
      </c>
      <c r="C2854" s="96" t="s">
        <v>388</v>
      </c>
      <c r="D2854" t="s">
        <v>297</v>
      </c>
      <c r="E2854">
        <v>0.15912208504801098</v>
      </c>
      <c r="F2854">
        <v>116</v>
      </c>
      <c r="G2854">
        <v>729</v>
      </c>
    </row>
    <row r="2855" spans="1:7" x14ac:dyDescent="0.3">
      <c r="A2855">
        <v>15</v>
      </c>
      <c r="B2855" s="18">
        <v>45658</v>
      </c>
      <c r="C2855" s="96" t="s">
        <v>388</v>
      </c>
      <c r="D2855" t="s">
        <v>306</v>
      </c>
      <c r="E2855">
        <v>3.2051282051282048E-2</v>
      </c>
      <c r="F2855">
        <v>5</v>
      </c>
      <c r="G2855">
        <v>156</v>
      </c>
    </row>
    <row r="2856" spans="1:7" x14ac:dyDescent="0.3">
      <c r="A2856">
        <v>14</v>
      </c>
      <c r="B2856" s="18">
        <v>45658</v>
      </c>
      <c r="C2856" s="96" t="s">
        <v>388</v>
      </c>
      <c r="D2856" t="s">
        <v>279</v>
      </c>
      <c r="E2856">
        <v>0.10590631364562118</v>
      </c>
      <c r="F2856">
        <v>156</v>
      </c>
      <c r="G2856">
        <v>1473</v>
      </c>
    </row>
    <row r="2857" spans="1:7" x14ac:dyDescent="0.3">
      <c r="A2857">
        <v>13</v>
      </c>
      <c r="B2857" s="18">
        <v>45658</v>
      </c>
      <c r="C2857" s="96" t="s">
        <v>388</v>
      </c>
      <c r="D2857" t="s">
        <v>275</v>
      </c>
      <c r="E2857">
        <v>3.2258064516129031E-2</v>
      </c>
      <c r="F2857">
        <v>2</v>
      </c>
      <c r="G2857">
        <v>62</v>
      </c>
    </row>
    <row r="2858" spans="1:7" x14ac:dyDescent="0.3">
      <c r="A2858">
        <v>12</v>
      </c>
      <c r="B2858" s="18">
        <v>45658</v>
      </c>
      <c r="C2858" s="96" t="s">
        <v>388</v>
      </c>
      <c r="D2858" t="s">
        <v>296</v>
      </c>
      <c r="E2858">
        <v>9.6124031007751937E-2</v>
      </c>
      <c r="F2858">
        <v>62</v>
      </c>
      <c r="G2858">
        <v>645</v>
      </c>
    </row>
    <row r="2859" spans="1:7" x14ac:dyDescent="0.3">
      <c r="A2859">
        <v>11</v>
      </c>
      <c r="B2859" s="18">
        <v>45658</v>
      </c>
      <c r="C2859" s="96" t="s">
        <v>388</v>
      </c>
      <c r="D2859" t="s">
        <v>281</v>
      </c>
      <c r="E2859">
        <v>7.3732718894009217E-2</v>
      </c>
      <c r="F2859">
        <v>112</v>
      </c>
      <c r="G2859">
        <v>1519</v>
      </c>
    </row>
    <row r="2860" spans="1:7" x14ac:dyDescent="0.3">
      <c r="A2860">
        <v>10</v>
      </c>
      <c r="B2860" s="18">
        <v>45658</v>
      </c>
      <c r="C2860" s="96" t="s">
        <v>388</v>
      </c>
      <c r="D2860" t="s">
        <v>295</v>
      </c>
      <c r="E2860">
        <v>4.9180327868852463E-3</v>
      </c>
      <c r="F2860">
        <v>3</v>
      </c>
      <c r="G2860">
        <v>610</v>
      </c>
    </row>
    <row r="2861" spans="1:7" x14ac:dyDescent="0.3">
      <c r="A2861">
        <v>9</v>
      </c>
      <c r="B2861" s="18">
        <v>45658</v>
      </c>
      <c r="C2861" s="96" t="s">
        <v>388</v>
      </c>
      <c r="D2861" t="s">
        <v>280</v>
      </c>
      <c r="E2861">
        <v>7.7720207253886009E-2</v>
      </c>
      <c r="F2861">
        <v>90</v>
      </c>
      <c r="G2861">
        <v>1158</v>
      </c>
    </row>
    <row r="2862" spans="1:7" x14ac:dyDescent="0.3">
      <c r="A2862">
        <v>8</v>
      </c>
      <c r="B2862" s="18">
        <v>45658</v>
      </c>
      <c r="C2862" s="96" t="s">
        <v>388</v>
      </c>
      <c r="D2862" t="s">
        <v>278</v>
      </c>
      <c r="E2862">
        <v>0.41292134831460675</v>
      </c>
      <c r="F2862">
        <v>294</v>
      </c>
      <c r="G2862">
        <v>712</v>
      </c>
    </row>
    <row r="2863" spans="1:7" x14ac:dyDescent="0.3">
      <c r="A2863">
        <v>7</v>
      </c>
      <c r="B2863" s="18">
        <v>45658</v>
      </c>
      <c r="C2863" s="96" t="s">
        <v>388</v>
      </c>
      <c r="D2863" t="s">
        <v>277</v>
      </c>
      <c r="E2863">
        <v>0.65161290322580645</v>
      </c>
      <c r="F2863">
        <v>101</v>
      </c>
      <c r="G2863">
        <v>155</v>
      </c>
    </row>
    <row r="2864" spans="1:7" x14ac:dyDescent="0.3">
      <c r="A2864">
        <v>6</v>
      </c>
      <c r="B2864" s="18">
        <v>45658</v>
      </c>
      <c r="C2864" s="96" t="s">
        <v>388</v>
      </c>
      <c r="D2864" t="s">
        <v>274</v>
      </c>
      <c r="E2864">
        <v>0.84042553191489366</v>
      </c>
      <c r="F2864">
        <v>79</v>
      </c>
      <c r="G2864">
        <v>94</v>
      </c>
    </row>
    <row r="2865" spans="1:7" x14ac:dyDescent="0.3">
      <c r="A2865">
        <v>5</v>
      </c>
      <c r="B2865" s="18">
        <v>45658</v>
      </c>
      <c r="C2865" s="96" t="s">
        <v>388</v>
      </c>
      <c r="D2865" t="s">
        <v>301</v>
      </c>
      <c r="E2865">
        <v>18.5</v>
      </c>
      <c r="F2865">
        <v>1998</v>
      </c>
      <c r="G2865">
        <v>108</v>
      </c>
    </row>
    <row r="2866" spans="1:7" x14ac:dyDescent="0.3">
      <c r="A2866">
        <v>4</v>
      </c>
      <c r="B2866" s="18">
        <v>45658</v>
      </c>
      <c r="C2866" s="96" t="s">
        <v>388</v>
      </c>
      <c r="D2866" t="s">
        <v>300</v>
      </c>
      <c r="E2866">
        <v>0.86556169429097607</v>
      </c>
      <c r="F2866">
        <v>940</v>
      </c>
      <c r="G2866">
        <v>1086</v>
      </c>
    </row>
    <row r="2867" spans="1:7" x14ac:dyDescent="0.3">
      <c r="A2867">
        <v>126</v>
      </c>
      <c r="B2867" s="18">
        <v>45658</v>
      </c>
      <c r="C2867" s="96" t="s">
        <v>388</v>
      </c>
      <c r="D2867" t="s">
        <v>26</v>
      </c>
      <c r="E2867">
        <v>9</v>
      </c>
    </row>
    <row r="2868" spans="1:7" x14ac:dyDescent="0.3">
      <c r="A2868">
        <v>125</v>
      </c>
      <c r="B2868" s="18">
        <v>45658</v>
      </c>
      <c r="C2868" s="96" t="s">
        <v>388</v>
      </c>
      <c r="D2868" t="s">
        <v>25</v>
      </c>
      <c r="E2868">
        <v>655</v>
      </c>
    </row>
    <row r="2869" spans="1:7" x14ac:dyDescent="0.3">
      <c r="A2869">
        <v>124</v>
      </c>
      <c r="B2869" s="18">
        <v>45658</v>
      </c>
      <c r="C2869" s="96" t="s">
        <v>388</v>
      </c>
      <c r="D2869" t="s">
        <v>24</v>
      </c>
      <c r="E2869">
        <v>0</v>
      </c>
    </row>
    <row r="2870" spans="1:7" x14ac:dyDescent="0.3">
      <c r="A2870">
        <v>123</v>
      </c>
      <c r="B2870" s="18">
        <v>45658</v>
      </c>
      <c r="C2870" s="96" t="s">
        <v>388</v>
      </c>
      <c r="D2870" t="s">
        <v>23</v>
      </c>
      <c r="E2870">
        <v>0</v>
      </c>
    </row>
    <row r="2871" spans="1:7" x14ac:dyDescent="0.3">
      <c r="A2871">
        <v>122</v>
      </c>
      <c r="B2871" s="18">
        <v>45658</v>
      </c>
      <c r="C2871" s="96" t="s">
        <v>388</v>
      </c>
      <c r="D2871" t="s">
        <v>22</v>
      </c>
      <c r="E2871">
        <v>0</v>
      </c>
    </row>
    <row r="2872" spans="1:7" x14ac:dyDescent="0.3">
      <c r="A2872">
        <v>121</v>
      </c>
      <c r="B2872" s="18">
        <v>45658</v>
      </c>
      <c r="C2872" s="96" t="s">
        <v>388</v>
      </c>
      <c r="D2872" t="s">
        <v>21</v>
      </c>
      <c r="E2872">
        <v>0</v>
      </c>
    </row>
    <row r="2873" spans="1:7" x14ac:dyDescent="0.3">
      <c r="A2873">
        <v>120</v>
      </c>
      <c r="B2873" s="18">
        <v>45658</v>
      </c>
      <c r="C2873" s="96" t="s">
        <v>388</v>
      </c>
      <c r="D2873" t="s">
        <v>20</v>
      </c>
      <c r="E2873">
        <v>1362</v>
      </c>
    </row>
    <row r="2874" spans="1:7" x14ac:dyDescent="0.3">
      <c r="A2874">
        <v>116</v>
      </c>
      <c r="B2874" s="18">
        <v>45658</v>
      </c>
      <c r="C2874" s="96" t="s">
        <v>388</v>
      </c>
      <c r="D2874" t="s">
        <v>294</v>
      </c>
      <c r="E2874">
        <v>347</v>
      </c>
    </row>
    <row r="2875" spans="1:7" x14ac:dyDescent="0.3">
      <c r="A2875">
        <v>115</v>
      </c>
      <c r="B2875" s="18">
        <v>45658</v>
      </c>
      <c r="C2875" s="96" t="s">
        <v>388</v>
      </c>
      <c r="D2875" t="s">
        <v>293</v>
      </c>
      <c r="E2875">
        <v>420</v>
      </c>
    </row>
    <row r="2876" spans="1:7" x14ac:dyDescent="0.3">
      <c r="A2876">
        <v>114</v>
      </c>
      <c r="B2876" s="18">
        <v>45658</v>
      </c>
      <c r="C2876" s="96" t="s">
        <v>388</v>
      </c>
      <c r="D2876" t="s">
        <v>292</v>
      </c>
      <c r="E2876">
        <v>2017</v>
      </c>
    </row>
    <row r="2877" spans="1:7" x14ac:dyDescent="0.3">
      <c r="A2877">
        <v>27</v>
      </c>
      <c r="B2877" s="18">
        <v>45658</v>
      </c>
      <c r="C2877" s="96" t="s">
        <v>388</v>
      </c>
      <c r="D2877" t="s">
        <v>147</v>
      </c>
      <c r="E2877">
        <v>5.4329371816638369E-2</v>
      </c>
      <c r="F2877">
        <v>32</v>
      </c>
      <c r="G2877">
        <v>589</v>
      </c>
    </row>
    <row r="2878" spans="1:7" x14ac:dyDescent="0.3">
      <c r="A2878">
        <v>26</v>
      </c>
      <c r="B2878" s="18">
        <v>45658</v>
      </c>
      <c r="C2878" s="96" t="s">
        <v>388</v>
      </c>
      <c r="D2878" t="s">
        <v>146</v>
      </c>
      <c r="E2878">
        <v>6.7824648469809762E-2</v>
      </c>
      <c r="F2878">
        <v>82</v>
      </c>
      <c r="G2878">
        <v>1209</v>
      </c>
    </row>
    <row r="2879" spans="1:7" x14ac:dyDescent="0.3">
      <c r="A2879">
        <v>134</v>
      </c>
      <c r="B2879" s="18">
        <v>45658</v>
      </c>
      <c r="C2879" s="96" t="s">
        <v>389</v>
      </c>
      <c r="D2879" t="s">
        <v>260</v>
      </c>
      <c r="E2879">
        <v>1</v>
      </c>
    </row>
    <row r="2880" spans="1:7" x14ac:dyDescent="0.3">
      <c r="A2880">
        <v>133</v>
      </c>
      <c r="B2880" s="18">
        <v>45658</v>
      </c>
      <c r="C2880" s="96" t="s">
        <v>389</v>
      </c>
      <c r="D2880" t="s">
        <v>259</v>
      </c>
      <c r="E2880">
        <v>126</v>
      </c>
    </row>
    <row r="2881" spans="1:7" x14ac:dyDescent="0.3">
      <c r="A2881">
        <v>132</v>
      </c>
      <c r="B2881" s="18">
        <v>45658</v>
      </c>
      <c r="C2881" s="96" t="s">
        <v>389</v>
      </c>
      <c r="D2881" t="s">
        <v>291</v>
      </c>
      <c r="E2881">
        <v>69</v>
      </c>
    </row>
    <row r="2882" spans="1:7" x14ac:dyDescent="0.3">
      <c r="A2882">
        <v>131</v>
      </c>
      <c r="B2882" s="18">
        <v>45658</v>
      </c>
      <c r="C2882" s="96" t="s">
        <v>389</v>
      </c>
      <c r="D2882" t="s">
        <v>290</v>
      </c>
      <c r="E2882">
        <v>185</v>
      </c>
    </row>
    <row r="2883" spans="1:7" x14ac:dyDescent="0.3">
      <c r="A2883">
        <v>130</v>
      </c>
      <c r="B2883" s="18">
        <v>45658</v>
      </c>
      <c r="C2883" s="96" t="s">
        <v>389</v>
      </c>
      <c r="D2883" t="s">
        <v>289</v>
      </c>
      <c r="E2883">
        <v>2636</v>
      </c>
    </row>
    <row r="2884" spans="1:7" x14ac:dyDescent="0.3">
      <c r="A2884">
        <v>129</v>
      </c>
      <c r="B2884" s="18">
        <v>45658</v>
      </c>
      <c r="C2884" s="96" t="s">
        <v>389</v>
      </c>
      <c r="D2884" t="s">
        <v>288</v>
      </c>
      <c r="E2884">
        <v>2287</v>
      </c>
    </row>
    <row r="2885" spans="1:7" x14ac:dyDescent="0.3">
      <c r="A2885">
        <v>128</v>
      </c>
      <c r="B2885" s="18">
        <v>45658</v>
      </c>
      <c r="C2885" s="96" t="s">
        <v>389</v>
      </c>
      <c r="D2885" t="s">
        <v>287</v>
      </c>
      <c r="E2885">
        <v>960</v>
      </c>
    </row>
    <row r="2886" spans="1:7" x14ac:dyDescent="0.3">
      <c r="A2886">
        <v>127</v>
      </c>
      <c r="B2886" s="18">
        <v>45658</v>
      </c>
      <c r="C2886" s="96" t="s">
        <v>389</v>
      </c>
      <c r="D2886" t="s">
        <v>286</v>
      </c>
      <c r="E2886">
        <v>6275</v>
      </c>
    </row>
    <row r="2887" spans="1:7" x14ac:dyDescent="0.3">
      <c r="A2887">
        <v>108</v>
      </c>
      <c r="B2887" s="18">
        <v>45658</v>
      </c>
      <c r="C2887" s="96" t="s">
        <v>389</v>
      </c>
      <c r="D2887" t="s">
        <v>270</v>
      </c>
      <c r="E2887">
        <v>1547</v>
      </c>
    </row>
    <row r="2888" spans="1:7" x14ac:dyDescent="0.3">
      <c r="A2888">
        <v>105</v>
      </c>
      <c r="B2888" s="18">
        <v>45658</v>
      </c>
      <c r="C2888" s="96" t="s">
        <v>389</v>
      </c>
      <c r="D2888" t="s">
        <v>269</v>
      </c>
      <c r="E2888">
        <v>1877</v>
      </c>
    </row>
    <row r="2889" spans="1:7" x14ac:dyDescent="0.3">
      <c r="A2889">
        <v>107</v>
      </c>
      <c r="B2889" s="18">
        <v>45658</v>
      </c>
      <c r="C2889" s="96" t="s">
        <v>389</v>
      </c>
      <c r="D2889" t="s">
        <v>268</v>
      </c>
      <c r="E2889">
        <v>3848</v>
      </c>
    </row>
    <row r="2890" spans="1:7" x14ac:dyDescent="0.3">
      <c r="A2890">
        <v>106</v>
      </c>
      <c r="B2890" s="18">
        <v>45658</v>
      </c>
      <c r="C2890" s="96" t="s">
        <v>389</v>
      </c>
      <c r="D2890" t="s">
        <v>267</v>
      </c>
      <c r="E2890">
        <v>3145</v>
      </c>
    </row>
    <row r="2891" spans="1:7" x14ac:dyDescent="0.3">
      <c r="A2891">
        <v>104</v>
      </c>
      <c r="B2891" s="18">
        <v>45658</v>
      </c>
      <c r="C2891" s="96" t="s">
        <v>389</v>
      </c>
      <c r="D2891" t="s">
        <v>266</v>
      </c>
      <c r="E2891">
        <v>526</v>
      </c>
    </row>
    <row r="2892" spans="1:7" x14ac:dyDescent="0.3">
      <c r="A2892">
        <v>113</v>
      </c>
      <c r="B2892" s="18">
        <v>45658</v>
      </c>
      <c r="C2892" s="96" t="s">
        <v>389</v>
      </c>
      <c r="D2892" t="s">
        <v>265</v>
      </c>
      <c r="E2892">
        <v>2773</v>
      </c>
    </row>
    <row r="2893" spans="1:7" x14ac:dyDescent="0.3">
      <c r="A2893">
        <v>110</v>
      </c>
      <c r="B2893" s="18">
        <v>45658</v>
      </c>
      <c r="C2893" s="96" t="s">
        <v>389</v>
      </c>
      <c r="D2893" t="s">
        <v>264</v>
      </c>
      <c r="E2893">
        <v>1844</v>
      </c>
    </row>
    <row r="2894" spans="1:7" x14ac:dyDescent="0.3">
      <c r="A2894">
        <v>112</v>
      </c>
      <c r="B2894" s="18">
        <v>45658</v>
      </c>
      <c r="C2894" s="96" t="s">
        <v>389</v>
      </c>
      <c r="D2894" t="s">
        <v>263</v>
      </c>
      <c r="E2894">
        <v>4137</v>
      </c>
    </row>
    <row r="2895" spans="1:7" x14ac:dyDescent="0.3">
      <c r="A2895">
        <v>111</v>
      </c>
      <c r="B2895" s="18">
        <v>45658</v>
      </c>
      <c r="C2895" s="96" t="s">
        <v>389</v>
      </c>
      <c r="D2895" t="s">
        <v>262</v>
      </c>
      <c r="E2895">
        <v>2796</v>
      </c>
    </row>
    <row r="2896" spans="1:7" x14ac:dyDescent="0.3">
      <c r="A2896">
        <v>2</v>
      </c>
      <c r="B2896" s="18">
        <v>45658</v>
      </c>
      <c r="C2896" s="96" t="s">
        <v>389</v>
      </c>
      <c r="D2896" t="s">
        <v>303</v>
      </c>
      <c r="E2896">
        <v>0.81233215547703175</v>
      </c>
      <c r="F2896">
        <v>22989</v>
      </c>
      <c r="G2896">
        <v>28300</v>
      </c>
    </row>
    <row r="2897" spans="1:7" x14ac:dyDescent="0.3">
      <c r="A2897">
        <v>1</v>
      </c>
      <c r="B2897" s="18">
        <v>45658</v>
      </c>
      <c r="C2897" s="96" t="s">
        <v>389</v>
      </c>
      <c r="D2897" t="s">
        <v>332</v>
      </c>
      <c r="E2897">
        <v>1</v>
      </c>
      <c r="F2897">
        <v>17</v>
      </c>
      <c r="G2897">
        <v>17</v>
      </c>
    </row>
    <row r="2898" spans="1:7" x14ac:dyDescent="0.3">
      <c r="A2898">
        <v>103</v>
      </c>
      <c r="B2898" s="18">
        <v>45658</v>
      </c>
      <c r="C2898" s="96" t="s">
        <v>389</v>
      </c>
      <c r="D2898" t="s">
        <v>285</v>
      </c>
      <c r="E2898">
        <v>3</v>
      </c>
    </row>
    <row r="2899" spans="1:7" x14ac:dyDescent="0.3">
      <c r="A2899">
        <v>102</v>
      </c>
      <c r="B2899" s="18">
        <v>45658</v>
      </c>
      <c r="C2899" s="96" t="s">
        <v>389</v>
      </c>
      <c r="D2899" t="s">
        <v>273</v>
      </c>
      <c r="E2899">
        <v>2</v>
      </c>
    </row>
    <row r="2900" spans="1:7" x14ac:dyDescent="0.3">
      <c r="A2900">
        <v>101</v>
      </c>
      <c r="B2900" s="18">
        <v>45658</v>
      </c>
      <c r="C2900" s="96" t="s">
        <v>389</v>
      </c>
      <c r="D2900" t="s">
        <v>272</v>
      </c>
      <c r="E2900">
        <v>12</v>
      </c>
    </row>
    <row r="2901" spans="1:7" x14ac:dyDescent="0.3">
      <c r="A2901">
        <v>100</v>
      </c>
      <c r="B2901" s="18">
        <v>45658</v>
      </c>
      <c r="C2901" s="96" t="s">
        <v>389</v>
      </c>
      <c r="D2901" t="s">
        <v>271</v>
      </c>
      <c r="E2901">
        <v>2</v>
      </c>
    </row>
    <row r="2902" spans="1:7" x14ac:dyDescent="0.3">
      <c r="A2902">
        <v>3</v>
      </c>
      <c r="B2902" s="18">
        <v>45658</v>
      </c>
      <c r="C2902" s="96" t="s">
        <v>389</v>
      </c>
      <c r="D2902" t="s">
        <v>302</v>
      </c>
      <c r="E2902">
        <v>0.36583066602358927</v>
      </c>
      <c r="F2902">
        <v>16687</v>
      </c>
      <c r="G2902">
        <v>45614</v>
      </c>
    </row>
    <row r="2903" spans="1:7" x14ac:dyDescent="0.3">
      <c r="A2903">
        <v>25</v>
      </c>
      <c r="B2903" s="18">
        <v>45658</v>
      </c>
      <c r="C2903" s="96" t="s">
        <v>389</v>
      </c>
      <c r="D2903" t="s">
        <v>284</v>
      </c>
      <c r="E2903">
        <v>0</v>
      </c>
      <c r="F2903">
        <v>0</v>
      </c>
      <c r="G2903">
        <v>1</v>
      </c>
    </row>
    <row r="2904" spans="1:7" x14ac:dyDescent="0.3">
      <c r="A2904">
        <v>24</v>
      </c>
      <c r="B2904" s="18">
        <v>45658</v>
      </c>
      <c r="C2904" s="96" t="s">
        <v>389</v>
      </c>
      <c r="D2904" t="s">
        <v>299</v>
      </c>
      <c r="E2904">
        <v>0.90587219343696024</v>
      </c>
      <c r="F2904">
        <v>1049</v>
      </c>
      <c r="G2904">
        <v>1158</v>
      </c>
    </row>
    <row r="2905" spans="1:7" x14ac:dyDescent="0.3">
      <c r="A2905">
        <v>23</v>
      </c>
      <c r="B2905" s="18">
        <v>45658</v>
      </c>
      <c r="C2905" s="96" t="s">
        <v>389</v>
      </c>
      <c r="D2905" t="s">
        <v>298</v>
      </c>
      <c r="E2905">
        <v>4.9701703935791236E-2</v>
      </c>
      <c r="F2905">
        <v>1158</v>
      </c>
      <c r="G2905">
        <v>23299</v>
      </c>
    </row>
    <row r="2906" spans="1:7" x14ac:dyDescent="0.3">
      <c r="A2906">
        <v>20</v>
      </c>
      <c r="B2906" s="18">
        <v>45658</v>
      </c>
      <c r="C2906" s="96" t="s">
        <v>389</v>
      </c>
      <c r="D2906" t="s">
        <v>283</v>
      </c>
      <c r="E2906">
        <v>0</v>
      </c>
      <c r="F2906">
        <v>0</v>
      </c>
      <c r="G2906">
        <v>47</v>
      </c>
    </row>
    <row r="2907" spans="1:7" x14ac:dyDescent="0.3">
      <c r="A2907">
        <v>109</v>
      </c>
      <c r="B2907" s="18">
        <v>45658</v>
      </c>
      <c r="C2907" s="96" t="s">
        <v>389</v>
      </c>
      <c r="D2907" t="s">
        <v>261</v>
      </c>
      <c r="E2907">
        <v>496</v>
      </c>
    </row>
    <row r="2908" spans="1:7" x14ac:dyDescent="0.3">
      <c r="A2908">
        <v>18</v>
      </c>
      <c r="B2908" s="18">
        <v>45658</v>
      </c>
      <c r="C2908" s="96" t="s">
        <v>389</v>
      </c>
      <c r="D2908" t="s">
        <v>282</v>
      </c>
      <c r="E2908">
        <v>3.5971223021582732E-2</v>
      </c>
      <c r="F2908">
        <v>5</v>
      </c>
      <c r="G2908">
        <v>139</v>
      </c>
    </row>
    <row r="2909" spans="1:7" x14ac:dyDescent="0.3">
      <c r="A2909">
        <v>17</v>
      </c>
      <c r="B2909" s="18">
        <v>45658</v>
      </c>
      <c r="C2909" s="96" t="s">
        <v>389</v>
      </c>
      <c r="D2909" t="s">
        <v>276</v>
      </c>
      <c r="E2909">
        <v>0.26744186046511625</v>
      </c>
      <c r="F2909">
        <v>92</v>
      </c>
      <c r="G2909">
        <v>344</v>
      </c>
    </row>
    <row r="2910" spans="1:7" x14ac:dyDescent="0.3">
      <c r="A2910">
        <v>16</v>
      </c>
      <c r="B2910" s="18">
        <v>45658</v>
      </c>
      <c r="C2910" s="96" t="s">
        <v>389</v>
      </c>
      <c r="D2910" t="s">
        <v>297</v>
      </c>
      <c r="E2910">
        <v>0.1129720853858785</v>
      </c>
      <c r="F2910">
        <v>344</v>
      </c>
      <c r="G2910">
        <v>3045</v>
      </c>
    </row>
    <row r="2911" spans="1:7" x14ac:dyDescent="0.3">
      <c r="A2911">
        <v>15</v>
      </c>
      <c r="B2911" s="18">
        <v>45658</v>
      </c>
      <c r="C2911" s="96" t="s">
        <v>389</v>
      </c>
      <c r="D2911" t="s">
        <v>306</v>
      </c>
      <c r="E2911">
        <v>0.15102040816326531</v>
      </c>
      <c r="F2911">
        <v>37</v>
      </c>
      <c r="G2911">
        <v>245</v>
      </c>
    </row>
    <row r="2912" spans="1:7" x14ac:dyDescent="0.3">
      <c r="A2912">
        <v>14</v>
      </c>
      <c r="B2912" s="18">
        <v>45658</v>
      </c>
      <c r="C2912" s="96" t="s">
        <v>389</v>
      </c>
      <c r="D2912" t="s">
        <v>279</v>
      </c>
      <c r="E2912">
        <v>3.755364806866953E-2</v>
      </c>
      <c r="F2912">
        <v>245</v>
      </c>
      <c r="G2912">
        <v>6524</v>
      </c>
    </row>
    <row r="2913" spans="1:7" x14ac:dyDescent="0.3">
      <c r="A2913">
        <v>13</v>
      </c>
      <c r="B2913" s="18">
        <v>45658</v>
      </c>
      <c r="C2913" s="96" t="s">
        <v>389</v>
      </c>
      <c r="D2913" t="s">
        <v>275</v>
      </c>
      <c r="E2913">
        <v>0.24</v>
      </c>
      <c r="F2913">
        <v>30</v>
      </c>
      <c r="G2913">
        <v>125</v>
      </c>
    </row>
    <row r="2914" spans="1:7" x14ac:dyDescent="0.3">
      <c r="A2914">
        <v>12</v>
      </c>
      <c r="B2914" s="18">
        <v>45658</v>
      </c>
      <c r="C2914" s="96" t="s">
        <v>389</v>
      </c>
      <c r="D2914" t="s">
        <v>296</v>
      </c>
      <c r="E2914">
        <v>4.0167095115681235E-2</v>
      </c>
      <c r="F2914">
        <v>125</v>
      </c>
      <c r="G2914">
        <v>3112</v>
      </c>
    </row>
    <row r="2915" spans="1:7" x14ac:dyDescent="0.3">
      <c r="A2915">
        <v>10</v>
      </c>
      <c r="B2915" s="18">
        <v>45658</v>
      </c>
      <c r="C2915" s="96" t="s">
        <v>389</v>
      </c>
      <c r="D2915" t="s">
        <v>295</v>
      </c>
      <c r="E2915">
        <v>1.885014137606032E-3</v>
      </c>
      <c r="F2915">
        <v>4</v>
      </c>
      <c r="G2915">
        <v>2122</v>
      </c>
    </row>
    <row r="2916" spans="1:7" x14ac:dyDescent="0.3">
      <c r="A2916">
        <v>9</v>
      </c>
      <c r="B2916" s="18">
        <v>45658</v>
      </c>
      <c r="C2916" s="96" t="s">
        <v>389</v>
      </c>
      <c r="D2916" t="s">
        <v>280</v>
      </c>
      <c r="E2916">
        <v>1.0954872465663833E-2</v>
      </c>
      <c r="F2916">
        <v>67</v>
      </c>
      <c r="G2916">
        <v>6116</v>
      </c>
    </row>
    <row r="2917" spans="1:7" x14ac:dyDescent="0.3">
      <c r="A2917">
        <v>8</v>
      </c>
      <c r="B2917" s="18">
        <v>45658</v>
      </c>
      <c r="C2917" s="96" t="s">
        <v>389</v>
      </c>
      <c r="D2917" t="s">
        <v>278</v>
      </c>
      <c r="E2917">
        <v>0.39627039627039629</v>
      </c>
      <c r="F2917">
        <v>510</v>
      </c>
      <c r="G2917">
        <v>1287</v>
      </c>
    </row>
    <row r="2918" spans="1:7" x14ac:dyDescent="0.3">
      <c r="A2918">
        <v>7</v>
      </c>
      <c r="B2918" s="18">
        <v>45658</v>
      </c>
      <c r="C2918" s="96" t="s">
        <v>389</v>
      </c>
      <c r="D2918" t="s">
        <v>277</v>
      </c>
      <c r="E2918">
        <v>0.71875</v>
      </c>
      <c r="F2918">
        <v>184</v>
      </c>
      <c r="G2918">
        <v>256</v>
      </c>
    </row>
    <row r="2919" spans="1:7" x14ac:dyDescent="0.3">
      <c r="A2919">
        <v>6</v>
      </c>
      <c r="B2919" s="18">
        <v>45658</v>
      </c>
      <c r="C2919" s="96" t="s">
        <v>389</v>
      </c>
      <c r="D2919" t="s">
        <v>274</v>
      </c>
      <c r="E2919">
        <v>0.86842105263157898</v>
      </c>
      <c r="F2919">
        <v>132</v>
      </c>
      <c r="G2919">
        <v>152</v>
      </c>
    </row>
    <row r="2920" spans="1:7" x14ac:dyDescent="0.3">
      <c r="A2920">
        <v>5</v>
      </c>
      <c r="B2920" s="18">
        <v>45658</v>
      </c>
      <c r="C2920" s="96" t="s">
        <v>389</v>
      </c>
      <c r="D2920" t="s">
        <v>301</v>
      </c>
      <c r="E2920">
        <v>16.91566265060241</v>
      </c>
      <c r="F2920">
        <v>5616</v>
      </c>
      <c r="G2920">
        <v>332</v>
      </c>
    </row>
    <row r="2921" spans="1:7" x14ac:dyDescent="0.3">
      <c r="A2921">
        <v>4</v>
      </c>
      <c r="B2921" s="18">
        <v>45658</v>
      </c>
      <c r="C2921" s="96" t="s">
        <v>389</v>
      </c>
      <c r="D2921" t="s">
        <v>300</v>
      </c>
      <c r="E2921">
        <v>0.76243417203042718</v>
      </c>
      <c r="F2921">
        <v>2606</v>
      </c>
      <c r="G2921">
        <v>3418</v>
      </c>
    </row>
    <row r="2922" spans="1:7" x14ac:dyDescent="0.3">
      <c r="A2922">
        <v>11</v>
      </c>
      <c r="B2922" s="18">
        <v>45658</v>
      </c>
      <c r="C2922" s="96" t="s">
        <v>389</v>
      </c>
      <c r="D2922" t="s">
        <v>281</v>
      </c>
      <c r="E2922">
        <v>2.3336574524239477E-2</v>
      </c>
      <c r="F2922">
        <v>168</v>
      </c>
      <c r="G2922">
        <v>7199</v>
      </c>
    </row>
    <row r="2923" spans="1:7" x14ac:dyDescent="0.3">
      <c r="A2923">
        <v>126</v>
      </c>
      <c r="B2923" s="18">
        <v>45658</v>
      </c>
      <c r="C2923" s="96" t="s">
        <v>389</v>
      </c>
      <c r="D2923" t="s">
        <v>26</v>
      </c>
      <c r="E2923">
        <v>14</v>
      </c>
    </row>
    <row r="2924" spans="1:7" x14ac:dyDescent="0.3">
      <c r="A2924">
        <v>125</v>
      </c>
      <c r="B2924" s="18">
        <v>45658</v>
      </c>
      <c r="C2924" s="96" t="s">
        <v>389</v>
      </c>
      <c r="D2924" t="s">
        <v>25</v>
      </c>
      <c r="E2924">
        <v>1158</v>
      </c>
    </row>
    <row r="2925" spans="1:7" x14ac:dyDescent="0.3">
      <c r="A2925">
        <v>124</v>
      </c>
      <c r="B2925" s="18">
        <v>45658</v>
      </c>
      <c r="C2925" s="96" t="s">
        <v>389</v>
      </c>
      <c r="D2925" t="s">
        <v>24</v>
      </c>
      <c r="E2925">
        <v>0</v>
      </c>
    </row>
    <row r="2926" spans="1:7" x14ac:dyDescent="0.3">
      <c r="A2926">
        <v>123</v>
      </c>
      <c r="B2926" s="18">
        <v>45658</v>
      </c>
      <c r="C2926" s="96" t="s">
        <v>389</v>
      </c>
      <c r="D2926" t="s">
        <v>23</v>
      </c>
      <c r="E2926">
        <v>0</v>
      </c>
    </row>
    <row r="2927" spans="1:7" x14ac:dyDescent="0.3">
      <c r="A2927">
        <v>122</v>
      </c>
      <c r="B2927" s="18">
        <v>45658</v>
      </c>
      <c r="C2927" s="96" t="s">
        <v>389</v>
      </c>
      <c r="D2927" t="s">
        <v>22</v>
      </c>
      <c r="E2927">
        <v>100</v>
      </c>
    </row>
    <row r="2928" spans="1:7" x14ac:dyDescent="0.3">
      <c r="A2928">
        <v>121</v>
      </c>
      <c r="B2928" s="18">
        <v>45658</v>
      </c>
      <c r="C2928" s="96" t="s">
        <v>389</v>
      </c>
      <c r="D2928" t="s">
        <v>21</v>
      </c>
      <c r="E2928">
        <v>2</v>
      </c>
    </row>
    <row r="2929" spans="1:7" x14ac:dyDescent="0.3">
      <c r="A2929">
        <v>120</v>
      </c>
      <c r="B2929" s="18">
        <v>45658</v>
      </c>
      <c r="C2929" s="96" t="s">
        <v>389</v>
      </c>
      <c r="D2929" t="s">
        <v>20</v>
      </c>
      <c r="E2929">
        <v>4501</v>
      </c>
    </row>
    <row r="2930" spans="1:7" x14ac:dyDescent="0.3">
      <c r="A2930">
        <v>116</v>
      </c>
      <c r="B2930" s="18">
        <v>45658</v>
      </c>
      <c r="C2930" s="96" t="s">
        <v>389</v>
      </c>
      <c r="D2930" t="s">
        <v>294</v>
      </c>
      <c r="E2930">
        <v>635</v>
      </c>
    </row>
    <row r="2931" spans="1:7" x14ac:dyDescent="0.3">
      <c r="A2931">
        <v>115</v>
      </c>
      <c r="B2931" s="18">
        <v>45658</v>
      </c>
      <c r="C2931" s="96" t="s">
        <v>389</v>
      </c>
      <c r="D2931" t="s">
        <v>293</v>
      </c>
      <c r="E2931">
        <v>969</v>
      </c>
    </row>
    <row r="2932" spans="1:7" x14ac:dyDescent="0.3">
      <c r="A2932">
        <v>114</v>
      </c>
      <c r="B2932" s="18">
        <v>45658</v>
      </c>
      <c r="C2932" s="96" t="s">
        <v>389</v>
      </c>
      <c r="D2932" t="s">
        <v>292</v>
      </c>
      <c r="E2932">
        <v>5761</v>
      </c>
    </row>
    <row r="2933" spans="1:7" x14ac:dyDescent="0.3">
      <c r="A2933">
        <v>27</v>
      </c>
      <c r="B2933" s="18">
        <v>45658</v>
      </c>
      <c r="C2933" s="96" t="s">
        <v>389</v>
      </c>
      <c r="D2933" t="s">
        <v>147</v>
      </c>
      <c r="E2933">
        <v>7.839294463498285E-3</v>
      </c>
      <c r="F2933">
        <v>16</v>
      </c>
      <c r="G2933">
        <v>2041</v>
      </c>
    </row>
    <row r="2934" spans="1:7" x14ac:dyDescent="0.3">
      <c r="A2934">
        <v>26</v>
      </c>
      <c r="B2934" s="18">
        <v>45658</v>
      </c>
      <c r="C2934" s="96" t="s">
        <v>389</v>
      </c>
      <c r="D2934" t="s">
        <v>146</v>
      </c>
      <c r="E2934">
        <v>1.7123287671232876E-2</v>
      </c>
      <c r="F2934">
        <v>90</v>
      </c>
      <c r="G2934">
        <v>5256</v>
      </c>
    </row>
    <row r="2935" spans="1:7" x14ac:dyDescent="0.3">
      <c r="A2935">
        <v>134</v>
      </c>
      <c r="B2935" s="18">
        <v>45658</v>
      </c>
      <c r="C2935" s="96" t="s">
        <v>390</v>
      </c>
      <c r="D2935" t="s">
        <v>260</v>
      </c>
      <c r="E2935">
        <v>0</v>
      </c>
    </row>
    <row r="2936" spans="1:7" x14ac:dyDescent="0.3">
      <c r="A2936">
        <v>133</v>
      </c>
      <c r="B2936" s="18">
        <v>45658</v>
      </c>
      <c r="C2936" s="96" t="s">
        <v>390</v>
      </c>
      <c r="D2936" t="s">
        <v>259</v>
      </c>
      <c r="E2936">
        <v>0</v>
      </c>
    </row>
    <row r="2937" spans="1:7" x14ac:dyDescent="0.3">
      <c r="A2937">
        <v>132</v>
      </c>
      <c r="B2937" s="18">
        <v>45658</v>
      </c>
      <c r="C2937" s="96" t="s">
        <v>390</v>
      </c>
      <c r="D2937" t="s">
        <v>291</v>
      </c>
      <c r="E2937">
        <v>0</v>
      </c>
    </row>
    <row r="2938" spans="1:7" x14ac:dyDescent="0.3">
      <c r="A2938">
        <v>131</v>
      </c>
      <c r="B2938" s="18">
        <v>45658</v>
      </c>
      <c r="C2938" s="96" t="s">
        <v>390</v>
      </c>
      <c r="D2938" t="s">
        <v>290</v>
      </c>
      <c r="E2938">
        <v>11</v>
      </c>
    </row>
    <row r="2939" spans="1:7" x14ac:dyDescent="0.3">
      <c r="A2939">
        <v>130</v>
      </c>
      <c r="B2939" s="18">
        <v>45658</v>
      </c>
      <c r="C2939" s="96" t="s">
        <v>390</v>
      </c>
      <c r="D2939" t="s">
        <v>289</v>
      </c>
      <c r="E2939">
        <v>39</v>
      </c>
    </row>
    <row r="2940" spans="1:7" x14ac:dyDescent="0.3">
      <c r="A2940">
        <v>129</v>
      </c>
      <c r="B2940" s="18">
        <v>45658</v>
      </c>
      <c r="C2940" s="96" t="s">
        <v>390</v>
      </c>
      <c r="D2940" t="s">
        <v>288</v>
      </c>
      <c r="E2940">
        <v>48</v>
      </c>
    </row>
    <row r="2941" spans="1:7" x14ac:dyDescent="0.3">
      <c r="A2941">
        <v>128</v>
      </c>
      <c r="B2941" s="18">
        <v>45658</v>
      </c>
      <c r="C2941" s="96" t="s">
        <v>390</v>
      </c>
      <c r="D2941" t="s">
        <v>287</v>
      </c>
      <c r="E2941">
        <v>61</v>
      </c>
    </row>
    <row r="2942" spans="1:7" x14ac:dyDescent="0.3">
      <c r="A2942">
        <v>127</v>
      </c>
      <c r="B2942" s="18">
        <v>45658</v>
      </c>
      <c r="C2942" s="96" t="s">
        <v>390</v>
      </c>
      <c r="D2942" t="s">
        <v>286</v>
      </c>
      <c r="E2942">
        <v>159</v>
      </c>
    </row>
    <row r="2943" spans="1:7" x14ac:dyDescent="0.3">
      <c r="A2943">
        <v>108</v>
      </c>
      <c r="B2943" s="18">
        <v>45658</v>
      </c>
      <c r="C2943" s="96" t="s">
        <v>390</v>
      </c>
      <c r="D2943" t="s">
        <v>270</v>
      </c>
      <c r="E2943">
        <v>65</v>
      </c>
    </row>
    <row r="2944" spans="1:7" x14ac:dyDescent="0.3">
      <c r="A2944">
        <v>105</v>
      </c>
      <c r="B2944" s="18">
        <v>45658</v>
      </c>
      <c r="C2944" s="96" t="s">
        <v>390</v>
      </c>
      <c r="D2944" t="s">
        <v>269</v>
      </c>
      <c r="E2944">
        <v>60</v>
      </c>
    </row>
    <row r="2945" spans="1:7" x14ac:dyDescent="0.3">
      <c r="A2945">
        <v>107</v>
      </c>
      <c r="B2945" s="18">
        <v>45658</v>
      </c>
      <c r="C2945" s="96" t="s">
        <v>390</v>
      </c>
      <c r="D2945" t="s">
        <v>268</v>
      </c>
      <c r="E2945">
        <v>194</v>
      </c>
    </row>
    <row r="2946" spans="1:7" x14ac:dyDescent="0.3">
      <c r="A2946">
        <v>106</v>
      </c>
      <c r="B2946" s="18">
        <v>45658</v>
      </c>
      <c r="C2946" s="96" t="s">
        <v>390</v>
      </c>
      <c r="D2946" t="s">
        <v>267</v>
      </c>
      <c r="E2946">
        <v>169</v>
      </c>
    </row>
    <row r="2947" spans="1:7" x14ac:dyDescent="0.3">
      <c r="A2947">
        <v>104</v>
      </c>
      <c r="B2947" s="18">
        <v>45658</v>
      </c>
      <c r="C2947" s="96" t="s">
        <v>390</v>
      </c>
      <c r="D2947" t="s">
        <v>266</v>
      </c>
      <c r="E2947">
        <v>20</v>
      </c>
    </row>
    <row r="2948" spans="1:7" x14ac:dyDescent="0.3">
      <c r="A2948">
        <v>113</v>
      </c>
      <c r="B2948" s="18">
        <v>45658</v>
      </c>
      <c r="C2948" s="96" t="s">
        <v>390</v>
      </c>
      <c r="D2948" t="s">
        <v>265</v>
      </c>
      <c r="E2948">
        <v>130</v>
      </c>
    </row>
    <row r="2949" spans="1:7" x14ac:dyDescent="0.3">
      <c r="A2949">
        <v>110</v>
      </c>
      <c r="B2949" s="18">
        <v>45658</v>
      </c>
      <c r="C2949" s="96" t="s">
        <v>390</v>
      </c>
      <c r="D2949" t="s">
        <v>264</v>
      </c>
      <c r="E2949">
        <v>45</v>
      </c>
    </row>
    <row r="2950" spans="1:7" x14ac:dyDescent="0.3">
      <c r="A2950">
        <v>112</v>
      </c>
      <c r="B2950" s="18">
        <v>45658</v>
      </c>
      <c r="C2950" s="96" t="s">
        <v>390</v>
      </c>
      <c r="D2950" t="s">
        <v>263</v>
      </c>
      <c r="E2950">
        <v>221</v>
      </c>
    </row>
    <row r="2951" spans="1:7" x14ac:dyDescent="0.3">
      <c r="A2951">
        <v>111</v>
      </c>
      <c r="B2951" s="18">
        <v>45658</v>
      </c>
      <c r="C2951" s="96" t="s">
        <v>390</v>
      </c>
      <c r="D2951" t="s">
        <v>262</v>
      </c>
      <c r="E2951">
        <v>153</v>
      </c>
    </row>
    <row r="2952" spans="1:7" x14ac:dyDescent="0.3">
      <c r="A2952">
        <v>109</v>
      </c>
      <c r="B2952" s="18">
        <v>45658</v>
      </c>
      <c r="C2952" s="96" t="s">
        <v>390</v>
      </c>
      <c r="D2952" t="s">
        <v>261</v>
      </c>
      <c r="E2952">
        <v>14</v>
      </c>
    </row>
    <row r="2953" spans="1:7" x14ac:dyDescent="0.3">
      <c r="A2953">
        <v>2</v>
      </c>
      <c r="B2953" s="18">
        <v>45658</v>
      </c>
      <c r="C2953" s="96" t="s">
        <v>390</v>
      </c>
      <c r="D2953" t="s">
        <v>303</v>
      </c>
      <c r="E2953">
        <v>0.29749999999999999</v>
      </c>
      <c r="F2953">
        <v>1071</v>
      </c>
      <c r="G2953">
        <v>3600</v>
      </c>
    </row>
    <row r="2954" spans="1:7" x14ac:dyDescent="0.3">
      <c r="A2954">
        <v>1</v>
      </c>
      <c r="B2954" s="18">
        <v>45658</v>
      </c>
      <c r="C2954" s="96" t="s">
        <v>390</v>
      </c>
      <c r="D2954" t="s">
        <v>332</v>
      </c>
      <c r="E2954">
        <v>0.5</v>
      </c>
      <c r="F2954">
        <v>1</v>
      </c>
      <c r="G2954">
        <v>2</v>
      </c>
    </row>
    <row r="2955" spans="1:7" x14ac:dyDescent="0.3">
      <c r="A2955">
        <v>103</v>
      </c>
      <c r="B2955" s="18">
        <v>45658</v>
      </c>
      <c r="C2955" s="96" t="s">
        <v>390</v>
      </c>
      <c r="D2955" t="s">
        <v>285</v>
      </c>
      <c r="E2955">
        <v>0</v>
      </c>
    </row>
    <row r="2956" spans="1:7" x14ac:dyDescent="0.3">
      <c r="A2956">
        <v>102</v>
      </c>
      <c r="B2956" s="18">
        <v>45658</v>
      </c>
      <c r="C2956" s="96" t="s">
        <v>390</v>
      </c>
      <c r="D2956" t="s">
        <v>273</v>
      </c>
      <c r="E2956">
        <v>0</v>
      </c>
    </row>
    <row r="2957" spans="1:7" x14ac:dyDescent="0.3">
      <c r="A2957">
        <v>101</v>
      </c>
      <c r="B2957" s="18">
        <v>45658</v>
      </c>
      <c r="C2957" s="96" t="s">
        <v>390</v>
      </c>
      <c r="D2957" t="s">
        <v>272</v>
      </c>
      <c r="E2957">
        <v>2</v>
      </c>
    </row>
    <row r="2958" spans="1:7" x14ac:dyDescent="0.3">
      <c r="A2958">
        <v>100</v>
      </c>
      <c r="B2958" s="18">
        <v>45658</v>
      </c>
      <c r="C2958" s="96" t="s">
        <v>390</v>
      </c>
      <c r="D2958" t="s">
        <v>271</v>
      </c>
      <c r="E2958">
        <v>1</v>
      </c>
    </row>
    <row r="2959" spans="1:7" x14ac:dyDescent="0.3">
      <c r="A2959">
        <v>3</v>
      </c>
      <c r="B2959" s="18">
        <v>45658</v>
      </c>
      <c r="C2959" s="96" t="s">
        <v>390</v>
      </c>
      <c r="D2959" t="s">
        <v>302</v>
      </c>
      <c r="E2959">
        <v>0.8590102707749766</v>
      </c>
      <c r="F2959">
        <v>920</v>
      </c>
      <c r="G2959">
        <v>1071</v>
      </c>
    </row>
    <row r="2960" spans="1:7" x14ac:dyDescent="0.3">
      <c r="A2960">
        <v>24</v>
      </c>
      <c r="B2960" s="18">
        <v>45658</v>
      </c>
      <c r="C2960" s="96" t="s">
        <v>390</v>
      </c>
      <c r="D2960" t="s">
        <v>299</v>
      </c>
      <c r="E2960">
        <v>0.83783783783783783</v>
      </c>
      <c r="F2960">
        <v>62</v>
      </c>
      <c r="G2960">
        <v>74</v>
      </c>
    </row>
    <row r="2961" spans="1:7" x14ac:dyDescent="0.3">
      <c r="A2961">
        <v>23</v>
      </c>
      <c r="B2961" s="18">
        <v>45658</v>
      </c>
      <c r="C2961" s="96" t="s">
        <v>390</v>
      </c>
      <c r="D2961" t="s">
        <v>298</v>
      </c>
      <c r="E2961">
        <v>6.7952249770431586E-2</v>
      </c>
      <c r="F2961">
        <v>74</v>
      </c>
      <c r="G2961">
        <v>1089</v>
      </c>
    </row>
    <row r="2962" spans="1:7" x14ac:dyDescent="0.3">
      <c r="A2962">
        <v>20</v>
      </c>
      <c r="B2962" s="18">
        <v>45658</v>
      </c>
      <c r="C2962" s="96" t="s">
        <v>390</v>
      </c>
      <c r="D2962" t="s">
        <v>283</v>
      </c>
      <c r="E2962">
        <v>0</v>
      </c>
      <c r="F2962">
        <v>0</v>
      </c>
      <c r="G2962">
        <v>2</v>
      </c>
    </row>
    <row r="2963" spans="1:7" x14ac:dyDescent="0.3">
      <c r="A2963">
        <v>18</v>
      </c>
      <c r="B2963" s="18">
        <v>45658</v>
      </c>
      <c r="C2963" s="96" t="s">
        <v>390</v>
      </c>
      <c r="D2963" t="s">
        <v>282</v>
      </c>
      <c r="E2963">
        <v>9.0909090909090912E-2</v>
      </c>
      <c r="F2963">
        <v>1</v>
      </c>
      <c r="G2963">
        <v>11</v>
      </c>
    </row>
    <row r="2964" spans="1:7" x14ac:dyDescent="0.3">
      <c r="A2964">
        <v>17</v>
      </c>
      <c r="B2964" s="18">
        <v>45658</v>
      </c>
      <c r="C2964" s="96" t="s">
        <v>390</v>
      </c>
      <c r="D2964" t="s">
        <v>276</v>
      </c>
      <c r="E2964">
        <v>1.6666666666666666E-2</v>
      </c>
      <c r="F2964">
        <v>1</v>
      </c>
      <c r="G2964">
        <v>60</v>
      </c>
    </row>
    <row r="2965" spans="1:7" x14ac:dyDescent="0.3">
      <c r="A2965">
        <v>16</v>
      </c>
      <c r="B2965" s="18">
        <v>45658</v>
      </c>
      <c r="C2965" s="96" t="s">
        <v>390</v>
      </c>
      <c r="D2965" t="s">
        <v>297</v>
      </c>
      <c r="E2965">
        <v>0.29411764705882354</v>
      </c>
      <c r="F2965">
        <v>60</v>
      </c>
      <c r="G2965">
        <v>204</v>
      </c>
    </row>
    <row r="2966" spans="1:7" x14ac:dyDescent="0.3">
      <c r="A2966">
        <v>14</v>
      </c>
      <c r="B2966" s="18">
        <v>45658</v>
      </c>
      <c r="C2966" s="96" t="s">
        <v>390</v>
      </c>
      <c r="D2966" t="s">
        <v>279</v>
      </c>
      <c r="E2966">
        <v>0</v>
      </c>
      <c r="F2966">
        <v>0</v>
      </c>
      <c r="G2966">
        <v>424</v>
      </c>
    </row>
    <row r="2967" spans="1:7" x14ac:dyDescent="0.3">
      <c r="A2967">
        <v>13</v>
      </c>
      <c r="B2967" s="18">
        <v>45658</v>
      </c>
      <c r="C2967" s="96" t="s">
        <v>390</v>
      </c>
      <c r="D2967" t="s">
        <v>275</v>
      </c>
      <c r="E2967">
        <v>0.11290322580645161</v>
      </c>
      <c r="F2967">
        <v>7</v>
      </c>
      <c r="G2967">
        <v>62</v>
      </c>
    </row>
    <row r="2968" spans="1:7" x14ac:dyDescent="0.3">
      <c r="A2968">
        <v>12</v>
      </c>
      <c r="B2968" s="18">
        <v>45658</v>
      </c>
      <c r="C2968" s="96" t="s">
        <v>390</v>
      </c>
      <c r="D2968" t="s">
        <v>296</v>
      </c>
      <c r="E2968">
        <v>0.31958762886597936</v>
      </c>
      <c r="F2968">
        <v>62</v>
      </c>
      <c r="G2968">
        <v>194</v>
      </c>
    </row>
    <row r="2969" spans="1:7" x14ac:dyDescent="0.3">
      <c r="A2969">
        <v>11</v>
      </c>
      <c r="B2969" s="18">
        <v>45658</v>
      </c>
      <c r="C2969" s="96" t="s">
        <v>390</v>
      </c>
      <c r="D2969" t="s">
        <v>281</v>
      </c>
      <c r="E2969">
        <v>0.14659685863874344</v>
      </c>
      <c r="F2969">
        <v>56</v>
      </c>
      <c r="G2969">
        <v>382</v>
      </c>
    </row>
    <row r="2970" spans="1:7" x14ac:dyDescent="0.3">
      <c r="A2970">
        <v>10</v>
      </c>
      <c r="B2970" s="18">
        <v>45658</v>
      </c>
      <c r="C2970" s="96" t="s">
        <v>390</v>
      </c>
      <c r="D2970" t="s">
        <v>295</v>
      </c>
      <c r="E2970">
        <v>5.5944055944055944E-2</v>
      </c>
      <c r="F2970">
        <v>8</v>
      </c>
      <c r="G2970">
        <v>143</v>
      </c>
    </row>
    <row r="2971" spans="1:7" x14ac:dyDescent="0.3">
      <c r="A2971">
        <v>9</v>
      </c>
      <c r="B2971" s="18">
        <v>45658</v>
      </c>
      <c r="C2971" s="96" t="s">
        <v>390</v>
      </c>
      <c r="D2971" t="s">
        <v>280</v>
      </c>
      <c r="E2971">
        <v>0.2842377260981912</v>
      </c>
      <c r="F2971">
        <v>110</v>
      </c>
      <c r="G2971">
        <v>387</v>
      </c>
    </row>
    <row r="2972" spans="1:7" x14ac:dyDescent="0.3">
      <c r="A2972">
        <v>8</v>
      </c>
      <c r="B2972" s="18">
        <v>45658</v>
      </c>
      <c r="C2972" s="96" t="s">
        <v>390</v>
      </c>
      <c r="D2972" t="s">
        <v>278</v>
      </c>
      <c r="E2972">
        <v>0.52500000000000002</v>
      </c>
      <c r="F2972">
        <v>21</v>
      </c>
      <c r="G2972">
        <v>40</v>
      </c>
    </row>
    <row r="2973" spans="1:7" x14ac:dyDescent="0.3">
      <c r="A2973">
        <v>7</v>
      </c>
      <c r="B2973" s="18">
        <v>45658</v>
      </c>
      <c r="C2973" s="96" t="s">
        <v>390</v>
      </c>
      <c r="D2973" t="s">
        <v>277</v>
      </c>
      <c r="E2973">
        <v>0.88888888888888884</v>
      </c>
      <c r="F2973">
        <v>8</v>
      </c>
      <c r="G2973">
        <v>9</v>
      </c>
    </row>
    <row r="2974" spans="1:7" x14ac:dyDescent="0.3">
      <c r="A2974">
        <v>6</v>
      </c>
      <c r="B2974" s="18">
        <v>45658</v>
      </c>
      <c r="C2974" s="96" t="s">
        <v>390</v>
      </c>
      <c r="D2974" t="s">
        <v>274</v>
      </c>
      <c r="E2974">
        <v>0.66666666666666663</v>
      </c>
      <c r="F2974">
        <v>2</v>
      </c>
      <c r="G2974">
        <v>3</v>
      </c>
    </row>
    <row r="2975" spans="1:7" x14ac:dyDescent="0.3">
      <c r="A2975">
        <v>5</v>
      </c>
      <c r="B2975" s="18">
        <v>45658</v>
      </c>
      <c r="C2975" s="96" t="s">
        <v>390</v>
      </c>
      <c r="D2975" t="s">
        <v>301</v>
      </c>
      <c r="E2975">
        <v>5.9729729729729728</v>
      </c>
      <c r="F2975">
        <v>221</v>
      </c>
      <c r="G2975">
        <v>37</v>
      </c>
    </row>
    <row r="2976" spans="1:7" x14ac:dyDescent="0.3">
      <c r="A2976">
        <v>4</v>
      </c>
      <c r="B2976" s="18">
        <v>45658</v>
      </c>
      <c r="C2976" s="96" t="s">
        <v>390</v>
      </c>
      <c r="D2976" t="s">
        <v>300</v>
      </c>
      <c r="E2976">
        <v>0.9213483146067416</v>
      </c>
      <c r="F2976">
        <v>164</v>
      </c>
      <c r="G2976">
        <v>178</v>
      </c>
    </row>
    <row r="2977" spans="1:7" x14ac:dyDescent="0.3">
      <c r="A2977">
        <v>126</v>
      </c>
      <c r="B2977" s="18">
        <v>45658</v>
      </c>
      <c r="C2977" s="96" t="s">
        <v>390</v>
      </c>
      <c r="D2977" t="s">
        <v>26</v>
      </c>
      <c r="E2977">
        <v>0</v>
      </c>
    </row>
    <row r="2978" spans="1:7" x14ac:dyDescent="0.3">
      <c r="A2978">
        <v>125</v>
      </c>
      <c r="B2978" s="18">
        <v>45658</v>
      </c>
      <c r="C2978" s="96" t="s">
        <v>390</v>
      </c>
      <c r="D2978" t="s">
        <v>25</v>
      </c>
      <c r="E2978">
        <v>0</v>
      </c>
    </row>
    <row r="2979" spans="1:7" x14ac:dyDescent="0.3">
      <c r="A2979">
        <v>124</v>
      </c>
      <c r="B2979" s="18">
        <v>45658</v>
      </c>
      <c r="C2979" s="96" t="s">
        <v>390</v>
      </c>
      <c r="D2979" t="s">
        <v>24</v>
      </c>
      <c r="E2979">
        <v>0</v>
      </c>
    </row>
    <row r="2980" spans="1:7" x14ac:dyDescent="0.3">
      <c r="A2980">
        <v>123</v>
      </c>
      <c r="B2980" s="18">
        <v>45658</v>
      </c>
      <c r="C2980" s="96" t="s">
        <v>390</v>
      </c>
      <c r="D2980" t="s">
        <v>23</v>
      </c>
      <c r="E2980">
        <v>0</v>
      </c>
    </row>
    <row r="2981" spans="1:7" x14ac:dyDescent="0.3">
      <c r="A2981">
        <v>122</v>
      </c>
      <c r="B2981" s="18">
        <v>45658</v>
      </c>
      <c r="C2981" s="96" t="s">
        <v>390</v>
      </c>
      <c r="D2981" t="s">
        <v>22</v>
      </c>
      <c r="E2981">
        <v>0</v>
      </c>
    </row>
    <row r="2982" spans="1:7" x14ac:dyDescent="0.3">
      <c r="A2982">
        <v>121</v>
      </c>
      <c r="B2982" s="18">
        <v>45658</v>
      </c>
      <c r="C2982" s="96" t="s">
        <v>390</v>
      </c>
      <c r="D2982" t="s">
        <v>21</v>
      </c>
      <c r="E2982">
        <v>0</v>
      </c>
    </row>
    <row r="2983" spans="1:7" x14ac:dyDescent="0.3">
      <c r="A2983">
        <v>120</v>
      </c>
      <c r="B2983" s="18">
        <v>45658</v>
      </c>
      <c r="C2983" s="96" t="s">
        <v>390</v>
      </c>
      <c r="D2983" t="s">
        <v>20</v>
      </c>
      <c r="E2983">
        <v>245</v>
      </c>
    </row>
    <row r="2984" spans="1:7" x14ac:dyDescent="0.3">
      <c r="A2984">
        <v>116</v>
      </c>
      <c r="B2984" s="18">
        <v>45658</v>
      </c>
      <c r="C2984" s="96" t="s">
        <v>390</v>
      </c>
      <c r="D2984" t="s">
        <v>294</v>
      </c>
      <c r="E2984">
        <v>1</v>
      </c>
    </row>
    <row r="2985" spans="1:7" x14ac:dyDescent="0.3">
      <c r="A2985">
        <v>115</v>
      </c>
      <c r="B2985" s="18">
        <v>45658</v>
      </c>
      <c r="C2985" s="96" t="s">
        <v>390</v>
      </c>
      <c r="D2985" t="s">
        <v>293</v>
      </c>
      <c r="E2985">
        <v>26</v>
      </c>
    </row>
    <row r="2986" spans="1:7" x14ac:dyDescent="0.3">
      <c r="A2986">
        <v>114</v>
      </c>
      <c r="B2986" s="18">
        <v>45658</v>
      </c>
      <c r="C2986" s="96" t="s">
        <v>390</v>
      </c>
      <c r="D2986" t="s">
        <v>292</v>
      </c>
      <c r="E2986">
        <v>245</v>
      </c>
    </row>
    <row r="2987" spans="1:7" x14ac:dyDescent="0.3">
      <c r="A2987">
        <v>27</v>
      </c>
      <c r="B2987" s="18">
        <v>45658</v>
      </c>
      <c r="C2987" s="96" t="s">
        <v>390</v>
      </c>
      <c r="D2987" t="s">
        <v>147</v>
      </c>
      <c r="E2987">
        <v>0.27692307692307694</v>
      </c>
      <c r="F2987">
        <v>36</v>
      </c>
      <c r="G2987">
        <v>130</v>
      </c>
    </row>
    <row r="2988" spans="1:7" x14ac:dyDescent="0.3">
      <c r="A2988">
        <v>26</v>
      </c>
      <c r="B2988" s="18">
        <v>45658</v>
      </c>
      <c r="C2988" s="96" t="s">
        <v>390</v>
      </c>
      <c r="D2988" t="s">
        <v>146</v>
      </c>
      <c r="E2988">
        <v>0.15044247787610621</v>
      </c>
      <c r="F2988">
        <v>51</v>
      </c>
      <c r="G2988">
        <v>339</v>
      </c>
    </row>
    <row r="2989" spans="1:7" x14ac:dyDescent="0.3">
      <c r="A2989">
        <v>134</v>
      </c>
      <c r="B2989" s="18">
        <v>45658</v>
      </c>
      <c r="C2989" s="96" t="s">
        <v>391</v>
      </c>
      <c r="D2989" t="s">
        <v>260</v>
      </c>
      <c r="E2989">
        <v>1</v>
      </c>
    </row>
    <row r="2990" spans="1:7" x14ac:dyDescent="0.3">
      <c r="A2990">
        <v>133</v>
      </c>
      <c r="B2990" s="18">
        <v>45658</v>
      </c>
      <c r="C2990" s="96" t="s">
        <v>391</v>
      </c>
      <c r="D2990" t="s">
        <v>259</v>
      </c>
      <c r="E2990">
        <v>9</v>
      </c>
    </row>
    <row r="2991" spans="1:7" x14ac:dyDescent="0.3">
      <c r="A2991">
        <v>132</v>
      </c>
      <c r="B2991" s="18">
        <v>45658</v>
      </c>
      <c r="C2991" s="96" t="s">
        <v>391</v>
      </c>
      <c r="D2991" t="s">
        <v>291</v>
      </c>
      <c r="E2991">
        <v>0</v>
      </c>
    </row>
    <row r="2992" spans="1:7" x14ac:dyDescent="0.3">
      <c r="A2992">
        <v>131</v>
      </c>
      <c r="B2992" s="18">
        <v>45658</v>
      </c>
      <c r="C2992" s="96" t="s">
        <v>391</v>
      </c>
      <c r="D2992" t="s">
        <v>290</v>
      </c>
      <c r="E2992">
        <v>12</v>
      </c>
    </row>
    <row r="2993" spans="1:7" x14ac:dyDescent="0.3">
      <c r="A2993">
        <v>130</v>
      </c>
      <c r="B2993" s="18">
        <v>45658</v>
      </c>
      <c r="C2993" s="96" t="s">
        <v>391</v>
      </c>
      <c r="D2993" t="s">
        <v>289</v>
      </c>
      <c r="E2993">
        <v>106</v>
      </c>
    </row>
    <row r="2994" spans="1:7" x14ac:dyDescent="0.3">
      <c r="A2994">
        <v>129</v>
      </c>
      <c r="B2994" s="18">
        <v>45658</v>
      </c>
      <c r="C2994" s="96" t="s">
        <v>391</v>
      </c>
      <c r="D2994" t="s">
        <v>288</v>
      </c>
      <c r="E2994">
        <v>24</v>
      </c>
    </row>
    <row r="2995" spans="1:7" x14ac:dyDescent="0.3">
      <c r="A2995">
        <v>128</v>
      </c>
      <c r="B2995" s="18">
        <v>45658</v>
      </c>
      <c r="C2995" s="96" t="s">
        <v>391</v>
      </c>
      <c r="D2995" t="s">
        <v>287</v>
      </c>
      <c r="E2995">
        <v>39</v>
      </c>
    </row>
    <row r="2996" spans="1:7" x14ac:dyDescent="0.3">
      <c r="A2996">
        <v>127</v>
      </c>
      <c r="B2996" s="18">
        <v>45658</v>
      </c>
      <c r="C2996" s="96" t="s">
        <v>391</v>
      </c>
      <c r="D2996" t="s">
        <v>286</v>
      </c>
      <c r="E2996">
        <v>191</v>
      </c>
    </row>
    <row r="2997" spans="1:7" x14ac:dyDescent="0.3">
      <c r="A2997">
        <v>107</v>
      </c>
      <c r="B2997" s="18">
        <v>45658</v>
      </c>
      <c r="C2997" s="96" t="s">
        <v>391</v>
      </c>
      <c r="D2997" t="s">
        <v>268</v>
      </c>
      <c r="E2997">
        <v>45</v>
      </c>
    </row>
    <row r="2998" spans="1:7" x14ac:dyDescent="0.3">
      <c r="A2998">
        <v>106</v>
      </c>
      <c r="B2998" s="18">
        <v>45658</v>
      </c>
      <c r="C2998" s="96" t="s">
        <v>391</v>
      </c>
      <c r="D2998" t="s">
        <v>267</v>
      </c>
      <c r="E2998">
        <v>27</v>
      </c>
    </row>
    <row r="2999" spans="1:7" x14ac:dyDescent="0.3">
      <c r="A2999">
        <v>113</v>
      </c>
      <c r="B2999" s="18">
        <v>45658</v>
      </c>
      <c r="C2999" s="96" t="s">
        <v>391</v>
      </c>
      <c r="D2999" t="s">
        <v>265</v>
      </c>
      <c r="E2999">
        <v>2</v>
      </c>
    </row>
    <row r="3000" spans="1:7" x14ac:dyDescent="0.3">
      <c r="A3000">
        <v>112</v>
      </c>
      <c r="B3000" s="18">
        <v>45658</v>
      </c>
      <c r="C3000" s="96" t="s">
        <v>391</v>
      </c>
      <c r="D3000" t="s">
        <v>263</v>
      </c>
      <c r="E3000">
        <v>1</v>
      </c>
    </row>
    <row r="3001" spans="1:7" x14ac:dyDescent="0.3">
      <c r="A3001">
        <v>111</v>
      </c>
      <c r="B3001" s="18">
        <v>45658</v>
      </c>
      <c r="C3001" s="96" t="s">
        <v>391</v>
      </c>
      <c r="D3001" t="s">
        <v>262</v>
      </c>
      <c r="E3001">
        <v>4</v>
      </c>
    </row>
    <row r="3002" spans="1:7" x14ac:dyDescent="0.3">
      <c r="A3002">
        <v>2</v>
      </c>
      <c r="B3002" s="18">
        <v>45658</v>
      </c>
      <c r="C3002" s="96" t="s">
        <v>391</v>
      </c>
      <c r="D3002" t="s">
        <v>303</v>
      </c>
      <c r="E3002">
        <v>2.0789473684210528E-2</v>
      </c>
      <c r="F3002">
        <v>79</v>
      </c>
      <c r="G3002">
        <v>3800</v>
      </c>
    </row>
    <row r="3003" spans="1:7" x14ac:dyDescent="0.3">
      <c r="A3003">
        <v>1</v>
      </c>
      <c r="B3003" s="18">
        <v>45658</v>
      </c>
      <c r="C3003" s="96" t="s">
        <v>391</v>
      </c>
      <c r="D3003" t="s">
        <v>332</v>
      </c>
      <c r="E3003">
        <v>0.5</v>
      </c>
      <c r="F3003">
        <v>1</v>
      </c>
      <c r="G3003">
        <v>2</v>
      </c>
    </row>
    <row r="3004" spans="1:7" x14ac:dyDescent="0.3">
      <c r="A3004">
        <v>103</v>
      </c>
      <c r="B3004" s="18">
        <v>45658</v>
      </c>
      <c r="C3004" s="96" t="s">
        <v>391</v>
      </c>
      <c r="D3004" t="s">
        <v>285</v>
      </c>
      <c r="E3004">
        <v>0</v>
      </c>
    </row>
    <row r="3005" spans="1:7" x14ac:dyDescent="0.3">
      <c r="A3005">
        <v>102</v>
      </c>
      <c r="B3005" s="18">
        <v>45658</v>
      </c>
      <c r="C3005" s="96" t="s">
        <v>391</v>
      </c>
      <c r="D3005" t="s">
        <v>273</v>
      </c>
      <c r="E3005">
        <v>1</v>
      </c>
    </row>
    <row r="3006" spans="1:7" x14ac:dyDescent="0.3">
      <c r="A3006">
        <v>101</v>
      </c>
      <c r="B3006" s="18">
        <v>45658</v>
      </c>
      <c r="C3006" s="96" t="s">
        <v>391</v>
      </c>
      <c r="D3006" t="s">
        <v>272</v>
      </c>
      <c r="E3006">
        <v>1</v>
      </c>
    </row>
    <row r="3007" spans="1:7" x14ac:dyDescent="0.3">
      <c r="A3007">
        <v>100</v>
      </c>
      <c r="B3007" s="18">
        <v>45658</v>
      </c>
      <c r="C3007" s="96" t="s">
        <v>391</v>
      </c>
      <c r="D3007" t="s">
        <v>271</v>
      </c>
      <c r="E3007">
        <v>1</v>
      </c>
    </row>
    <row r="3008" spans="1:7" x14ac:dyDescent="0.3">
      <c r="A3008">
        <v>3</v>
      </c>
      <c r="B3008" s="18">
        <v>45658</v>
      </c>
      <c r="C3008" s="96" t="s">
        <v>391</v>
      </c>
      <c r="D3008" t="s">
        <v>302</v>
      </c>
      <c r="E3008">
        <v>1.2025316455696202</v>
      </c>
      <c r="F3008">
        <v>95</v>
      </c>
      <c r="G3008">
        <v>79</v>
      </c>
    </row>
    <row r="3009" spans="1:7" x14ac:dyDescent="0.3">
      <c r="A3009">
        <v>24</v>
      </c>
      <c r="B3009" s="18">
        <v>45658</v>
      </c>
      <c r="C3009" s="96" t="s">
        <v>391</v>
      </c>
      <c r="D3009" t="s">
        <v>299</v>
      </c>
      <c r="E3009">
        <v>0.2</v>
      </c>
      <c r="F3009">
        <v>2</v>
      </c>
      <c r="G3009">
        <v>10</v>
      </c>
    </row>
    <row r="3010" spans="1:7" x14ac:dyDescent="0.3">
      <c r="A3010">
        <v>23</v>
      </c>
      <c r="B3010" s="18">
        <v>45658</v>
      </c>
      <c r="C3010" s="96" t="s">
        <v>391</v>
      </c>
      <c r="D3010" t="s">
        <v>298</v>
      </c>
      <c r="E3010">
        <v>0.1111111111111111</v>
      </c>
      <c r="F3010">
        <v>10</v>
      </c>
      <c r="G3010">
        <v>90</v>
      </c>
    </row>
    <row r="3011" spans="1:7" x14ac:dyDescent="0.3">
      <c r="A3011">
        <v>20</v>
      </c>
      <c r="B3011" s="18">
        <v>45658</v>
      </c>
      <c r="C3011" s="96" t="s">
        <v>391</v>
      </c>
      <c r="D3011" t="s">
        <v>283</v>
      </c>
      <c r="E3011">
        <v>0</v>
      </c>
      <c r="F3011">
        <v>0</v>
      </c>
      <c r="G3011">
        <v>2</v>
      </c>
    </row>
    <row r="3012" spans="1:7" x14ac:dyDescent="0.3">
      <c r="A3012">
        <v>18</v>
      </c>
      <c r="B3012" s="18">
        <v>45658</v>
      </c>
      <c r="C3012" s="96" t="s">
        <v>391</v>
      </c>
      <c r="D3012" t="s">
        <v>282</v>
      </c>
      <c r="E3012">
        <v>0</v>
      </c>
      <c r="F3012">
        <v>0</v>
      </c>
      <c r="G3012">
        <v>7</v>
      </c>
    </row>
    <row r="3013" spans="1:7" x14ac:dyDescent="0.3">
      <c r="A3013">
        <v>16</v>
      </c>
      <c r="B3013" s="18">
        <v>45658</v>
      </c>
      <c r="C3013" s="96" t="s">
        <v>391</v>
      </c>
      <c r="D3013" t="s">
        <v>297</v>
      </c>
      <c r="E3013">
        <v>0</v>
      </c>
      <c r="F3013">
        <v>0</v>
      </c>
      <c r="G3013">
        <v>3</v>
      </c>
    </row>
    <row r="3014" spans="1:7" x14ac:dyDescent="0.3">
      <c r="A3014">
        <v>14</v>
      </c>
      <c r="B3014" s="18">
        <v>45658</v>
      </c>
      <c r="C3014" s="96" t="s">
        <v>391</v>
      </c>
      <c r="D3014" t="s">
        <v>279</v>
      </c>
      <c r="E3014">
        <v>0</v>
      </c>
      <c r="F3014">
        <v>0</v>
      </c>
      <c r="G3014">
        <v>17</v>
      </c>
    </row>
    <row r="3015" spans="1:7" x14ac:dyDescent="0.3">
      <c r="A3015">
        <v>13</v>
      </c>
      <c r="B3015" s="18">
        <v>45658</v>
      </c>
      <c r="C3015" s="96" t="s">
        <v>391</v>
      </c>
      <c r="D3015" t="s">
        <v>275</v>
      </c>
      <c r="E3015">
        <v>0</v>
      </c>
      <c r="F3015">
        <v>0</v>
      </c>
      <c r="G3015">
        <v>1</v>
      </c>
    </row>
    <row r="3016" spans="1:7" x14ac:dyDescent="0.3">
      <c r="A3016">
        <v>12</v>
      </c>
      <c r="B3016" s="18">
        <v>45658</v>
      </c>
      <c r="C3016" s="96" t="s">
        <v>391</v>
      </c>
      <c r="D3016" t="s">
        <v>296</v>
      </c>
      <c r="E3016">
        <v>7.1428571428571425E-2</v>
      </c>
      <c r="F3016">
        <v>1</v>
      </c>
      <c r="G3016">
        <v>14</v>
      </c>
    </row>
    <row r="3017" spans="1:7" x14ac:dyDescent="0.3">
      <c r="A3017">
        <v>11</v>
      </c>
      <c r="B3017" s="18">
        <v>45658</v>
      </c>
      <c r="C3017" s="96" t="s">
        <v>391</v>
      </c>
      <c r="D3017" t="s">
        <v>281</v>
      </c>
      <c r="E3017">
        <v>0</v>
      </c>
      <c r="F3017">
        <v>0</v>
      </c>
      <c r="G3017">
        <v>37</v>
      </c>
    </row>
    <row r="3018" spans="1:7" x14ac:dyDescent="0.3">
      <c r="A3018">
        <v>10</v>
      </c>
      <c r="B3018" s="18">
        <v>45658</v>
      </c>
      <c r="C3018" s="96" t="s">
        <v>391</v>
      </c>
      <c r="D3018" t="s">
        <v>295</v>
      </c>
      <c r="E3018">
        <v>0</v>
      </c>
      <c r="F3018">
        <v>0</v>
      </c>
      <c r="G3018">
        <v>22</v>
      </c>
    </row>
    <row r="3019" spans="1:7" x14ac:dyDescent="0.3">
      <c r="A3019">
        <v>9</v>
      </c>
      <c r="B3019" s="18">
        <v>45658</v>
      </c>
      <c r="C3019" s="96" t="s">
        <v>391</v>
      </c>
      <c r="D3019" t="s">
        <v>280</v>
      </c>
      <c r="E3019">
        <v>0</v>
      </c>
      <c r="F3019">
        <v>0</v>
      </c>
      <c r="G3019">
        <v>46</v>
      </c>
    </row>
    <row r="3020" spans="1:7" x14ac:dyDescent="0.3">
      <c r="A3020">
        <v>5</v>
      </c>
      <c r="B3020" s="18">
        <v>45658</v>
      </c>
      <c r="C3020" s="96" t="s">
        <v>391</v>
      </c>
      <c r="D3020" t="s">
        <v>301</v>
      </c>
      <c r="E3020">
        <v>3.25</v>
      </c>
      <c r="F3020">
        <v>65</v>
      </c>
      <c r="G3020">
        <v>20</v>
      </c>
    </row>
    <row r="3021" spans="1:7" x14ac:dyDescent="0.3">
      <c r="A3021">
        <v>4</v>
      </c>
      <c r="B3021" s="18">
        <v>45658</v>
      </c>
      <c r="C3021" s="96" t="s">
        <v>391</v>
      </c>
      <c r="D3021" t="s">
        <v>300</v>
      </c>
      <c r="E3021">
        <v>0.92156862745098034</v>
      </c>
      <c r="F3021">
        <v>47</v>
      </c>
      <c r="G3021">
        <v>51</v>
      </c>
    </row>
    <row r="3022" spans="1:7" x14ac:dyDescent="0.3">
      <c r="A3022">
        <v>126</v>
      </c>
      <c r="B3022" s="18">
        <v>45658</v>
      </c>
      <c r="C3022" s="96" t="s">
        <v>391</v>
      </c>
      <c r="D3022" t="s">
        <v>26</v>
      </c>
      <c r="E3022">
        <v>0</v>
      </c>
    </row>
    <row r="3023" spans="1:7" x14ac:dyDescent="0.3">
      <c r="A3023">
        <v>125</v>
      </c>
      <c r="B3023" s="18">
        <v>45658</v>
      </c>
      <c r="C3023" s="96" t="s">
        <v>391</v>
      </c>
      <c r="D3023" t="s">
        <v>25</v>
      </c>
      <c r="E3023">
        <v>0</v>
      </c>
    </row>
    <row r="3024" spans="1:7" x14ac:dyDescent="0.3">
      <c r="A3024">
        <v>124</v>
      </c>
      <c r="B3024" s="18">
        <v>45658</v>
      </c>
      <c r="C3024" s="96" t="s">
        <v>391</v>
      </c>
      <c r="D3024" t="s">
        <v>24</v>
      </c>
      <c r="E3024">
        <v>0</v>
      </c>
    </row>
    <row r="3025" spans="1:7" x14ac:dyDescent="0.3">
      <c r="A3025">
        <v>123</v>
      </c>
      <c r="B3025" s="18">
        <v>45658</v>
      </c>
      <c r="C3025" s="96" t="s">
        <v>391</v>
      </c>
      <c r="D3025" t="s">
        <v>23</v>
      </c>
      <c r="E3025">
        <v>0</v>
      </c>
    </row>
    <row r="3026" spans="1:7" x14ac:dyDescent="0.3">
      <c r="A3026">
        <v>122</v>
      </c>
      <c r="B3026" s="18">
        <v>45658</v>
      </c>
      <c r="C3026" s="96" t="s">
        <v>391</v>
      </c>
      <c r="D3026" t="s">
        <v>22</v>
      </c>
      <c r="E3026">
        <v>0</v>
      </c>
    </row>
    <row r="3027" spans="1:7" x14ac:dyDescent="0.3">
      <c r="A3027">
        <v>121</v>
      </c>
      <c r="B3027" s="18">
        <v>45658</v>
      </c>
      <c r="C3027" s="96" t="s">
        <v>391</v>
      </c>
      <c r="D3027" t="s">
        <v>21</v>
      </c>
      <c r="E3027">
        <v>0</v>
      </c>
    </row>
    <row r="3028" spans="1:7" x14ac:dyDescent="0.3">
      <c r="A3028">
        <v>120</v>
      </c>
      <c r="B3028" s="18">
        <v>45658</v>
      </c>
      <c r="C3028" s="96" t="s">
        <v>391</v>
      </c>
      <c r="D3028" t="s">
        <v>20</v>
      </c>
      <c r="E3028">
        <v>66</v>
      </c>
    </row>
    <row r="3029" spans="1:7" x14ac:dyDescent="0.3">
      <c r="A3029">
        <v>116</v>
      </c>
      <c r="B3029" s="18">
        <v>45658</v>
      </c>
      <c r="C3029" s="96" t="s">
        <v>391</v>
      </c>
      <c r="D3029" t="s">
        <v>294</v>
      </c>
      <c r="E3029">
        <v>0</v>
      </c>
    </row>
    <row r="3030" spans="1:7" x14ac:dyDescent="0.3">
      <c r="A3030">
        <v>115</v>
      </c>
      <c r="B3030" s="18">
        <v>45658</v>
      </c>
      <c r="C3030" s="96" t="s">
        <v>391</v>
      </c>
      <c r="D3030" t="s">
        <v>293</v>
      </c>
      <c r="E3030">
        <v>0</v>
      </c>
    </row>
    <row r="3031" spans="1:7" x14ac:dyDescent="0.3">
      <c r="A3031">
        <v>114</v>
      </c>
      <c r="B3031" s="18">
        <v>45658</v>
      </c>
      <c r="C3031" s="96" t="s">
        <v>391</v>
      </c>
      <c r="D3031" t="s">
        <v>292</v>
      </c>
      <c r="E3031">
        <v>66</v>
      </c>
    </row>
    <row r="3032" spans="1:7" x14ac:dyDescent="0.3">
      <c r="A3032">
        <v>27</v>
      </c>
      <c r="B3032" s="18">
        <v>45658</v>
      </c>
      <c r="C3032" s="96" t="s">
        <v>391</v>
      </c>
      <c r="D3032" t="s">
        <v>147</v>
      </c>
      <c r="E3032">
        <v>0</v>
      </c>
      <c r="F3032">
        <v>0</v>
      </c>
      <c r="G3032">
        <v>3</v>
      </c>
    </row>
    <row r="3033" spans="1:7" x14ac:dyDescent="0.3">
      <c r="A3033">
        <v>26</v>
      </c>
      <c r="B3033" s="18">
        <v>45658</v>
      </c>
      <c r="C3033" s="96" t="s">
        <v>391</v>
      </c>
      <c r="D3033" t="s">
        <v>146</v>
      </c>
      <c r="E3033">
        <v>0</v>
      </c>
      <c r="F3033">
        <v>0</v>
      </c>
      <c r="G3033">
        <v>49</v>
      </c>
    </row>
    <row r="3034" spans="1:7" x14ac:dyDescent="0.3">
      <c r="A3034">
        <v>134</v>
      </c>
      <c r="B3034" s="18">
        <v>45658</v>
      </c>
      <c r="C3034" s="96" t="s">
        <v>392</v>
      </c>
      <c r="D3034" t="s">
        <v>260</v>
      </c>
      <c r="E3034">
        <v>5</v>
      </c>
    </row>
    <row r="3035" spans="1:7" x14ac:dyDescent="0.3">
      <c r="A3035">
        <v>133</v>
      </c>
      <c r="B3035" s="18">
        <v>45658</v>
      </c>
      <c r="C3035" s="96" t="s">
        <v>392</v>
      </c>
      <c r="D3035" t="s">
        <v>259</v>
      </c>
      <c r="E3035">
        <v>17</v>
      </c>
    </row>
    <row r="3036" spans="1:7" x14ac:dyDescent="0.3">
      <c r="A3036">
        <v>132</v>
      </c>
      <c r="B3036" s="18">
        <v>45658</v>
      </c>
      <c r="C3036" s="96" t="s">
        <v>392</v>
      </c>
      <c r="D3036" t="s">
        <v>291</v>
      </c>
      <c r="E3036">
        <v>2</v>
      </c>
    </row>
    <row r="3037" spans="1:7" x14ac:dyDescent="0.3">
      <c r="A3037">
        <v>131</v>
      </c>
      <c r="B3037" s="18">
        <v>45658</v>
      </c>
      <c r="C3037" s="96" t="s">
        <v>392</v>
      </c>
      <c r="D3037" t="s">
        <v>290</v>
      </c>
      <c r="E3037">
        <v>43</v>
      </c>
    </row>
    <row r="3038" spans="1:7" x14ac:dyDescent="0.3">
      <c r="A3038">
        <v>130</v>
      </c>
      <c r="B3038" s="18">
        <v>45658</v>
      </c>
      <c r="C3038" s="96" t="s">
        <v>392</v>
      </c>
      <c r="D3038" t="s">
        <v>289</v>
      </c>
      <c r="E3038">
        <v>432</v>
      </c>
    </row>
    <row r="3039" spans="1:7" x14ac:dyDescent="0.3">
      <c r="A3039">
        <v>129</v>
      </c>
      <c r="B3039" s="18">
        <v>45658</v>
      </c>
      <c r="C3039" s="96" t="s">
        <v>392</v>
      </c>
      <c r="D3039" t="s">
        <v>288</v>
      </c>
      <c r="E3039">
        <v>456</v>
      </c>
    </row>
    <row r="3040" spans="1:7" x14ac:dyDescent="0.3">
      <c r="A3040">
        <v>128</v>
      </c>
      <c r="B3040" s="18">
        <v>45658</v>
      </c>
      <c r="C3040" s="96" t="s">
        <v>392</v>
      </c>
      <c r="D3040" t="s">
        <v>287</v>
      </c>
      <c r="E3040">
        <v>213</v>
      </c>
    </row>
    <row r="3041" spans="1:7" x14ac:dyDescent="0.3">
      <c r="A3041">
        <v>127</v>
      </c>
      <c r="B3041" s="18">
        <v>45658</v>
      </c>
      <c r="C3041" s="96" t="s">
        <v>392</v>
      </c>
      <c r="D3041" t="s">
        <v>286</v>
      </c>
      <c r="E3041">
        <v>1170</v>
      </c>
    </row>
    <row r="3042" spans="1:7" x14ac:dyDescent="0.3">
      <c r="A3042">
        <v>108</v>
      </c>
      <c r="B3042" s="18">
        <v>45658</v>
      </c>
      <c r="C3042" s="96" t="s">
        <v>392</v>
      </c>
      <c r="D3042" t="s">
        <v>270</v>
      </c>
      <c r="E3042">
        <v>718</v>
      </c>
    </row>
    <row r="3043" spans="1:7" x14ac:dyDescent="0.3">
      <c r="A3043">
        <v>105</v>
      </c>
      <c r="B3043" s="18">
        <v>45658</v>
      </c>
      <c r="C3043" s="96" t="s">
        <v>392</v>
      </c>
      <c r="D3043" t="s">
        <v>269</v>
      </c>
      <c r="E3043">
        <v>693</v>
      </c>
    </row>
    <row r="3044" spans="1:7" x14ac:dyDescent="0.3">
      <c r="A3044">
        <v>107</v>
      </c>
      <c r="B3044" s="18">
        <v>45658</v>
      </c>
      <c r="C3044" s="96" t="s">
        <v>392</v>
      </c>
      <c r="D3044" t="s">
        <v>268</v>
      </c>
      <c r="E3044">
        <v>1762</v>
      </c>
    </row>
    <row r="3045" spans="1:7" x14ac:dyDescent="0.3">
      <c r="A3045">
        <v>106</v>
      </c>
      <c r="B3045" s="18">
        <v>45658</v>
      </c>
      <c r="C3045" s="96" t="s">
        <v>392</v>
      </c>
      <c r="D3045" t="s">
        <v>267</v>
      </c>
      <c r="E3045">
        <v>1475</v>
      </c>
    </row>
    <row r="3046" spans="1:7" x14ac:dyDescent="0.3">
      <c r="A3046">
        <v>104</v>
      </c>
      <c r="B3046" s="18">
        <v>45658</v>
      </c>
      <c r="C3046" s="96" t="s">
        <v>392</v>
      </c>
      <c r="D3046" t="s">
        <v>266</v>
      </c>
      <c r="E3046">
        <v>223</v>
      </c>
    </row>
    <row r="3047" spans="1:7" x14ac:dyDescent="0.3">
      <c r="A3047">
        <v>113</v>
      </c>
      <c r="B3047" s="18">
        <v>45658</v>
      </c>
      <c r="C3047" s="96" t="s">
        <v>392</v>
      </c>
      <c r="D3047" t="s">
        <v>265</v>
      </c>
      <c r="E3047">
        <v>1193</v>
      </c>
    </row>
    <row r="3048" spans="1:7" x14ac:dyDescent="0.3">
      <c r="A3048">
        <v>110</v>
      </c>
      <c r="B3048" s="18">
        <v>45658</v>
      </c>
      <c r="C3048" s="96" t="s">
        <v>392</v>
      </c>
      <c r="D3048" t="s">
        <v>264</v>
      </c>
      <c r="E3048">
        <v>767</v>
      </c>
    </row>
    <row r="3049" spans="1:7" x14ac:dyDescent="0.3">
      <c r="A3049">
        <v>112</v>
      </c>
      <c r="B3049" s="18">
        <v>45658</v>
      </c>
      <c r="C3049" s="96" t="s">
        <v>392</v>
      </c>
      <c r="D3049" t="s">
        <v>263</v>
      </c>
      <c r="E3049">
        <v>1887</v>
      </c>
    </row>
    <row r="3050" spans="1:7" x14ac:dyDescent="0.3">
      <c r="A3050">
        <v>111</v>
      </c>
      <c r="B3050" s="18">
        <v>45658</v>
      </c>
      <c r="C3050" s="96" t="s">
        <v>392</v>
      </c>
      <c r="D3050" t="s">
        <v>262</v>
      </c>
      <c r="E3050">
        <v>1459</v>
      </c>
    </row>
    <row r="3051" spans="1:7" x14ac:dyDescent="0.3">
      <c r="A3051">
        <v>109</v>
      </c>
      <c r="B3051" s="18">
        <v>45658</v>
      </c>
      <c r="C3051" s="96" t="s">
        <v>392</v>
      </c>
      <c r="D3051" t="s">
        <v>261</v>
      </c>
      <c r="E3051">
        <v>230</v>
      </c>
    </row>
    <row r="3052" spans="1:7" x14ac:dyDescent="0.3">
      <c r="A3052">
        <v>2</v>
      </c>
      <c r="B3052" s="18">
        <v>45658</v>
      </c>
      <c r="C3052" s="96" t="s">
        <v>392</v>
      </c>
      <c r="D3052" t="s">
        <v>303</v>
      </c>
      <c r="E3052">
        <v>0.77088888888888885</v>
      </c>
      <c r="F3052">
        <v>10407</v>
      </c>
      <c r="G3052">
        <v>13500</v>
      </c>
    </row>
    <row r="3053" spans="1:7" x14ac:dyDescent="0.3">
      <c r="A3053">
        <v>1</v>
      </c>
      <c r="B3053" s="18">
        <v>45658</v>
      </c>
      <c r="C3053" s="96" t="s">
        <v>392</v>
      </c>
      <c r="D3053" t="s">
        <v>332</v>
      </c>
      <c r="E3053">
        <v>2</v>
      </c>
      <c r="F3053">
        <v>16</v>
      </c>
      <c r="G3053">
        <v>8</v>
      </c>
    </row>
    <row r="3054" spans="1:7" x14ac:dyDescent="0.3">
      <c r="A3054">
        <v>103</v>
      </c>
      <c r="B3054" s="18">
        <v>45658</v>
      </c>
      <c r="C3054" s="96" t="s">
        <v>392</v>
      </c>
      <c r="D3054" t="s">
        <v>285</v>
      </c>
      <c r="E3054">
        <v>1</v>
      </c>
    </row>
    <row r="3055" spans="1:7" x14ac:dyDescent="0.3">
      <c r="A3055">
        <v>102</v>
      </c>
      <c r="B3055" s="18">
        <v>45658</v>
      </c>
      <c r="C3055" s="96" t="s">
        <v>392</v>
      </c>
      <c r="D3055" t="s">
        <v>273</v>
      </c>
      <c r="E3055">
        <v>0</v>
      </c>
    </row>
    <row r="3056" spans="1:7" x14ac:dyDescent="0.3">
      <c r="A3056">
        <v>101</v>
      </c>
      <c r="B3056" s="18">
        <v>45658</v>
      </c>
      <c r="C3056" s="96" t="s">
        <v>392</v>
      </c>
      <c r="D3056" t="s">
        <v>272</v>
      </c>
      <c r="E3056">
        <v>7</v>
      </c>
    </row>
    <row r="3057" spans="1:7" x14ac:dyDescent="0.3">
      <c r="A3057">
        <v>100</v>
      </c>
      <c r="B3057" s="18">
        <v>45658</v>
      </c>
      <c r="C3057" s="96" t="s">
        <v>392</v>
      </c>
      <c r="D3057" t="s">
        <v>271</v>
      </c>
      <c r="E3057">
        <v>14</v>
      </c>
    </row>
    <row r="3058" spans="1:7" x14ac:dyDescent="0.3">
      <c r="A3058">
        <v>3</v>
      </c>
      <c r="B3058" s="18">
        <v>45658</v>
      </c>
      <c r="C3058" s="96" t="s">
        <v>392</v>
      </c>
      <c r="D3058" t="s">
        <v>302</v>
      </c>
      <c r="E3058">
        <v>1.022100509272605</v>
      </c>
      <c r="F3058">
        <v>10637</v>
      </c>
      <c r="G3058">
        <v>10407</v>
      </c>
    </row>
    <row r="3059" spans="1:7" x14ac:dyDescent="0.3">
      <c r="A3059">
        <v>25</v>
      </c>
      <c r="B3059" s="18">
        <v>45658</v>
      </c>
      <c r="C3059" s="96" t="s">
        <v>392</v>
      </c>
      <c r="D3059" t="s">
        <v>284</v>
      </c>
      <c r="E3059">
        <v>0.42384105960264901</v>
      </c>
      <c r="F3059">
        <v>64</v>
      </c>
      <c r="G3059">
        <v>151</v>
      </c>
    </row>
    <row r="3060" spans="1:7" x14ac:dyDescent="0.3">
      <c r="A3060">
        <v>24</v>
      </c>
      <c r="B3060" s="18">
        <v>45658</v>
      </c>
      <c r="C3060" s="96" t="s">
        <v>392</v>
      </c>
      <c r="D3060" t="s">
        <v>299</v>
      </c>
      <c r="E3060">
        <v>0.82581967213114749</v>
      </c>
      <c r="F3060">
        <v>403</v>
      </c>
      <c r="G3060">
        <v>488</v>
      </c>
    </row>
    <row r="3061" spans="1:7" x14ac:dyDescent="0.3">
      <c r="A3061">
        <v>23</v>
      </c>
      <c r="B3061" s="18">
        <v>45658</v>
      </c>
      <c r="C3061" s="96" t="s">
        <v>392</v>
      </c>
      <c r="D3061" t="s">
        <v>298</v>
      </c>
      <c r="E3061">
        <v>4.6471764593848205E-2</v>
      </c>
      <c r="F3061">
        <v>488</v>
      </c>
      <c r="G3061">
        <v>10501</v>
      </c>
    </row>
    <row r="3062" spans="1:7" x14ac:dyDescent="0.3">
      <c r="A3062">
        <v>20</v>
      </c>
      <c r="B3062" s="18">
        <v>45658</v>
      </c>
      <c r="C3062" s="96" t="s">
        <v>392</v>
      </c>
      <c r="D3062" t="s">
        <v>283</v>
      </c>
      <c r="E3062">
        <v>0</v>
      </c>
      <c r="F3062">
        <v>0</v>
      </c>
      <c r="G3062">
        <v>24</v>
      </c>
    </row>
    <row r="3063" spans="1:7" x14ac:dyDescent="0.3">
      <c r="A3063">
        <v>18</v>
      </c>
      <c r="B3063" s="18">
        <v>45658</v>
      </c>
      <c r="C3063" s="96" t="s">
        <v>392</v>
      </c>
      <c r="D3063" t="s">
        <v>282</v>
      </c>
      <c r="E3063">
        <v>3.614457831325301E-2</v>
      </c>
      <c r="F3063">
        <v>3</v>
      </c>
      <c r="G3063">
        <v>83</v>
      </c>
    </row>
    <row r="3064" spans="1:7" x14ac:dyDescent="0.3">
      <c r="A3064">
        <v>17</v>
      </c>
      <c r="B3064" s="18">
        <v>45658</v>
      </c>
      <c r="C3064" s="96" t="s">
        <v>392</v>
      </c>
      <c r="D3064" t="s">
        <v>276</v>
      </c>
      <c r="E3064">
        <v>4.0719696969696968E-2</v>
      </c>
      <c r="F3064">
        <v>43</v>
      </c>
      <c r="G3064">
        <v>1056</v>
      </c>
    </row>
    <row r="3065" spans="1:7" x14ac:dyDescent="0.3">
      <c r="A3065">
        <v>16</v>
      </c>
      <c r="B3065" s="18">
        <v>45658</v>
      </c>
      <c r="C3065" s="96" t="s">
        <v>392</v>
      </c>
      <c r="D3065" t="s">
        <v>297</v>
      </c>
      <c r="E3065">
        <v>0.64468864468864473</v>
      </c>
      <c r="F3065">
        <v>1056</v>
      </c>
      <c r="G3065">
        <v>1638</v>
      </c>
    </row>
    <row r="3066" spans="1:7" x14ac:dyDescent="0.3">
      <c r="A3066">
        <v>15</v>
      </c>
      <c r="B3066" s="18">
        <v>45658</v>
      </c>
      <c r="C3066" s="96" t="s">
        <v>392</v>
      </c>
      <c r="D3066" t="s">
        <v>306</v>
      </c>
      <c r="E3066">
        <v>1.5603487838458009E-2</v>
      </c>
      <c r="F3066">
        <v>34</v>
      </c>
      <c r="G3066">
        <v>2179</v>
      </c>
    </row>
    <row r="3067" spans="1:7" x14ac:dyDescent="0.3">
      <c r="A3067">
        <v>14</v>
      </c>
      <c r="B3067" s="18">
        <v>45658</v>
      </c>
      <c r="C3067" s="96" t="s">
        <v>392</v>
      </c>
      <c r="D3067" t="s">
        <v>279</v>
      </c>
      <c r="E3067">
        <v>0.60343395181390191</v>
      </c>
      <c r="F3067">
        <v>2179</v>
      </c>
      <c r="G3067">
        <v>3611</v>
      </c>
    </row>
    <row r="3068" spans="1:7" x14ac:dyDescent="0.3">
      <c r="A3068">
        <v>13</v>
      </c>
      <c r="B3068" s="18">
        <v>45658</v>
      </c>
      <c r="C3068" s="96" t="s">
        <v>392</v>
      </c>
      <c r="D3068" t="s">
        <v>275</v>
      </c>
      <c r="E3068">
        <v>4.8442906574394463E-2</v>
      </c>
      <c r="F3068">
        <v>56</v>
      </c>
      <c r="G3068">
        <v>1156</v>
      </c>
    </row>
    <row r="3069" spans="1:7" x14ac:dyDescent="0.3">
      <c r="A3069">
        <v>12</v>
      </c>
      <c r="B3069" s="18">
        <v>45658</v>
      </c>
      <c r="C3069" s="96" t="s">
        <v>392</v>
      </c>
      <c r="D3069" t="s">
        <v>296</v>
      </c>
      <c r="E3069">
        <v>0.62997275204359671</v>
      </c>
      <c r="F3069">
        <v>1156</v>
      </c>
      <c r="G3069">
        <v>1835</v>
      </c>
    </row>
    <row r="3070" spans="1:7" x14ac:dyDescent="0.3">
      <c r="A3070">
        <v>10</v>
      </c>
      <c r="B3070" s="18">
        <v>45658</v>
      </c>
      <c r="C3070" s="96" t="s">
        <v>392</v>
      </c>
      <c r="D3070" t="s">
        <v>295</v>
      </c>
      <c r="E3070">
        <v>7.0837166513339461E-2</v>
      </c>
      <c r="F3070">
        <v>77</v>
      </c>
      <c r="G3070">
        <v>1087</v>
      </c>
    </row>
    <row r="3071" spans="1:7" x14ac:dyDescent="0.3">
      <c r="A3071">
        <v>9</v>
      </c>
      <c r="B3071" s="18">
        <v>45658</v>
      </c>
      <c r="C3071" s="96" t="s">
        <v>392</v>
      </c>
      <c r="D3071" t="s">
        <v>280</v>
      </c>
      <c r="E3071">
        <v>0.53454025726536447</v>
      </c>
      <c r="F3071">
        <v>2244</v>
      </c>
      <c r="G3071">
        <v>4198</v>
      </c>
    </row>
    <row r="3072" spans="1:7" x14ac:dyDescent="0.3">
      <c r="A3072">
        <v>8</v>
      </c>
      <c r="B3072" s="18">
        <v>45658</v>
      </c>
      <c r="C3072" s="96" t="s">
        <v>392</v>
      </c>
      <c r="D3072" t="s">
        <v>278</v>
      </c>
      <c r="E3072">
        <v>0.41726618705035973</v>
      </c>
      <c r="F3072">
        <v>232</v>
      </c>
      <c r="G3072">
        <v>556</v>
      </c>
    </row>
    <row r="3073" spans="1:7" x14ac:dyDescent="0.3">
      <c r="A3073">
        <v>7</v>
      </c>
      <c r="B3073" s="18">
        <v>45658</v>
      </c>
      <c r="C3073" s="96" t="s">
        <v>392</v>
      </c>
      <c r="D3073" t="s">
        <v>277</v>
      </c>
      <c r="E3073">
        <v>0.70270270270270274</v>
      </c>
      <c r="F3073">
        <v>78</v>
      </c>
      <c r="G3073">
        <v>111</v>
      </c>
    </row>
    <row r="3074" spans="1:7" x14ac:dyDescent="0.3">
      <c r="A3074">
        <v>6</v>
      </c>
      <c r="B3074" s="18">
        <v>45658</v>
      </c>
      <c r="C3074" s="96" t="s">
        <v>392</v>
      </c>
      <c r="D3074" t="s">
        <v>274</v>
      </c>
      <c r="E3074">
        <v>0.77192982456140347</v>
      </c>
      <c r="F3074">
        <v>44</v>
      </c>
      <c r="G3074">
        <v>57</v>
      </c>
    </row>
    <row r="3075" spans="1:7" x14ac:dyDescent="0.3">
      <c r="A3075">
        <v>5</v>
      </c>
      <c r="B3075" s="18">
        <v>45658</v>
      </c>
      <c r="C3075" s="96" t="s">
        <v>392</v>
      </c>
      <c r="D3075" t="s">
        <v>301</v>
      </c>
      <c r="E3075">
        <v>15.663157894736843</v>
      </c>
      <c r="F3075">
        <v>2976</v>
      </c>
      <c r="G3075">
        <v>190</v>
      </c>
    </row>
    <row r="3076" spans="1:7" x14ac:dyDescent="0.3">
      <c r="A3076">
        <v>4</v>
      </c>
      <c r="B3076" s="18">
        <v>45658</v>
      </c>
      <c r="C3076" s="96" t="s">
        <v>392</v>
      </c>
      <c r="D3076" t="s">
        <v>300</v>
      </c>
      <c r="E3076">
        <v>0.90689848569826137</v>
      </c>
      <c r="F3076">
        <v>1617</v>
      </c>
      <c r="G3076">
        <v>1783</v>
      </c>
    </row>
    <row r="3077" spans="1:7" x14ac:dyDescent="0.3">
      <c r="A3077">
        <v>11</v>
      </c>
      <c r="B3077" s="18">
        <v>45658</v>
      </c>
      <c r="C3077" s="96" t="s">
        <v>392</v>
      </c>
      <c r="D3077" t="s">
        <v>281</v>
      </c>
      <c r="E3077">
        <v>0.25521393248763707</v>
      </c>
      <c r="F3077">
        <v>1187</v>
      </c>
      <c r="G3077">
        <v>4651</v>
      </c>
    </row>
    <row r="3078" spans="1:7" x14ac:dyDescent="0.3">
      <c r="A3078">
        <v>126</v>
      </c>
      <c r="B3078" s="18">
        <v>45658</v>
      </c>
      <c r="C3078" s="96" t="s">
        <v>392</v>
      </c>
      <c r="D3078" t="s">
        <v>26</v>
      </c>
      <c r="E3078">
        <v>21</v>
      </c>
    </row>
    <row r="3079" spans="1:7" x14ac:dyDescent="0.3">
      <c r="A3079">
        <v>125</v>
      </c>
      <c r="B3079" s="18">
        <v>45658</v>
      </c>
      <c r="C3079" s="96" t="s">
        <v>392</v>
      </c>
      <c r="D3079" t="s">
        <v>25</v>
      </c>
      <c r="E3079">
        <v>167</v>
      </c>
    </row>
    <row r="3080" spans="1:7" x14ac:dyDescent="0.3">
      <c r="A3080">
        <v>124</v>
      </c>
      <c r="B3080" s="18">
        <v>45658</v>
      </c>
      <c r="C3080" s="96" t="s">
        <v>392</v>
      </c>
      <c r="D3080" t="s">
        <v>24</v>
      </c>
      <c r="E3080">
        <v>0</v>
      </c>
    </row>
    <row r="3081" spans="1:7" x14ac:dyDescent="0.3">
      <c r="A3081">
        <v>123</v>
      </c>
      <c r="B3081" s="18">
        <v>45658</v>
      </c>
      <c r="C3081" s="96" t="s">
        <v>392</v>
      </c>
      <c r="D3081" t="s">
        <v>23</v>
      </c>
      <c r="E3081">
        <v>0</v>
      </c>
    </row>
    <row r="3082" spans="1:7" x14ac:dyDescent="0.3">
      <c r="A3082">
        <v>122</v>
      </c>
      <c r="B3082" s="18">
        <v>45658</v>
      </c>
      <c r="C3082" s="96" t="s">
        <v>392</v>
      </c>
      <c r="D3082" t="s">
        <v>22</v>
      </c>
      <c r="E3082">
        <v>68</v>
      </c>
    </row>
    <row r="3083" spans="1:7" x14ac:dyDescent="0.3">
      <c r="A3083">
        <v>121</v>
      </c>
      <c r="B3083" s="18">
        <v>45658</v>
      </c>
      <c r="C3083" s="96" t="s">
        <v>392</v>
      </c>
      <c r="D3083" t="s">
        <v>21</v>
      </c>
      <c r="E3083">
        <v>1</v>
      </c>
    </row>
    <row r="3084" spans="1:7" x14ac:dyDescent="0.3">
      <c r="A3084">
        <v>120</v>
      </c>
      <c r="B3084" s="18">
        <v>45658</v>
      </c>
      <c r="C3084" s="96" t="s">
        <v>392</v>
      </c>
      <c r="D3084" t="s">
        <v>20</v>
      </c>
      <c r="E3084">
        <v>2926</v>
      </c>
    </row>
    <row r="3085" spans="1:7" x14ac:dyDescent="0.3">
      <c r="A3085">
        <v>116</v>
      </c>
      <c r="B3085" s="18">
        <v>45658</v>
      </c>
      <c r="C3085" s="96" t="s">
        <v>392</v>
      </c>
      <c r="D3085" t="s">
        <v>294</v>
      </c>
      <c r="E3085">
        <v>217</v>
      </c>
    </row>
    <row r="3086" spans="1:7" x14ac:dyDescent="0.3">
      <c r="A3086">
        <v>115</v>
      </c>
      <c r="B3086" s="18">
        <v>45658</v>
      </c>
      <c r="C3086" s="96" t="s">
        <v>392</v>
      </c>
      <c r="D3086" t="s">
        <v>293</v>
      </c>
      <c r="E3086">
        <v>363</v>
      </c>
    </row>
    <row r="3087" spans="1:7" x14ac:dyDescent="0.3">
      <c r="A3087">
        <v>114</v>
      </c>
      <c r="B3087" s="18">
        <v>45658</v>
      </c>
      <c r="C3087" s="96" t="s">
        <v>392</v>
      </c>
      <c r="D3087" t="s">
        <v>292</v>
      </c>
      <c r="E3087">
        <v>3162</v>
      </c>
    </row>
    <row r="3088" spans="1:7" x14ac:dyDescent="0.3">
      <c r="A3088">
        <v>27</v>
      </c>
      <c r="B3088" s="18">
        <v>45658</v>
      </c>
      <c r="C3088" s="96" t="s">
        <v>392</v>
      </c>
      <c r="D3088" t="s">
        <v>147</v>
      </c>
      <c r="E3088">
        <v>0.24914383561643835</v>
      </c>
      <c r="F3088">
        <v>291</v>
      </c>
      <c r="G3088">
        <v>1168</v>
      </c>
    </row>
    <row r="3089" spans="1:7" x14ac:dyDescent="0.3">
      <c r="A3089">
        <v>26</v>
      </c>
      <c r="B3089" s="18">
        <v>45658</v>
      </c>
      <c r="C3089" s="96" t="s">
        <v>392</v>
      </c>
      <c r="D3089" t="s">
        <v>146</v>
      </c>
      <c r="E3089">
        <v>0.26857606052418265</v>
      </c>
      <c r="F3089">
        <v>994</v>
      </c>
      <c r="G3089">
        <v>3701</v>
      </c>
    </row>
    <row r="3090" spans="1:7" x14ac:dyDescent="0.3">
      <c r="A3090">
        <v>134</v>
      </c>
      <c r="B3090" s="18">
        <v>45658</v>
      </c>
      <c r="C3090" s="96" t="s">
        <v>393</v>
      </c>
      <c r="D3090" t="s">
        <v>260</v>
      </c>
      <c r="E3090">
        <v>5</v>
      </c>
    </row>
    <row r="3091" spans="1:7" x14ac:dyDescent="0.3">
      <c r="A3091">
        <v>133</v>
      </c>
      <c r="B3091" s="18">
        <v>45658</v>
      </c>
      <c r="C3091" s="96" t="s">
        <v>393</v>
      </c>
      <c r="D3091" t="s">
        <v>259</v>
      </c>
      <c r="E3091">
        <v>10</v>
      </c>
    </row>
    <row r="3092" spans="1:7" x14ac:dyDescent="0.3">
      <c r="A3092">
        <v>132</v>
      </c>
      <c r="B3092" s="18">
        <v>45658</v>
      </c>
      <c r="C3092" s="96" t="s">
        <v>393</v>
      </c>
      <c r="D3092" t="s">
        <v>291</v>
      </c>
      <c r="E3092">
        <v>19</v>
      </c>
    </row>
    <row r="3093" spans="1:7" x14ac:dyDescent="0.3">
      <c r="A3093">
        <v>131</v>
      </c>
      <c r="B3093" s="18">
        <v>45658</v>
      </c>
      <c r="C3093" s="96" t="s">
        <v>393</v>
      </c>
      <c r="D3093" t="s">
        <v>290</v>
      </c>
      <c r="E3093">
        <v>24</v>
      </c>
    </row>
    <row r="3094" spans="1:7" x14ac:dyDescent="0.3">
      <c r="A3094">
        <v>130</v>
      </c>
      <c r="B3094" s="18">
        <v>45658</v>
      </c>
      <c r="C3094" s="96" t="s">
        <v>393</v>
      </c>
      <c r="D3094" t="s">
        <v>289</v>
      </c>
      <c r="E3094">
        <v>808</v>
      </c>
    </row>
    <row r="3095" spans="1:7" x14ac:dyDescent="0.3">
      <c r="A3095">
        <v>129</v>
      </c>
      <c r="B3095" s="18">
        <v>45658</v>
      </c>
      <c r="C3095" s="96" t="s">
        <v>393</v>
      </c>
      <c r="D3095" t="s">
        <v>288</v>
      </c>
      <c r="E3095">
        <v>273</v>
      </c>
    </row>
    <row r="3096" spans="1:7" x14ac:dyDescent="0.3">
      <c r="A3096">
        <v>128</v>
      </c>
      <c r="B3096" s="18">
        <v>45658</v>
      </c>
      <c r="C3096" s="96" t="s">
        <v>393</v>
      </c>
      <c r="D3096" t="s">
        <v>287</v>
      </c>
      <c r="E3096">
        <v>291</v>
      </c>
    </row>
    <row r="3097" spans="1:7" x14ac:dyDescent="0.3">
      <c r="A3097">
        <v>127</v>
      </c>
      <c r="B3097" s="18">
        <v>45658</v>
      </c>
      <c r="C3097" s="96" t="s">
        <v>393</v>
      </c>
      <c r="D3097" t="s">
        <v>286</v>
      </c>
      <c r="E3097">
        <v>1430</v>
      </c>
    </row>
    <row r="3098" spans="1:7" x14ac:dyDescent="0.3">
      <c r="A3098">
        <v>108</v>
      </c>
      <c r="B3098" s="18">
        <v>45658</v>
      </c>
      <c r="C3098" s="96" t="s">
        <v>393</v>
      </c>
      <c r="D3098" t="s">
        <v>270</v>
      </c>
      <c r="E3098">
        <v>536</v>
      </c>
    </row>
    <row r="3099" spans="1:7" x14ac:dyDescent="0.3">
      <c r="A3099">
        <v>105</v>
      </c>
      <c r="B3099" s="18">
        <v>45658</v>
      </c>
      <c r="C3099" s="96" t="s">
        <v>393</v>
      </c>
      <c r="D3099" t="s">
        <v>269</v>
      </c>
      <c r="E3099">
        <v>421</v>
      </c>
    </row>
    <row r="3100" spans="1:7" x14ac:dyDescent="0.3">
      <c r="A3100">
        <v>107</v>
      </c>
      <c r="B3100" s="18">
        <v>45658</v>
      </c>
      <c r="C3100" s="96" t="s">
        <v>393</v>
      </c>
      <c r="D3100" t="s">
        <v>268</v>
      </c>
      <c r="E3100">
        <v>1200</v>
      </c>
    </row>
    <row r="3101" spans="1:7" x14ac:dyDescent="0.3">
      <c r="A3101">
        <v>106</v>
      </c>
      <c r="B3101" s="18">
        <v>45658</v>
      </c>
      <c r="C3101" s="96" t="s">
        <v>393</v>
      </c>
      <c r="D3101" t="s">
        <v>267</v>
      </c>
      <c r="E3101">
        <v>877</v>
      </c>
    </row>
    <row r="3102" spans="1:7" x14ac:dyDescent="0.3">
      <c r="A3102">
        <v>104</v>
      </c>
      <c r="B3102" s="18">
        <v>45658</v>
      </c>
      <c r="C3102" s="96" t="s">
        <v>393</v>
      </c>
      <c r="D3102" t="s">
        <v>266</v>
      </c>
      <c r="E3102">
        <v>106</v>
      </c>
    </row>
    <row r="3103" spans="1:7" x14ac:dyDescent="0.3">
      <c r="A3103">
        <v>113</v>
      </c>
      <c r="B3103" s="18">
        <v>45658</v>
      </c>
      <c r="C3103" s="96" t="s">
        <v>393</v>
      </c>
      <c r="D3103" t="s">
        <v>265</v>
      </c>
      <c r="E3103">
        <v>1001</v>
      </c>
    </row>
    <row r="3104" spans="1:7" x14ac:dyDescent="0.3">
      <c r="A3104">
        <v>110</v>
      </c>
      <c r="B3104" s="18">
        <v>45658</v>
      </c>
      <c r="C3104" s="96" t="s">
        <v>393</v>
      </c>
      <c r="D3104" t="s">
        <v>264</v>
      </c>
      <c r="E3104">
        <v>401</v>
      </c>
    </row>
    <row r="3105" spans="1:7" x14ac:dyDescent="0.3">
      <c r="A3105">
        <v>112</v>
      </c>
      <c r="B3105" s="18">
        <v>45658</v>
      </c>
      <c r="C3105" s="96" t="s">
        <v>393</v>
      </c>
      <c r="D3105" t="s">
        <v>263</v>
      </c>
      <c r="E3105">
        <v>1383</v>
      </c>
    </row>
    <row r="3106" spans="1:7" x14ac:dyDescent="0.3">
      <c r="A3106">
        <v>111</v>
      </c>
      <c r="B3106" s="18">
        <v>45658</v>
      </c>
      <c r="C3106" s="96" t="s">
        <v>393</v>
      </c>
      <c r="D3106" t="s">
        <v>262</v>
      </c>
      <c r="E3106">
        <v>953</v>
      </c>
    </row>
    <row r="3107" spans="1:7" x14ac:dyDescent="0.3">
      <c r="A3107">
        <v>109</v>
      </c>
      <c r="B3107" s="18">
        <v>45658</v>
      </c>
      <c r="C3107" s="96" t="s">
        <v>393</v>
      </c>
      <c r="D3107" t="s">
        <v>261</v>
      </c>
      <c r="E3107">
        <v>98</v>
      </c>
    </row>
    <row r="3108" spans="1:7" x14ac:dyDescent="0.3">
      <c r="A3108">
        <v>2</v>
      </c>
      <c r="B3108" s="18">
        <v>45658</v>
      </c>
      <c r="C3108" s="96" t="s">
        <v>393</v>
      </c>
      <c r="D3108" t="s">
        <v>303</v>
      </c>
      <c r="E3108">
        <v>0.96888888888888891</v>
      </c>
      <c r="F3108">
        <v>6976</v>
      </c>
      <c r="G3108">
        <v>7200</v>
      </c>
    </row>
    <row r="3109" spans="1:7" x14ac:dyDescent="0.3">
      <c r="A3109">
        <v>1</v>
      </c>
      <c r="B3109" s="18">
        <v>45658</v>
      </c>
      <c r="C3109" s="96" t="s">
        <v>393</v>
      </c>
      <c r="D3109" t="s">
        <v>332</v>
      </c>
      <c r="E3109">
        <v>1</v>
      </c>
      <c r="F3109">
        <v>4</v>
      </c>
      <c r="G3109">
        <v>4</v>
      </c>
    </row>
    <row r="3110" spans="1:7" x14ac:dyDescent="0.3">
      <c r="A3110">
        <v>103</v>
      </c>
      <c r="B3110" s="18">
        <v>45658</v>
      </c>
      <c r="C3110" s="96" t="s">
        <v>393</v>
      </c>
      <c r="D3110" t="s">
        <v>285</v>
      </c>
      <c r="E3110">
        <v>0</v>
      </c>
    </row>
    <row r="3111" spans="1:7" x14ac:dyDescent="0.3">
      <c r="A3111">
        <v>102</v>
      </c>
      <c r="B3111" s="18">
        <v>45658</v>
      </c>
      <c r="C3111" s="96" t="s">
        <v>393</v>
      </c>
      <c r="D3111" t="s">
        <v>273</v>
      </c>
      <c r="E3111">
        <v>0</v>
      </c>
    </row>
    <row r="3112" spans="1:7" x14ac:dyDescent="0.3">
      <c r="A3112">
        <v>101</v>
      </c>
      <c r="B3112" s="18">
        <v>45658</v>
      </c>
      <c r="C3112" s="96" t="s">
        <v>393</v>
      </c>
      <c r="D3112" t="s">
        <v>272</v>
      </c>
      <c r="E3112">
        <v>4</v>
      </c>
    </row>
    <row r="3113" spans="1:7" x14ac:dyDescent="0.3">
      <c r="A3113">
        <v>100</v>
      </c>
      <c r="B3113" s="18">
        <v>45658</v>
      </c>
      <c r="C3113" s="96" t="s">
        <v>393</v>
      </c>
      <c r="D3113" t="s">
        <v>271</v>
      </c>
      <c r="E3113">
        <v>3</v>
      </c>
    </row>
    <row r="3114" spans="1:7" x14ac:dyDescent="0.3">
      <c r="A3114">
        <v>3</v>
      </c>
      <c r="B3114" s="18">
        <v>45658</v>
      </c>
      <c r="C3114" s="96" t="s">
        <v>393</v>
      </c>
      <c r="D3114" t="s">
        <v>302</v>
      </c>
      <c r="E3114">
        <v>0.25616399082568808</v>
      </c>
      <c r="F3114">
        <v>1787</v>
      </c>
      <c r="G3114">
        <v>6976</v>
      </c>
    </row>
    <row r="3115" spans="1:7" x14ac:dyDescent="0.3">
      <c r="A3115">
        <v>24</v>
      </c>
      <c r="B3115" s="18">
        <v>45658</v>
      </c>
      <c r="C3115" s="96" t="s">
        <v>393</v>
      </c>
      <c r="D3115" t="s">
        <v>299</v>
      </c>
      <c r="E3115">
        <v>0.875</v>
      </c>
      <c r="F3115">
        <v>287</v>
      </c>
      <c r="G3115">
        <v>328</v>
      </c>
    </row>
    <row r="3116" spans="1:7" x14ac:dyDescent="0.3">
      <c r="A3116">
        <v>23</v>
      </c>
      <c r="B3116" s="18">
        <v>45658</v>
      </c>
      <c r="C3116" s="96" t="s">
        <v>393</v>
      </c>
      <c r="D3116" t="s">
        <v>298</v>
      </c>
      <c r="E3116">
        <v>4.6904046904046905E-2</v>
      </c>
      <c r="F3116">
        <v>328</v>
      </c>
      <c r="G3116">
        <v>6993</v>
      </c>
    </row>
    <row r="3117" spans="1:7" x14ac:dyDescent="0.3">
      <c r="A3117">
        <v>20</v>
      </c>
      <c r="B3117" s="18">
        <v>45658</v>
      </c>
      <c r="C3117" s="96" t="s">
        <v>393</v>
      </c>
      <c r="D3117" t="s">
        <v>283</v>
      </c>
      <c r="E3117">
        <v>0</v>
      </c>
      <c r="F3117">
        <v>0</v>
      </c>
      <c r="G3117">
        <v>9</v>
      </c>
    </row>
    <row r="3118" spans="1:7" x14ac:dyDescent="0.3">
      <c r="A3118">
        <v>18</v>
      </c>
      <c r="B3118" s="18">
        <v>45658</v>
      </c>
      <c r="C3118" s="96" t="s">
        <v>393</v>
      </c>
      <c r="D3118" t="s">
        <v>282</v>
      </c>
      <c r="E3118">
        <v>1.020408163265306E-2</v>
      </c>
      <c r="F3118">
        <v>1</v>
      </c>
      <c r="G3118">
        <v>98</v>
      </c>
    </row>
    <row r="3119" spans="1:7" x14ac:dyDescent="0.3">
      <c r="A3119">
        <v>17</v>
      </c>
      <c r="B3119" s="18">
        <v>45658</v>
      </c>
      <c r="C3119" s="96" t="s">
        <v>393</v>
      </c>
      <c r="D3119" t="s">
        <v>276</v>
      </c>
      <c r="E3119">
        <v>9.6153846153846159E-2</v>
      </c>
      <c r="F3119">
        <v>5</v>
      </c>
      <c r="G3119">
        <v>52</v>
      </c>
    </row>
    <row r="3120" spans="1:7" x14ac:dyDescent="0.3">
      <c r="A3120">
        <v>16</v>
      </c>
      <c r="B3120" s="18">
        <v>45658</v>
      </c>
      <c r="C3120" s="96" t="s">
        <v>393</v>
      </c>
      <c r="D3120" t="s">
        <v>297</v>
      </c>
      <c r="E3120">
        <v>0.14168937329700274</v>
      </c>
      <c r="F3120">
        <v>52</v>
      </c>
      <c r="G3120">
        <v>367</v>
      </c>
    </row>
    <row r="3121" spans="1:7" x14ac:dyDescent="0.3">
      <c r="A3121">
        <v>15</v>
      </c>
      <c r="B3121" s="18">
        <v>45658</v>
      </c>
      <c r="C3121" s="96" t="s">
        <v>393</v>
      </c>
      <c r="D3121" t="s">
        <v>306</v>
      </c>
      <c r="E3121">
        <v>1.4925373134328358E-2</v>
      </c>
      <c r="F3121">
        <v>2</v>
      </c>
      <c r="G3121">
        <v>134</v>
      </c>
    </row>
    <row r="3122" spans="1:7" x14ac:dyDescent="0.3">
      <c r="A3122">
        <v>14</v>
      </c>
      <c r="B3122" s="18">
        <v>45658</v>
      </c>
      <c r="C3122" s="96" t="s">
        <v>393</v>
      </c>
      <c r="D3122" t="s">
        <v>279</v>
      </c>
      <c r="E3122">
        <v>0.17048346055979643</v>
      </c>
      <c r="F3122">
        <v>134</v>
      </c>
      <c r="G3122">
        <v>786</v>
      </c>
    </row>
    <row r="3123" spans="1:7" x14ac:dyDescent="0.3">
      <c r="A3123">
        <v>13</v>
      </c>
      <c r="B3123" s="18">
        <v>45658</v>
      </c>
      <c r="C3123" s="96" t="s">
        <v>393</v>
      </c>
      <c r="D3123" t="s">
        <v>275</v>
      </c>
      <c r="E3123">
        <v>2.5000000000000001E-2</v>
      </c>
      <c r="F3123">
        <v>2</v>
      </c>
      <c r="G3123">
        <v>80</v>
      </c>
    </row>
    <row r="3124" spans="1:7" x14ac:dyDescent="0.3">
      <c r="A3124">
        <v>12</v>
      </c>
      <c r="B3124" s="18">
        <v>45658</v>
      </c>
      <c r="C3124" s="96" t="s">
        <v>393</v>
      </c>
      <c r="D3124" t="s">
        <v>296</v>
      </c>
      <c r="E3124">
        <v>0.22535211267605634</v>
      </c>
      <c r="F3124">
        <v>80</v>
      </c>
      <c r="G3124">
        <v>355</v>
      </c>
    </row>
    <row r="3125" spans="1:7" x14ac:dyDescent="0.3">
      <c r="A3125">
        <v>11</v>
      </c>
      <c r="B3125" s="18">
        <v>45658</v>
      </c>
      <c r="C3125" s="96" t="s">
        <v>393</v>
      </c>
      <c r="D3125" t="s">
        <v>281</v>
      </c>
      <c r="E3125">
        <v>0.18412698412698414</v>
      </c>
      <c r="F3125">
        <v>174</v>
      </c>
      <c r="G3125">
        <v>945</v>
      </c>
    </row>
    <row r="3126" spans="1:7" x14ac:dyDescent="0.3">
      <c r="A3126">
        <v>10</v>
      </c>
      <c r="B3126" s="18">
        <v>45658</v>
      </c>
      <c r="C3126" s="96" t="s">
        <v>393</v>
      </c>
      <c r="D3126" t="s">
        <v>295</v>
      </c>
      <c r="E3126">
        <v>2.0642201834862386E-2</v>
      </c>
      <c r="F3126">
        <v>9</v>
      </c>
      <c r="G3126">
        <v>436</v>
      </c>
    </row>
    <row r="3127" spans="1:7" x14ac:dyDescent="0.3">
      <c r="A3127">
        <v>9</v>
      </c>
      <c r="B3127" s="18">
        <v>45658</v>
      </c>
      <c r="C3127" s="96" t="s">
        <v>393</v>
      </c>
      <c r="D3127" t="s">
        <v>280</v>
      </c>
      <c r="E3127">
        <v>0.21758569299552907</v>
      </c>
      <c r="F3127">
        <v>146</v>
      </c>
      <c r="G3127">
        <v>671</v>
      </c>
    </row>
    <row r="3128" spans="1:7" x14ac:dyDescent="0.3">
      <c r="A3128">
        <v>8</v>
      </c>
      <c r="B3128" s="18">
        <v>45658</v>
      </c>
      <c r="C3128" s="96" t="s">
        <v>393</v>
      </c>
      <c r="D3128" t="s">
        <v>278</v>
      </c>
      <c r="E3128">
        <v>0.184</v>
      </c>
      <c r="F3128">
        <v>46</v>
      </c>
      <c r="G3128">
        <v>250</v>
      </c>
    </row>
    <row r="3129" spans="1:7" x14ac:dyDescent="0.3">
      <c r="A3129">
        <v>7</v>
      </c>
      <c r="B3129" s="18">
        <v>45658</v>
      </c>
      <c r="C3129" s="96" t="s">
        <v>393</v>
      </c>
      <c r="D3129" t="s">
        <v>277</v>
      </c>
      <c r="E3129">
        <v>0.46666666666666667</v>
      </c>
      <c r="F3129">
        <v>28</v>
      </c>
      <c r="G3129">
        <v>60</v>
      </c>
    </row>
    <row r="3130" spans="1:7" x14ac:dyDescent="0.3">
      <c r="A3130">
        <v>6</v>
      </c>
      <c r="B3130" s="18">
        <v>45658</v>
      </c>
      <c r="C3130" s="96" t="s">
        <v>393</v>
      </c>
      <c r="D3130" t="s">
        <v>274</v>
      </c>
      <c r="E3130">
        <v>0</v>
      </c>
      <c r="F3130">
        <v>0</v>
      </c>
      <c r="G3130">
        <v>36</v>
      </c>
    </row>
    <row r="3131" spans="1:7" x14ac:dyDescent="0.3">
      <c r="A3131">
        <v>5</v>
      </c>
      <c r="B3131" s="18">
        <v>45658</v>
      </c>
      <c r="C3131" s="96" t="s">
        <v>393</v>
      </c>
      <c r="D3131" t="s">
        <v>301</v>
      </c>
      <c r="E3131">
        <v>19.3</v>
      </c>
      <c r="F3131">
        <v>1737</v>
      </c>
      <c r="G3131">
        <v>90</v>
      </c>
    </row>
    <row r="3132" spans="1:7" x14ac:dyDescent="0.3">
      <c r="A3132">
        <v>4</v>
      </c>
      <c r="B3132" s="18">
        <v>45658</v>
      </c>
      <c r="C3132" s="96" t="s">
        <v>393</v>
      </c>
      <c r="D3132" t="s">
        <v>300</v>
      </c>
      <c r="E3132">
        <v>0.91025641025641024</v>
      </c>
      <c r="F3132">
        <v>1207</v>
      </c>
      <c r="G3132">
        <v>1326</v>
      </c>
    </row>
    <row r="3133" spans="1:7" x14ac:dyDescent="0.3">
      <c r="A3133">
        <v>126</v>
      </c>
      <c r="B3133" s="18">
        <v>45658</v>
      </c>
      <c r="C3133" s="96" t="s">
        <v>393</v>
      </c>
      <c r="D3133" t="s">
        <v>26</v>
      </c>
      <c r="E3133">
        <v>5</v>
      </c>
    </row>
    <row r="3134" spans="1:7" x14ac:dyDescent="0.3">
      <c r="A3134">
        <v>125</v>
      </c>
      <c r="B3134" s="18">
        <v>45658</v>
      </c>
      <c r="C3134" s="96" t="s">
        <v>393</v>
      </c>
      <c r="D3134" t="s">
        <v>25</v>
      </c>
      <c r="E3134">
        <v>0</v>
      </c>
    </row>
    <row r="3135" spans="1:7" x14ac:dyDescent="0.3">
      <c r="A3135">
        <v>124</v>
      </c>
      <c r="B3135" s="18">
        <v>45658</v>
      </c>
      <c r="C3135" s="96" t="s">
        <v>393</v>
      </c>
      <c r="D3135" t="s">
        <v>24</v>
      </c>
      <c r="E3135">
        <v>0</v>
      </c>
    </row>
    <row r="3136" spans="1:7" x14ac:dyDescent="0.3">
      <c r="A3136">
        <v>123</v>
      </c>
      <c r="B3136" s="18">
        <v>45658</v>
      </c>
      <c r="C3136" s="96" t="s">
        <v>393</v>
      </c>
      <c r="D3136" t="s">
        <v>23</v>
      </c>
      <c r="E3136">
        <v>0</v>
      </c>
    </row>
    <row r="3137" spans="1:7" x14ac:dyDescent="0.3">
      <c r="A3137">
        <v>122</v>
      </c>
      <c r="B3137" s="18">
        <v>45658</v>
      </c>
      <c r="C3137" s="96" t="s">
        <v>393</v>
      </c>
      <c r="D3137" t="s">
        <v>22</v>
      </c>
      <c r="E3137">
        <v>0</v>
      </c>
    </row>
    <row r="3138" spans="1:7" x14ac:dyDescent="0.3">
      <c r="A3138">
        <v>121</v>
      </c>
      <c r="B3138" s="18">
        <v>45658</v>
      </c>
      <c r="C3138" s="96" t="s">
        <v>393</v>
      </c>
      <c r="D3138" t="s">
        <v>21</v>
      </c>
      <c r="E3138">
        <v>0</v>
      </c>
    </row>
    <row r="3139" spans="1:7" x14ac:dyDescent="0.3">
      <c r="A3139">
        <v>120</v>
      </c>
      <c r="B3139" s="18">
        <v>45658</v>
      </c>
      <c r="C3139" s="96" t="s">
        <v>393</v>
      </c>
      <c r="D3139" t="s">
        <v>20</v>
      </c>
      <c r="E3139">
        <v>1785</v>
      </c>
    </row>
    <row r="3140" spans="1:7" x14ac:dyDescent="0.3">
      <c r="A3140">
        <v>116</v>
      </c>
      <c r="B3140" s="18">
        <v>45658</v>
      </c>
      <c r="C3140" s="96" t="s">
        <v>393</v>
      </c>
      <c r="D3140" t="s">
        <v>294</v>
      </c>
      <c r="E3140">
        <v>34</v>
      </c>
    </row>
    <row r="3141" spans="1:7" x14ac:dyDescent="0.3">
      <c r="A3141">
        <v>115</v>
      </c>
      <c r="B3141" s="18">
        <v>45658</v>
      </c>
      <c r="C3141" s="96" t="s">
        <v>393</v>
      </c>
      <c r="D3141" t="s">
        <v>293</v>
      </c>
      <c r="E3141">
        <v>173</v>
      </c>
    </row>
    <row r="3142" spans="1:7" x14ac:dyDescent="0.3">
      <c r="A3142">
        <v>114</v>
      </c>
      <c r="B3142" s="18">
        <v>45658</v>
      </c>
      <c r="C3142" s="96" t="s">
        <v>393</v>
      </c>
      <c r="D3142" t="s">
        <v>292</v>
      </c>
      <c r="E3142">
        <v>1785</v>
      </c>
    </row>
    <row r="3143" spans="1:7" x14ac:dyDescent="0.3">
      <c r="A3143">
        <v>27</v>
      </c>
      <c r="B3143" s="18">
        <v>45658</v>
      </c>
      <c r="C3143" s="96" t="s">
        <v>393</v>
      </c>
      <c r="D3143" t="s">
        <v>147</v>
      </c>
      <c r="E3143">
        <v>9.4182825484764546E-2</v>
      </c>
      <c r="F3143">
        <v>34</v>
      </c>
      <c r="G3143">
        <v>361</v>
      </c>
    </row>
    <row r="3144" spans="1:7" x14ac:dyDescent="0.3">
      <c r="A3144">
        <v>26</v>
      </c>
      <c r="B3144" s="18">
        <v>45658</v>
      </c>
      <c r="C3144" s="96" t="s">
        <v>393</v>
      </c>
      <c r="D3144" t="s">
        <v>146</v>
      </c>
      <c r="E3144">
        <v>0.20610687022900764</v>
      </c>
      <c r="F3144">
        <v>135</v>
      </c>
      <c r="G3144">
        <v>655</v>
      </c>
    </row>
    <row r="3145" spans="1:7" x14ac:dyDescent="0.3">
      <c r="A3145">
        <v>134</v>
      </c>
      <c r="B3145" s="18">
        <v>45658</v>
      </c>
      <c r="C3145" s="96" t="s">
        <v>394</v>
      </c>
      <c r="D3145" t="s">
        <v>260</v>
      </c>
      <c r="E3145">
        <v>2</v>
      </c>
    </row>
    <row r="3146" spans="1:7" x14ac:dyDescent="0.3">
      <c r="A3146">
        <v>133</v>
      </c>
      <c r="B3146" s="18">
        <v>45658</v>
      </c>
      <c r="C3146" s="96" t="s">
        <v>394</v>
      </c>
      <c r="D3146" t="s">
        <v>259</v>
      </c>
      <c r="E3146">
        <v>35</v>
      </c>
    </row>
    <row r="3147" spans="1:7" x14ac:dyDescent="0.3">
      <c r="A3147">
        <v>132</v>
      </c>
      <c r="B3147" s="18">
        <v>45658</v>
      </c>
      <c r="C3147" s="96" t="s">
        <v>394</v>
      </c>
      <c r="D3147" t="s">
        <v>291</v>
      </c>
      <c r="E3147">
        <v>27</v>
      </c>
    </row>
    <row r="3148" spans="1:7" x14ac:dyDescent="0.3">
      <c r="A3148">
        <v>131</v>
      </c>
      <c r="B3148" s="18">
        <v>45658</v>
      </c>
      <c r="C3148" s="96" t="s">
        <v>394</v>
      </c>
      <c r="D3148" t="s">
        <v>290</v>
      </c>
      <c r="E3148">
        <v>163</v>
      </c>
    </row>
    <row r="3149" spans="1:7" x14ac:dyDescent="0.3">
      <c r="A3149">
        <v>130</v>
      </c>
      <c r="B3149" s="18">
        <v>45658</v>
      </c>
      <c r="C3149" s="96" t="s">
        <v>394</v>
      </c>
      <c r="D3149" t="s">
        <v>289</v>
      </c>
      <c r="E3149">
        <v>3407</v>
      </c>
    </row>
    <row r="3150" spans="1:7" x14ac:dyDescent="0.3">
      <c r="A3150">
        <v>129</v>
      </c>
      <c r="B3150" s="18">
        <v>45658</v>
      </c>
      <c r="C3150" s="96" t="s">
        <v>394</v>
      </c>
      <c r="D3150" t="s">
        <v>288</v>
      </c>
      <c r="E3150">
        <v>3788</v>
      </c>
    </row>
    <row r="3151" spans="1:7" x14ac:dyDescent="0.3">
      <c r="A3151">
        <v>128</v>
      </c>
      <c r="B3151" s="18">
        <v>45658</v>
      </c>
      <c r="C3151" s="96" t="s">
        <v>394</v>
      </c>
      <c r="D3151" t="s">
        <v>287</v>
      </c>
      <c r="E3151">
        <v>2821</v>
      </c>
    </row>
    <row r="3152" spans="1:7" x14ac:dyDescent="0.3">
      <c r="A3152">
        <v>127</v>
      </c>
      <c r="B3152" s="18">
        <v>45658</v>
      </c>
      <c r="C3152" s="96" t="s">
        <v>394</v>
      </c>
      <c r="D3152" t="s">
        <v>286</v>
      </c>
      <c r="E3152">
        <v>10263</v>
      </c>
    </row>
    <row r="3153" spans="1:7" x14ac:dyDescent="0.3">
      <c r="A3153">
        <v>108</v>
      </c>
      <c r="B3153" s="18">
        <v>45658</v>
      </c>
      <c r="C3153" s="96" t="s">
        <v>394</v>
      </c>
      <c r="D3153" t="s">
        <v>270</v>
      </c>
      <c r="E3153">
        <v>2181</v>
      </c>
    </row>
    <row r="3154" spans="1:7" x14ac:dyDescent="0.3">
      <c r="A3154">
        <v>105</v>
      </c>
      <c r="B3154" s="18">
        <v>45658</v>
      </c>
      <c r="C3154" s="96" t="s">
        <v>394</v>
      </c>
      <c r="D3154" t="s">
        <v>269</v>
      </c>
      <c r="E3154">
        <v>2811</v>
      </c>
    </row>
    <row r="3155" spans="1:7" x14ac:dyDescent="0.3">
      <c r="A3155">
        <v>107</v>
      </c>
      <c r="B3155" s="18">
        <v>45658</v>
      </c>
      <c r="C3155" s="96" t="s">
        <v>394</v>
      </c>
      <c r="D3155" t="s">
        <v>268</v>
      </c>
      <c r="E3155">
        <v>5564</v>
      </c>
    </row>
    <row r="3156" spans="1:7" x14ac:dyDescent="0.3">
      <c r="A3156">
        <v>106</v>
      </c>
      <c r="B3156" s="18">
        <v>45658</v>
      </c>
      <c r="C3156" s="96" t="s">
        <v>394</v>
      </c>
      <c r="D3156" t="s">
        <v>267</v>
      </c>
      <c r="E3156">
        <v>4718</v>
      </c>
    </row>
    <row r="3157" spans="1:7" x14ac:dyDescent="0.3">
      <c r="A3157">
        <v>104</v>
      </c>
      <c r="B3157" s="18">
        <v>45658</v>
      </c>
      <c r="C3157" s="96" t="s">
        <v>394</v>
      </c>
      <c r="D3157" t="s">
        <v>266</v>
      </c>
      <c r="E3157">
        <v>925</v>
      </c>
    </row>
    <row r="3158" spans="1:7" x14ac:dyDescent="0.3">
      <c r="A3158">
        <v>113</v>
      </c>
      <c r="B3158" s="18">
        <v>45658</v>
      </c>
      <c r="C3158" s="96" t="s">
        <v>394</v>
      </c>
      <c r="D3158" t="s">
        <v>265</v>
      </c>
      <c r="E3158">
        <v>3972</v>
      </c>
    </row>
    <row r="3159" spans="1:7" x14ac:dyDescent="0.3">
      <c r="A3159">
        <v>110</v>
      </c>
      <c r="B3159" s="18">
        <v>45658</v>
      </c>
      <c r="C3159" s="96" t="s">
        <v>394</v>
      </c>
      <c r="D3159" t="s">
        <v>264</v>
      </c>
      <c r="E3159">
        <v>2719</v>
      </c>
    </row>
    <row r="3160" spans="1:7" x14ac:dyDescent="0.3">
      <c r="A3160">
        <v>112</v>
      </c>
      <c r="B3160" s="18">
        <v>45658</v>
      </c>
      <c r="C3160" s="96" t="s">
        <v>394</v>
      </c>
      <c r="D3160" t="s">
        <v>263</v>
      </c>
      <c r="E3160">
        <v>6494</v>
      </c>
    </row>
    <row r="3161" spans="1:7" x14ac:dyDescent="0.3">
      <c r="A3161">
        <v>111</v>
      </c>
      <c r="B3161" s="18">
        <v>45658</v>
      </c>
      <c r="C3161" s="96" t="s">
        <v>394</v>
      </c>
      <c r="D3161" t="s">
        <v>262</v>
      </c>
      <c r="E3161">
        <v>5168</v>
      </c>
    </row>
    <row r="3162" spans="1:7" x14ac:dyDescent="0.3">
      <c r="A3162">
        <v>109</v>
      </c>
      <c r="B3162" s="18">
        <v>45658</v>
      </c>
      <c r="C3162" s="96" t="s">
        <v>394</v>
      </c>
      <c r="D3162" t="s">
        <v>261</v>
      </c>
      <c r="E3162">
        <v>830</v>
      </c>
    </row>
    <row r="3163" spans="1:7" x14ac:dyDescent="0.3">
      <c r="A3163">
        <v>2</v>
      </c>
      <c r="B3163" s="18">
        <v>45658</v>
      </c>
      <c r="C3163" s="96" t="s">
        <v>394</v>
      </c>
      <c r="D3163" t="s">
        <v>303</v>
      </c>
      <c r="E3163">
        <v>0.72504098360655733</v>
      </c>
      <c r="F3163">
        <v>35382</v>
      </c>
      <c r="G3163">
        <v>48800</v>
      </c>
    </row>
    <row r="3164" spans="1:7" x14ac:dyDescent="0.3">
      <c r="A3164">
        <v>1</v>
      </c>
      <c r="B3164" s="18">
        <v>45658</v>
      </c>
      <c r="C3164" s="96" t="s">
        <v>394</v>
      </c>
      <c r="D3164" t="s">
        <v>332</v>
      </c>
      <c r="E3164">
        <v>1.5</v>
      </c>
      <c r="F3164">
        <v>45</v>
      </c>
      <c r="G3164">
        <v>30</v>
      </c>
    </row>
    <row r="3165" spans="1:7" x14ac:dyDescent="0.3">
      <c r="A3165">
        <v>103</v>
      </c>
      <c r="B3165" s="18">
        <v>45658</v>
      </c>
      <c r="C3165" s="96" t="s">
        <v>394</v>
      </c>
      <c r="D3165" t="s">
        <v>285</v>
      </c>
      <c r="E3165">
        <v>6</v>
      </c>
    </row>
    <row r="3166" spans="1:7" x14ac:dyDescent="0.3">
      <c r="A3166">
        <v>102</v>
      </c>
      <c r="B3166" s="18">
        <v>45658</v>
      </c>
      <c r="C3166" s="96" t="s">
        <v>394</v>
      </c>
      <c r="D3166" t="s">
        <v>273</v>
      </c>
      <c r="E3166">
        <v>1</v>
      </c>
    </row>
    <row r="3167" spans="1:7" x14ac:dyDescent="0.3">
      <c r="A3167">
        <v>101</v>
      </c>
      <c r="B3167" s="18">
        <v>45658</v>
      </c>
      <c r="C3167" s="96" t="s">
        <v>394</v>
      </c>
      <c r="D3167" t="s">
        <v>272</v>
      </c>
      <c r="E3167">
        <v>23</v>
      </c>
    </row>
    <row r="3168" spans="1:7" x14ac:dyDescent="0.3">
      <c r="A3168">
        <v>100</v>
      </c>
      <c r="B3168" s="18">
        <v>45658</v>
      </c>
      <c r="C3168" s="96" t="s">
        <v>394</v>
      </c>
      <c r="D3168" t="s">
        <v>271</v>
      </c>
      <c r="E3168">
        <v>4</v>
      </c>
    </row>
    <row r="3169" spans="1:7" x14ac:dyDescent="0.3">
      <c r="A3169">
        <v>3</v>
      </c>
      <c r="B3169" s="18">
        <v>45658</v>
      </c>
      <c r="C3169" s="96" t="s">
        <v>394</v>
      </c>
      <c r="D3169" t="s">
        <v>302</v>
      </c>
      <c r="E3169">
        <v>0.94076083884461026</v>
      </c>
      <c r="F3169">
        <v>33286</v>
      </c>
      <c r="G3169">
        <v>35382</v>
      </c>
    </row>
    <row r="3170" spans="1:7" x14ac:dyDescent="0.3">
      <c r="A3170">
        <v>25</v>
      </c>
      <c r="B3170" s="18">
        <v>45658</v>
      </c>
      <c r="C3170" s="96" t="s">
        <v>394</v>
      </c>
      <c r="D3170" t="s">
        <v>284</v>
      </c>
      <c r="E3170">
        <v>0.14285714285714285</v>
      </c>
      <c r="F3170">
        <v>1</v>
      </c>
      <c r="G3170">
        <v>7</v>
      </c>
    </row>
    <row r="3171" spans="1:7" x14ac:dyDescent="0.3">
      <c r="A3171">
        <v>24</v>
      </c>
      <c r="B3171" s="18">
        <v>45658</v>
      </c>
      <c r="C3171" s="96" t="s">
        <v>394</v>
      </c>
      <c r="D3171" t="s">
        <v>299</v>
      </c>
      <c r="E3171">
        <v>0.90900649953574741</v>
      </c>
      <c r="F3171">
        <v>1958</v>
      </c>
      <c r="G3171">
        <v>2154</v>
      </c>
    </row>
    <row r="3172" spans="1:7" x14ac:dyDescent="0.3">
      <c r="A3172">
        <v>23</v>
      </c>
      <c r="B3172" s="18">
        <v>45658</v>
      </c>
      <c r="C3172" s="96" t="s">
        <v>394</v>
      </c>
      <c r="D3172" t="s">
        <v>298</v>
      </c>
      <c r="E3172">
        <v>5.0020900097533787E-2</v>
      </c>
      <c r="F3172">
        <v>2154</v>
      </c>
      <c r="G3172">
        <v>43062</v>
      </c>
    </row>
    <row r="3173" spans="1:7" x14ac:dyDescent="0.3">
      <c r="A3173">
        <v>20</v>
      </c>
      <c r="B3173" s="18">
        <v>45658</v>
      </c>
      <c r="C3173" s="96" t="s">
        <v>394</v>
      </c>
      <c r="D3173" t="s">
        <v>283</v>
      </c>
      <c r="E3173">
        <v>0</v>
      </c>
      <c r="F3173">
        <v>0</v>
      </c>
      <c r="G3173">
        <v>60</v>
      </c>
    </row>
    <row r="3174" spans="1:7" x14ac:dyDescent="0.3">
      <c r="A3174">
        <v>18</v>
      </c>
      <c r="B3174" s="18">
        <v>45658</v>
      </c>
      <c r="C3174" s="96" t="s">
        <v>394</v>
      </c>
      <c r="D3174" t="s">
        <v>282</v>
      </c>
      <c r="E3174">
        <v>2.2641509433962263E-2</v>
      </c>
      <c r="F3174">
        <v>6</v>
      </c>
      <c r="G3174">
        <v>265</v>
      </c>
    </row>
    <row r="3175" spans="1:7" x14ac:dyDescent="0.3">
      <c r="A3175">
        <v>17</v>
      </c>
      <c r="B3175" s="18">
        <v>45658</v>
      </c>
      <c r="C3175" s="96" t="s">
        <v>394</v>
      </c>
      <c r="D3175" t="s">
        <v>276</v>
      </c>
      <c r="E3175">
        <v>0.19222222222222221</v>
      </c>
      <c r="F3175">
        <v>692</v>
      </c>
      <c r="G3175">
        <v>3600</v>
      </c>
    </row>
    <row r="3176" spans="1:7" x14ac:dyDescent="0.3">
      <c r="A3176">
        <v>16</v>
      </c>
      <c r="B3176" s="18">
        <v>45658</v>
      </c>
      <c r="C3176" s="96" t="s">
        <v>394</v>
      </c>
      <c r="D3176" t="s">
        <v>297</v>
      </c>
      <c r="E3176">
        <v>0.60100166944908184</v>
      </c>
      <c r="F3176">
        <v>3600</v>
      </c>
      <c r="G3176">
        <v>5990</v>
      </c>
    </row>
    <row r="3177" spans="1:7" x14ac:dyDescent="0.3">
      <c r="A3177">
        <v>15</v>
      </c>
      <c r="B3177" s="18">
        <v>45658</v>
      </c>
      <c r="C3177" s="96" t="s">
        <v>394</v>
      </c>
      <c r="D3177" t="s">
        <v>306</v>
      </c>
      <c r="E3177">
        <v>5.3922292805436547E-2</v>
      </c>
      <c r="F3177">
        <v>365</v>
      </c>
      <c r="G3177">
        <v>6769</v>
      </c>
    </row>
    <row r="3178" spans="1:7" x14ac:dyDescent="0.3">
      <c r="A3178">
        <v>14</v>
      </c>
      <c r="B3178" s="18">
        <v>45658</v>
      </c>
      <c r="C3178" s="96" t="s">
        <v>394</v>
      </c>
      <c r="D3178" t="s">
        <v>279</v>
      </c>
      <c r="E3178">
        <v>0.53177783015162228</v>
      </c>
      <c r="F3178">
        <v>6769</v>
      </c>
      <c r="G3178">
        <v>12729</v>
      </c>
    </row>
    <row r="3179" spans="1:7" x14ac:dyDescent="0.3">
      <c r="A3179">
        <v>13</v>
      </c>
      <c r="B3179" s="18">
        <v>45658</v>
      </c>
      <c r="C3179" s="96" t="s">
        <v>394</v>
      </c>
      <c r="D3179" t="s">
        <v>275</v>
      </c>
      <c r="E3179">
        <v>0.1900604432505037</v>
      </c>
      <c r="F3179">
        <v>566</v>
      </c>
      <c r="G3179">
        <v>2978</v>
      </c>
    </row>
    <row r="3180" spans="1:7" x14ac:dyDescent="0.3">
      <c r="A3180">
        <v>12</v>
      </c>
      <c r="B3180" s="18">
        <v>45658</v>
      </c>
      <c r="C3180" s="96" t="s">
        <v>394</v>
      </c>
      <c r="D3180" t="s">
        <v>296</v>
      </c>
      <c r="E3180">
        <v>0.49666444296197465</v>
      </c>
      <c r="F3180">
        <v>2978</v>
      </c>
      <c r="G3180">
        <v>5996</v>
      </c>
    </row>
    <row r="3181" spans="1:7" x14ac:dyDescent="0.3">
      <c r="A3181">
        <v>11</v>
      </c>
      <c r="B3181" s="18">
        <v>45658</v>
      </c>
      <c r="C3181" s="96" t="s">
        <v>394</v>
      </c>
      <c r="D3181" t="s">
        <v>281</v>
      </c>
      <c r="E3181">
        <v>0.55483612575929508</v>
      </c>
      <c r="F3181">
        <v>8312</v>
      </c>
      <c r="G3181">
        <v>14981</v>
      </c>
    </row>
    <row r="3182" spans="1:7" x14ac:dyDescent="0.3">
      <c r="A3182">
        <v>10</v>
      </c>
      <c r="B3182" s="18">
        <v>45658</v>
      </c>
      <c r="C3182" s="96" t="s">
        <v>394</v>
      </c>
      <c r="D3182" t="s">
        <v>295</v>
      </c>
      <c r="E3182">
        <v>0.10654685494223363</v>
      </c>
      <c r="F3182">
        <v>249</v>
      </c>
      <c r="G3182">
        <v>2337</v>
      </c>
    </row>
    <row r="3183" spans="1:7" x14ac:dyDescent="0.3">
      <c r="A3183">
        <v>9</v>
      </c>
      <c r="B3183" s="18">
        <v>45658</v>
      </c>
      <c r="C3183" s="96" t="s">
        <v>394</v>
      </c>
      <c r="D3183" t="s">
        <v>280</v>
      </c>
      <c r="E3183">
        <v>0.4587878787878788</v>
      </c>
      <c r="F3183">
        <v>6813</v>
      </c>
      <c r="G3183">
        <v>14850</v>
      </c>
    </row>
    <row r="3184" spans="1:7" x14ac:dyDescent="0.3">
      <c r="A3184">
        <v>8</v>
      </c>
      <c r="B3184" s="18">
        <v>45658</v>
      </c>
      <c r="C3184" s="96" t="s">
        <v>394</v>
      </c>
      <c r="D3184" t="s">
        <v>278</v>
      </c>
      <c r="E3184">
        <v>0.45550161812297735</v>
      </c>
      <c r="F3184">
        <v>1126</v>
      </c>
      <c r="G3184">
        <v>2472</v>
      </c>
    </row>
    <row r="3185" spans="1:7" x14ac:dyDescent="0.3">
      <c r="A3185">
        <v>7</v>
      </c>
      <c r="B3185" s="18">
        <v>45658</v>
      </c>
      <c r="C3185" s="96" t="s">
        <v>394</v>
      </c>
      <c r="D3185" t="s">
        <v>277</v>
      </c>
      <c r="E3185">
        <v>0.83636363636363631</v>
      </c>
      <c r="F3185">
        <v>368</v>
      </c>
      <c r="G3185">
        <v>440</v>
      </c>
    </row>
    <row r="3186" spans="1:7" x14ac:dyDescent="0.3">
      <c r="A3186">
        <v>6</v>
      </c>
      <c r="B3186" s="18">
        <v>45658</v>
      </c>
      <c r="C3186" s="96" t="s">
        <v>394</v>
      </c>
      <c r="D3186" t="s">
        <v>274</v>
      </c>
      <c r="E3186">
        <v>0.83739837398373984</v>
      </c>
      <c r="F3186">
        <v>206</v>
      </c>
      <c r="G3186">
        <v>246</v>
      </c>
    </row>
    <row r="3187" spans="1:7" x14ac:dyDescent="0.3">
      <c r="A3187">
        <v>5</v>
      </c>
      <c r="B3187" s="18">
        <v>45658</v>
      </c>
      <c r="C3187" s="96" t="s">
        <v>394</v>
      </c>
      <c r="D3187" t="s">
        <v>301</v>
      </c>
      <c r="E3187">
        <v>21.05439330543933</v>
      </c>
      <c r="F3187">
        <v>10064</v>
      </c>
      <c r="G3187">
        <v>478</v>
      </c>
    </row>
    <row r="3188" spans="1:7" x14ac:dyDescent="0.3">
      <c r="A3188">
        <v>4</v>
      </c>
      <c r="B3188" s="18">
        <v>45658</v>
      </c>
      <c r="C3188" s="96" t="s">
        <v>394</v>
      </c>
      <c r="D3188" t="s">
        <v>300</v>
      </c>
      <c r="E3188">
        <v>0.8613313199949667</v>
      </c>
      <c r="F3188">
        <v>6845</v>
      </c>
      <c r="G3188">
        <v>7947</v>
      </c>
    </row>
    <row r="3189" spans="1:7" x14ac:dyDescent="0.3">
      <c r="A3189">
        <v>126</v>
      </c>
      <c r="B3189" s="18">
        <v>45658</v>
      </c>
      <c r="C3189" s="96" t="s">
        <v>394</v>
      </c>
      <c r="D3189" t="s">
        <v>26</v>
      </c>
      <c r="E3189">
        <v>33</v>
      </c>
    </row>
    <row r="3190" spans="1:7" x14ac:dyDescent="0.3">
      <c r="A3190">
        <v>125</v>
      </c>
      <c r="B3190" s="18">
        <v>45658</v>
      </c>
      <c r="C3190" s="96" t="s">
        <v>394</v>
      </c>
      <c r="D3190" t="s">
        <v>25</v>
      </c>
      <c r="E3190">
        <v>358</v>
      </c>
    </row>
    <row r="3191" spans="1:7" x14ac:dyDescent="0.3">
      <c r="A3191">
        <v>124</v>
      </c>
      <c r="B3191" s="18">
        <v>45658</v>
      </c>
      <c r="C3191" s="96" t="s">
        <v>394</v>
      </c>
      <c r="D3191" t="s">
        <v>24</v>
      </c>
      <c r="E3191">
        <v>0</v>
      </c>
    </row>
    <row r="3192" spans="1:7" x14ac:dyDescent="0.3">
      <c r="A3192">
        <v>123</v>
      </c>
      <c r="B3192" s="18">
        <v>45658</v>
      </c>
      <c r="C3192" s="96" t="s">
        <v>394</v>
      </c>
      <c r="D3192" t="s">
        <v>23</v>
      </c>
      <c r="E3192">
        <v>0</v>
      </c>
    </row>
    <row r="3193" spans="1:7" x14ac:dyDescent="0.3">
      <c r="A3193">
        <v>122</v>
      </c>
      <c r="B3193" s="18">
        <v>45658</v>
      </c>
      <c r="C3193" s="96" t="s">
        <v>394</v>
      </c>
      <c r="D3193" t="s">
        <v>22</v>
      </c>
      <c r="E3193">
        <v>19</v>
      </c>
    </row>
    <row r="3194" spans="1:7" x14ac:dyDescent="0.3">
      <c r="A3194">
        <v>121</v>
      </c>
      <c r="B3194" s="18">
        <v>45658</v>
      </c>
      <c r="C3194" s="96" t="s">
        <v>394</v>
      </c>
      <c r="D3194" t="s">
        <v>21</v>
      </c>
      <c r="E3194">
        <v>0</v>
      </c>
    </row>
    <row r="3195" spans="1:7" x14ac:dyDescent="0.3">
      <c r="A3195">
        <v>120</v>
      </c>
      <c r="B3195" s="18">
        <v>45658</v>
      </c>
      <c r="C3195" s="96" t="s">
        <v>394</v>
      </c>
      <c r="D3195" t="s">
        <v>20</v>
      </c>
      <c r="E3195">
        <v>11661</v>
      </c>
    </row>
    <row r="3196" spans="1:7" x14ac:dyDescent="0.3">
      <c r="A3196">
        <v>116</v>
      </c>
      <c r="B3196" s="18">
        <v>45658</v>
      </c>
      <c r="C3196" s="96" t="s">
        <v>394</v>
      </c>
      <c r="D3196" t="s">
        <v>294</v>
      </c>
      <c r="E3196">
        <v>234</v>
      </c>
    </row>
    <row r="3197" spans="1:7" x14ac:dyDescent="0.3">
      <c r="A3197">
        <v>115</v>
      </c>
      <c r="B3197" s="18">
        <v>45658</v>
      </c>
      <c r="C3197" s="96" t="s">
        <v>394</v>
      </c>
      <c r="D3197" t="s">
        <v>293</v>
      </c>
      <c r="E3197">
        <v>2711</v>
      </c>
    </row>
    <row r="3198" spans="1:7" x14ac:dyDescent="0.3">
      <c r="A3198">
        <v>114</v>
      </c>
      <c r="B3198" s="18">
        <v>45658</v>
      </c>
      <c r="C3198" s="96" t="s">
        <v>394</v>
      </c>
      <c r="D3198" t="s">
        <v>292</v>
      </c>
      <c r="E3198">
        <v>12038</v>
      </c>
    </row>
    <row r="3199" spans="1:7" x14ac:dyDescent="0.3">
      <c r="A3199">
        <v>27</v>
      </c>
      <c r="B3199" s="18">
        <v>45658</v>
      </c>
      <c r="C3199" s="96" t="s">
        <v>394</v>
      </c>
      <c r="D3199" t="s">
        <v>147</v>
      </c>
      <c r="E3199">
        <v>0.58424313956919449</v>
      </c>
      <c r="F3199">
        <v>1980</v>
      </c>
      <c r="G3199">
        <v>3389</v>
      </c>
    </row>
    <row r="3200" spans="1:7" x14ac:dyDescent="0.3">
      <c r="A3200">
        <v>26</v>
      </c>
      <c r="B3200" s="18">
        <v>45658</v>
      </c>
      <c r="C3200" s="96" t="s">
        <v>394</v>
      </c>
      <c r="D3200" t="s">
        <v>146</v>
      </c>
      <c r="E3200">
        <v>0.54740655650790848</v>
      </c>
      <c r="F3200">
        <v>6195</v>
      </c>
      <c r="G3200">
        <v>11317</v>
      </c>
    </row>
    <row r="3201" spans="1:5" x14ac:dyDescent="0.3">
      <c r="A3201">
        <v>134</v>
      </c>
      <c r="B3201" s="18">
        <v>45658</v>
      </c>
      <c r="C3201" s="96" t="s">
        <v>395</v>
      </c>
      <c r="D3201" t="s">
        <v>260</v>
      </c>
      <c r="E3201">
        <v>0</v>
      </c>
    </row>
    <row r="3202" spans="1:5" x14ac:dyDescent="0.3">
      <c r="A3202">
        <v>133</v>
      </c>
      <c r="B3202" s="18">
        <v>45658</v>
      </c>
      <c r="C3202" s="96" t="s">
        <v>395</v>
      </c>
      <c r="D3202" t="s">
        <v>259</v>
      </c>
      <c r="E3202">
        <v>10</v>
      </c>
    </row>
    <row r="3203" spans="1:5" x14ac:dyDescent="0.3">
      <c r="A3203">
        <v>132</v>
      </c>
      <c r="B3203" s="18">
        <v>45658</v>
      </c>
      <c r="C3203" s="96" t="s">
        <v>395</v>
      </c>
      <c r="D3203" t="s">
        <v>291</v>
      </c>
      <c r="E3203">
        <v>4</v>
      </c>
    </row>
    <row r="3204" spans="1:5" x14ac:dyDescent="0.3">
      <c r="A3204">
        <v>131</v>
      </c>
      <c r="B3204" s="18">
        <v>45658</v>
      </c>
      <c r="C3204" s="96" t="s">
        <v>395</v>
      </c>
      <c r="D3204" t="s">
        <v>290</v>
      </c>
      <c r="E3204">
        <v>15</v>
      </c>
    </row>
    <row r="3205" spans="1:5" x14ac:dyDescent="0.3">
      <c r="A3205">
        <v>130</v>
      </c>
      <c r="B3205" s="18">
        <v>45658</v>
      </c>
      <c r="C3205" s="96" t="s">
        <v>395</v>
      </c>
      <c r="D3205" t="s">
        <v>289</v>
      </c>
      <c r="E3205">
        <v>31</v>
      </c>
    </row>
    <row r="3206" spans="1:5" x14ac:dyDescent="0.3">
      <c r="A3206">
        <v>129</v>
      </c>
      <c r="B3206" s="18">
        <v>45658</v>
      </c>
      <c r="C3206" s="96" t="s">
        <v>395</v>
      </c>
      <c r="D3206" t="s">
        <v>288</v>
      </c>
      <c r="E3206">
        <v>92</v>
      </c>
    </row>
    <row r="3207" spans="1:5" x14ac:dyDescent="0.3">
      <c r="A3207">
        <v>128</v>
      </c>
      <c r="B3207" s="18">
        <v>45658</v>
      </c>
      <c r="C3207" s="96" t="s">
        <v>395</v>
      </c>
      <c r="D3207" t="s">
        <v>287</v>
      </c>
      <c r="E3207">
        <v>50</v>
      </c>
    </row>
    <row r="3208" spans="1:5" x14ac:dyDescent="0.3">
      <c r="A3208">
        <v>127</v>
      </c>
      <c r="B3208" s="18">
        <v>45658</v>
      </c>
      <c r="C3208" s="96" t="s">
        <v>395</v>
      </c>
      <c r="D3208" t="s">
        <v>286</v>
      </c>
      <c r="E3208">
        <v>202</v>
      </c>
    </row>
    <row r="3209" spans="1:5" x14ac:dyDescent="0.3">
      <c r="A3209">
        <v>108</v>
      </c>
      <c r="B3209" s="18">
        <v>45658</v>
      </c>
      <c r="C3209" s="96" t="s">
        <v>395</v>
      </c>
      <c r="D3209" t="s">
        <v>270</v>
      </c>
      <c r="E3209">
        <v>182</v>
      </c>
    </row>
    <row r="3210" spans="1:5" x14ac:dyDescent="0.3">
      <c r="A3210">
        <v>105</v>
      </c>
      <c r="B3210" s="18">
        <v>45658</v>
      </c>
      <c r="C3210" s="96" t="s">
        <v>395</v>
      </c>
      <c r="D3210" t="s">
        <v>269</v>
      </c>
      <c r="E3210">
        <v>158</v>
      </c>
    </row>
    <row r="3211" spans="1:5" x14ac:dyDescent="0.3">
      <c r="A3211">
        <v>107</v>
      </c>
      <c r="B3211" s="18">
        <v>45658</v>
      </c>
      <c r="C3211" s="96" t="s">
        <v>395</v>
      </c>
      <c r="D3211" t="s">
        <v>268</v>
      </c>
      <c r="E3211">
        <v>338</v>
      </c>
    </row>
    <row r="3212" spans="1:5" x14ac:dyDescent="0.3">
      <c r="A3212">
        <v>106</v>
      </c>
      <c r="B3212" s="18">
        <v>45658</v>
      </c>
      <c r="C3212" s="96" t="s">
        <v>395</v>
      </c>
      <c r="D3212" t="s">
        <v>267</v>
      </c>
      <c r="E3212">
        <v>264</v>
      </c>
    </row>
    <row r="3213" spans="1:5" x14ac:dyDescent="0.3">
      <c r="A3213">
        <v>104</v>
      </c>
      <c r="B3213" s="18">
        <v>45658</v>
      </c>
      <c r="C3213" s="96" t="s">
        <v>395</v>
      </c>
      <c r="D3213" t="s">
        <v>266</v>
      </c>
      <c r="E3213">
        <v>30</v>
      </c>
    </row>
    <row r="3214" spans="1:5" x14ac:dyDescent="0.3">
      <c r="A3214">
        <v>113</v>
      </c>
      <c r="B3214" s="18">
        <v>45658</v>
      </c>
      <c r="C3214" s="96" t="s">
        <v>395</v>
      </c>
      <c r="D3214" t="s">
        <v>265</v>
      </c>
      <c r="E3214">
        <v>321</v>
      </c>
    </row>
    <row r="3215" spans="1:5" x14ac:dyDescent="0.3">
      <c r="A3215">
        <v>110</v>
      </c>
      <c r="B3215" s="18">
        <v>45658</v>
      </c>
      <c r="C3215" s="96" t="s">
        <v>395</v>
      </c>
      <c r="D3215" t="s">
        <v>264</v>
      </c>
      <c r="E3215">
        <v>158</v>
      </c>
    </row>
    <row r="3216" spans="1:5" x14ac:dyDescent="0.3">
      <c r="A3216">
        <v>112</v>
      </c>
      <c r="B3216" s="18">
        <v>45658</v>
      </c>
      <c r="C3216" s="96" t="s">
        <v>395</v>
      </c>
      <c r="D3216" t="s">
        <v>263</v>
      </c>
      <c r="E3216">
        <v>392</v>
      </c>
    </row>
    <row r="3217" spans="1:7" x14ac:dyDescent="0.3">
      <c r="A3217">
        <v>111</v>
      </c>
      <c r="B3217" s="18">
        <v>45658</v>
      </c>
      <c r="C3217" s="96" t="s">
        <v>395</v>
      </c>
      <c r="D3217" t="s">
        <v>262</v>
      </c>
      <c r="E3217">
        <v>246</v>
      </c>
    </row>
    <row r="3218" spans="1:7" x14ac:dyDescent="0.3">
      <c r="A3218">
        <v>109</v>
      </c>
      <c r="B3218" s="18">
        <v>45658</v>
      </c>
      <c r="C3218" s="96" t="s">
        <v>395</v>
      </c>
      <c r="D3218" t="s">
        <v>261</v>
      </c>
      <c r="E3218">
        <v>28</v>
      </c>
    </row>
    <row r="3219" spans="1:7" x14ac:dyDescent="0.3">
      <c r="A3219">
        <v>2</v>
      </c>
      <c r="B3219" s="18">
        <v>45658</v>
      </c>
      <c r="C3219" s="96" t="s">
        <v>395</v>
      </c>
      <c r="D3219" t="s">
        <v>303</v>
      </c>
      <c r="E3219">
        <v>1.1761111111111111</v>
      </c>
      <c r="F3219">
        <v>2117</v>
      </c>
      <c r="G3219">
        <v>1800</v>
      </c>
    </row>
    <row r="3220" spans="1:7" x14ac:dyDescent="0.3">
      <c r="A3220">
        <v>1</v>
      </c>
      <c r="B3220" s="18">
        <v>45658</v>
      </c>
      <c r="C3220" s="96" t="s">
        <v>395</v>
      </c>
      <c r="D3220" t="s">
        <v>332</v>
      </c>
      <c r="E3220">
        <v>1</v>
      </c>
      <c r="F3220">
        <v>1</v>
      </c>
      <c r="G3220">
        <v>1</v>
      </c>
    </row>
    <row r="3221" spans="1:7" x14ac:dyDescent="0.3">
      <c r="A3221">
        <v>103</v>
      </c>
      <c r="B3221" s="18">
        <v>45658</v>
      </c>
      <c r="C3221" s="96" t="s">
        <v>395</v>
      </c>
      <c r="D3221" t="s">
        <v>285</v>
      </c>
      <c r="E3221">
        <v>0</v>
      </c>
    </row>
    <row r="3222" spans="1:7" x14ac:dyDescent="0.3">
      <c r="A3222">
        <v>102</v>
      </c>
      <c r="B3222" s="18">
        <v>45658</v>
      </c>
      <c r="C3222" s="96" t="s">
        <v>395</v>
      </c>
      <c r="D3222" t="s">
        <v>273</v>
      </c>
      <c r="E3222">
        <v>0</v>
      </c>
    </row>
    <row r="3223" spans="1:7" x14ac:dyDescent="0.3">
      <c r="A3223">
        <v>101</v>
      </c>
      <c r="B3223" s="18">
        <v>45658</v>
      </c>
      <c r="C3223" s="96" t="s">
        <v>395</v>
      </c>
      <c r="D3223" t="s">
        <v>272</v>
      </c>
      <c r="E3223">
        <v>1</v>
      </c>
    </row>
    <row r="3224" spans="1:7" x14ac:dyDescent="0.3">
      <c r="A3224">
        <v>100</v>
      </c>
      <c r="B3224" s="18">
        <v>45658</v>
      </c>
      <c r="C3224" s="96" t="s">
        <v>395</v>
      </c>
      <c r="D3224" t="s">
        <v>271</v>
      </c>
      <c r="E3224">
        <v>1</v>
      </c>
    </row>
    <row r="3225" spans="1:7" x14ac:dyDescent="0.3">
      <c r="A3225">
        <v>3</v>
      </c>
      <c r="B3225" s="18">
        <v>45658</v>
      </c>
      <c r="C3225" s="96" t="s">
        <v>395</v>
      </c>
      <c r="D3225" t="s">
        <v>302</v>
      </c>
      <c r="E3225">
        <v>0.44213509683514407</v>
      </c>
      <c r="F3225">
        <v>936</v>
      </c>
      <c r="G3225">
        <v>2117</v>
      </c>
    </row>
    <row r="3226" spans="1:7" x14ac:dyDescent="0.3">
      <c r="A3226">
        <v>25</v>
      </c>
      <c r="B3226" s="18">
        <v>45658</v>
      </c>
      <c r="C3226" s="96" t="s">
        <v>395</v>
      </c>
      <c r="D3226" t="s">
        <v>284</v>
      </c>
      <c r="E3226">
        <v>1</v>
      </c>
      <c r="F3226">
        <v>1</v>
      </c>
      <c r="G3226">
        <v>1</v>
      </c>
    </row>
    <row r="3227" spans="1:7" x14ac:dyDescent="0.3">
      <c r="A3227">
        <v>24</v>
      </c>
      <c r="B3227" s="18">
        <v>45658</v>
      </c>
      <c r="C3227" s="96" t="s">
        <v>395</v>
      </c>
      <c r="D3227" t="s">
        <v>299</v>
      </c>
      <c r="E3227">
        <v>0.92771084337349397</v>
      </c>
      <c r="F3227">
        <v>77</v>
      </c>
      <c r="G3227">
        <v>83</v>
      </c>
    </row>
    <row r="3228" spans="1:7" x14ac:dyDescent="0.3">
      <c r="A3228">
        <v>23</v>
      </c>
      <c r="B3228" s="18">
        <v>45658</v>
      </c>
      <c r="C3228" s="96" t="s">
        <v>395</v>
      </c>
      <c r="D3228" t="s">
        <v>298</v>
      </c>
      <c r="E3228">
        <v>3.8839494618624237E-2</v>
      </c>
      <c r="F3228">
        <v>83</v>
      </c>
      <c r="G3228">
        <v>2137</v>
      </c>
    </row>
    <row r="3229" spans="1:7" x14ac:dyDescent="0.3">
      <c r="A3229">
        <v>18</v>
      </c>
      <c r="B3229" s="18">
        <v>45658</v>
      </c>
      <c r="C3229" s="96" t="s">
        <v>395</v>
      </c>
      <c r="D3229" t="s">
        <v>282</v>
      </c>
      <c r="E3229">
        <v>0</v>
      </c>
      <c r="F3229">
        <v>0</v>
      </c>
      <c r="G3229">
        <v>5</v>
      </c>
    </row>
    <row r="3230" spans="1:7" x14ac:dyDescent="0.3">
      <c r="A3230">
        <v>17</v>
      </c>
      <c r="B3230" s="18">
        <v>45658</v>
      </c>
      <c r="C3230" s="96" t="s">
        <v>395</v>
      </c>
      <c r="D3230" t="s">
        <v>276</v>
      </c>
      <c r="E3230">
        <v>0</v>
      </c>
      <c r="F3230">
        <v>0</v>
      </c>
      <c r="G3230">
        <v>1</v>
      </c>
    </row>
    <row r="3231" spans="1:7" x14ac:dyDescent="0.3">
      <c r="A3231">
        <v>16</v>
      </c>
      <c r="B3231" s="18">
        <v>45658</v>
      </c>
      <c r="C3231" s="96" t="s">
        <v>395</v>
      </c>
      <c r="D3231" t="s">
        <v>297</v>
      </c>
      <c r="E3231">
        <v>4.0983606557377051E-3</v>
      </c>
      <c r="F3231">
        <v>1</v>
      </c>
      <c r="G3231">
        <v>244</v>
      </c>
    </row>
    <row r="3232" spans="1:7" x14ac:dyDescent="0.3">
      <c r="A3232">
        <v>14</v>
      </c>
      <c r="B3232" s="18">
        <v>45658</v>
      </c>
      <c r="C3232" s="96" t="s">
        <v>395</v>
      </c>
      <c r="D3232" t="s">
        <v>279</v>
      </c>
      <c r="E3232">
        <v>0</v>
      </c>
      <c r="F3232">
        <v>0</v>
      </c>
      <c r="G3232">
        <v>516</v>
      </c>
    </row>
    <row r="3233" spans="1:7" x14ac:dyDescent="0.3">
      <c r="A3233">
        <v>12</v>
      </c>
      <c r="B3233" s="18">
        <v>45658</v>
      </c>
      <c r="C3233" s="96" t="s">
        <v>395</v>
      </c>
      <c r="D3233" t="s">
        <v>296</v>
      </c>
      <c r="E3233">
        <v>0</v>
      </c>
      <c r="F3233">
        <v>0</v>
      </c>
      <c r="G3233">
        <v>237</v>
      </c>
    </row>
    <row r="3234" spans="1:7" x14ac:dyDescent="0.3">
      <c r="A3234">
        <v>10</v>
      </c>
      <c r="B3234" s="18">
        <v>45658</v>
      </c>
      <c r="C3234" s="96" t="s">
        <v>395</v>
      </c>
      <c r="D3234" t="s">
        <v>295</v>
      </c>
      <c r="E3234">
        <v>0</v>
      </c>
      <c r="F3234">
        <v>0</v>
      </c>
      <c r="G3234">
        <v>105</v>
      </c>
    </row>
    <row r="3235" spans="1:7" x14ac:dyDescent="0.3">
      <c r="A3235">
        <v>11</v>
      </c>
      <c r="B3235" s="18">
        <v>45658</v>
      </c>
      <c r="C3235" s="96" t="s">
        <v>395</v>
      </c>
      <c r="D3235" t="s">
        <v>281</v>
      </c>
      <c r="E3235">
        <v>0</v>
      </c>
      <c r="F3235">
        <v>0</v>
      </c>
      <c r="G3235">
        <v>476</v>
      </c>
    </row>
    <row r="3236" spans="1:7" x14ac:dyDescent="0.3">
      <c r="A3236">
        <v>9</v>
      </c>
      <c r="B3236" s="18">
        <v>45658</v>
      </c>
      <c r="C3236" s="96" t="s">
        <v>395</v>
      </c>
      <c r="D3236" t="s">
        <v>280</v>
      </c>
      <c r="E3236">
        <v>0</v>
      </c>
      <c r="F3236">
        <v>0</v>
      </c>
      <c r="G3236">
        <v>519</v>
      </c>
    </row>
    <row r="3237" spans="1:7" x14ac:dyDescent="0.3">
      <c r="A3237">
        <v>8</v>
      </c>
      <c r="B3237" s="18">
        <v>45658</v>
      </c>
      <c r="C3237" s="96" t="s">
        <v>395</v>
      </c>
      <c r="D3237" t="s">
        <v>278</v>
      </c>
      <c r="E3237">
        <v>2.564102564102564E-2</v>
      </c>
      <c r="F3237">
        <v>2</v>
      </c>
      <c r="G3237">
        <v>78</v>
      </c>
    </row>
    <row r="3238" spans="1:7" x14ac:dyDescent="0.3">
      <c r="A3238">
        <v>7</v>
      </c>
      <c r="B3238" s="18">
        <v>45658</v>
      </c>
      <c r="C3238" s="96" t="s">
        <v>395</v>
      </c>
      <c r="D3238" t="s">
        <v>277</v>
      </c>
      <c r="E3238">
        <v>0.25</v>
      </c>
      <c r="F3238">
        <v>2</v>
      </c>
      <c r="G3238">
        <v>8</v>
      </c>
    </row>
    <row r="3239" spans="1:7" x14ac:dyDescent="0.3">
      <c r="A3239">
        <v>6</v>
      </c>
      <c r="B3239" s="18">
        <v>45658</v>
      </c>
      <c r="C3239" s="96" t="s">
        <v>395</v>
      </c>
      <c r="D3239" t="s">
        <v>274</v>
      </c>
      <c r="E3239">
        <v>0.125</v>
      </c>
      <c r="F3239">
        <v>1</v>
      </c>
      <c r="G3239">
        <v>8</v>
      </c>
    </row>
    <row r="3240" spans="1:7" x14ac:dyDescent="0.3">
      <c r="A3240">
        <v>5</v>
      </c>
      <c r="B3240" s="18">
        <v>45658</v>
      </c>
      <c r="C3240" s="96" t="s">
        <v>395</v>
      </c>
      <c r="D3240" t="s">
        <v>301</v>
      </c>
      <c r="E3240">
        <v>8.9047619047619051</v>
      </c>
      <c r="F3240">
        <v>187</v>
      </c>
      <c r="G3240">
        <v>21</v>
      </c>
    </row>
    <row r="3241" spans="1:7" x14ac:dyDescent="0.3">
      <c r="A3241">
        <v>4</v>
      </c>
      <c r="B3241" s="18">
        <v>45658</v>
      </c>
      <c r="C3241" s="96" t="s">
        <v>395</v>
      </c>
      <c r="D3241" t="s">
        <v>300</v>
      </c>
      <c r="E3241">
        <v>0.79865771812080533</v>
      </c>
      <c r="F3241">
        <v>119</v>
      </c>
      <c r="G3241">
        <v>149</v>
      </c>
    </row>
    <row r="3242" spans="1:7" x14ac:dyDescent="0.3">
      <c r="A3242">
        <v>126</v>
      </c>
      <c r="B3242" s="18">
        <v>45658</v>
      </c>
      <c r="C3242" s="96" t="s">
        <v>395</v>
      </c>
      <c r="D3242" t="s">
        <v>26</v>
      </c>
      <c r="E3242">
        <v>0</v>
      </c>
    </row>
    <row r="3243" spans="1:7" x14ac:dyDescent="0.3">
      <c r="A3243">
        <v>125</v>
      </c>
      <c r="B3243" s="18">
        <v>45658</v>
      </c>
      <c r="C3243" s="96" t="s">
        <v>395</v>
      </c>
      <c r="D3243" t="s">
        <v>25</v>
      </c>
      <c r="E3243">
        <v>0</v>
      </c>
    </row>
    <row r="3244" spans="1:7" x14ac:dyDescent="0.3">
      <c r="A3244">
        <v>124</v>
      </c>
      <c r="B3244" s="18">
        <v>45658</v>
      </c>
      <c r="C3244" s="96" t="s">
        <v>395</v>
      </c>
      <c r="D3244" t="s">
        <v>24</v>
      </c>
      <c r="E3244">
        <v>0</v>
      </c>
    </row>
    <row r="3245" spans="1:7" x14ac:dyDescent="0.3">
      <c r="A3245">
        <v>123</v>
      </c>
      <c r="B3245" s="18">
        <v>45658</v>
      </c>
      <c r="C3245" s="96" t="s">
        <v>395</v>
      </c>
      <c r="D3245" t="s">
        <v>23</v>
      </c>
      <c r="E3245">
        <v>0</v>
      </c>
    </row>
    <row r="3246" spans="1:7" x14ac:dyDescent="0.3">
      <c r="A3246">
        <v>122</v>
      </c>
      <c r="B3246" s="18">
        <v>45658</v>
      </c>
      <c r="C3246" s="96" t="s">
        <v>395</v>
      </c>
      <c r="D3246" t="s">
        <v>22</v>
      </c>
      <c r="E3246">
        <v>0</v>
      </c>
    </row>
    <row r="3247" spans="1:7" x14ac:dyDescent="0.3">
      <c r="A3247">
        <v>121</v>
      </c>
      <c r="B3247" s="18">
        <v>45658</v>
      </c>
      <c r="C3247" s="96" t="s">
        <v>395</v>
      </c>
      <c r="D3247" t="s">
        <v>21</v>
      </c>
      <c r="E3247">
        <v>0</v>
      </c>
    </row>
    <row r="3248" spans="1:7" x14ac:dyDescent="0.3">
      <c r="A3248">
        <v>120</v>
      </c>
      <c r="B3248" s="18">
        <v>45658</v>
      </c>
      <c r="C3248" s="96" t="s">
        <v>395</v>
      </c>
      <c r="D3248" t="s">
        <v>20</v>
      </c>
      <c r="E3248">
        <v>197</v>
      </c>
    </row>
    <row r="3249" spans="1:7" x14ac:dyDescent="0.3">
      <c r="A3249">
        <v>116</v>
      </c>
      <c r="B3249" s="18">
        <v>45658</v>
      </c>
      <c r="C3249" s="96" t="s">
        <v>395</v>
      </c>
      <c r="D3249" t="s">
        <v>294</v>
      </c>
      <c r="E3249">
        <v>0</v>
      </c>
    </row>
    <row r="3250" spans="1:7" x14ac:dyDescent="0.3">
      <c r="A3250">
        <v>115</v>
      </c>
      <c r="B3250" s="18">
        <v>45658</v>
      </c>
      <c r="C3250" s="96" t="s">
        <v>395</v>
      </c>
      <c r="D3250" t="s">
        <v>293</v>
      </c>
      <c r="E3250">
        <v>0</v>
      </c>
    </row>
    <row r="3251" spans="1:7" x14ac:dyDescent="0.3">
      <c r="A3251">
        <v>114</v>
      </c>
      <c r="B3251" s="18">
        <v>45658</v>
      </c>
      <c r="C3251" s="96" t="s">
        <v>395</v>
      </c>
      <c r="D3251" t="s">
        <v>292</v>
      </c>
      <c r="E3251">
        <v>197</v>
      </c>
    </row>
    <row r="3252" spans="1:7" x14ac:dyDescent="0.3">
      <c r="A3252">
        <v>27</v>
      </c>
      <c r="B3252" s="18">
        <v>45658</v>
      </c>
      <c r="C3252" s="96" t="s">
        <v>395</v>
      </c>
      <c r="D3252" t="s">
        <v>147</v>
      </c>
      <c r="E3252">
        <v>0</v>
      </c>
      <c r="F3252">
        <v>0</v>
      </c>
      <c r="G3252">
        <v>118</v>
      </c>
    </row>
    <row r="3253" spans="1:7" x14ac:dyDescent="0.3">
      <c r="A3253">
        <v>26</v>
      </c>
      <c r="B3253" s="18">
        <v>45658</v>
      </c>
      <c r="C3253" s="96" t="s">
        <v>395</v>
      </c>
      <c r="D3253" t="s">
        <v>146</v>
      </c>
      <c r="E3253">
        <v>2.881844380403458E-3</v>
      </c>
      <c r="F3253">
        <v>1</v>
      </c>
      <c r="G3253">
        <v>347</v>
      </c>
    </row>
    <row r="3254" spans="1:7" x14ac:dyDescent="0.3">
      <c r="A3254">
        <v>134</v>
      </c>
      <c r="B3254" s="18">
        <v>45658</v>
      </c>
      <c r="C3254" s="96" t="s">
        <v>396</v>
      </c>
      <c r="D3254" t="s">
        <v>260</v>
      </c>
      <c r="E3254">
        <v>1</v>
      </c>
    </row>
    <row r="3255" spans="1:7" x14ac:dyDescent="0.3">
      <c r="A3255">
        <v>133</v>
      </c>
      <c r="B3255" s="18">
        <v>45658</v>
      </c>
      <c r="C3255" s="96" t="s">
        <v>396</v>
      </c>
      <c r="D3255" t="s">
        <v>259</v>
      </c>
      <c r="E3255">
        <v>1</v>
      </c>
    </row>
    <row r="3256" spans="1:7" x14ac:dyDescent="0.3">
      <c r="A3256">
        <v>132</v>
      </c>
      <c r="B3256" s="18">
        <v>45658</v>
      </c>
      <c r="C3256" s="96" t="s">
        <v>396</v>
      </c>
      <c r="D3256" t="s">
        <v>291</v>
      </c>
      <c r="E3256">
        <v>7</v>
      </c>
    </row>
    <row r="3257" spans="1:7" x14ac:dyDescent="0.3">
      <c r="A3257">
        <v>131</v>
      </c>
      <c r="B3257" s="18">
        <v>45658</v>
      </c>
      <c r="C3257" s="96" t="s">
        <v>396</v>
      </c>
      <c r="D3257" t="s">
        <v>290</v>
      </c>
      <c r="E3257">
        <v>45</v>
      </c>
    </row>
    <row r="3258" spans="1:7" x14ac:dyDescent="0.3">
      <c r="A3258">
        <v>130</v>
      </c>
      <c r="B3258" s="18">
        <v>45658</v>
      </c>
      <c r="C3258" s="96" t="s">
        <v>396</v>
      </c>
      <c r="D3258" t="s">
        <v>289</v>
      </c>
      <c r="E3258">
        <v>393</v>
      </c>
    </row>
    <row r="3259" spans="1:7" x14ac:dyDescent="0.3">
      <c r="A3259">
        <v>129</v>
      </c>
      <c r="B3259" s="18">
        <v>45658</v>
      </c>
      <c r="C3259" s="96" t="s">
        <v>396</v>
      </c>
      <c r="D3259" t="s">
        <v>288</v>
      </c>
      <c r="E3259">
        <v>300</v>
      </c>
    </row>
    <row r="3260" spans="1:7" x14ac:dyDescent="0.3">
      <c r="A3260">
        <v>128</v>
      </c>
      <c r="B3260" s="18">
        <v>45658</v>
      </c>
      <c r="C3260" s="96" t="s">
        <v>396</v>
      </c>
      <c r="D3260" t="s">
        <v>287</v>
      </c>
      <c r="E3260">
        <v>109</v>
      </c>
    </row>
    <row r="3261" spans="1:7" x14ac:dyDescent="0.3">
      <c r="A3261">
        <v>127</v>
      </c>
      <c r="B3261" s="18">
        <v>45658</v>
      </c>
      <c r="C3261" s="96" t="s">
        <v>396</v>
      </c>
      <c r="D3261" t="s">
        <v>286</v>
      </c>
      <c r="E3261">
        <v>869</v>
      </c>
    </row>
    <row r="3262" spans="1:7" x14ac:dyDescent="0.3">
      <c r="A3262">
        <v>108</v>
      </c>
      <c r="B3262" s="18">
        <v>45658</v>
      </c>
      <c r="C3262" s="96" t="s">
        <v>396</v>
      </c>
      <c r="D3262" t="s">
        <v>270</v>
      </c>
      <c r="E3262">
        <v>224</v>
      </c>
    </row>
    <row r="3263" spans="1:7" x14ac:dyDescent="0.3">
      <c r="A3263">
        <v>105</v>
      </c>
      <c r="B3263" s="18">
        <v>45658</v>
      </c>
      <c r="C3263" s="96" t="s">
        <v>396</v>
      </c>
      <c r="D3263" t="s">
        <v>269</v>
      </c>
      <c r="E3263">
        <v>891</v>
      </c>
    </row>
    <row r="3264" spans="1:7" x14ac:dyDescent="0.3">
      <c r="A3264">
        <v>107</v>
      </c>
      <c r="B3264" s="18">
        <v>45658</v>
      </c>
      <c r="C3264" s="96" t="s">
        <v>396</v>
      </c>
      <c r="D3264" t="s">
        <v>268</v>
      </c>
      <c r="E3264">
        <v>506</v>
      </c>
    </row>
    <row r="3265" spans="1:7" x14ac:dyDescent="0.3">
      <c r="A3265">
        <v>106</v>
      </c>
      <c r="B3265" s="18">
        <v>45658</v>
      </c>
      <c r="C3265" s="96" t="s">
        <v>396</v>
      </c>
      <c r="D3265" t="s">
        <v>267</v>
      </c>
      <c r="E3265">
        <v>480</v>
      </c>
    </row>
    <row r="3266" spans="1:7" x14ac:dyDescent="0.3">
      <c r="A3266">
        <v>104</v>
      </c>
      <c r="B3266" s="18">
        <v>45658</v>
      </c>
      <c r="C3266" s="96" t="s">
        <v>396</v>
      </c>
      <c r="D3266" t="s">
        <v>266</v>
      </c>
      <c r="E3266">
        <v>378</v>
      </c>
    </row>
    <row r="3267" spans="1:7" x14ac:dyDescent="0.3">
      <c r="A3267">
        <v>113</v>
      </c>
      <c r="B3267" s="18">
        <v>45658</v>
      </c>
      <c r="C3267" s="96" t="s">
        <v>396</v>
      </c>
      <c r="D3267" t="s">
        <v>265</v>
      </c>
      <c r="E3267">
        <v>387</v>
      </c>
    </row>
    <row r="3268" spans="1:7" x14ac:dyDescent="0.3">
      <c r="A3268">
        <v>110</v>
      </c>
      <c r="B3268" s="18">
        <v>45658</v>
      </c>
      <c r="C3268" s="96" t="s">
        <v>396</v>
      </c>
      <c r="D3268" t="s">
        <v>264</v>
      </c>
      <c r="E3268">
        <v>914</v>
      </c>
    </row>
    <row r="3269" spans="1:7" x14ac:dyDescent="0.3">
      <c r="A3269">
        <v>112</v>
      </c>
      <c r="B3269" s="18">
        <v>45658</v>
      </c>
      <c r="C3269" s="96" t="s">
        <v>396</v>
      </c>
      <c r="D3269" t="s">
        <v>263</v>
      </c>
      <c r="E3269">
        <v>597</v>
      </c>
    </row>
    <row r="3270" spans="1:7" x14ac:dyDescent="0.3">
      <c r="A3270">
        <v>111</v>
      </c>
      <c r="B3270" s="18">
        <v>45658</v>
      </c>
      <c r="C3270" s="96" t="s">
        <v>396</v>
      </c>
      <c r="D3270" t="s">
        <v>262</v>
      </c>
      <c r="E3270">
        <v>534</v>
      </c>
    </row>
    <row r="3271" spans="1:7" x14ac:dyDescent="0.3">
      <c r="A3271">
        <v>109</v>
      </c>
      <c r="B3271" s="18">
        <v>45658</v>
      </c>
      <c r="C3271" s="96" t="s">
        <v>396</v>
      </c>
      <c r="D3271" t="s">
        <v>261</v>
      </c>
      <c r="E3271">
        <v>316</v>
      </c>
    </row>
    <row r="3272" spans="1:7" x14ac:dyDescent="0.3">
      <c r="A3272">
        <v>2</v>
      </c>
      <c r="B3272" s="18">
        <v>45658</v>
      </c>
      <c r="C3272" s="96" t="s">
        <v>396</v>
      </c>
      <c r="D3272" t="s">
        <v>303</v>
      </c>
      <c r="E3272">
        <v>0.72597222222222224</v>
      </c>
      <c r="F3272">
        <v>5227</v>
      </c>
      <c r="G3272">
        <v>7200</v>
      </c>
    </row>
    <row r="3273" spans="1:7" x14ac:dyDescent="0.3">
      <c r="A3273">
        <v>1</v>
      </c>
      <c r="B3273" s="18">
        <v>45658</v>
      </c>
      <c r="C3273" s="96" t="s">
        <v>396</v>
      </c>
      <c r="D3273" t="s">
        <v>332</v>
      </c>
      <c r="E3273">
        <v>1</v>
      </c>
      <c r="F3273">
        <v>5</v>
      </c>
      <c r="G3273">
        <v>5</v>
      </c>
    </row>
    <row r="3274" spans="1:7" x14ac:dyDescent="0.3">
      <c r="A3274">
        <v>103</v>
      </c>
      <c r="B3274" s="18">
        <v>45658</v>
      </c>
      <c r="C3274" s="96" t="s">
        <v>396</v>
      </c>
      <c r="D3274" t="s">
        <v>285</v>
      </c>
      <c r="E3274">
        <v>2</v>
      </c>
    </row>
    <row r="3275" spans="1:7" x14ac:dyDescent="0.3">
      <c r="A3275">
        <v>102</v>
      </c>
      <c r="B3275" s="18">
        <v>45658</v>
      </c>
      <c r="C3275" s="96" t="s">
        <v>396</v>
      </c>
      <c r="D3275" t="s">
        <v>273</v>
      </c>
      <c r="E3275">
        <v>0</v>
      </c>
    </row>
    <row r="3276" spans="1:7" x14ac:dyDescent="0.3">
      <c r="A3276">
        <v>101</v>
      </c>
      <c r="B3276" s="18">
        <v>45658</v>
      </c>
      <c r="C3276" s="96" t="s">
        <v>396</v>
      </c>
      <c r="D3276" t="s">
        <v>272</v>
      </c>
      <c r="E3276">
        <v>3</v>
      </c>
    </row>
    <row r="3277" spans="1:7" x14ac:dyDescent="0.3">
      <c r="A3277">
        <v>100</v>
      </c>
      <c r="B3277" s="18">
        <v>45658</v>
      </c>
      <c r="C3277" s="96" t="s">
        <v>396</v>
      </c>
      <c r="D3277" t="s">
        <v>271</v>
      </c>
      <c r="E3277">
        <v>1</v>
      </c>
    </row>
    <row r="3278" spans="1:7" x14ac:dyDescent="0.3">
      <c r="A3278">
        <v>3</v>
      </c>
      <c r="B3278" s="18">
        <v>45658</v>
      </c>
      <c r="C3278" s="96" t="s">
        <v>396</v>
      </c>
      <c r="D3278" t="s">
        <v>302</v>
      </c>
      <c r="E3278">
        <v>0.98565142529175431</v>
      </c>
      <c r="F3278">
        <v>5152</v>
      </c>
      <c r="G3278">
        <v>5227</v>
      </c>
    </row>
    <row r="3279" spans="1:7" x14ac:dyDescent="0.3">
      <c r="A3279">
        <v>24</v>
      </c>
      <c r="B3279" s="18">
        <v>45658</v>
      </c>
      <c r="C3279" s="96" t="s">
        <v>396</v>
      </c>
      <c r="D3279" t="s">
        <v>299</v>
      </c>
      <c r="E3279">
        <v>0.94811320754716977</v>
      </c>
      <c r="F3279">
        <v>201</v>
      </c>
      <c r="G3279">
        <v>212</v>
      </c>
    </row>
    <row r="3280" spans="1:7" x14ac:dyDescent="0.3">
      <c r="A3280">
        <v>23</v>
      </c>
      <c r="B3280" s="18">
        <v>45658</v>
      </c>
      <c r="C3280" s="96" t="s">
        <v>396</v>
      </c>
      <c r="D3280" t="s">
        <v>298</v>
      </c>
      <c r="E3280">
        <v>3.9789789789789788E-2</v>
      </c>
      <c r="F3280">
        <v>212</v>
      </c>
      <c r="G3280">
        <v>5328</v>
      </c>
    </row>
    <row r="3281" spans="1:7" x14ac:dyDescent="0.3">
      <c r="A3281">
        <v>20</v>
      </c>
      <c r="B3281" s="18">
        <v>45658</v>
      </c>
      <c r="C3281" s="96" t="s">
        <v>396</v>
      </c>
      <c r="D3281" t="s">
        <v>283</v>
      </c>
      <c r="E3281">
        <v>0</v>
      </c>
      <c r="F3281">
        <v>0</v>
      </c>
      <c r="G3281">
        <v>8</v>
      </c>
    </row>
    <row r="3282" spans="1:7" x14ac:dyDescent="0.3">
      <c r="A3282">
        <v>18</v>
      </c>
      <c r="B3282" s="18">
        <v>45658</v>
      </c>
      <c r="C3282" s="96" t="s">
        <v>396</v>
      </c>
      <c r="D3282" t="s">
        <v>282</v>
      </c>
      <c r="E3282">
        <v>3.0303030303030304E-2</v>
      </c>
      <c r="F3282">
        <v>1</v>
      </c>
      <c r="G3282">
        <v>33</v>
      </c>
    </row>
    <row r="3283" spans="1:7" x14ac:dyDescent="0.3">
      <c r="A3283">
        <v>17</v>
      </c>
      <c r="B3283" s="18">
        <v>45658</v>
      </c>
      <c r="C3283" s="96" t="s">
        <v>396</v>
      </c>
      <c r="D3283" t="s">
        <v>276</v>
      </c>
      <c r="E3283">
        <v>0.54545454545454541</v>
      </c>
      <c r="F3283">
        <v>6</v>
      </c>
      <c r="G3283">
        <v>11</v>
      </c>
    </row>
    <row r="3284" spans="1:7" x14ac:dyDescent="0.3">
      <c r="A3284">
        <v>16</v>
      </c>
      <c r="B3284" s="18">
        <v>45658</v>
      </c>
      <c r="C3284" s="96" t="s">
        <v>396</v>
      </c>
      <c r="D3284" t="s">
        <v>297</v>
      </c>
      <c r="E3284">
        <v>2.3157894736842106E-2</v>
      </c>
      <c r="F3284">
        <v>11</v>
      </c>
      <c r="G3284">
        <v>475</v>
      </c>
    </row>
    <row r="3285" spans="1:7" x14ac:dyDescent="0.3">
      <c r="A3285">
        <v>15</v>
      </c>
      <c r="B3285" s="18">
        <v>45658</v>
      </c>
      <c r="C3285" s="96" t="s">
        <v>396</v>
      </c>
      <c r="D3285" t="s">
        <v>306</v>
      </c>
      <c r="E3285">
        <v>0.66666666666666663</v>
      </c>
      <c r="F3285">
        <v>2</v>
      </c>
      <c r="G3285">
        <v>3</v>
      </c>
    </row>
    <row r="3286" spans="1:7" x14ac:dyDescent="0.3">
      <c r="A3286">
        <v>14</v>
      </c>
      <c r="B3286" s="18">
        <v>45658</v>
      </c>
      <c r="C3286" s="96" t="s">
        <v>396</v>
      </c>
      <c r="D3286" t="s">
        <v>279</v>
      </c>
      <c r="E3286">
        <v>2.8063610851262861E-3</v>
      </c>
      <c r="F3286">
        <v>3</v>
      </c>
      <c r="G3286">
        <v>1069</v>
      </c>
    </row>
    <row r="3287" spans="1:7" x14ac:dyDescent="0.3">
      <c r="A3287">
        <v>13</v>
      </c>
      <c r="B3287" s="18">
        <v>45658</v>
      </c>
      <c r="C3287" s="96" t="s">
        <v>396</v>
      </c>
      <c r="D3287" t="s">
        <v>275</v>
      </c>
      <c r="E3287">
        <v>0.88</v>
      </c>
      <c r="F3287">
        <v>22</v>
      </c>
      <c r="G3287">
        <v>25</v>
      </c>
    </row>
    <row r="3288" spans="1:7" x14ac:dyDescent="0.3">
      <c r="A3288">
        <v>12</v>
      </c>
      <c r="B3288" s="18">
        <v>45658</v>
      </c>
      <c r="C3288" s="96" t="s">
        <v>396</v>
      </c>
      <c r="D3288" t="s">
        <v>296</v>
      </c>
      <c r="E3288">
        <v>4.725897920604915E-2</v>
      </c>
      <c r="F3288">
        <v>25</v>
      </c>
      <c r="G3288">
        <v>529</v>
      </c>
    </row>
    <row r="3289" spans="1:7" x14ac:dyDescent="0.3">
      <c r="A3289">
        <v>10</v>
      </c>
      <c r="B3289" s="18">
        <v>45658</v>
      </c>
      <c r="C3289" s="96" t="s">
        <v>396</v>
      </c>
      <c r="D3289" t="s">
        <v>295</v>
      </c>
      <c r="E3289">
        <v>0</v>
      </c>
      <c r="F3289">
        <v>0</v>
      </c>
      <c r="G3289">
        <v>459</v>
      </c>
    </row>
    <row r="3290" spans="1:7" x14ac:dyDescent="0.3">
      <c r="A3290">
        <v>9</v>
      </c>
      <c r="B3290" s="18">
        <v>45658</v>
      </c>
      <c r="C3290" s="96" t="s">
        <v>396</v>
      </c>
      <c r="D3290" t="s">
        <v>280</v>
      </c>
      <c r="E3290">
        <v>1.5657620041753653E-2</v>
      </c>
      <c r="F3290">
        <v>15</v>
      </c>
      <c r="G3290">
        <v>958</v>
      </c>
    </row>
    <row r="3291" spans="1:7" x14ac:dyDescent="0.3">
      <c r="A3291">
        <v>8</v>
      </c>
      <c r="B3291" s="18">
        <v>45658</v>
      </c>
      <c r="C3291" s="96" t="s">
        <v>396</v>
      </c>
      <c r="D3291" t="s">
        <v>278</v>
      </c>
      <c r="E3291">
        <v>0.45381984036488027</v>
      </c>
      <c r="F3291">
        <v>398</v>
      </c>
      <c r="G3291">
        <v>877</v>
      </c>
    </row>
    <row r="3292" spans="1:7" x14ac:dyDescent="0.3">
      <c r="A3292">
        <v>7</v>
      </c>
      <c r="B3292" s="18">
        <v>45658</v>
      </c>
      <c r="C3292" s="96" t="s">
        <v>396</v>
      </c>
      <c r="D3292" t="s">
        <v>277</v>
      </c>
      <c r="E3292">
        <v>0.79746835443037978</v>
      </c>
      <c r="F3292">
        <v>126</v>
      </c>
      <c r="G3292">
        <v>158</v>
      </c>
    </row>
    <row r="3293" spans="1:7" x14ac:dyDescent="0.3">
      <c r="A3293">
        <v>6</v>
      </c>
      <c r="B3293" s="18">
        <v>45658</v>
      </c>
      <c r="C3293" s="96" t="s">
        <v>396</v>
      </c>
      <c r="D3293" t="s">
        <v>274</v>
      </c>
      <c r="E3293">
        <v>0.9</v>
      </c>
      <c r="F3293">
        <v>90</v>
      </c>
      <c r="G3293">
        <v>100</v>
      </c>
    </row>
    <row r="3294" spans="1:7" x14ac:dyDescent="0.3">
      <c r="A3294">
        <v>5</v>
      </c>
      <c r="B3294" s="18">
        <v>45658</v>
      </c>
      <c r="C3294" s="96" t="s">
        <v>396</v>
      </c>
      <c r="D3294" t="s">
        <v>301</v>
      </c>
      <c r="E3294">
        <v>12.318965517241379</v>
      </c>
      <c r="F3294">
        <v>1429</v>
      </c>
      <c r="G3294">
        <v>116</v>
      </c>
    </row>
    <row r="3295" spans="1:7" x14ac:dyDescent="0.3">
      <c r="A3295">
        <v>4</v>
      </c>
      <c r="B3295" s="18">
        <v>45658</v>
      </c>
      <c r="C3295" s="96" t="s">
        <v>396</v>
      </c>
      <c r="D3295" t="s">
        <v>300</v>
      </c>
      <c r="E3295">
        <v>0.8588709677419355</v>
      </c>
      <c r="F3295">
        <v>852</v>
      </c>
      <c r="G3295">
        <v>992</v>
      </c>
    </row>
    <row r="3296" spans="1:7" x14ac:dyDescent="0.3">
      <c r="A3296">
        <v>11</v>
      </c>
      <c r="B3296" s="18">
        <v>45658</v>
      </c>
      <c r="C3296" s="96" t="s">
        <v>396</v>
      </c>
      <c r="D3296" t="s">
        <v>281</v>
      </c>
      <c r="E3296">
        <v>0</v>
      </c>
      <c r="F3296">
        <v>0</v>
      </c>
      <c r="G3296">
        <v>1251</v>
      </c>
    </row>
    <row r="3297" spans="1:7" x14ac:dyDescent="0.3">
      <c r="A3297">
        <v>126</v>
      </c>
      <c r="B3297" s="18">
        <v>45658</v>
      </c>
      <c r="C3297" s="96" t="s">
        <v>396</v>
      </c>
      <c r="D3297" t="s">
        <v>26</v>
      </c>
      <c r="E3297">
        <v>2</v>
      </c>
    </row>
    <row r="3298" spans="1:7" x14ac:dyDescent="0.3">
      <c r="A3298">
        <v>125</v>
      </c>
      <c r="B3298" s="18">
        <v>45658</v>
      </c>
      <c r="C3298" s="96" t="s">
        <v>396</v>
      </c>
      <c r="D3298" t="s">
        <v>25</v>
      </c>
      <c r="E3298">
        <v>191</v>
      </c>
    </row>
    <row r="3299" spans="1:7" x14ac:dyDescent="0.3">
      <c r="A3299">
        <v>124</v>
      </c>
      <c r="B3299" s="18">
        <v>45658</v>
      </c>
      <c r="C3299" s="96" t="s">
        <v>396</v>
      </c>
      <c r="D3299" t="s">
        <v>24</v>
      </c>
      <c r="E3299">
        <v>0</v>
      </c>
    </row>
    <row r="3300" spans="1:7" x14ac:dyDescent="0.3">
      <c r="A3300">
        <v>123</v>
      </c>
      <c r="B3300" s="18">
        <v>45658</v>
      </c>
      <c r="C3300" s="96" t="s">
        <v>396</v>
      </c>
      <c r="D3300" t="s">
        <v>23</v>
      </c>
      <c r="E3300">
        <v>0</v>
      </c>
    </row>
    <row r="3301" spans="1:7" x14ac:dyDescent="0.3">
      <c r="A3301">
        <v>122</v>
      </c>
      <c r="B3301" s="18">
        <v>45658</v>
      </c>
      <c r="C3301" s="96" t="s">
        <v>396</v>
      </c>
      <c r="D3301" t="s">
        <v>22</v>
      </c>
      <c r="E3301">
        <v>32</v>
      </c>
    </row>
    <row r="3302" spans="1:7" x14ac:dyDescent="0.3">
      <c r="A3302">
        <v>121</v>
      </c>
      <c r="B3302" s="18">
        <v>45658</v>
      </c>
      <c r="C3302" s="96" t="s">
        <v>396</v>
      </c>
      <c r="D3302" t="s">
        <v>21</v>
      </c>
      <c r="E3302">
        <v>0</v>
      </c>
    </row>
    <row r="3303" spans="1:7" x14ac:dyDescent="0.3">
      <c r="A3303">
        <v>120</v>
      </c>
      <c r="B3303" s="18">
        <v>45658</v>
      </c>
      <c r="C3303" s="96" t="s">
        <v>396</v>
      </c>
      <c r="D3303" t="s">
        <v>20</v>
      </c>
      <c r="E3303">
        <v>1334</v>
      </c>
    </row>
    <row r="3304" spans="1:7" x14ac:dyDescent="0.3">
      <c r="A3304">
        <v>116</v>
      </c>
      <c r="B3304" s="18">
        <v>45658</v>
      </c>
      <c r="C3304" s="96" t="s">
        <v>396</v>
      </c>
      <c r="D3304" t="s">
        <v>294</v>
      </c>
      <c r="E3304">
        <v>133</v>
      </c>
    </row>
    <row r="3305" spans="1:7" x14ac:dyDescent="0.3">
      <c r="A3305">
        <v>115</v>
      </c>
      <c r="B3305" s="18">
        <v>45658</v>
      </c>
      <c r="C3305" s="96" t="s">
        <v>396</v>
      </c>
      <c r="D3305" t="s">
        <v>293</v>
      </c>
      <c r="E3305">
        <v>256</v>
      </c>
    </row>
    <row r="3306" spans="1:7" x14ac:dyDescent="0.3">
      <c r="A3306">
        <v>114</v>
      </c>
      <c r="B3306" s="18">
        <v>45658</v>
      </c>
      <c r="C3306" s="96" t="s">
        <v>396</v>
      </c>
      <c r="D3306" t="s">
        <v>292</v>
      </c>
      <c r="E3306">
        <v>1557</v>
      </c>
    </row>
    <row r="3307" spans="1:7" x14ac:dyDescent="0.3">
      <c r="A3307">
        <v>27</v>
      </c>
      <c r="B3307" s="18">
        <v>45658</v>
      </c>
      <c r="C3307" s="96" t="s">
        <v>396</v>
      </c>
      <c r="D3307" t="s">
        <v>147</v>
      </c>
      <c r="E3307">
        <v>1.7094017094017094E-3</v>
      </c>
      <c r="F3307">
        <v>1</v>
      </c>
      <c r="G3307">
        <v>585</v>
      </c>
    </row>
    <row r="3308" spans="1:7" x14ac:dyDescent="0.3">
      <c r="A3308">
        <v>26</v>
      </c>
      <c r="B3308" s="18">
        <v>45658</v>
      </c>
      <c r="C3308" s="96" t="s">
        <v>396</v>
      </c>
      <c r="D3308" t="s">
        <v>146</v>
      </c>
      <c r="E3308">
        <v>0</v>
      </c>
      <c r="F3308">
        <v>0</v>
      </c>
      <c r="G3308">
        <v>949</v>
      </c>
    </row>
    <row r="3309" spans="1:7" x14ac:dyDescent="0.3">
      <c r="A3309">
        <v>134</v>
      </c>
      <c r="B3309" s="18">
        <v>45658</v>
      </c>
      <c r="C3309" s="96" t="s">
        <v>397</v>
      </c>
      <c r="D3309" t="s">
        <v>260</v>
      </c>
      <c r="E3309">
        <v>3</v>
      </c>
    </row>
    <row r="3310" spans="1:7" x14ac:dyDescent="0.3">
      <c r="A3310">
        <v>133</v>
      </c>
      <c r="B3310" s="18">
        <v>45658</v>
      </c>
      <c r="C3310" s="96" t="s">
        <v>397</v>
      </c>
      <c r="D3310" t="s">
        <v>259</v>
      </c>
      <c r="E3310">
        <v>4</v>
      </c>
    </row>
    <row r="3311" spans="1:7" x14ac:dyDescent="0.3">
      <c r="A3311">
        <v>132</v>
      </c>
      <c r="B3311" s="18">
        <v>45658</v>
      </c>
      <c r="C3311" s="96" t="s">
        <v>397</v>
      </c>
      <c r="D3311" t="s">
        <v>291</v>
      </c>
      <c r="E3311">
        <v>15</v>
      </c>
    </row>
    <row r="3312" spans="1:7" x14ac:dyDescent="0.3">
      <c r="A3312">
        <v>131</v>
      </c>
      <c r="B3312" s="18">
        <v>45658</v>
      </c>
      <c r="C3312" s="96" t="s">
        <v>397</v>
      </c>
      <c r="D3312" t="s">
        <v>290</v>
      </c>
      <c r="E3312">
        <v>27</v>
      </c>
    </row>
    <row r="3313" spans="1:7" x14ac:dyDescent="0.3">
      <c r="A3313">
        <v>130</v>
      </c>
      <c r="B3313" s="18">
        <v>45658</v>
      </c>
      <c r="C3313" s="96" t="s">
        <v>397</v>
      </c>
      <c r="D3313" t="s">
        <v>289</v>
      </c>
      <c r="E3313">
        <v>190</v>
      </c>
    </row>
    <row r="3314" spans="1:7" x14ac:dyDescent="0.3">
      <c r="A3314">
        <v>129</v>
      </c>
      <c r="B3314" s="18">
        <v>45658</v>
      </c>
      <c r="C3314" s="96" t="s">
        <v>397</v>
      </c>
      <c r="D3314" t="s">
        <v>288</v>
      </c>
      <c r="E3314">
        <v>200</v>
      </c>
    </row>
    <row r="3315" spans="1:7" x14ac:dyDescent="0.3">
      <c r="A3315">
        <v>128</v>
      </c>
      <c r="B3315" s="18">
        <v>45658</v>
      </c>
      <c r="C3315" s="96" t="s">
        <v>397</v>
      </c>
      <c r="D3315" t="s">
        <v>287</v>
      </c>
      <c r="E3315">
        <v>250</v>
      </c>
    </row>
    <row r="3316" spans="1:7" x14ac:dyDescent="0.3">
      <c r="A3316">
        <v>127</v>
      </c>
      <c r="B3316" s="18">
        <v>45658</v>
      </c>
      <c r="C3316" s="96" t="s">
        <v>397</v>
      </c>
      <c r="D3316" t="s">
        <v>286</v>
      </c>
      <c r="E3316">
        <v>699</v>
      </c>
    </row>
    <row r="3317" spans="1:7" x14ac:dyDescent="0.3">
      <c r="A3317">
        <v>108</v>
      </c>
      <c r="B3317" s="18">
        <v>45658</v>
      </c>
      <c r="C3317" s="96" t="s">
        <v>397</v>
      </c>
      <c r="D3317" t="s">
        <v>270</v>
      </c>
      <c r="E3317">
        <v>257</v>
      </c>
    </row>
    <row r="3318" spans="1:7" x14ac:dyDescent="0.3">
      <c r="A3318">
        <v>105</v>
      </c>
      <c r="B3318" s="18">
        <v>45658</v>
      </c>
      <c r="C3318" s="96" t="s">
        <v>397</v>
      </c>
      <c r="D3318" t="s">
        <v>269</v>
      </c>
      <c r="E3318">
        <v>367</v>
      </c>
    </row>
    <row r="3319" spans="1:7" x14ac:dyDescent="0.3">
      <c r="A3319">
        <v>107</v>
      </c>
      <c r="B3319" s="18">
        <v>45658</v>
      </c>
      <c r="C3319" s="96" t="s">
        <v>397</v>
      </c>
      <c r="D3319" t="s">
        <v>268</v>
      </c>
      <c r="E3319">
        <v>848</v>
      </c>
    </row>
    <row r="3320" spans="1:7" x14ac:dyDescent="0.3">
      <c r="A3320">
        <v>106</v>
      </c>
      <c r="B3320" s="18">
        <v>45658</v>
      </c>
      <c r="C3320" s="96" t="s">
        <v>397</v>
      </c>
      <c r="D3320" t="s">
        <v>267</v>
      </c>
      <c r="E3320">
        <v>784</v>
      </c>
    </row>
    <row r="3321" spans="1:7" x14ac:dyDescent="0.3">
      <c r="A3321">
        <v>104</v>
      </c>
      <c r="B3321" s="18">
        <v>45658</v>
      </c>
      <c r="C3321" s="96" t="s">
        <v>397</v>
      </c>
      <c r="D3321" t="s">
        <v>266</v>
      </c>
      <c r="E3321">
        <v>129</v>
      </c>
    </row>
    <row r="3322" spans="1:7" x14ac:dyDescent="0.3">
      <c r="A3322">
        <v>113</v>
      </c>
      <c r="B3322" s="18">
        <v>45658</v>
      </c>
      <c r="C3322" s="96" t="s">
        <v>397</v>
      </c>
      <c r="D3322" t="s">
        <v>265</v>
      </c>
      <c r="E3322">
        <v>493</v>
      </c>
    </row>
    <row r="3323" spans="1:7" x14ac:dyDescent="0.3">
      <c r="A3323">
        <v>110</v>
      </c>
      <c r="B3323" s="18">
        <v>45658</v>
      </c>
      <c r="C3323" s="96" t="s">
        <v>397</v>
      </c>
      <c r="D3323" t="s">
        <v>264</v>
      </c>
      <c r="E3323">
        <v>377</v>
      </c>
    </row>
    <row r="3324" spans="1:7" x14ac:dyDescent="0.3">
      <c r="A3324">
        <v>112</v>
      </c>
      <c r="B3324" s="18">
        <v>45658</v>
      </c>
      <c r="C3324" s="96" t="s">
        <v>397</v>
      </c>
      <c r="D3324" t="s">
        <v>263</v>
      </c>
      <c r="E3324">
        <v>1050</v>
      </c>
    </row>
    <row r="3325" spans="1:7" x14ac:dyDescent="0.3">
      <c r="A3325">
        <v>111</v>
      </c>
      <c r="B3325" s="18">
        <v>45658</v>
      </c>
      <c r="C3325" s="96" t="s">
        <v>397</v>
      </c>
      <c r="D3325" t="s">
        <v>262</v>
      </c>
      <c r="E3325">
        <v>960</v>
      </c>
    </row>
    <row r="3326" spans="1:7" x14ac:dyDescent="0.3">
      <c r="A3326">
        <v>109</v>
      </c>
      <c r="B3326" s="18">
        <v>45658</v>
      </c>
      <c r="C3326" s="96" t="s">
        <v>397</v>
      </c>
      <c r="D3326" t="s">
        <v>261</v>
      </c>
      <c r="E3326">
        <v>124</v>
      </c>
    </row>
    <row r="3327" spans="1:7" x14ac:dyDescent="0.3">
      <c r="A3327">
        <v>2</v>
      </c>
      <c r="B3327" s="18">
        <v>45658</v>
      </c>
      <c r="C3327" s="96" t="s">
        <v>397</v>
      </c>
      <c r="D3327" t="s">
        <v>303</v>
      </c>
      <c r="E3327">
        <v>0.64927710843373498</v>
      </c>
      <c r="F3327">
        <v>5389</v>
      </c>
      <c r="G3327">
        <v>8300</v>
      </c>
    </row>
    <row r="3328" spans="1:7" x14ac:dyDescent="0.3">
      <c r="A3328">
        <v>1</v>
      </c>
      <c r="B3328" s="18">
        <v>45658</v>
      </c>
      <c r="C3328" s="96" t="s">
        <v>397</v>
      </c>
      <c r="D3328" t="s">
        <v>332</v>
      </c>
      <c r="E3328">
        <v>0.4</v>
      </c>
      <c r="F3328">
        <v>2</v>
      </c>
      <c r="G3328">
        <v>5</v>
      </c>
    </row>
    <row r="3329" spans="1:7" x14ac:dyDescent="0.3">
      <c r="A3329">
        <v>103</v>
      </c>
      <c r="B3329" s="18">
        <v>45658</v>
      </c>
      <c r="C3329" s="96" t="s">
        <v>397</v>
      </c>
      <c r="D3329" t="s">
        <v>285</v>
      </c>
      <c r="E3329">
        <v>1</v>
      </c>
    </row>
    <row r="3330" spans="1:7" x14ac:dyDescent="0.3">
      <c r="A3330">
        <v>102</v>
      </c>
      <c r="B3330" s="18">
        <v>45658</v>
      </c>
      <c r="C3330" s="96" t="s">
        <v>397</v>
      </c>
      <c r="D3330" t="s">
        <v>273</v>
      </c>
      <c r="E3330">
        <v>1</v>
      </c>
    </row>
    <row r="3331" spans="1:7" x14ac:dyDescent="0.3">
      <c r="A3331">
        <v>101</v>
      </c>
      <c r="B3331" s="18">
        <v>45658</v>
      </c>
      <c r="C3331" s="96" t="s">
        <v>397</v>
      </c>
      <c r="D3331" t="s">
        <v>272</v>
      </c>
      <c r="E3331">
        <v>3</v>
      </c>
    </row>
    <row r="3332" spans="1:7" x14ac:dyDescent="0.3">
      <c r="A3332">
        <v>100</v>
      </c>
      <c r="B3332" s="18">
        <v>45658</v>
      </c>
      <c r="C3332" s="96" t="s">
        <v>397</v>
      </c>
      <c r="D3332" t="s">
        <v>271</v>
      </c>
      <c r="E3332">
        <v>1</v>
      </c>
    </row>
    <row r="3333" spans="1:7" x14ac:dyDescent="0.3">
      <c r="A3333">
        <v>3</v>
      </c>
      <c r="B3333" s="18">
        <v>45658</v>
      </c>
      <c r="C3333" s="96" t="s">
        <v>397</v>
      </c>
      <c r="D3333" t="s">
        <v>302</v>
      </c>
      <c r="E3333">
        <v>0.73854147337168308</v>
      </c>
      <c r="F3333">
        <v>3980</v>
      </c>
      <c r="G3333">
        <v>5389</v>
      </c>
    </row>
    <row r="3334" spans="1:7" x14ac:dyDescent="0.3">
      <c r="A3334">
        <v>24</v>
      </c>
      <c r="B3334" s="18">
        <v>45658</v>
      </c>
      <c r="C3334" s="96" t="s">
        <v>397</v>
      </c>
      <c r="D3334" t="s">
        <v>299</v>
      </c>
      <c r="E3334">
        <v>0.92783505154639179</v>
      </c>
      <c r="F3334">
        <v>180</v>
      </c>
      <c r="G3334">
        <v>194</v>
      </c>
    </row>
    <row r="3335" spans="1:7" x14ac:dyDescent="0.3">
      <c r="A3335">
        <v>23</v>
      </c>
      <c r="B3335" s="18">
        <v>45658</v>
      </c>
      <c r="C3335" s="96" t="s">
        <v>397</v>
      </c>
      <c r="D3335" t="s">
        <v>298</v>
      </c>
      <c r="E3335">
        <v>3.5414384811975175E-2</v>
      </c>
      <c r="F3335">
        <v>194</v>
      </c>
      <c r="G3335">
        <v>5478</v>
      </c>
    </row>
    <row r="3336" spans="1:7" x14ac:dyDescent="0.3">
      <c r="A3336">
        <v>20</v>
      </c>
      <c r="B3336" s="18">
        <v>45658</v>
      </c>
      <c r="C3336" s="96" t="s">
        <v>397</v>
      </c>
      <c r="D3336" t="s">
        <v>283</v>
      </c>
      <c r="E3336">
        <v>0</v>
      </c>
      <c r="F3336">
        <v>0</v>
      </c>
      <c r="G3336">
        <v>11</v>
      </c>
    </row>
    <row r="3337" spans="1:7" x14ac:dyDescent="0.3">
      <c r="A3337">
        <v>18</v>
      </c>
      <c r="B3337" s="18">
        <v>45658</v>
      </c>
      <c r="C3337" s="96" t="s">
        <v>397</v>
      </c>
      <c r="D3337" t="s">
        <v>282</v>
      </c>
      <c r="E3337">
        <v>5.4054054054054057E-2</v>
      </c>
      <c r="F3337">
        <v>4</v>
      </c>
      <c r="G3337">
        <v>74</v>
      </c>
    </row>
    <row r="3338" spans="1:7" x14ac:dyDescent="0.3">
      <c r="A3338">
        <v>17</v>
      </c>
      <c r="B3338" s="18">
        <v>45658</v>
      </c>
      <c r="C3338" s="96" t="s">
        <v>397</v>
      </c>
      <c r="D3338" t="s">
        <v>276</v>
      </c>
      <c r="E3338">
        <v>0.25925925925925924</v>
      </c>
      <c r="F3338">
        <v>7</v>
      </c>
      <c r="G3338">
        <v>27</v>
      </c>
    </row>
    <row r="3339" spans="1:7" x14ac:dyDescent="0.3">
      <c r="A3339">
        <v>16</v>
      </c>
      <c r="B3339" s="18">
        <v>45658</v>
      </c>
      <c r="C3339" s="96" t="s">
        <v>397</v>
      </c>
      <c r="D3339" t="s">
        <v>297</v>
      </c>
      <c r="E3339">
        <v>3.5761589403973511E-2</v>
      </c>
      <c r="F3339">
        <v>27</v>
      </c>
      <c r="G3339">
        <v>755</v>
      </c>
    </row>
    <row r="3340" spans="1:7" x14ac:dyDescent="0.3">
      <c r="A3340">
        <v>15</v>
      </c>
      <c r="B3340" s="18">
        <v>45658</v>
      </c>
      <c r="C3340" s="96" t="s">
        <v>397</v>
      </c>
      <c r="D3340" t="s">
        <v>306</v>
      </c>
      <c r="E3340">
        <v>0.11538461538461539</v>
      </c>
      <c r="F3340">
        <v>3</v>
      </c>
      <c r="G3340">
        <v>26</v>
      </c>
    </row>
    <row r="3341" spans="1:7" x14ac:dyDescent="0.3">
      <c r="A3341">
        <v>14</v>
      </c>
      <c r="B3341" s="18">
        <v>45658</v>
      </c>
      <c r="C3341" s="96" t="s">
        <v>397</v>
      </c>
      <c r="D3341" t="s">
        <v>279</v>
      </c>
      <c r="E3341">
        <v>1.7105263157894738E-2</v>
      </c>
      <c r="F3341">
        <v>26</v>
      </c>
      <c r="G3341">
        <v>1520</v>
      </c>
    </row>
    <row r="3342" spans="1:7" x14ac:dyDescent="0.3">
      <c r="A3342">
        <v>13</v>
      </c>
      <c r="B3342" s="18">
        <v>45658</v>
      </c>
      <c r="C3342" s="96" t="s">
        <v>397</v>
      </c>
      <c r="D3342" t="s">
        <v>275</v>
      </c>
      <c r="E3342">
        <v>0.60869565217391308</v>
      </c>
      <c r="F3342">
        <v>42</v>
      </c>
      <c r="G3342">
        <v>69</v>
      </c>
    </row>
    <row r="3343" spans="1:7" x14ac:dyDescent="0.3">
      <c r="A3343">
        <v>12</v>
      </c>
      <c r="B3343" s="18">
        <v>45658</v>
      </c>
      <c r="C3343" s="96" t="s">
        <v>397</v>
      </c>
      <c r="D3343" t="s">
        <v>296</v>
      </c>
      <c r="E3343">
        <v>0.10267857142857142</v>
      </c>
      <c r="F3343">
        <v>69</v>
      </c>
      <c r="G3343">
        <v>672</v>
      </c>
    </row>
    <row r="3344" spans="1:7" x14ac:dyDescent="0.3">
      <c r="A3344">
        <v>10</v>
      </c>
      <c r="B3344" s="18">
        <v>45658</v>
      </c>
      <c r="C3344" s="96" t="s">
        <v>397</v>
      </c>
      <c r="D3344" t="s">
        <v>295</v>
      </c>
      <c r="E3344">
        <v>2.4752475247524753E-3</v>
      </c>
      <c r="F3344">
        <v>1</v>
      </c>
      <c r="G3344">
        <v>404</v>
      </c>
    </row>
    <row r="3345" spans="1:7" x14ac:dyDescent="0.3">
      <c r="A3345">
        <v>9</v>
      </c>
      <c r="B3345" s="18">
        <v>45658</v>
      </c>
      <c r="C3345" s="96" t="s">
        <v>397</v>
      </c>
      <c r="D3345" t="s">
        <v>280</v>
      </c>
      <c r="E3345">
        <v>1.7627118644067796E-2</v>
      </c>
      <c r="F3345">
        <v>26</v>
      </c>
      <c r="G3345">
        <v>1475</v>
      </c>
    </row>
    <row r="3346" spans="1:7" x14ac:dyDescent="0.3">
      <c r="A3346">
        <v>8</v>
      </c>
      <c r="B3346" s="18">
        <v>45658</v>
      </c>
      <c r="C3346" s="96" t="s">
        <v>397</v>
      </c>
      <c r="D3346" t="s">
        <v>278</v>
      </c>
      <c r="E3346">
        <v>0.41666666666666669</v>
      </c>
      <c r="F3346">
        <v>140</v>
      </c>
      <c r="G3346">
        <v>336</v>
      </c>
    </row>
    <row r="3347" spans="1:7" x14ac:dyDescent="0.3">
      <c r="A3347">
        <v>7</v>
      </c>
      <c r="B3347" s="18">
        <v>45658</v>
      </c>
      <c r="C3347" s="96" t="s">
        <v>397</v>
      </c>
      <c r="D3347" t="s">
        <v>277</v>
      </c>
      <c r="E3347">
        <v>0.828125</v>
      </c>
      <c r="F3347">
        <v>53</v>
      </c>
      <c r="G3347">
        <v>64</v>
      </c>
    </row>
    <row r="3348" spans="1:7" x14ac:dyDescent="0.3">
      <c r="A3348">
        <v>6</v>
      </c>
      <c r="B3348" s="18">
        <v>45658</v>
      </c>
      <c r="C3348" s="96" t="s">
        <v>397</v>
      </c>
      <c r="D3348" t="s">
        <v>274</v>
      </c>
      <c r="E3348">
        <v>0.54054054054054057</v>
      </c>
      <c r="F3348">
        <v>20</v>
      </c>
      <c r="G3348">
        <v>37</v>
      </c>
    </row>
    <row r="3349" spans="1:7" x14ac:dyDescent="0.3">
      <c r="A3349">
        <v>5</v>
      </c>
      <c r="B3349" s="18">
        <v>45658</v>
      </c>
      <c r="C3349" s="96" t="s">
        <v>397</v>
      </c>
      <c r="D3349" t="s">
        <v>301</v>
      </c>
      <c r="E3349">
        <v>16.08433734939759</v>
      </c>
      <c r="F3349">
        <v>1335</v>
      </c>
      <c r="G3349">
        <v>83</v>
      </c>
    </row>
    <row r="3350" spans="1:7" x14ac:dyDescent="0.3">
      <c r="A3350">
        <v>4</v>
      </c>
      <c r="B3350" s="18">
        <v>45658</v>
      </c>
      <c r="C3350" s="96" t="s">
        <v>397</v>
      </c>
      <c r="D3350" t="s">
        <v>300</v>
      </c>
      <c r="E3350">
        <v>0.9</v>
      </c>
      <c r="F3350">
        <v>972</v>
      </c>
      <c r="G3350">
        <v>1080</v>
      </c>
    </row>
    <row r="3351" spans="1:7" x14ac:dyDescent="0.3">
      <c r="A3351">
        <v>11</v>
      </c>
      <c r="B3351" s="18">
        <v>45658</v>
      </c>
      <c r="C3351" s="96" t="s">
        <v>397</v>
      </c>
      <c r="D3351" t="s">
        <v>281</v>
      </c>
      <c r="E3351">
        <v>3.7112010796221326E-2</v>
      </c>
      <c r="F3351">
        <v>55</v>
      </c>
      <c r="G3351">
        <v>1482</v>
      </c>
    </row>
    <row r="3352" spans="1:7" x14ac:dyDescent="0.3">
      <c r="A3352">
        <v>126</v>
      </c>
      <c r="B3352" s="18">
        <v>45658</v>
      </c>
      <c r="C3352" s="96" t="s">
        <v>397</v>
      </c>
      <c r="D3352" t="s">
        <v>26</v>
      </c>
      <c r="E3352">
        <v>3</v>
      </c>
    </row>
    <row r="3353" spans="1:7" x14ac:dyDescent="0.3">
      <c r="A3353">
        <v>125</v>
      </c>
      <c r="B3353" s="18">
        <v>45658</v>
      </c>
      <c r="C3353" s="96" t="s">
        <v>397</v>
      </c>
      <c r="D3353" t="s">
        <v>25</v>
      </c>
      <c r="E3353">
        <v>53</v>
      </c>
    </row>
    <row r="3354" spans="1:7" x14ac:dyDescent="0.3">
      <c r="A3354">
        <v>124</v>
      </c>
      <c r="B3354" s="18">
        <v>45658</v>
      </c>
      <c r="C3354" s="96" t="s">
        <v>397</v>
      </c>
      <c r="D3354" t="s">
        <v>24</v>
      </c>
      <c r="E3354">
        <v>0</v>
      </c>
    </row>
    <row r="3355" spans="1:7" x14ac:dyDescent="0.3">
      <c r="A3355">
        <v>123</v>
      </c>
      <c r="B3355" s="18">
        <v>45658</v>
      </c>
      <c r="C3355" s="96" t="s">
        <v>397</v>
      </c>
      <c r="D3355" t="s">
        <v>23</v>
      </c>
      <c r="E3355">
        <v>0</v>
      </c>
    </row>
    <row r="3356" spans="1:7" x14ac:dyDescent="0.3">
      <c r="A3356">
        <v>122</v>
      </c>
      <c r="B3356" s="18">
        <v>45658</v>
      </c>
      <c r="C3356" s="96" t="s">
        <v>397</v>
      </c>
      <c r="D3356" t="s">
        <v>22</v>
      </c>
      <c r="E3356">
        <v>13</v>
      </c>
    </row>
    <row r="3357" spans="1:7" x14ac:dyDescent="0.3">
      <c r="A3357">
        <v>121</v>
      </c>
      <c r="B3357" s="18">
        <v>45658</v>
      </c>
      <c r="C3357" s="96" t="s">
        <v>397</v>
      </c>
      <c r="D3357" t="s">
        <v>21</v>
      </c>
      <c r="E3357">
        <v>0</v>
      </c>
    </row>
    <row r="3358" spans="1:7" x14ac:dyDescent="0.3">
      <c r="A3358">
        <v>120</v>
      </c>
      <c r="B3358" s="18">
        <v>45658</v>
      </c>
      <c r="C3358" s="96" t="s">
        <v>397</v>
      </c>
      <c r="D3358" t="s">
        <v>20</v>
      </c>
      <c r="E3358">
        <v>1282</v>
      </c>
    </row>
    <row r="3359" spans="1:7" x14ac:dyDescent="0.3">
      <c r="A3359">
        <v>116</v>
      </c>
      <c r="B3359" s="18">
        <v>45658</v>
      </c>
      <c r="C3359" s="96" t="s">
        <v>397</v>
      </c>
      <c r="D3359" t="s">
        <v>294</v>
      </c>
      <c r="E3359">
        <v>64</v>
      </c>
    </row>
    <row r="3360" spans="1:7" x14ac:dyDescent="0.3">
      <c r="A3360">
        <v>115</v>
      </c>
      <c r="B3360" s="18">
        <v>45658</v>
      </c>
      <c r="C3360" s="96" t="s">
        <v>397</v>
      </c>
      <c r="D3360" t="s">
        <v>293</v>
      </c>
      <c r="E3360">
        <v>319</v>
      </c>
    </row>
    <row r="3361" spans="1:7" x14ac:dyDescent="0.3">
      <c r="A3361">
        <v>114</v>
      </c>
      <c r="B3361" s="18">
        <v>45658</v>
      </c>
      <c r="C3361" s="96" t="s">
        <v>397</v>
      </c>
      <c r="D3361" t="s">
        <v>292</v>
      </c>
      <c r="E3361">
        <v>1348</v>
      </c>
    </row>
    <row r="3362" spans="1:7" x14ac:dyDescent="0.3">
      <c r="A3362">
        <v>27</v>
      </c>
      <c r="B3362" s="18">
        <v>45658</v>
      </c>
      <c r="C3362" s="96" t="s">
        <v>397</v>
      </c>
      <c r="D3362" t="s">
        <v>147</v>
      </c>
      <c r="E3362">
        <v>9.0702947845804991E-3</v>
      </c>
      <c r="F3362">
        <v>4</v>
      </c>
      <c r="G3362">
        <v>441</v>
      </c>
    </row>
    <row r="3363" spans="1:7" x14ac:dyDescent="0.3">
      <c r="A3363">
        <v>26</v>
      </c>
      <c r="B3363" s="18">
        <v>45658</v>
      </c>
      <c r="C3363" s="96" t="s">
        <v>397</v>
      </c>
      <c r="D3363" t="s">
        <v>146</v>
      </c>
      <c r="E3363">
        <v>3.6947791164658635E-2</v>
      </c>
      <c r="F3363">
        <v>46</v>
      </c>
      <c r="G3363">
        <v>1245</v>
      </c>
    </row>
    <row r="3364" spans="1:7" x14ac:dyDescent="0.3">
      <c r="A3364">
        <v>134</v>
      </c>
      <c r="B3364" s="18">
        <v>45658</v>
      </c>
      <c r="C3364" s="96" t="s">
        <v>398</v>
      </c>
      <c r="D3364" t="s">
        <v>260</v>
      </c>
      <c r="E3364">
        <v>6</v>
      </c>
    </row>
    <row r="3365" spans="1:7" x14ac:dyDescent="0.3">
      <c r="A3365">
        <v>133</v>
      </c>
      <c r="B3365" s="18">
        <v>45658</v>
      </c>
      <c r="C3365" s="96" t="s">
        <v>398</v>
      </c>
      <c r="D3365" t="s">
        <v>259</v>
      </c>
      <c r="E3365">
        <v>8</v>
      </c>
    </row>
    <row r="3366" spans="1:7" x14ac:dyDescent="0.3">
      <c r="A3366">
        <v>132</v>
      </c>
      <c r="B3366" s="18">
        <v>45658</v>
      </c>
      <c r="C3366" s="96" t="s">
        <v>398</v>
      </c>
      <c r="D3366" t="s">
        <v>291</v>
      </c>
      <c r="E3366">
        <v>6</v>
      </c>
    </row>
    <row r="3367" spans="1:7" x14ac:dyDescent="0.3">
      <c r="A3367">
        <v>131</v>
      </c>
      <c r="B3367" s="18">
        <v>45658</v>
      </c>
      <c r="C3367" s="96" t="s">
        <v>398</v>
      </c>
      <c r="D3367" t="s">
        <v>290</v>
      </c>
      <c r="E3367">
        <v>44</v>
      </c>
    </row>
    <row r="3368" spans="1:7" x14ac:dyDescent="0.3">
      <c r="A3368">
        <v>130</v>
      </c>
      <c r="B3368" s="18">
        <v>45658</v>
      </c>
      <c r="C3368" s="96" t="s">
        <v>398</v>
      </c>
      <c r="D3368" t="s">
        <v>289</v>
      </c>
      <c r="E3368">
        <v>87</v>
      </c>
    </row>
    <row r="3369" spans="1:7" x14ac:dyDescent="0.3">
      <c r="A3369">
        <v>129</v>
      </c>
      <c r="B3369" s="18">
        <v>45658</v>
      </c>
      <c r="C3369" s="96" t="s">
        <v>398</v>
      </c>
      <c r="D3369" t="s">
        <v>288</v>
      </c>
      <c r="E3369">
        <v>310</v>
      </c>
    </row>
    <row r="3370" spans="1:7" x14ac:dyDescent="0.3">
      <c r="A3370">
        <v>128</v>
      </c>
      <c r="B3370" s="18">
        <v>45658</v>
      </c>
      <c r="C3370" s="96" t="s">
        <v>398</v>
      </c>
      <c r="D3370" t="s">
        <v>287</v>
      </c>
      <c r="E3370">
        <v>94</v>
      </c>
    </row>
    <row r="3371" spans="1:7" x14ac:dyDescent="0.3">
      <c r="A3371">
        <v>127</v>
      </c>
      <c r="B3371" s="18">
        <v>45658</v>
      </c>
      <c r="C3371" s="96" t="s">
        <v>398</v>
      </c>
      <c r="D3371" t="s">
        <v>286</v>
      </c>
      <c r="E3371">
        <v>560</v>
      </c>
    </row>
    <row r="3372" spans="1:7" x14ac:dyDescent="0.3">
      <c r="A3372">
        <v>108</v>
      </c>
      <c r="B3372" s="18">
        <v>45658</v>
      </c>
      <c r="C3372" s="96" t="s">
        <v>398</v>
      </c>
      <c r="D3372" t="s">
        <v>270</v>
      </c>
      <c r="E3372">
        <v>914</v>
      </c>
    </row>
    <row r="3373" spans="1:7" x14ac:dyDescent="0.3">
      <c r="A3373">
        <v>105</v>
      </c>
      <c r="B3373" s="18">
        <v>45658</v>
      </c>
      <c r="C3373" s="96" t="s">
        <v>398</v>
      </c>
      <c r="D3373" t="s">
        <v>269</v>
      </c>
      <c r="E3373">
        <v>781</v>
      </c>
    </row>
    <row r="3374" spans="1:7" x14ac:dyDescent="0.3">
      <c r="A3374">
        <v>107</v>
      </c>
      <c r="B3374" s="18">
        <v>45658</v>
      </c>
      <c r="C3374" s="96" t="s">
        <v>398</v>
      </c>
      <c r="D3374" t="s">
        <v>268</v>
      </c>
      <c r="E3374">
        <v>2042</v>
      </c>
    </row>
    <row r="3375" spans="1:7" x14ac:dyDescent="0.3">
      <c r="A3375">
        <v>106</v>
      </c>
      <c r="B3375" s="18">
        <v>45658</v>
      </c>
      <c r="C3375" s="96" t="s">
        <v>398</v>
      </c>
      <c r="D3375" t="s">
        <v>267</v>
      </c>
      <c r="E3375">
        <v>1603</v>
      </c>
    </row>
    <row r="3376" spans="1:7" x14ac:dyDescent="0.3">
      <c r="A3376">
        <v>104</v>
      </c>
      <c r="B3376" s="18">
        <v>45658</v>
      </c>
      <c r="C3376" s="96" t="s">
        <v>398</v>
      </c>
      <c r="D3376" t="s">
        <v>266</v>
      </c>
      <c r="E3376">
        <v>133</v>
      </c>
    </row>
    <row r="3377" spans="1:7" x14ac:dyDescent="0.3">
      <c r="A3377">
        <v>113</v>
      </c>
      <c r="B3377" s="18">
        <v>45658</v>
      </c>
      <c r="C3377" s="96" t="s">
        <v>398</v>
      </c>
      <c r="D3377" t="s">
        <v>265</v>
      </c>
      <c r="E3377">
        <v>1507</v>
      </c>
    </row>
    <row r="3378" spans="1:7" x14ac:dyDescent="0.3">
      <c r="A3378">
        <v>110</v>
      </c>
      <c r="B3378" s="18">
        <v>45658</v>
      </c>
      <c r="C3378" s="96" t="s">
        <v>398</v>
      </c>
      <c r="D3378" t="s">
        <v>264</v>
      </c>
      <c r="E3378">
        <v>748</v>
      </c>
    </row>
    <row r="3379" spans="1:7" x14ac:dyDescent="0.3">
      <c r="A3379">
        <v>112</v>
      </c>
      <c r="B3379" s="18">
        <v>45658</v>
      </c>
      <c r="C3379" s="96" t="s">
        <v>398</v>
      </c>
      <c r="D3379" t="s">
        <v>263</v>
      </c>
      <c r="E3379">
        <v>2233</v>
      </c>
    </row>
    <row r="3380" spans="1:7" x14ac:dyDescent="0.3">
      <c r="A3380">
        <v>111</v>
      </c>
      <c r="B3380" s="18">
        <v>45658</v>
      </c>
      <c r="C3380" s="96" t="s">
        <v>398</v>
      </c>
      <c r="D3380" t="s">
        <v>262</v>
      </c>
      <c r="E3380">
        <v>1367</v>
      </c>
    </row>
    <row r="3381" spans="1:7" x14ac:dyDescent="0.3">
      <c r="A3381">
        <v>109</v>
      </c>
      <c r="B3381" s="18">
        <v>45658</v>
      </c>
      <c r="C3381" s="96" t="s">
        <v>398</v>
      </c>
      <c r="D3381" t="s">
        <v>261</v>
      </c>
      <c r="E3381">
        <v>134</v>
      </c>
    </row>
    <row r="3382" spans="1:7" x14ac:dyDescent="0.3">
      <c r="A3382">
        <v>2</v>
      </c>
      <c r="B3382" s="18">
        <v>45658</v>
      </c>
      <c r="C3382" s="96" t="s">
        <v>398</v>
      </c>
      <c r="D3382" t="s">
        <v>303</v>
      </c>
      <c r="E3382">
        <v>0.74915032679738558</v>
      </c>
      <c r="F3382">
        <v>11462</v>
      </c>
      <c r="G3382">
        <v>15300</v>
      </c>
    </row>
    <row r="3383" spans="1:7" x14ac:dyDescent="0.3">
      <c r="A3383">
        <v>1</v>
      </c>
      <c r="B3383" s="18">
        <v>45658</v>
      </c>
      <c r="C3383" s="96" t="s">
        <v>398</v>
      </c>
      <c r="D3383" t="s">
        <v>332</v>
      </c>
      <c r="E3383">
        <v>0.88888888888888884</v>
      </c>
      <c r="F3383">
        <v>8</v>
      </c>
      <c r="G3383">
        <v>9</v>
      </c>
    </row>
    <row r="3384" spans="1:7" x14ac:dyDescent="0.3">
      <c r="A3384">
        <v>103</v>
      </c>
      <c r="B3384" s="18">
        <v>45658</v>
      </c>
      <c r="C3384" s="96" t="s">
        <v>398</v>
      </c>
      <c r="D3384" t="s">
        <v>285</v>
      </c>
      <c r="E3384">
        <v>1</v>
      </c>
    </row>
    <row r="3385" spans="1:7" x14ac:dyDescent="0.3">
      <c r="A3385">
        <v>102</v>
      </c>
      <c r="B3385" s="18">
        <v>45658</v>
      </c>
      <c r="C3385" s="96" t="s">
        <v>398</v>
      </c>
      <c r="D3385" t="s">
        <v>273</v>
      </c>
      <c r="E3385">
        <v>0</v>
      </c>
    </row>
    <row r="3386" spans="1:7" x14ac:dyDescent="0.3">
      <c r="A3386">
        <v>101</v>
      </c>
      <c r="B3386" s="18">
        <v>45658</v>
      </c>
      <c r="C3386" s="96" t="s">
        <v>398</v>
      </c>
      <c r="D3386" t="s">
        <v>272</v>
      </c>
      <c r="E3386">
        <v>8</v>
      </c>
    </row>
    <row r="3387" spans="1:7" x14ac:dyDescent="0.3">
      <c r="A3387">
        <v>100</v>
      </c>
      <c r="B3387" s="18">
        <v>45658</v>
      </c>
      <c r="C3387" s="96" t="s">
        <v>398</v>
      </c>
      <c r="D3387" t="s">
        <v>271</v>
      </c>
      <c r="E3387">
        <v>6</v>
      </c>
    </row>
    <row r="3388" spans="1:7" x14ac:dyDescent="0.3">
      <c r="A3388">
        <v>3</v>
      </c>
      <c r="B3388" s="18">
        <v>45658</v>
      </c>
      <c r="C3388" s="96" t="s">
        <v>398</v>
      </c>
      <c r="D3388" t="s">
        <v>302</v>
      </c>
      <c r="E3388">
        <v>0.52381783283894612</v>
      </c>
      <c r="F3388">
        <v>6004</v>
      </c>
      <c r="G3388">
        <v>11462</v>
      </c>
    </row>
    <row r="3389" spans="1:7" x14ac:dyDescent="0.3">
      <c r="A3389">
        <v>25</v>
      </c>
      <c r="B3389" s="18">
        <v>45658</v>
      </c>
      <c r="C3389" s="96" t="s">
        <v>398</v>
      </c>
      <c r="D3389" t="s">
        <v>284</v>
      </c>
      <c r="E3389">
        <v>1</v>
      </c>
      <c r="F3389">
        <v>1</v>
      </c>
      <c r="G3389">
        <v>1</v>
      </c>
    </row>
    <row r="3390" spans="1:7" x14ac:dyDescent="0.3">
      <c r="A3390">
        <v>24</v>
      </c>
      <c r="B3390" s="18">
        <v>45658</v>
      </c>
      <c r="C3390" s="96" t="s">
        <v>398</v>
      </c>
      <c r="D3390" t="s">
        <v>299</v>
      </c>
      <c r="E3390">
        <v>0.79683377308707126</v>
      </c>
      <c r="F3390">
        <v>302</v>
      </c>
      <c r="G3390">
        <v>379</v>
      </c>
    </row>
    <row r="3391" spans="1:7" x14ac:dyDescent="0.3">
      <c r="A3391">
        <v>23</v>
      </c>
      <c r="B3391" s="18">
        <v>45658</v>
      </c>
      <c r="C3391" s="96" t="s">
        <v>398</v>
      </c>
      <c r="D3391" t="s">
        <v>298</v>
      </c>
      <c r="E3391">
        <v>3.2590936451973515E-2</v>
      </c>
      <c r="F3391">
        <v>379</v>
      </c>
      <c r="G3391">
        <v>11629</v>
      </c>
    </row>
    <row r="3392" spans="1:7" x14ac:dyDescent="0.3">
      <c r="A3392">
        <v>20</v>
      </c>
      <c r="B3392" s="18">
        <v>45658</v>
      </c>
      <c r="C3392" s="96" t="s">
        <v>398</v>
      </c>
      <c r="D3392" t="s">
        <v>283</v>
      </c>
      <c r="E3392">
        <v>0</v>
      </c>
      <c r="F3392">
        <v>0</v>
      </c>
      <c r="G3392">
        <v>7</v>
      </c>
    </row>
    <row r="3393" spans="1:7" x14ac:dyDescent="0.3">
      <c r="A3393">
        <v>18</v>
      </c>
      <c r="B3393" s="18">
        <v>45658</v>
      </c>
      <c r="C3393" s="96" t="s">
        <v>398</v>
      </c>
      <c r="D3393" t="s">
        <v>282</v>
      </c>
      <c r="E3393">
        <v>0</v>
      </c>
      <c r="F3393">
        <v>0</v>
      </c>
      <c r="G3393">
        <v>27</v>
      </c>
    </row>
    <row r="3394" spans="1:7" x14ac:dyDescent="0.3">
      <c r="A3394">
        <v>17</v>
      </c>
      <c r="B3394" s="18">
        <v>45658</v>
      </c>
      <c r="C3394" s="96" t="s">
        <v>398</v>
      </c>
      <c r="D3394" t="s">
        <v>276</v>
      </c>
      <c r="E3394">
        <v>0.42857142857142855</v>
      </c>
      <c r="F3394">
        <v>9</v>
      </c>
      <c r="G3394">
        <v>21</v>
      </c>
    </row>
    <row r="3395" spans="1:7" x14ac:dyDescent="0.3">
      <c r="A3395">
        <v>16</v>
      </c>
      <c r="B3395" s="18">
        <v>45658</v>
      </c>
      <c r="C3395" s="96" t="s">
        <v>398</v>
      </c>
      <c r="D3395" t="s">
        <v>297</v>
      </c>
      <c r="E3395">
        <v>1.580135440180587E-2</v>
      </c>
      <c r="F3395">
        <v>21</v>
      </c>
      <c r="G3395">
        <v>1329</v>
      </c>
    </row>
    <row r="3396" spans="1:7" x14ac:dyDescent="0.3">
      <c r="A3396">
        <v>15</v>
      </c>
      <c r="B3396" s="18">
        <v>45658</v>
      </c>
      <c r="C3396" s="96" t="s">
        <v>398</v>
      </c>
      <c r="D3396" t="s">
        <v>306</v>
      </c>
      <c r="E3396">
        <v>0</v>
      </c>
      <c r="F3396">
        <v>0</v>
      </c>
      <c r="G3396">
        <v>1</v>
      </c>
    </row>
    <row r="3397" spans="1:7" x14ac:dyDescent="0.3">
      <c r="A3397">
        <v>14</v>
      </c>
      <c r="B3397" s="18">
        <v>45658</v>
      </c>
      <c r="C3397" s="96" t="s">
        <v>398</v>
      </c>
      <c r="D3397" t="s">
        <v>279</v>
      </c>
      <c r="E3397">
        <v>3.3978933061501872E-4</v>
      </c>
      <c r="F3397">
        <v>1</v>
      </c>
      <c r="G3397">
        <v>2943</v>
      </c>
    </row>
    <row r="3398" spans="1:7" x14ac:dyDescent="0.3">
      <c r="A3398">
        <v>13</v>
      </c>
      <c r="B3398" s="18">
        <v>45658</v>
      </c>
      <c r="C3398" s="96" t="s">
        <v>398</v>
      </c>
      <c r="D3398" t="s">
        <v>275</v>
      </c>
      <c r="E3398">
        <v>0.25</v>
      </c>
      <c r="F3398">
        <v>3</v>
      </c>
      <c r="G3398">
        <v>12</v>
      </c>
    </row>
    <row r="3399" spans="1:7" x14ac:dyDescent="0.3">
      <c r="A3399">
        <v>12</v>
      </c>
      <c r="B3399" s="18">
        <v>45658</v>
      </c>
      <c r="C3399" s="96" t="s">
        <v>398</v>
      </c>
      <c r="D3399" t="s">
        <v>296</v>
      </c>
      <c r="E3399">
        <v>8.321775312066574E-3</v>
      </c>
      <c r="F3399">
        <v>12</v>
      </c>
      <c r="G3399">
        <v>1442</v>
      </c>
    </row>
    <row r="3400" spans="1:7" x14ac:dyDescent="0.3">
      <c r="A3400">
        <v>10</v>
      </c>
      <c r="B3400" s="18">
        <v>45658</v>
      </c>
      <c r="C3400" s="96" t="s">
        <v>398</v>
      </c>
      <c r="D3400" t="s">
        <v>295</v>
      </c>
      <c r="E3400">
        <v>0.11475409836065574</v>
      </c>
      <c r="F3400">
        <v>70</v>
      </c>
      <c r="G3400">
        <v>610</v>
      </c>
    </row>
    <row r="3401" spans="1:7" x14ac:dyDescent="0.3">
      <c r="A3401">
        <v>9</v>
      </c>
      <c r="B3401" s="18">
        <v>45658</v>
      </c>
      <c r="C3401" s="96" t="s">
        <v>398</v>
      </c>
      <c r="D3401" t="s">
        <v>280</v>
      </c>
      <c r="E3401">
        <v>3.1141868512110727E-3</v>
      </c>
      <c r="F3401">
        <v>9</v>
      </c>
      <c r="G3401">
        <v>2890</v>
      </c>
    </row>
    <row r="3402" spans="1:7" x14ac:dyDescent="0.3">
      <c r="A3402">
        <v>8</v>
      </c>
      <c r="B3402" s="18">
        <v>45658</v>
      </c>
      <c r="C3402" s="96" t="s">
        <v>398</v>
      </c>
      <c r="D3402" t="s">
        <v>278</v>
      </c>
      <c r="E3402">
        <v>0.42894736842105263</v>
      </c>
      <c r="F3402">
        <v>163</v>
      </c>
      <c r="G3402">
        <v>380</v>
      </c>
    </row>
    <row r="3403" spans="1:7" x14ac:dyDescent="0.3">
      <c r="A3403">
        <v>7</v>
      </c>
      <c r="B3403" s="18">
        <v>45658</v>
      </c>
      <c r="C3403" s="96" t="s">
        <v>398</v>
      </c>
      <c r="D3403" t="s">
        <v>277</v>
      </c>
      <c r="E3403">
        <v>0.765625</v>
      </c>
      <c r="F3403">
        <v>49</v>
      </c>
      <c r="G3403">
        <v>64</v>
      </c>
    </row>
    <row r="3404" spans="1:7" x14ac:dyDescent="0.3">
      <c r="A3404">
        <v>6</v>
      </c>
      <c r="B3404" s="18">
        <v>45658</v>
      </c>
      <c r="C3404" s="96" t="s">
        <v>398</v>
      </c>
      <c r="D3404" t="s">
        <v>274</v>
      </c>
      <c r="E3404">
        <v>0.64864864864864868</v>
      </c>
      <c r="F3404">
        <v>24</v>
      </c>
      <c r="G3404">
        <v>37</v>
      </c>
    </row>
    <row r="3405" spans="1:7" x14ac:dyDescent="0.3">
      <c r="A3405">
        <v>11</v>
      </c>
      <c r="B3405" s="18">
        <v>45658</v>
      </c>
      <c r="C3405" s="96" t="s">
        <v>398</v>
      </c>
      <c r="D3405" t="s">
        <v>281</v>
      </c>
      <c r="E3405">
        <v>5.1975051975051978E-3</v>
      </c>
      <c r="F3405">
        <v>15</v>
      </c>
      <c r="G3405">
        <v>2886</v>
      </c>
    </row>
    <row r="3406" spans="1:7" x14ac:dyDescent="0.3">
      <c r="A3406">
        <v>5</v>
      </c>
      <c r="B3406" s="18">
        <v>45658</v>
      </c>
      <c r="C3406" s="96" t="s">
        <v>398</v>
      </c>
      <c r="D3406" t="s">
        <v>301</v>
      </c>
      <c r="E3406">
        <v>5.2440476190476186</v>
      </c>
      <c r="F3406">
        <v>881</v>
      </c>
      <c r="G3406">
        <v>168</v>
      </c>
    </row>
    <row r="3407" spans="1:7" x14ac:dyDescent="0.3">
      <c r="A3407">
        <v>4</v>
      </c>
      <c r="B3407" s="18">
        <v>45658</v>
      </c>
      <c r="C3407" s="96" t="s">
        <v>398</v>
      </c>
      <c r="D3407" t="s">
        <v>300</v>
      </c>
      <c r="E3407">
        <v>0.77450980392156865</v>
      </c>
      <c r="F3407">
        <v>553</v>
      </c>
      <c r="G3407">
        <v>714</v>
      </c>
    </row>
    <row r="3408" spans="1:7" x14ac:dyDescent="0.3">
      <c r="A3408">
        <v>126</v>
      </c>
      <c r="B3408" s="18">
        <v>45658</v>
      </c>
      <c r="C3408" s="96" t="s">
        <v>398</v>
      </c>
      <c r="D3408" t="s">
        <v>26</v>
      </c>
      <c r="E3408">
        <v>2</v>
      </c>
    </row>
    <row r="3409" spans="1:7" x14ac:dyDescent="0.3">
      <c r="A3409">
        <v>125</v>
      </c>
      <c r="B3409" s="18">
        <v>45658</v>
      </c>
      <c r="C3409" s="96" t="s">
        <v>398</v>
      </c>
      <c r="D3409" t="s">
        <v>25</v>
      </c>
      <c r="E3409">
        <v>32</v>
      </c>
    </row>
    <row r="3410" spans="1:7" x14ac:dyDescent="0.3">
      <c r="A3410">
        <v>124</v>
      </c>
      <c r="B3410" s="18">
        <v>45658</v>
      </c>
      <c r="C3410" s="96" t="s">
        <v>398</v>
      </c>
      <c r="D3410" t="s">
        <v>24</v>
      </c>
      <c r="E3410">
        <v>0</v>
      </c>
    </row>
    <row r="3411" spans="1:7" x14ac:dyDescent="0.3">
      <c r="A3411">
        <v>123</v>
      </c>
      <c r="B3411" s="18">
        <v>45658</v>
      </c>
      <c r="C3411" s="96" t="s">
        <v>398</v>
      </c>
      <c r="D3411" t="s">
        <v>23</v>
      </c>
      <c r="E3411">
        <v>0</v>
      </c>
    </row>
    <row r="3412" spans="1:7" x14ac:dyDescent="0.3">
      <c r="A3412">
        <v>122</v>
      </c>
      <c r="B3412" s="18">
        <v>45658</v>
      </c>
      <c r="C3412" s="96" t="s">
        <v>398</v>
      </c>
      <c r="D3412" t="s">
        <v>22</v>
      </c>
      <c r="E3412">
        <v>1</v>
      </c>
    </row>
    <row r="3413" spans="1:7" x14ac:dyDescent="0.3">
      <c r="A3413">
        <v>121</v>
      </c>
      <c r="B3413" s="18">
        <v>45658</v>
      </c>
      <c r="C3413" s="96" t="s">
        <v>398</v>
      </c>
      <c r="D3413" t="s">
        <v>21</v>
      </c>
      <c r="E3413">
        <v>0</v>
      </c>
    </row>
    <row r="3414" spans="1:7" x14ac:dyDescent="0.3">
      <c r="A3414">
        <v>120</v>
      </c>
      <c r="B3414" s="18">
        <v>45658</v>
      </c>
      <c r="C3414" s="96" t="s">
        <v>398</v>
      </c>
      <c r="D3414" t="s">
        <v>20</v>
      </c>
      <c r="E3414">
        <v>891</v>
      </c>
    </row>
    <row r="3415" spans="1:7" x14ac:dyDescent="0.3">
      <c r="A3415">
        <v>116</v>
      </c>
      <c r="B3415" s="18">
        <v>45658</v>
      </c>
      <c r="C3415" s="96" t="s">
        <v>398</v>
      </c>
      <c r="D3415" t="s">
        <v>294</v>
      </c>
      <c r="E3415">
        <v>65</v>
      </c>
    </row>
    <row r="3416" spans="1:7" x14ac:dyDescent="0.3">
      <c r="A3416">
        <v>115</v>
      </c>
      <c r="B3416" s="18">
        <v>45658</v>
      </c>
      <c r="C3416" s="96" t="s">
        <v>398</v>
      </c>
      <c r="D3416" t="s">
        <v>293</v>
      </c>
      <c r="E3416">
        <v>162</v>
      </c>
    </row>
    <row r="3417" spans="1:7" x14ac:dyDescent="0.3">
      <c r="A3417">
        <v>114</v>
      </c>
      <c r="B3417" s="18">
        <v>45658</v>
      </c>
      <c r="C3417" s="96" t="s">
        <v>398</v>
      </c>
      <c r="D3417" t="s">
        <v>292</v>
      </c>
      <c r="E3417">
        <v>924</v>
      </c>
    </row>
    <row r="3418" spans="1:7" x14ac:dyDescent="0.3">
      <c r="A3418">
        <v>27</v>
      </c>
      <c r="B3418" s="18">
        <v>45658</v>
      </c>
      <c r="C3418" s="96" t="s">
        <v>398</v>
      </c>
      <c r="D3418" t="s">
        <v>147</v>
      </c>
      <c r="E3418">
        <v>1.1918951132300357E-3</v>
      </c>
      <c r="F3418">
        <v>1</v>
      </c>
      <c r="G3418">
        <v>839</v>
      </c>
    </row>
    <row r="3419" spans="1:7" x14ac:dyDescent="0.3">
      <c r="A3419">
        <v>26</v>
      </c>
      <c r="B3419" s="18">
        <v>45658</v>
      </c>
      <c r="C3419" s="96" t="s">
        <v>398</v>
      </c>
      <c r="D3419" t="s">
        <v>146</v>
      </c>
      <c r="E3419">
        <v>5.3868756121449556E-3</v>
      </c>
      <c r="F3419">
        <v>11</v>
      </c>
      <c r="G3419">
        <v>2042</v>
      </c>
    </row>
    <row r="3420" spans="1:7" x14ac:dyDescent="0.3">
      <c r="A3420">
        <v>134</v>
      </c>
      <c r="B3420" s="18">
        <v>45658</v>
      </c>
      <c r="C3420" s="96" t="s">
        <v>399</v>
      </c>
      <c r="D3420" t="s">
        <v>260</v>
      </c>
      <c r="E3420">
        <v>0</v>
      </c>
    </row>
    <row r="3421" spans="1:7" x14ac:dyDescent="0.3">
      <c r="A3421">
        <v>133</v>
      </c>
      <c r="B3421" s="18">
        <v>45658</v>
      </c>
      <c r="C3421" s="96" t="s">
        <v>399</v>
      </c>
      <c r="D3421" t="s">
        <v>259</v>
      </c>
      <c r="E3421">
        <v>4</v>
      </c>
    </row>
    <row r="3422" spans="1:7" x14ac:dyDescent="0.3">
      <c r="A3422">
        <v>132</v>
      </c>
      <c r="B3422" s="18">
        <v>45658</v>
      </c>
      <c r="C3422" s="96" t="s">
        <v>399</v>
      </c>
      <c r="D3422" t="s">
        <v>291</v>
      </c>
      <c r="E3422">
        <v>14</v>
      </c>
    </row>
    <row r="3423" spans="1:7" x14ac:dyDescent="0.3">
      <c r="A3423">
        <v>131</v>
      </c>
      <c r="B3423" s="18">
        <v>45658</v>
      </c>
      <c r="C3423" s="96" t="s">
        <v>399</v>
      </c>
      <c r="D3423" t="s">
        <v>290</v>
      </c>
      <c r="E3423">
        <v>42</v>
      </c>
    </row>
    <row r="3424" spans="1:7" x14ac:dyDescent="0.3">
      <c r="A3424">
        <v>130</v>
      </c>
      <c r="B3424" s="18">
        <v>45658</v>
      </c>
      <c r="C3424" s="96" t="s">
        <v>399</v>
      </c>
      <c r="D3424" t="s">
        <v>289</v>
      </c>
      <c r="E3424">
        <v>332</v>
      </c>
    </row>
    <row r="3425" spans="1:7" x14ac:dyDescent="0.3">
      <c r="A3425">
        <v>129</v>
      </c>
      <c r="B3425" s="18">
        <v>45658</v>
      </c>
      <c r="C3425" s="96" t="s">
        <v>399</v>
      </c>
      <c r="D3425" t="s">
        <v>288</v>
      </c>
      <c r="E3425">
        <v>393</v>
      </c>
    </row>
    <row r="3426" spans="1:7" x14ac:dyDescent="0.3">
      <c r="A3426">
        <v>128</v>
      </c>
      <c r="B3426" s="18">
        <v>45658</v>
      </c>
      <c r="C3426" s="96" t="s">
        <v>399</v>
      </c>
      <c r="D3426" t="s">
        <v>287</v>
      </c>
      <c r="E3426">
        <v>117</v>
      </c>
    </row>
    <row r="3427" spans="1:7" x14ac:dyDescent="0.3">
      <c r="A3427">
        <v>127</v>
      </c>
      <c r="B3427" s="18">
        <v>45658</v>
      </c>
      <c r="C3427" s="96" t="s">
        <v>399</v>
      </c>
      <c r="D3427" t="s">
        <v>286</v>
      </c>
      <c r="E3427">
        <v>905</v>
      </c>
    </row>
    <row r="3428" spans="1:7" x14ac:dyDescent="0.3">
      <c r="A3428">
        <v>108</v>
      </c>
      <c r="B3428" s="18">
        <v>45658</v>
      </c>
      <c r="C3428" s="96" t="s">
        <v>399</v>
      </c>
      <c r="D3428" t="s">
        <v>270</v>
      </c>
      <c r="E3428">
        <v>653</v>
      </c>
    </row>
    <row r="3429" spans="1:7" x14ac:dyDescent="0.3">
      <c r="A3429">
        <v>105</v>
      </c>
      <c r="B3429" s="18">
        <v>45658</v>
      </c>
      <c r="C3429" s="96" t="s">
        <v>399</v>
      </c>
      <c r="D3429" t="s">
        <v>269</v>
      </c>
      <c r="E3429">
        <v>558</v>
      </c>
    </row>
    <row r="3430" spans="1:7" x14ac:dyDescent="0.3">
      <c r="A3430">
        <v>107</v>
      </c>
      <c r="B3430" s="18">
        <v>45658</v>
      </c>
      <c r="C3430" s="96" t="s">
        <v>399</v>
      </c>
      <c r="D3430" t="s">
        <v>268</v>
      </c>
      <c r="E3430">
        <v>1518</v>
      </c>
    </row>
    <row r="3431" spans="1:7" x14ac:dyDescent="0.3">
      <c r="A3431">
        <v>106</v>
      </c>
      <c r="B3431" s="18">
        <v>45658</v>
      </c>
      <c r="C3431" s="96" t="s">
        <v>399</v>
      </c>
      <c r="D3431" t="s">
        <v>267</v>
      </c>
      <c r="E3431">
        <v>1118</v>
      </c>
    </row>
    <row r="3432" spans="1:7" x14ac:dyDescent="0.3">
      <c r="A3432">
        <v>104</v>
      </c>
      <c r="B3432" s="18">
        <v>45658</v>
      </c>
      <c r="C3432" s="96" t="s">
        <v>399</v>
      </c>
      <c r="D3432" t="s">
        <v>266</v>
      </c>
      <c r="E3432">
        <v>113</v>
      </c>
    </row>
    <row r="3433" spans="1:7" x14ac:dyDescent="0.3">
      <c r="A3433">
        <v>113</v>
      </c>
      <c r="B3433" s="18">
        <v>45658</v>
      </c>
      <c r="C3433" s="96" t="s">
        <v>399</v>
      </c>
      <c r="D3433" t="s">
        <v>265</v>
      </c>
      <c r="E3433">
        <v>1272</v>
      </c>
    </row>
    <row r="3434" spans="1:7" x14ac:dyDescent="0.3">
      <c r="A3434">
        <v>110</v>
      </c>
      <c r="B3434" s="18">
        <v>45658</v>
      </c>
      <c r="C3434" s="96" t="s">
        <v>399</v>
      </c>
      <c r="D3434" t="s">
        <v>264</v>
      </c>
      <c r="E3434">
        <v>557</v>
      </c>
    </row>
    <row r="3435" spans="1:7" x14ac:dyDescent="0.3">
      <c r="A3435">
        <v>112</v>
      </c>
      <c r="B3435" s="18">
        <v>45658</v>
      </c>
      <c r="C3435" s="96" t="s">
        <v>399</v>
      </c>
      <c r="D3435" t="s">
        <v>263</v>
      </c>
      <c r="E3435">
        <v>1753</v>
      </c>
    </row>
    <row r="3436" spans="1:7" x14ac:dyDescent="0.3">
      <c r="A3436">
        <v>111</v>
      </c>
      <c r="B3436" s="18">
        <v>45658</v>
      </c>
      <c r="C3436" s="96" t="s">
        <v>399</v>
      </c>
      <c r="D3436" t="s">
        <v>262</v>
      </c>
      <c r="E3436">
        <v>1114</v>
      </c>
    </row>
    <row r="3437" spans="1:7" x14ac:dyDescent="0.3">
      <c r="A3437">
        <v>109</v>
      </c>
      <c r="B3437" s="18">
        <v>45658</v>
      </c>
      <c r="C3437" s="96" t="s">
        <v>399</v>
      </c>
      <c r="D3437" t="s">
        <v>261</v>
      </c>
      <c r="E3437">
        <v>125</v>
      </c>
    </row>
    <row r="3438" spans="1:7" x14ac:dyDescent="0.3">
      <c r="A3438">
        <v>2</v>
      </c>
      <c r="B3438" s="18">
        <v>45658</v>
      </c>
      <c r="C3438" s="96" t="s">
        <v>399</v>
      </c>
      <c r="D3438" t="s">
        <v>303</v>
      </c>
      <c r="E3438">
        <v>0.81305555555555553</v>
      </c>
      <c r="F3438">
        <v>8781</v>
      </c>
      <c r="G3438">
        <v>10800</v>
      </c>
    </row>
    <row r="3439" spans="1:7" x14ac:dyDescent="0.3">
      <c r="A3439">
        <v>1</v>
      </c>
      <c r="B3439" s="18">
        <v>45658</v>
      </c>
      <c r="C3439" s="96" t="s">
        <v>399</v>
      </c>
      <c r="D3439" t="s">
        <v>332</v>
      </c>
      <c r="E3439">
        <v>2.8333333333333335</v>
      </c>
      <c r="F3439">
        <v>17</v>
      </c>
      <c r="G3439">
        <v>6</v>
      </c>
    </row>
    <row r="3440" spans="1:7" x14ac:dyDescent="0.3">
      <c r="A3440">
        <v>103</v>
      </c>
      <c r="B3440" s="18">
        <v>45658</v>
      </c>
      <c r="C3440" s="96" t="s">
        <v>399</v>
      </c>
      <c r="D3440" t="s">
        <v>285</v>
      </c>
      <c r="E3440">
        <v>0</v>
      </c>
    </row>
    <row r="3441" spans="1:7" x14ac:dyDescent="0.3">
      <c r="A3441">
        <v>102</v>
      </c>
      <c r="B3441" s="18">
        <v>45658</v>
      </c>
      <c r="C3441" s="96" t="s">
        <v>399</v>
      </c>
      <c r="D3441" t="s">
        <v>273</v>
      </c>
      <c r="E3441">
        <v>0</v>
      </c>
    </row>
    <row r="3442" spans="1:7" x14ac:dyDescent="0.3">
      <c r="A3442">
        <v>101</v>
      </c>
      <c r="B3442" s="18">
        <v>45658</v>
      </c>
      <c r="C3442" s="96" t="s">
        <v>399</v>
      </c>
      <c r="D3442" t="s">
        <v>272</v>
      </c>
      <c r="E3442">
        <v>6</v>
      </c>
    </row>
    <row r="3443" spans="1:7" x14ac:dyDescent="0.3">
      <c r="A3443">
        <v>100</v>
      </c>
      <c r="B3443" s="18">
        <v>45658</v>
      </c>
      <c r="C3443" s="96" t="s">
        <v>399</v>
      </c>
      <c r="D3443" t="s">
        <v>271</v>
      </c>
      <c r="E3443">
        <v>4</v>
      </c>
    </row>
    <row r="3444" spans="1:7" x14ac:dyDescent="0.3">
      <c r="A3444">
        <v>3</v>
      </c>
      <c r="B3444" s="18">
        <v>45658</v>
      </c>
      <c r="C3444" s="96" t="s">
        <v>399</v>
      </c>
      <c r="D3444" t="s">
        <v>302</v>
      </c>
      <c r="E3444">
        <v>0.66495843298029833</v>
      </c>
      <c r="F3444">
        <v>5839</v>
      </c>
      <c r="G3444">
        <v>8781</v>
      </c>
    </row>
    <row r="3445" spans="1:7" x14ac:dyDescent="0.3">
      <c r="A3445">
        <v>24</v>
      </c>
      <c r="B3445" s="18">
        <v>45658</v>
      </c>
      <c r="C3445" s="96" t="s">
        <v>399</v>
      </c>
      <c r="D3445" t="s">
        <v>299</v>
      </c>
      <c r="E3445">
        <v>0.84299516908212557</v>
      </c>
      <c r="F3445">
        <v>349</v>
      </c>
      <c r="G3445">
        <v>414</v>
      </c>
    </row>
    <row r="3446" spans="1:7" x14ac:dyDescent="0.3">
      <c r="A3446">
        <v>23</v>
      </c>
      <c r="B3446" s="18">
        <v>45658</v>
      </c>
      <c r="C3446" s="96" t="s">
        <v>399</v>
      </c>
      <c r="D3446" t="s">
        <v>298</v>
      </c>
      <c r="E3446">
        <v>4.6621621621621624E-2</v>
      </c>
      <c r="F3446">
        <v>414</v>
      </c>
      <c r="G3446">
        <v>8880</v>
      </c>
    </row>
    <row r="3447" spans="1:7" x14ac:dyDescent="0.3">
      <c r="A3447">
        <v>20</v>
      </c>
      <c r="B3447" s="18">
        <v>45658</v>
      </c>
      <c r="C3447" s="96" t="s">
        <v>399</v>
      </c>
      <c r="D3447" t="s">
        <v>283</v>
      </c>
      <c r="E3447">
        <v>0</v>
      </c>
      <c r="F3447">
        <v>0</v>
      </c>
      <c r="G3447">
        <v>11</v>
      </c>
    </row>
    <row r="3448" spans="1:7" x14ac:dyDescent="0.3">
      <c r="A3448">
        <v>18</v>
      </c>
      <c r="B3448" s="18">
        <v>45658</v>
      </c>
      <c r="C3448" s="96" t="s">
        <v>399</v>
      </c>
      <c r="D3448" t="s">
        <v>282</v>
      </c>
      <c r="E3448">
        <v>7.8947368421052627E-2</v>
      </c>
      <c r="F3448">
        <v>3</v>
      </c>
      <c r="G3448">
        <v>38</v>
      </c>
    </row>
    <row r="3449" spans="1:7" x14ac:dyDescent="0.3">
      <c r="A3449">
        <v>17</v>
      </c>
      <c r="B3449" s="18">
        <v>45658</v>
      </c>
      <c r="C3449" s="96" t="s">
        <v>399</v>
      </c>
      <c r="D3449" t="s">
        <v>276</v>
      </c>
      <c r="E3449">
        <v>0.33333333333333331</v>
      </c>
      <c r="F3449">
        <v>11</v>
      </c>
      <c r="G3449">
        <v>33</v>
      </c>
    </row>
    <row r="3450" spans="1:7" x14ac:dyDescent="0.3">
      <c r="A3450">
        <v>16</v>
      </c>
      <c r="B3450" s="18">
        <v>45658</v>
      </c>
      <c r="C3450" s="96" t="s">
        <v>399</v>
      </c>
      <c r="D3450" t="s">
        <v>297</v>
      </c>
      <c r="E3450">
        <v>2.6004728132387706E-2</v>
      </c>
      <c r="F3450">
        <v>33</v>
      </c>
      <c r="G3450">
        <v>1269</v>
      </c>
    </row>
    <row r="3451" spans="1:7" x14ac:dyDescent="0.3">
      <c r="A3451">
        <v>15</v>
      </c>
      <c r="B3451" s="18">
        <v>45658</v>
      </c>
      <c r="C3451" s="96" t="s">
        <v>399</v>
      </c>
      <c r="D3451" t="s">
        <v>306</v>
      </c>
      <c r="E3451">
        <v>0.33333333333333331</v>
      </c>
      <c r="F3451">
        <v>2</v>
      </c>
      <c r="G3451">
        <v>6</v>
      </c>
    </row>
    <row r="3452" spans="1:7" x14ac:dyDescent="0.3">
      <c r="A3452">
        <v>14</v>
      </c>
      <c r="B3452" s="18">
        <v>45658</v>
      </c>
      <c r="C3452" s="96" t="s">
        <v>399</v>
      </c>
      <c r="D3452" t="s">
        <v>279</v>
      </c>
      <c r="E3452">
        <v>2.176278563656148E-3</v>
      </c>
      <c r="F3452">
        <v>6</v>
      </c>
      <c r="G3452">
        <v>2757</v>
      </c>
    </row>
    <row r="3453" spans="1:7" x14ac:dyDescent="0.3">
      <c r="A3453">
        <v>13</v>
      </c>
      <c r="B3453" s="18">
        <v>45658</v>
      </c>
      <c r="C3453" s="96" t="s">
        <v>399</v>
      </c>
      <c r="D3453" t="s">
        <v>275</v>
      </c>
      <c r="E3453">
        <v>0.49122807017543857</v>
      </c>
      <c r="F3453">
        <v>28</v>
      </c>
      <c r="G3453">
        <v>57</v>
      </c>
    </row>
    <row r="3454" spans="1:7" x14ac:dyDescent="0.3">
      <c r="A3454">
        <v>12</v>
      </c>
      <c r="B3454" s="18">
        <v>45658</v>
      </c>
      <c r="C3454" s="96" t="s">
        <v>399</v>
      </c>
      <c r="D3454" t="s">
        <v>296</v>
      </c>
      <c r="E3454">
        <v>4.2792792792792793E-2</v>
      </c>
      <c r="F3454">
        <v>57</v>
      </c>
      <c r="G3454">
        <v>1332</v>
      </c>
    </row>
    <row r="3455" spans="1:7" x14ac:dyDescent="0.3">
      <c r="A3455">
        <v>11</v>
      </c>
      <c r="B3455" s="18">
        <v>45658</v>
      </c>
      <c r="C3455" s="96" t="s">
        <v>399</v>
      </c>
      <c r="D3455" t="s">
        <v>281</v>
      </c>
      <c r="E3455">
        <v>4.9468791500664008E-2</v>
      </c>
      <c r="F3455">
        <v>149</v>
      </c>
      <c r="G3455">
        <v>3012</v>
      </c>
    </row>
    <row r="3456" spans="1:7" x14ac:dyDescent="0.3">
      <c r="A3456">
        <v>10</v>
      </c>
      <c r="B3456" s="18">
        <v>45658</v>
      </c>
      <c r="C3456" s="96" t="s">
        <v>399</v>
      </c>
      <c r="D3456" t="s">
        <v>295</v>
      </c>
      <c r="E3456">
        <v>0</v>
      </c>
      <c r="F3456">
        <v>0</v>
      </c>
      <c r="G3456">
        <v>858</v>
      </c>
    </row>
    <row r="3457" spans="1:7" x14ac:dyDescent="0.3">
      <c r="A3457">
        <v>9</v>
      </c>
      <c r="B3457" s="18">
        <v>45658</v>
      </c>
      <c r="C3457" s="96" t="s">
        <v>399</v>
      </c>
      <c r="D3457" t="s">
        <v>280</v>
      </c>
      <c r="E3457">
        <v>2.5728339008702233E-2</v>
      </c>
      <c r="F3457">
        <v>68</v>
      </c>
      <c r="G3457">
        <v>2643</v>
      </c>
    </row>
    <row r="3458" spans="1:7" x14ac:dyDescent="0.3">
      <c r="A3458">
        <v>8</v>
      </c>
      <c r="B3458" s="18">
        <v>45658</v>
      </c>
      <c r="C3458" s="96" t="s">
        <v>399</v>
      </c>
      <c r="D3458" t="s">
        <v>278</v>
      </c>
      <c r="E3458">
        <v>0.46153846153846156</v>
      </c>
      <c r="F3458">
        <v>144</v>
      </c>
      <c r="G3458">
        <v>312</v>
      </c>
    </row>
    <row r="3459" spans="1:7" x14ac:dyDescent="0.3">
      <c r="A3459">
        <v>7</v>
      </c>
      <c r="B3459" s="18">
        <v>45658</v>
      </c>
      <c r="C3459" s="96" t="s">
        <v>399</v>
      </c>
      <c r="D3459" t="s">
        <v>277</v>
      </c>
      <c r="E3459">
        <v>0.76363636363636367</v>
      </c>
      <c r="F3459">
        <v>42</v>
      </c>
      <c r="G3459">
        <v>55</v>
      </c>
    </row>
    <row r="3460" spans="1:7" x14ac:dyDescent="0.3">
      <c r="A3460">
        <v>6</v>
      </c>
      <c r="B3460" s="18">
        <v>45658</v>
      </c>
      <c r="C3460" s="96" t="s">
        <v>399</v>
      </c>
      <c r="D3460" t="s">
        <v>274</v>
      </c>
      <c r="E3460">
        <v>0.92</v>
      </c>
      <c r="F3460">
        <v>23</v>
      </c>
      <c r="G3460">
        <v>25</v>
      </c>
    </row>
    <row r="3461" spans="1:7" x14ac:dyDescent="0.3">
      <c r="A3461">
        <v>5</v>
      </c>
      <c r="B3461" s="18">
        <v>45658</v>
      </c>
      <c r="C3461" s="96" t="s">
        <v>399</v>
      </c>
      <c r="D3461" t="s">
        <v>301</v>
      </c>
      <c r="E3461">
        <v>10.693430656934307</v>
      </c>
      <c r="F3461">
        <v>1465</v>
      </c>
      <c r="G3461">
        <v>137</v>
      </c>
    </row>
    <row r="3462" spans="1:7" x14ac:dyDescent="0.3">
      <c r="A3462">
        <v>4</v>
      </c>
      <c r="B3462" s="18">
        <v>45658</v>
      </c>
      <c r="C3462" s="96" t="s">
        <v>399</v>
      </c>
      <c r="D3462" t="s">
        <v>300</v>
      </c>
      <c r="E3462">
        <v>0.84015223596574695</v>
      </c>
      <c r="F3462">
        <v>883</v>
      </c>
      <c r="G3462">
        <v>1051</v>
      </c>
    </row>
    <row r="3463" spans="1:7" x14ac:dyDescent="0.3">
      <c r="A3463">
        <v>126</v>
      </c>
      <c r="B3463" s="18">
        <v>45658</v>
      </c>
      <c r="C3463" s="96" t="s">
        <v>399</v>
      </c>
      <c r="D3463" t="s">
        <v>26</v>
      </c>
      <c r="E3463">
        <v>0</v>
      </c>
    </row>
    <row r="3464" spans="1:7" x14ac:dyDescent="0.3">
      <c r="A3464">
        <v>125</v>
      </c>
      <c r="B3464" s="18">
        <v>45658</v>
      </c>
      <c r="C3464" s="96" t="s">
        <v>399</v>
      </c>
      <c r="D3464" t="s">
        <v>25</v>
      </c>
      <c r="E3464">
        <v>18</v>
      </c>
    </row>
    <row r="3465" spans="1:7" x14ac:dyDescent="0.3">
      <c r="A3465">
        <v>124</v>
      </c>
      <c r="B3465" s="18">
        <v>45658</v>
      </c>
      <c r="C3465" s="96" t="s">
        <v>399</v>
      </c>
      <c r="D3465" t="s">
        <v>24</v>
      </c>
      <c r="E3465">
        <v>0</v>
      </c>
    </row>
    <row r="3466" spans="1:7" x14ac:dyDescent="0.3">
      <c r="A3466">
        <v>123</v>
      </c>
      <c r="B3466" s="18">
        <v>45658</v>
      </c>
      <c r="C3466" s="96" t="s">
        <v>399</v>
      </c>
      <c r="D3466" t="s">
        <v>23</v>
      </c>
      <c r="E3466">
        <v>0</v>
      </c>
    </row>
    <row r="3467" spans="1:7" x14ac:dyDescent="0.3">
      <c r="A3467">
        <v>122</v>
      </c>
      <c r="B3467" s="18">
        <v>45658</v>
      </c>
      <c r="C3467" s="96" t="s">
        <v>399</v>
      </c>
      <c r="D3467" t="s">
        <v>22</v>
      </c>
      <c r="E3467">
        <v>0</v>
      </c>
    </row>
    <row r="3468" spans="1:7" x14ac:dyDescent="0.3">
      <c r="A3468">
        <v>121</v>
      </c>
      <c r="B3468" s="18">
        <v>45658</v>
      </c>
      <c r="C3468" s="96" t="s">
        <v>399</v>
      </c>
      <c r="D3468" t="s">
        <v>21</v>
      </c>
      <c r="E3468">
        <v>0</v>
      </c>
    </row>
    <row r="3469" spans="1:7" x14ac:dyDescent="0.3">
      <c r="A3469">
        <v>120</v>
      </c>
      <c r="B3469" s="18">
        <v>45658</v>
      </c>
      <c r="C3469" s="96" t="s">
        <v>399</v>
      </c>
      <c r="D3469" t="s">
        <v>20</v>
      </c>
      <c r="E3469">
        <v>1489</v>
      </c>
    </row>
    <row r="3470" spans="1:7" x14ac:dyDescent="0.3">
      <c r="A3470">
        <v>116</v>
      </c>
      <c r="B3470" s="18">
        <v>45658</v>
      </c>
      <c r="C3470" s="96" t="s">
        <v>399</v>
      </c>
      <c r="D3470" t="s">
        <v>294</v>
      </c>
      <c r="E3470">
        <v>17</v>
      </c>
    </row>
    <row r="3471" spans="1:7" x14ac:dyDescent="0.3">
      <c r="A3471">
        <v>115</v>
      </c>
      <c r="B3471" s="18">
        <v>45658</v>
      </c>
      <c r="C3471" s="96" t="s">
        <v>399</v>
      </c>
      <c r="D3471" t="s">
        <v>293</v>
      </c>
      <c r="E3471">
        <v>14</v>
      </c>
    </row>
    <row r="3472" spans="1:7" x14ac:dyDescent="0.3">
      <c r="A3472">
        <v>114</v>
      </c>
      <c r="B3472" s="18">
        <v>45658</v>
      </c>
      <c r="C3472" s="96" t="s">
        <v>399</v>
      </c>
      <c r="D3472" t="s">
        <v>292</v>
      </c>
      <c r="E3472">
        <v>1507</v>
      </c>
    </row>
    <row r="3473" spans="1:7" x14ac:dyDescent="0.3">
      <c r="A3473">
        <v>27</v>
      </c>
      <c r="B3473" s="18">
        <v>45658</v>
      </c>
      <c r="C3473" s="96" t="s">
        <v>399</v>
      </c>
      <c r="D3473" t="s">
        <v>147</v>
      </c>
      <c r="E3473">
        <v>0</v>
      </c>
      <c r="F3473">
        <v>0</v>
      </c>
      <c r="G3473">
        <v>809</v>
      </c>
    </row>
    <row r="3474" spans="1:7" x14ac:dyDescent="0.3">
      <c r="A3474">
        <v>26</v>
      </c>
      <c r="B3474" s="18">
        <v>45658</v>
      </c>
      <c r="C3474" s="96" t="s">
        <v>399</v>
      </c>
      <c r="D3474" t="s">
        <v>146</v>
      </c>
      <c r="E3474">
        <v>5.3912213740458015E-2</v>
      </c>
      <c r="F3474">
        <v>113</v>
      </c>
      <c r="G3474">
        <v>2096</v>
      </c>
    </row>
    <row r="3475" spans="1:7" x14ac:dyDescent="0.3">
      <c r="A3475">
        <v>134</v>
      </c>
      <c r="B3475" s="18">
        <v>45658</v>
      </c>
      <c r="C3475" s="96" t="s">
        <v>400</v>
      </c>
      <c r="D3475" t="s">
        <v>260</v>
      </c>
      <c r="E3475">
        <v>4</v>
      </c>
    </row>
    <row r="3476" spans="1:7" x14ac:dyDescent="0.3">
      <c r="A3476">
        <v>133</v>
      </c>
      <c r="B3476" s="18">
        <v>45658</v>
      </c>
      <c r="C3476" s="96" t="s">
        <v>400</v>
      </c>
      <c r="D3476" t="s">
        <v>259</v>
      </c>
      <c r="E3476">
        <v>10</v>
      </c>
    </row>
    <row r="3477" spans="1:7" x14ac:dyDescent="0.3">
      <c r="A3477">
        <v>132</v>
      </c>
      <c r="B3477" s="18">
        <v>45658</v>
      </c>
      <c r="C3477" s="96" t="s">
        <v>400</v>
      </c>
      <c r="D3477" t="s">
        <v>291</v>
      </c>
      <c r="E3477">
        <v>4</v>
      </c>
    </row>
    <row r="3478" spans="1:7" x14ac:dyDescent="0.3">
      <c r="A3478">
        <v>131</v>
      </c>
      <c r="B3478" s="18">
        <v>45658</v>
      </c>
      <c r="C3478" s="96" t="s">
        <v>400</v>
      </c>
      <c r="D3478" t="s">
        <v>290</v>
      </c>
      <c r="E3478">
        <v>36</v>
      </c>
    </row>
    <row r="3479" spans="1:7" x14ac:dyDescent="0.3">
      <c r="A3479">
        <v>130</v>
      </c>
      <c r="B3479" s="18">
        <v>45658</v>
      </c>
      <c r="C3479" s="96" t="s">
        <v>400</v>
      </c>
      <c r="D3479" t="s">
        <v>289</v>
      </c>
      <c r="E3479">
        <v>74</v>
      </c>
    </row>
    <row r="3480" spans="1:7" x14ac:dyDescent="0.3">
      <c r="A3480">
        <v>129</v>
      </c>
      <c r="B3480" s="18">
        <v>45658</v>
      </c>
      <c r="C3480" s="96" t="s">
        <v>400</v>
      </c>
      <c r="D3480" t="s">
        <v>288</v>
      </c>
      <c r="E3480">
        <v>175</v>
      </c>
    </row>
    <row r="3481" spans="1:7" x14ac:dyDescent="0.3">
      <c r="A3481">
        <v>128</v>
      </c>
      <c r="B3481" s="18">
        <v>45658</v>
      </c>
      <c r="C3481" s="96" t="s">
        <v>400</v>
      </c>
      <c r="D3481" t="s">
        <v>287</v>
      </c>
      <c r="E3481">
        <v>86</v>
      </c>
    </row>
    <row r="3482" spans="1:7" x14ac:dyDescent="0.3">
      <c r="A3482">
        <v>127</v>
      </c>
      <c r="B3482" s="18">
        <v>45658</v>
      </c>
      <c r="C3482" s="96" t="s">
        <v>400</v>
      </c>
      <c r="D3482" t="s">
        <v>286</v>
      </c>
      <c r="E3482">
        <v>391</v>
      </c>
    </row>
    <row r="3483" spans="1:7" x14ac:dyDescent="0.3">
      <c r="A3483">
        <v>108</v>
      </c>
      <c r="B3483" s="18">
        <v>45658</v>
      </c>
      <c r="C3483" s="96" t="s">
        <v>400</v>
      </c>
      <c r="D3483" t="s">
        <v>270</v>
      </c>
      <c r="E3483">
        <v>303</v>
      </c>
    </row>
    <row r="3484" spans="1:7" x14ac:dyDescent="0.3">
      <c r="A3484">
        <v>105</v>
      </c>
      <c r="B3484" s="18">
        <v>45658</v>
      </c>
      <c r="C3484" s="96" t="s">
        <v>400</v>
      </c>
      <c r="D3484" t="s">
        <v>269</v>
      </c>
      <c r="E3484">
        <v>265</v>
      </c>
    </row>
    <row r="3485" spans="1:7" x14ac:dyDescent="0.3">
      <c r="A3485">
        <v>107</v>
      </c>
      <c r="B3485" s="18">
        <v>45658</v>
      </c>
      <c r="C3485" s="96" t="s">
        <v>400</v>
      </c>
      <c r="D3485" t="s">
        <v>268</v>
      </c>
      <c r="E3485">
        <v>756</v>
      </c>
    </row>
    <row r="3486" spans="1:7" x14ac:dyDescent="0.3">
      <c r="A3486">
        <v>106</v>
      </c>
      <c r="B3486" s="18">
        <v>45658</v>
      </c>
      <c r="C3486" s="96" t="s">
        <v>400</v>
      </c>
      <c r="D3486" t="s">
        <v>267</v>
      </c>
      <c r="E3486">
        <v>679</v>
      </c>
    </row>
    <row r="3487" spans="1:7" x14ac:dyDescent="0.3">
      <c r="A3487">
        <v>104</v>
      </c>
      <c r="B3487" s="18">
        <v>45658</v>
      </c>
      <c r="C3487" s="96" t="s">
        <v>400</v>
      </c>
      <c r="D3487" t="s">
        <v>266</v>
      </c>
      <c r="E3487">
        <v>78</v>
      </c>
    </row>
    <row r="3488" spans="1:7" x14ac:dyDescent="0.3">
      <c r="A3488">
        <v>113</v>
      </c>
      <c r="B3488" s="18">
        <v>45658</v>
      </c>
      <c r="C3488" s="96" t="s">
        <v>400</v>
      </c>
      <c r="D3488" t="s">
        <v>265</v>
      </c>
      <c r="E3488">
        <v>543</v>
      </c>
    </row>
    <row r="3489" spans="1:7" x14ac:dyDescent="0.3">
      <c r="A3489">
        <v>110</v>
      </c>
      <c r="B3489" s="18">
        <v>45658</v>
      </c>
      <c r="C3489" s="96" t="s">
        <v>400</v>
      </c>
      <c r="D3489" t="s">
        <v>264</v>
      </c>
      <c r="E3489">
        <v>266</v>
      </c>
    </row>
    <row r="3490" spans="1:7" x14ac:dyDescent="0.3">
      <c r="A3490">
        <v>112</v>
      </c>
      <c r="B3490" s="18">
        <v>45658</v>
      </c>
      <c r="C3490" s="96" t="s">
        <v>400</v>
      </c>
      <c r="D3490" t="s">
        <v>263</v>
      </c>
      <c r="E3490">
        <v>803</v>
      </c>
    </row>
    <row r="3491" spans="1:7" x14ac:dyDescent="0.3">
      <c r="A3491">
        <v>111</v>
      </c>
      <c r="B3491" s="18">
        <v>45658</v>
      </c>
      <c r="C3491" s="96" t="s">
        <v>400</v>
      </c>
      <c r="D3491" t="s">
        <v>262</v>
      </c>
      <c r="E3491">
        <v>593</v>
      </c>
    </row>
    <row r="3492" spans="1:7" x14ac:dyDescent="0.3">
      <c r="A3492">
        <v>109</v>
      </c>
      <c r="B3492" s="18">
        <v>45658</v>
      </c>
      <c r="C3492" s="96" t="s">
        <v>400</v>
      </c>
      <c r="D3492" t="s">
        <v>261</v>
      </c>
      <c r="E3492">
        <v>67</v>
      </c>
    </row>
    <row r="3493" spans="1:7" x14ac:dyDescent="0.3">
      <c r="A3493">
        <v>2</v>
      </c>
      <c r="B3493" s="18">
        <v>45658</v>
      </c>
      <c r="C3493" s="96" t="s">
        <v>400</v>
      </c>
      <c r="D3493" t="s">
        <v>303</v>
      </c>
      <c r="E3493">
        <v>0.69095238095238098</v>
      </c>
      <c r="F3493">
        <v>4353</v>
      </c>
      <c r="G3493">
        <v>6300</v>
      </c>
    </row>
    <row r="3494" spans="1:7" x14ac:dyDescent="0.3">
      <c r="A3494">
        <v>1</v>
      </c>
      <c r="B3494" s="18">
        <v>45658</v>
      </c>
      <c r="C3494" s="96" t="s">
        <v>400</v>
      </c>
      <c r="D3494" t="s">
        <v>332</v>
      </c>
      <c r="E3494">
        <v>1.25</v>
      </c>
      <c r="F3494">
        <v>5</v>
      </c>
      <c r="G3494">
        <v>4</v>
      </c>
    </row>
    <row r="3495" spans="1:7" x14ac:dyDescent="0.3">
      <c r="A3495">
        <v>103</v>
      </c>
      <c r="B3495" s="18">
        <v>45658</v>
      </c>
      <c r="C3495" s="96" t="s">
        <v>400</v>
      </c>
      <c r="D3495" t="s">
        <v>285</v>
      </c>
      <c r="E3495">
        <v>1</v>
      </c>
    </row>
    <row r="3496" spans="1:7" x14ac:dyDescent="0.3">
      <c r="A3496">
        <v>102</v>
      </c>
      <c r="B3496" s="18">
        <v>45658</v>
      </c>
      <c r="C3496" s="96" t="s">
        <v>400</v>
      </c>
      <c r="D3496" t="s">
        <v>273</v>
      </c>
      <c r="E3496">
        <v>0</v>
      </c>
    </row>
    <row r="3497" spans="1:7" x14ac:dyDescent="0.3">
      <c r="A3497">
        <v>101</v>
      </c>
      <c r="B3497" s="18">
        <v>45658</v>
      </c>
      <c r="C3497" s="96" t="s">
        <v>400</v>
      </c>
      <c r="D3497" t="s">
        <v>272</v>
      </c>
      <c r="E3497">
        <v>4</v>
      </c>
    </row>
    <row r="3498" spans="1:7" x14ac:dyDescent="0.3">
      <c r="A3498">
        <v>100</v>
      </c>
      <c r="B3498" s="18">
        <v>45658</v>
      </c>
      <c r="C3498" s="96" t="s">
        <v>400</v>
      </c>
      <c r="D3498" t="s">
        <v>271</v>
      </c>
      <c r="E3498">
        <v>4</v>
      </c>
    </row>
    <row r="3499" spans="1:7" x14ac:dyDescent="0.3">
      <c r="A3499">
        <v>3</v>
      </c>
      <c r="B3499" s="18">
        <v>45658</v>
      </c>
      <c r="C3499" s="96" t="s">
        <v>400</v>
      </c>
      <c r="D3499" t="s">
        <v>302</v>
      </c>
      <c r="E3499">
        <v>0.68251780381346194</v>
      </c>
      <c r="F3499">
        <v>2971</v>
      </c>
      <c r="G3499">
        <v>4353</v>
      </c>
    </row>
    <row r="3500" spans="1:7" x14ac:dyDescent="0.3">
      <c r="A3500">
        <v>25</v>
      </c>
      <c r="B3500" s="18">
        <v>45658</v>
      </c>
      <c r="C3500" s="96" t="s">
        <v>400</v>
      </c>
      <c r="D3500" t="s">
        <v>284</v>
      </c>
      <c r="E3500">
        <v>1</v>
      </c>
      <c r="F3500">
        <v>1</v>
      </c>
      <c r="G3500">
        <v>1</v>
      </c>
    </row>
    <row r="3501" spans="1:7" x14ac:dyDescent="0.3">
      <c r="A3501">
        <v>24</v>
      </c>
      <c r="B3501" s="18">
        <v>45658</v>
      </c>
      <c r="C3501" s="96" t="s">
        <v>400</v>
      </c>
      <c r="D3501" t="s">
        <v>299</v>
      </c>
      <c r="E3501">
        <v>0.8178913738019169</v>
      </c>
      <c r="F3501">
        <v>256</v>
      </c>
      <c r="G3501">
        <v>313</v>
      </c>
    </row>
    <row r="3502" spans="1:7" x14ac:dyDescent="0.3">
      <c r="A3502">
        <v>23</v>
      </c>
      <c r="B3502" s="18">
        <v>45658</v>
      </c>
      <c r="C3502" s="96" t="s">
        <v>400</v>
      </c>
      <c r="D3502" t="s">
        <v>298</v>
      </c>
      <c r="E3502">
        <v>7.0638682013089593E-2</v>
      </c>
      <c r="F3502">
        <v>313</v>
      </c>
      <c r="G3502">
        <v>4431</v>
      </c>
    </row>
    <row r="3503" spans="1:7" x14ac:dyDescent="0.3">
      <c r="A3503">
        <v>20</v>
      </c>
      <c r="B3503" s="18">
        <v>45658</v>
      </c>
      <c r="C3503" s="96" t="s">
        <v>400</v>
      </c>
      <c r="D3503" t="s">
        <v>283</v>
      </c>
      <c r="E3503">
        <v>0</v>
      </c>
      <c r="F3503">
        <v>0</v>
      </c>
      <c r="G3503">
        <v>8</v>
      </c>
    </row>
    <row r="3504" spans="1:7" x14ac:dyDescent="0.3">
      <c r="A3504">
        <v>18</v>
      </c>
      <c r="B3504" s="18">
        <v>45658</v>
      </c>
      <c r="C3504" s="96" t="s">
        <v>400</v>
      </c>
      <c r="D3504" t="s">
        <v>282</v>
      </c>
      <c r="E3504">
        <v>0</v>
      </c>
      <c r="F3504">
        <v>0</v>
      </c>
      <c r="G3504">
        <v>14</v>
      </c>
    </row>
    <row r="3505" spans="1:7" x14ac:dyDescent="0.3">
      <c r="A3505">
        <v>17</v>
      </c>
      <c r="B3505" s="18">
        <v>45658</v>
      </c>
      <c r="C3505" s="96" t="s">
        <v>400</v>
      </c>
      <c r="D3505" t="s">
        <v>276</v>
      </c>
      <c r="E3505">
        <v>3.1746031746031746E-3</v>
      </c>
      <c r="F3505">
        <v>1</v>
      </c>
      <c r="G3505">
        <v>315</v>
      </c>
    </row>
    <row r="3506" spans="1:7" x14ac:dyDescent="0.3">
      <c r="A3506">
        <v>16</v>
      </c>
      <c r="B3506" s="18">
        <v>45658</v>
      </c>
      <c r="C3506" s="96" t="s">
        <v>400</v>
      </c>
      <c r="D3506" t="s">
        <v>297</v>
      </c>
      <c r="E3506">
        <v>0.45718432510885343</v>
      </c>
      <c r="F3506">
        <v>315</v>
      </c>
      <c r="G3506">
        <v>689</v>
      </c>
    </row>
    <row r="3507" spans="1:7" x14ac:dyDescent="0.3">
      <c r="A3507">
        <v>15</v>
      </c>
      <c r="B3507" s="18">
        <v>45658</v>
      </c>
      <c r="C3507" s="96" t="s">
        <v>400</v>
      </c>
      <c r="D3507" t="s">
        <v>306</v>
      </c>
      <c r="E3507">
        <v>0.5</v>
      </c>
      <c r="F3507">
        <v>1</v>
      </c>
      <c r="G3507">
        <v>2</v>
      </c>
    </row>
    <row r="3508" spans="1:7" x14ac:dyDescent="0.3">
      <c r="A3508">
        <v>14</v>
      </c>
      <c r="B3508" s="18">
        <v>45658</v>
      </c>
      <c r="C3508" s="96" t="s">
        <v>400</v>
      </c>
      <c r="D3508" t="s">
        <v>279</v>
      </c>
      <c r="E3508">
        <v>1.2894906511927789E-3</v>
      </c>
      <c r="F3508">
        <v>2</v>
      </c>
      <c r="G3508">
        <v>1551</v>
      </c>
    </row>
    <row r="3509" spans="1:7" x14ac:dyDescent="0.3">
      <c r="A3509">
        <v>13</v>
      </c>
      <c r="B3509" s="18">
        <v>45658</v>
      </c>
      <c r="C3509" s="96" t="s">
        <v>400</v>
      </c>
      <c r="D3509" t="s">
        <v>275</v>
      </c>
      <c r="E3509">
        <v>0.33333333333333331</v>
      </c>
      <c r="F3509">
        <v>8</v>
      </c>
      <c r="G3509">
        <v>24</v>
      </c>
    </row>
    <row r="3510" spans="1:7" x14ac:dyDescent="0.3">
      <c r="A3510">
        <v>12</v>
      </c>
      <c r="B3510" s="18">
        <v>45658</v>
      </c>
      <c r="C3510" s="96" t="s">
        <v>400</v>
      </c>
      <c r="D3510" t="s">
        <v>296</v>
      </c>
      <c r="E3510">
        <v>3.1047865459249677E-2</v>
      </c>
      <c r="F3510">
        <v>24</v>
      </c>
      <c r="G3510">
        <v>773</v>
      </c>
    </row>
    <row r="3511" spans="1:7" x14ac:dyDescent="0.3">
      <c r="A3511">
        <v>11</v>
      </c>
      <c r="B3511" s="18">
        <v>45658</v>
      </c>
      <c r="C3511" s="96" t="s">
        <v>400</v>
      </c>
      <c r="D3511" t="s">
        <v>281</v>
      </c>
      <c r="E3511">
        <v>4.2752171008684038E-2</v>
      </c>
      <c r="F3511">
        <v>64</v>
      </c>
      <c r="G3511">
        <v>1497</v>
      </c>
    </row>
    <row r="3512" spans="1:7" x14ac:dyDescent="0.3">
      <c r="A3512">
        <v>10</v>
      </c>
      <c r="B3512" s="18">
        <v>45658</v>
      </c>
      <c r="C3512" s="96" t="s">
        <v>400</v>
      </c>
      <c r="D3512" t="s">
        <v>295</v>
      </c>
      <c r="E3512">
        <v>0</v>
      </c>
      <c r="F3512">
        <v>0</v>
      </c>
      <c r="G3512">
        <v>647</v>
      </c>
    </row>
    <row r="3513" spans="1:7" x14ac:dyDescent="0.3">
      <c r="A3513">
        <v>9</v>
      </c>
      <c r="B3513" s="18">
        <v>45658</v>
      </c>
      <c r="C3513" s="96" t="s">
        <v>400</v>
      </c>
      <c r="D3513" t="s">
        <v>280</v>
      </c>
      <c r="E3513">
        <v>2.8634361233480177E-2</v>
      </c>
      <c r="F3513">
        <v>39</v>
      </c>
      <c r="G3513">
        <v>1362</v>
      </c>
    </row>
    <row r="3514" spans="1:7" x14ac:dyDescent="0.3">
      <c r="A3514">
        <v>8</v>
      </c>
      <c r="B3514" s="18">
        <v>45658</v>
      </c>
      <c r="C3514" s="96" t="s">
        <v>400</v>
      </c>
      <c r="D3514" t="s">
        <v>278</v>
      </c>
      <c r="E3514">
        <v>0.39130434782608697</v>
      </c>
      <c r="F3514">
        <v>72</v>
      </c>
      <c r="G3514">
        <v>184</v>
      </c>
    </row>
    <row r="3515" spans="1:7" x14ac:dyDescent="0.3">
      <c r="A3515">
        <v>7</v>
      </c>
      <c r="B3515" s="18">
        <v>45658</v>
      </c>
      <c r="C3515" s="96" t="s">
        <v>400</v>
      </c>
      <c r="D3515" t="s">
        <v>277</v>
      </c>
      <c r="E3515">
        <v>0.7142857142857143</v>
      </c>
      <c r="F3515">
        <v>25</v>
      </c>
      <c r="G3515">
        <v>35</v>
      </c>
    </row>
    <row r="3516" spans="1:7" x14ac:dyDescent="0.3">
      <c r="A3516">
        <v>6</v>
      </c>
      <c r="B3516" s="18">
        <v>45658</v>
      </c>
      <c r="C3516" s="96" t="s">
        <v>400</v>
      </c>
      <c r="D3516" t="s">
        <v>274</v>
      </c>
      <c r="E3516">
        <v>0.66666666666666663</v>
      </c>
      <c r="F3516">
        <v>16</v>
      </c>
      <c r="G3516">
        <v>24</v>
      </c>
    </row>
    <row r="3517" spans="1:7" x14ac:dyDescent="0.3">
      <c r="A3517">
        <v>5</v>
      </c>
      <c r="B3517" s="18">
        <v>45658</v>
      </c>
      <c r="C3517" s="96" t="s">
        <v>400</v>
      </c>
      <c r="D3517" t="s">
        <v>301</v>
      </c>
      <c r="E3517">
        <v>11.926829268292684</v>
      </c>
      <c r="F3517">
        <v>978</v>
      </c>
      <c r="G3517">
        <v>82</v>
      </c>
    </row>
    <row r="3518" spans="1:7" x14ac:dyDescent="0.3">
      <c r="A3518">
        <v>4</v>
      </c>
      <c r="B3518" s="18">
        <v>45658</v>
      </c>
      <c r="C3518" s="96" t="s">
        <v>400</v>
      </c>
      <c r="D3518" t="s">
        <v>300</v>
      </c>
      <c r="E3518">
        <v>0.89667250437828372</v>
      </c>
      <c r="F3518">
        <v>512</v>
      </c>
      <c r="G3518">
        <v>571</v>
      </c>
    </row>
    <row r="3519" spans="1:7" x14ac:dyDescent="0.3">
      <c r="A3519">
        <v>126</v>
      </c>
      <c r="B3519" s="18">
        <v>45658</v>
      </c>
      <c r="C3519" s="96" t="s">
        <v>400</v>
      </c>
      <c r="D3519" t="s">
        <v>26</v>
      </c>
      <c r="E3519">
        <v>0</v>
      </c>
    </row>
    <row r="3520" spans="1:7" x14ac:dyDescent="0.3">
      <c r="A3520">
        <v>125</v>
      </c>
      <c r="B3520" s="18">
        <v>45658</v>
      </c>
      <c r="C3520" s="96" t="s">
        <v>400</v>
      </c>
      <c r="D3520" t="s">
        <v>25</v>
      </c>
      <c r="E3520">
        <v>341</v>
      </c>
    </row>
    <row r="3521" spans="1:7" x14ac:dyDescent="0.3">
      <c r="A3521">
        <v>124</v>
      </c>
      <c r="B3521" s="18">
        <v>45658</v>
      </c>
      <c r="C3521" s="96" t="s">
        <v>400</v>
      </c>
      <c r="D3521" t="s">
        <v>24</v>
      </c>
      <c r="E3521">
        <v>0</v>
      </c>
    </row>
    <row r="3522" spans="1:7" x14ac:dyDescent="0.3">
      <c r="A3522">
        <v>123</v>
      </c>
      <c r="B3522" s="18">
        <v>45658</v>
      </c>
      <c r="C3522" s="96" t="s">
        <v>400</v>
      </c>
      <c r="D3522" t="s">
        <v>23</v>
      </c>
      <c r="E3522">
        <v>0</v>
      </c>
    </row>
    <row r="3523" spans="1:7" x14ac:dyDescent="0.3">
      <c r="A3523">
        <v>122</v>
      </c>
      <c r="B3523" s="18">
        <v>45658</v>
      </c>
      <c r="C3523" s="96" t="s">
        <v>400</v>
      </c>
      <c r="D3523" t="s">
        <v>22</v>
      </c>
      <c r="E3523">
        <v>31</v>
      </c>
    </row>
    <row r="3524" spans="1:7" x14ac:dyDescent="0.3">
      <c r="A3524">
        <v>121</v>
      </c>
      <c r="B3524" s="18">
        <v>45658</v>
      </c>
      <c r="C3524" s="96" t="s">
        <v>400</v>
      </c>
      <c r="D3524" t="s">
        <v>21</v>
      </c>
      <c r="E3524">
        <v>0</v>
      </c>
    </row>
    <row r="3525" spans="1:7" x14ac:dyDescent="0.3">
      <c r="A3525">
        <v>120</v>
      </c>
      <c r="B3525" s="18">
        <v>45658</v>
      </c>
      <c r="C3525" s="96" t="s">
        <v>400</v>
      </c>
      <c r="D3525" t="s">
        <v>20</v>
      </c>
      <c r="E3525">
        <v>628</v>
      </c>
    </row>
    <row r="3526" spans="1:7" x14ac:dyDescent="0.3">
      <c r="A3526">
        <v>116</v>
      </c>
      <c r="B3526" s="18">
        <v>45658</v>
      </c>
      <c r="C3526" s="96" t="s">
        <v>400</v>
      </c>
      <c r="D3526" t="s">
        <v>294</v>
      </c>
      <c r="E3526">
        <v>136</v>
      </c>
    </row>
    <row r="3527" spans="1:7" x14ac:dyDescent="0.3">
      <c r="A3527">
        <v>115</v>
      </c>
      <c r="B3527" s="18">
        <v>45658</v>
      </c>
      <c r="C3527" s="96" t="s">
        <v>400</v>
      </c>
      <c r="D3527" t="s">
        <v>293</v>
      </c>
      <c r="E3527">
        <v>342</v>
      </c>
    </row>
    <row r="3528" spans="1:7" x14ac:dyDescent="0.3">
      <c r="A3528">
        <v>114</v>
      </c>
      <c r="B3528" s="18">
        <v>45658</v>
      </c>
      <c r="C3528" s="96" t="s">
        <v>400</v>
      </c>
      <c r="D3528" t="s">
        <v>292</v>
      </c>
      <c r="E3528">
        <v>1000</v>
      </c>
    </row>
    <row r="3529" spans="1:7" x14ac:dyDescent="0.3">
      <c r="A3529">
        <v>27</v>
      </c>
      <c r="B3529" s="18">
        <v>45658</v>
      </c>
      <c r="C3529" s="96" t="s">
        <v>400</v>
      </c>
      <c r="D3529" t="s">
        <v>147</v>
      </c>
      <c r="E3529">
        <v>4.2808219178082189E-2</v>
      </c>
      <c r="F3529">
        <v>25</v>
      </c>
      <c r="G3529">
        <v>584</v>
      </c>
    </row>
    <row r="3530" spans="1:7" x14ac:dyDescent="0.3">
      <c r="A3530">
        <v>26</v>
      </c>
      <c r="B3530" s="18">
        <v>45658</v>
      </c>
      <c r="C3530" s="96" t="s">
        <v>400</v>
      </c>
      <c r="D3530" t="s">
        <v>146</v>
      </c>
      <c r="E3530">
        <v>3.9126478616924476E-2</v>
      </c>
      <c r="F3530">
        <v>43</v>
      </c>
      <c r="G3530">
        <v>1099</v>
      </c>
    </row>
    <row r="3531" spans="1:7" x14ac:dyDescent="0.3">
      <c r="A3531">
        <v>134</v>
      </c>
      <c r="B3531" s="18">
        <v>45658</v>
      </c>
      <c r="C3531" s="96" t="s">
        <v>401</v>
      </c>
      <c r="D3531" t="s">
        <v>260</v>
      </c>
      <c r="E3531">
        <v>0</v>
      </c>
    </row>
    <row r="3532" spans="1:7" x14ac:dyDescent="0.3">
      <c r="A3532">
        <v>133</v>
      </c>
      <c r="B3532" s="18">
        <v>45658</v>
      </c>
      <c r="C3532" s="96" t="s">
        <v>401</v>
      </c>
      <c r="D3532" t="s">
        <v>259</v>
      </c>
      <c r="E3532">
        <v>1</v>
      </c>
    </row>
    <row r="3533" spans="1:7" x14ac:dyDescent="0.3">
      <c r="A3533">
        <v>132</v>
      </c>
      <c r="B3533" s="18">
        <v>45658</v>
      </c>
      <c r="C3533" s="96" t="s">
        <v>401</v>
      </c>
      <c r="D3533" t="s">
        <v>291</v>
      </c>
      <c r="E3533">
        <v>2</v>
      </c>
    </row>
    <row r="3534" spans="1:7" x14ac:dyDescent="0.3">
      <c r="A3534">
        <v>131</v>
      </c>
      <c r="B3534" s="18">
        <v>45658</v>
      </c>
      <c r="C3534" s="96" t="s">
        <v>401</v>
      </c>
      <c r="D3534" t="s">
        <v>290</v>
      </c>
      <c r="E3534">
        <v>8</v>
      </c>
    </row>
    <row r="3535" spans="1:7" x14ac:dyDescent="0.3">
      <c r="A3535">
        <v>130</v>
      </c>
      <c r="B3535" s="18">
        <v>45658</v>
      </c>
      <c r="C3535" s="96" t="s">
        <v>401</v>
      </c>
      <c r="D3535" t="s">
        <v>289</v>
      </c>
      <c r="E3535">
        <v>20</v>
      </c>
    </row>
    <row r="3536" spans="1:7" x14ac:dyDescent="0.3">
      <c r="A3536">
        <v>129</v>
      </c>
      <c r="B3536" s="18">
        <v>45658</v>
      </c>
      <c r="C3536" s="96" t="s">
        <v>401</v>
      </c>
      <c r="D3536" t="s">
        <v>288</v>
      </c>
      <c r="E3536">
        <v>37</v>
      </c>
    </row>
    <row r="3537" spans="1:7" x14ac:dyDescent="0.3">
      <c r="A3537">
        <v>128</v>
      </c>
      <c r="B3537" s="18">
        <v>45658</v>
      </c>
      <c r="C3537" s="96" t="s">
        <v>401</v>
      </c>
      <c r="D3537" t="s">
        <v>287</v>
      </c>
      <c r="E3537">
        <v>8</v>
      </c>
    </row>
    <row r="3538" spans="1:7" x14ac:dyDescent="0.3">
      <c r="A3538">
        <v>127</v>
      </c>
      <c r="B3538" s="18">
        <v>45658</v>
      </c>
      <c r="C3538" s="96" t="s">
        <v>401</v>
      </c>
      <c r="D3538" t="s">
        <v>286</v>
      </c>
      <c r="E3538">
        <v>79</v>
      </c>
    </row>
    <row r="3539" spans="1:7" x14ac:dyDescent="0.3">
      <c r="A3539">
        <v>108</v>
      </c>
      <c r="B3539" s="18">
        <v>45658</v>
      </c>
      <c r="C3539" s="96" t="s">
        <v>401</v>
      </c>
      <c r="D3539" t="s">
        <v>270</v>
      </c>
      <c r="E3539">
        <v>55</v>
      </c>
    </row>
    <row r="3540" spans="1:7" x14ac:dyDescent="0.3">
      <c r="A3540">
        <v>105</v>
      </c>
      <c r="B3540" s="18">
        <v>45658</v>
      </c>
      <c r="C3540" s="96" t="s">
        <v>401</v>
      </c>
      <c r="D3540" t="s">
        <v>269</v>
      </c>
      <c r="E3540">
        <v>10</v>
      </c>
    </row>
    <row r="3541" spans="1:7" x14ac:dyDescent="0.3">
      <c r="A3541">
        <v>107</v>
      </c>
      <c r="B3541" s="18">
        <v>45658</v>
      </c>
      <c r="C3541" s="96" t="s">
        <v>401</v>
      </c>
      <c r="D3541" t="s">
        <v>268</v>
      </c>
      <c r="E3541">
        <v>337</v>
      </c>
    </row>
    <row r="3542" spans="1:7" x14ac:dyDescent="0.3">
      <c r="A3542">
        <v>106</v>
      </c>
      <c r="B3542" s="18">
        <v>45658</v>
      </c>
      <c r="C3542" s="96" t="s">
        <v>401</v>
      </c>
      <c r="D3542" t="s">
        <v>267</v>
      </c>
      <c r="E3542">
        <v>301</v>
      </c>
    </row>
    <row r="3543" spans="1:7" x14ac:dyDescent="0.3">
      <c r="A3543">
        <v>104</v>
      </c>
      <c r="B3543" s="18">
        <v>45658</v>
      </c>
      <c r="C3543" s="96" t="s">
        <v>401</v>
      </c>
      <c r="D3543" t="s">
        <v>266</v>
      </c>
      <c r="E3543">
        <v>2</v>
      </c>
    </row>
    <row r="3544" spans="1:7" x14ac:dyDescent="0.3">
      <c r="A3544">
        <v>113</v>
      </c>
      <c r="B3544" s="18">
        <v>45658</v>
      </c>
      <c r="C3544" s="96" t="s">
        <v>401</v>
      </c>
      <c r="D3544" t="s">
        <v>265</v>
      </c>
      <c r="E3544">
        <v>100</v>
      </c>
    </row>
    <row r="3545" spans="1:7" x14ac:dyDescent="0.3">
      <c r="A3545">
        <v>110</v>
      </c>
      <c r="B3545" s="18">
        <v>45658</v>
      </c>
      <c r="C3545" s="96" t="s">
        <v>401</v>
      </c>
      <c r="D3545" t="s">
        <v>264</v>
      </c>
      <c r="E3545">
        <v>9</v>
      </c>
    </row>
    <row r="3546" spans="1:7" x14ac:dyDescent="0.3">
      <c r="A3546">
        <v>112</v>
      </c>
      <c r="B3546" s="18">
        <v>45658</v>
      </c>
      <c r="C3546" s="96" t="s">
        <v>401</v>
      </c>
      <c r="D3546" t="s">
        <v>263</v>
      </c>
      <c r="E3546">
        <v>343</v>
      </c>
    </row>
    <row r="3547" spans="1:7" x14ac:dyDescent="0.3">
      <c r="A3547">
        <v>111</v>
      </c>
      <c r="B3547" s="18">
        <v>45658</v>
      </c>
      <c r="C3547" s="96" t="s">
        <v>401</v>
      </c>
      <c r="D3547" t="s">
        <v>262</v>
      </c>
      <c r="E3547">
        <v>336</v>
      </c>
    </row>
    <row r="3548" spans="1:7" x14ac:dyDescent="0.3">
      <c r="A3548">
        <v>109</v>
      </c>
      <c r="B3548" s="18">
        <v>45658</v>
      </c>
      <c r="C3548" s="96" t="s">
        <v>401</v>
      </c>
      <c r="D3548" t="s">
        <v>261</v>
      </c>
      <c r="E3548">
        <v>2</v>
      </c>
    </row>
    <row r="3549" spans="1:7" x14ac:dyDescent="0.3">
      <c r="A3549">
        <v>2</v>
      </c>
      <c r="B3549" s="18">
        <v>45658</v>
      </c>
      <c r="C3549" s="96" t="s">
        <v>401</v>
      </c>
      <c r="D3549" t="s">
        <v>303</v>
      </c>
      <c r="E3549">
        <v>0.15572916666666667</v>
      </c>
      <c r="F3549">
        <v>1495</v>
      </c>
      <c r="G3549">
        <v>9600</v>
      </c>
    </row>
    <row r="3550" spans="1:7" x14ac:dyDescent="0.3">
      <c r="A3550">
        <v>1</v>
      </c>
      <c r="B3550" s="18">
        <v>45658</v>
      </c>
      <c r="C3550" s="96" t="s">
        <v>401</v>
      </c>
      <c r="D3550" t="s">
        <v>332</v>
      </c>
      <c r="E3550">
        <v>0.2</v>
      </c>
      <c r="F3550">
        <v>1</v>
      </c>
      <c r="G3550">
        <v>5</v>
      </c>
    </row>
    <row r="3551" spans="1:7" x14ac:dyDescent="0.3">
      <c r="A3551">
        <v>103</v>
      </c>
      <c r="B3551" s="18">
        <v>45658</v>
      </c>
      <c r="C3551" s="96" t="s">
        <v>401</v>
      </c>
      <c r="D3551" t="s">
        <v>285</v>
      </c>
      <c r="E3551">
        <v>0</v>
      </c>
    </row>
    <row r="3552" spans="1:7" x14ac:dyDescent="0.3">
      <c r="A3552">
        <v>102</v>
      </c>
      <c r="B3552" s="18">
        <v>45658</v>
      </c>
      <c r="C3552" s="96" t="s">
        <v>401</v>
      </c>
      <c r="D3552" t="s">
        <v>273</v>
      </c>
      <c r="E3552">
        <v>3</v>
      </c>
    </row>
    <row r="3553" spans="1:7" x14ac:dyDescent="0.3">
      <c r="A3553">
        <v>101</v>
      </c>
      <c r="B3553" s="18">
        <v>45658</v>
      </c>
      <c r="C3553" s="96" t="s">
        <v>401</v>
      </c>
      <c r="D3553" t="s">
        <v>272</v>
      </c>
      <c r="E3553">
        <v>2</v>
      </c>
    </row>
    <row r="3554" spans="1:7" x14ac:dyDescent="0.3">
      <c r="A3554">
        <v>100</v>
      </c>
      <c r="B3554" s="18">
        <v>45658</v>
      </c>
      <c r="C3554" s="96" t="s">
        <v>401</v>
      </c>
      <c r="D3554" t="s">
        <v>271</v>
      </c>
      <c r="E3554">
        <v>2</v>
      </c>
    </row>
    <row r="3555" spans="1:7" x14ac:dyDescent="0.3">
      <c r="A3555">
        <v>3</v>
      </c>
      <c r="B3555" s="18">
        <v>45658</v>
      </c>
      <c r="C3555" s="96" t="s">
        <v>401</v>
      </c>
      <c r="D3555" t="s">
        <v>302</v>
      </c>
      <c r="E3555">
        <v>0.72642140468227423</v>
      </c>
      <c r="F3555">
        <v>1086</v>
      </c>
      <c r="G3555">
        <v>1495</v>
      </c>
    </row>
    <row r="3556" spans="1:7" x14ac:dyDescent="0.3">
      <c r="A3556">
        <v>25</v>
      </c>
      <c r="B3556" s="18">
        <v>45658</v>
      </c>
      <c r="C3556" s="96" t="s">
        <v>401</v>
      </c>
      <c r="D3556" t="s">
        <v>284</v>
      </c>
      <c r="E3556">
        <v>1</v>
      </c>
      <c r="F3556">
        <v>1</v>
      </c>
      <c r="G3556">
        <v>1</v>
      </c>
    </row>
    <row r="3557" spans="1:7" x14ac:dyDescent="0.3">
      <c r="A3557">
        <v>24</v>
      </c>
      <c r="B3557" s="18">
        <v>45658</v>
      </c>
      <c r="C3557" s="96" t="s">
        <v>401</v>
      </c>
      <c r="D3557" t="s">
        <v>299</v>
      </c>
      <c r="E3557">
        <v>0.90625</v>
      </c>
      <c r="F3557">
        <v>29</v>
      </c>
      <c r="G3557">
        <v>32</v>
      </c>
    </row>
    <row r="3558" spans="1:7" x14ac:dyDescent="0.3">
      <c r="A3558">
        <v>23</v>
      </c>
      <c r="B3558" s="18">
        <v>45658</v>
      </c>
      <c r="C3558" s="96" t="s">
        <v>401</v>
      </c>
      <c r="D3558" t="s">
        <v>298</v>
      </c>
      <c r="E3558">
        <v>2.1066491112574061E-2</v>
      </c>
      <c r="F3558">
        <v>32</v>
      </c>
      <c r="G3558">
        <v>1519</v>
      </c>
    </row>
    <row r="3559" spans="1:7" x14ac:dyDescent="0.3">
      <c r="A3559">
        <v>20</v>
      </c>
      <c r="B3559" s="18">
        <v>45658</v>
      </c>
      <c r="C3559" s="96" t="s">
        <v>401</v>
      </c>
      <c r="D3559" t="s">
        <v>283</v>
      </c>
      <c r="E3559">
        <v>0</v>
      </c>
      <c r="F3559">
        <v>0</v>
      </c>
      <c r="G3559">
        <v>1</v>
      </c>
    </row>
    <row r="3560" spans="1:7" x14ac:dyDescent="0.3">
      <c r="A3560">
        <v>18</v>
      </c>
      <c r="B3560" s="18">
        <v>45658</v>
      </c>
      <c r="C3560" s="96" t="s">
        <v>401</v>
      </c>
      <c r="D3560" t="s">
        <v>282</v>
      </c>
      <c r="E3560">
        <v>0</v>
      </c>
      <c r="F3560">
        <v>0</v>
      </c>
      <c r="G3560">
        <v>10</v>
      </c>
    </row>
    <row r="3561" spans="1:7" x14ac:dyDescent="0.3">
      <c r="A3561">
        <v>17</v>
      </c>
      <c r="B3561" s="18">
        <v>45658</v>
      </c>
      <c r="C3561" s="96" t="s">
        <v>401</v>
      </c>
      <c r="D3561" t="s">
        <v>276</v>
      </c>
      <c r="E3561">
        <v>0.5714285714285714</v>
      </c>
      <c r="F3561">
        <v>4</v>
      </c>
      <c r="G3561">
        <v>7</v>
      </c>
    </row>
    <row r="3562" spans="1:7" x14ac:dyDescent="0.3">
      <c r="A3562">
        <v>16</v>
      </c>
      <c r="B3562" s="18">
        <v>45658</v>
      </c>
      <c r="C3562" s="96" t="s">
        <v>401</v>
      </c>
      <c r="D3562" t="s">
        <v>297</v>
      </c>
      <c r="E3562">
        <v>3.6649214659685861E-2</v>
      </c>
      <c r="F3562">
        <v>7</v>
      </c>
      <c r="G3562">
        <v>191</v>
      </c>
    </row>
    <row r="3563" spans="1:7" x14ac:dyDescent="0.3">
      <c r="A3563">
        <v>14</v>
      </c>
      <c r="B3563" s="18">
        <v>45658</v>
      </c>
      <c r="C3563" s="96" t="s">
        <v>401</v>
      </c>
      <c r="D3563" t="s">
        <v>279</v>
      </c>
      <c r="E3563">
        <v>0</v>
      </c>
      <c r="F3563">
        <v>0</v>
      </c>
      <c r="G3563">
        <v>359</v>
      </c>
    </row>
    <row r="3564" spans="1:7" x14ac:dyDescent="0.3">
      <c r="A3564">
        <v>13</v>
      </c>
      <c r="B3564" s="18">
        <v>45658</v>
      </c>
      <c r="C3564" s="96" t="s">
        <v>401</v>
      </c>
      <c r="D3564" t="s">
        <v>275</v>
      </c>
      <c r="E3564">
        <v>0.77777777777777779</v>
      </c>
      <c r="F3564">
        <v>7</v>
      </c>
      <c r="G3564">
        <v>9</v>
      </c>
    </row>
    <row r="3565" spans="1:7" x14ac:dyDescent="0.3">
      <c r="A3565">
        <v>12</v>
      </c>
      <c r="B3565" s="18">
        <v>45658</v>
      </c>
      <c r="C3565" s="96" t="s">
        <v>401</v>
      </c>
      <c r="D3565" t="s">
        <v>296</v>
      </c>
      <c r="E3565">
        <v>6.1224489795918366E-2</v>
      </c>
      <c r="F3565">
        <v>9</v>
      </c>
      <c r="G3565">
        <v>147</v>
      </c>
    </row>
    <row r="3566" spans="1:7" x14ac:dyDescent="0.3">
      <c r="A3566">
        <v>11</v>
      </c>
      <c r="B3566" s="18">
        <v>45658</v>
      </c>
      <c r="C3566" s="96" t="s">
        <v>401</v>
      </c>
      <c r="D3566" t="s">
        <v>281</v>
      </c>
      <c r="E3566">
        <v>0</v>
      </c>
      <c r="F3566">
        <v>0</v>
      </c>
      <c r="G3566">
        <v>408</v>
      </c>
    </row>
    <row r="3567" spans="1:7" x14ac:dyDescent="0.3">
      <c r="A3567">
        <v>10</v>
      </c>
      <c r="B3567" s="18">
        <v>45658</v>
      </c>
      <c r="C3567" s="96" t="s">
        <v>401</v>
      </c>
      <c r="D3567" t="s">
        <v>295</v>
      </c>
      <c r="E3567">
        <v>0</v>
      </c>
      <c r="F3567">
        <v>0</v>
      </c>
      <c r="G3567">
        <v>51</v>
      </c>
    </row>
    <row r="3568" spans="1:7" x14ac:dyDescent="0.3">
      <c r="A3568">
        <v>9</v>
      </c>
      <c r="B3568" s="18">
        <v>45658</v>
      </c>
      <c r="C3568" s="96" t="s">
        <v>401</v>
      </c>
      <c r="D3568" t="s">
        <v>280</v>
      </c>
      <c r="E3568">
        <v>0</v>
      </c>
      <c r="F3568">
        <v>0</v>
      </c>
      <c r="G3568">
        <v>425</v>
      </c>
    </row>
    <row r="3569" spans="1:7" x14ac:dyDescent="0.3">
      <c r="A3569">
        <v>8</v>
      </c>
      <c r="B3569" s="18">
        <v>45658</v>
      </c>
      <c r="C3569" s="96" t="s">
        <v>401</v>
      </c>
      <c r="D3569" t="s">
        <v>278</v>
      </c>
      <c r="E3569">
        <v>0.15789473684210525</v>
      </c>
      <c r="F3569">
        <v>3</v>
      </c>
      <c r="G3569">
        <v>19</v>
      </c>
    </row>
    <row r="3570" spans="1:7" x14ac:dyDescent="0.3">
      <c r="A3570">
        <v>7</v>
      </c>
      <c r="B3570" s="18">
        <v>45658</v>
      </c>
      <c r="C3570" s="96" t="s">
        <v>401</v>
      </c>
      <c r="D3570" t="s">
        <v>277</v>
      </c>
      <c r="E3570">
        <v>1</v>
      </c>
      <c r="F3570">
        <v>2</v>
      </c>
      <c r="G3570">
        <v>2</v>
      </c>
    </row>
    <row r="3571" spans="1:7" x14ac:dyDescent="0.3">
      <c r="A3571">
        <v>6</v>
      </c>
      <c r="B3571" s="18">
        <v>45658</v>
      </c>
      <c r="C3571" s="96" t="s">
        <v>401</v>
      </c>
      <c r="D3571" t="s">
        <v>274</v>
      </c>
      <c r="E3571">
        <v>1</v>
      </c>
      <c r="F3571">
        <v>2</v>
      </c>
      <c r="G3571">
        <v>2</v>
      </c>
    </row>
    <row r="3572" spans="1:7" x14ac:dyDescent="0.3">
      <c r="A3572">
        <v>5</v>
      </c>
      <c r="B3572" s="18">
        <v>45658</v>
      </c>
      <c r="C3572" s="96" t="s">
        <v>401</v>
      </c>
      <c r="D3572" t="s">
        <v>301</v>
      </c>
      <c r="E3572">
        <v>2.1296296296296298</v>
      </c>
      <c r="F3572">
        <v>115</v>
      </c>
      <c r="G3572">
        <v>54</v>
      </c>
    </row>
    <row r="3573" spans="1:7" x14ac:dyDescent="0.3">
      <c r="A3573">
        <v>4</v>
      </c>
      <c r="B3573" s="18">
        <v>45658</v>
      </c>
      <c r="C3573" s="96" t="s">
        <v>401</v>
      </c>
      <c r="D3573" t="s">
        <v>300</v>
      </c>
      <c r="E3573">
        <v>0.75531914893617025</v>
      </c>
      <c r="F3573">
        <v>71</v>
      </c>
      <c r="G3573">
        <v>94</v>
      </c>
    </row>
    <row r="3574" spans="1:7" x14ac:dyDescent="0.3">
      <c r="A3574">
        <v>126</v>
      </c>
      <c r="B3574" s="18">
        <v>45658</v>
      </c>
      <c r="C3574" s="96" t="s">
        <v>401</v>
      </c>
      <c r="D3574" t="s">
        <v>26</v>
      </c>
      <c r="E3574">
        <v>1</v>
      </c>
    </row>
    <row r="3575" spans="1:7" x14ac:dyDescent="0.3">
      <c r="A3575">
        <v>125</v>
      </c>
      <c r="B3575" s="18">
        <v>45658</v>
      </c>
      <c r="C3575" s="96" t="s">
        <v>401</v>
      </c>
      <c r="D3575" t="s">
        <v>25</v>
      </c>
      <c r="E3575">
        <v>0</v>
      </c>
    </row>
    <row r="3576" spans="1:7" x14ac:dyDescent="0.3">
      <c r="A3576">
        <v>124</v>
      </c>
      <c r="B3576" s="18">
        <v>45658</v>
      </c>
      <c r="C3576" s="96" t="s">
        <v>401</v>
      </c>
      <c r="D3576" t="s">
        <v>24</v>
      </c>
      <c r="E3576">
        <v>0</v>
      </c>
    </row>
    <row r="3577" spans="1:7" x14ac:dyDescent="0.3">
      <c r="A3577">
        <v>123</v>
      </c>
      <c r="B3577" s="18">
        <v>45658</v>
      </c>
      <c r="C3577" s="96" t="s">
        <v>401</v>
      </c>
      <c r="D3577" t="s">
        <v>23</v>
      </c>
      <c r="E3577">
        <v>0</v>
      </c>
    </row>
    <row r="3578" spans="1:7" x14ac:dyDescent="0.3">
      <c r="A3578">
        <v>122</v>
      </c>
      <c r="B3578" s="18">
        <v>45658</v>
      </c>
      <c r="C3578" s="96" t="s">
        <v>401</v>
      </c>
      <c r="D3578" t="s">
        <v>22</v>
      </c>
      <c r="E3578">
        <v>18</v>
      </c>
    </row>
    <row r="3579" spans="1:7" x14ac:dyDescent="0.3">
      <c r="A3579">
        <v>121</v>
      </c>
      <c r="B3579" s="18">
        <v>45658</v>
      </c>
      <c r="C3579" s="96" t="s">
        <v>401</v>
      </c>
      <c r="D3579" t="s">
        <v>21</v>
      </c>
      <c r="E3579">
        <v>0</v>
      </c>
    </row>
    <row r="3580" spans="1:7" x14ac:dyDescent="0.3">
      <c r="A3580">
        <v>120</v>
      </c>
      <c r="B3580" s="18">
        <v>45658</v>
      </c>
      <c r="C3580" s="96" t="s">
        <v>401</v>
      </c>
      <c r="D3580" t="s">
        <v>20</v>
      </c>
      <c r="E3580">
        <v>102</v>
      </c>
    </row>
    <row r="3581" spans="1:7" x14ac:dyDescent="0.3">
      <c r="A3581">
        <v>116</v>
      </c>
      <c r="B3581" s="18">
        <v>45658</v>
      </c>
      <c r="C3581" s="96" t="s">
        <v>401</v>
      </c>
      <c r="D3581" t="s">
        <v>294</v>
      </c>
      <c r="E3581">
        <v>3</v>
      </c>
    </row>
    <row r="3582" spans="1:7" x14ac:dyDescent="0.3">
      <c r="A3582">
        <v>115</v>
      </c>
      <c r="B3582" s="18">
        <v>45658</v>
      </c>
      <c r="C3582" s="96" t="s">
        <v>401</v>
      </c>
      <c r="D3582" t="s">
        <v>293</v>
      </c>
      <c r="E3582">
        <v>12</v>
      </c>
    </row>
    <row r="3583" spans="1:7" x14ac:dyDescent="0.3">
      <c r="A3583">
        <v>114</v>
      </c>
      <c r="B3583" s="18">
        <v>45658</v>
      </c>
      <c r="C3583" s="96" t="s">
        <v>401</v>
      </c>
      <c r="D3583" t="s">
        <v>292</v>
      </c>
      <c r="E3583">
        <v>120</v>
      </c>
    </row>
    <row r="3584" spans="1:7" x14ac:dyDescent="0.3">
      <c r="A3584">
        <v>27</v>
      </c>
      <c r="B3584" s="18">
        <v>45658</v>
      </c>
      <c r="C3584" s="96" t="s">
        <v>401</v>
      </c>
      <c r="D3584" t="s">
        <v>147</v>
      </c>
      <c r="E3584">
        <v>1.4925373134328358E-2</v>
      </c>
      <c r="F3584">
        <v>1</v>
      </c>
      <c r="G3584">
        <v>67</v>
      </c>
    </row>
    <row r="3585" spans="1:7" x14ac:dyDescent="0.3">
      <c r="A3585">
        <v>26</v>
      </c>
      <c r="B3585" s="18">
        <v>45658</v>
      </c>
      <c r="C3585" s="96" t="s">
        <v>401</v>
      </c>
      <c r="D3585" t="s">
        <v>146</v>
      </c>
      <c r="E3585">
        <v>2.4449877750611247E-3</v>
      </c>
      <c r="F3585">
        <v>1</v>
      </c>
      <c r="G3585">
        <v>409</v>
      </c>
    </row>
    <row r="3586" spans="1:7" x14ac:dyDescent="0.3">
      <c r="A3586">
        <v>134</v>
      </c>
      <c r="B3586" s="18">
        <v>45658</v>
      </c>
      <c r="C3586" s="96" t="s">
        <v>402</v>
      </c>
      <c r="D3586" t="s">
        <v>260</v>
      </c>
      <c r="E3586">
        <v>0</v>
      </c>
    </row>
    <row r="3587" spans="1:7" x14ac:dyDescent="0.3">
      <c r="A3587">
        <v>133</v>
      </c>
      <c r="B3587" s="18">
        <v>45658</v>
      </c>
      <c r="C3587" s="96" t="s">
        <v>402</v>
      </c>
      <c r="D3587" t="s">
        <v>259</v>
      </c>
      <c r="E3587">
        <v>18</v>
      </c>
    </row>
    <row r="3588" spans="1:7" x14ac:dyDescent="0.3">
      <c r="A3588">
        <v>132</v>
      </c>
      <c r="B3588" s="18">
        <v>45658</v>
      </c>
      <c r="C3588" s="96" t="s">
        <v>402</v>
      </c>
      <c r="D3588" t="s">
        <v>291</v>
      </c>
      <c r="E3588">
        <v>2</v>
      </c>
    </row>
    <row r="3589" spans="1:7" x14ac:dyDescent="0.3">
      <c r="A3589">
        <v>131</v>
      </c>
      <c r="B3589" s="18">
        <v>45658</v>
      </c>
      <c r="C3589" s="96" t="s">
        <v>402</v>
      </c>
      <c r="D3589" t="s">
        <v>290</v>
      </c>
      <c r="E3589">
        <v>17</v>
      </c>
    </row>
    <row r="3590" spans="1:7" x14ac:dyDescent="0.3">
      <c r="A3590">
        <v>130</v>
      </c>
      <c r="B3590" s="18">
        <v>45658</v>
      </c>
      <c r="C3590" s="96" t="s">
        <v>402</v>
      </c>
      <c r="D3590" t="s">
        <v>289</v>
      </c>
      <c r="E3590">
        <v>87</v>
      </c>
    </row>
    <row r="3591" spans="1:7" x14ac:dyDescent="0.3">
      <c r="A3591">
        <v>129</v>
      </c>
      <c r="B3591" s="18">
        <v>45658</v>
      </c>
      <c r="C3591" s="96" t="s">
        <v>402</v>
      </c>
      <c r="D3591" t="s">
        <v>288</v>
      </c>
      <c r="E3591">
        <v>157</v>
      </c>
    </row>
    <row r="3592" spans="1:7" x14ac:dyDescent="0.3">
      <c r="A3592">
        <v>128</v>
      </c>
      <c r="B3592" s="18">
        <v>45658</v>
      </c>
      <c r="C3592" s="96" t="s">
        <v>402</v>
      </c>
      <c r="D3592" t="s">
        <v>287</v>
      </c>
      <c r="E3592">
        <v>56</v>
      </c>
    </row>
    <row r="3593" spans="1:7" x14ac:dyDescent="0.3">
      <c r="A3593">
        <v>127</v>
      </c>
      <c r="B3593" s="18">
        <v>45658</v>
      </c>
      <c r="C3593" s="96" t="s">
        <v>402</v>
      </c>
      <c r="D3593" t="s">
        <v>286</v>
      </c>
      <c r="E3593">
        <v>337</v>
      </c>
    </row>
    <row r="3594" spans="1:7" x14ac:dyDescent="0.3">
      <c r="A3594">
        <v>108</v>
      </c>
      <c r="B3594" s="18">
        <v>45658</v>
      </c>
      <c r="C3594" s="96" t="s">
        <v>402</v>
      </c>
      <c r="D3594" t="s">
        <v>270</v>
      </c>
      <c r="E3594">
        <v>278</v>
      </c>
    </row>
    <row r="3595" spans="1:7" x14ac:dyDescent="0.3">
      <c r="A3595">
        <v>105</v>
      </c>
      <c r="B3595" s="18">
        <v>45658</v>
      </c>
      <c r="C3595" s="96" t="s">
        <v>402</v>
      </c>
      <c r="D3595" t="s">
        <v>269</v>
      </c>
      <c r="E3595">
        <v>178</v>
      </c>
    </row>
    <row r="3596" spans="1:7" x14ac:dyDescent="0.3">
      <c r="A3596">
        <v>107</v>
      </c>
      <c r="B3596" s="18">
        <v>45658</v>
      </c>
      <c r="C3596" s="96" t="s">
        <v>402</v>
      </c>
      <c r="D3596" t="s">
        <v>268</v>
      </c>
      <c r="E3596">
        <v>582</v>
      </c>
    </row>
    <row r="3597" spans="1:7" x14ac:dyDescent="0.3">
      <c r="A3597">
        <v>106</v>
      </c>
      <c r="B3597" s="18">
        <v>45658</v>
      </c>
      <c r="C3597" s="96" t="s">
        <v>402</v>
      </c>
      <c r="D3597" t="s">
        <v>267</v>
      </c>
      <c r="E3597">
        <v>397</v>
      </c>
    </row>
    <row r="3598" spans="1:7" x14ac:dyDescent="0.3">
      <c r="A3598">
        <v>104</v>
      </c>
      <c r="B3598" s="18">
        <v>45658</v>
      </c>
      <c r="C3598" s="96" t="s">
        <v>402</v>
      </c>
      <c r="D3598" t="s">
        <v>266</v>
      </c>
      <c r="E3598">
        <v>23</v>
      </c>
    </row>
    <row r="3599" spans="1:7" x14ac:dyDescent="0.3">
      <c r="A3599">
        <v>113</v>
      </c>
      <c r="B3599" s="18">
        <v>45658</v>
      </c>
      <c r="C3599" s="96" t="s">
        <v>402</v>
      </c>
      <c r="D3599" t="s">
        <v>265</v>
      </c>
      <c r="E3599">
        <v>543</v>
      </c>
    </row>
    <row r="3600" spans="1:7" x14ac:dyDescent="0.3">
      <c r="A3600">
        <v>110</v>
      </c>
      <c r="B3600" s="18">
        <v>45658</v>
      </c>
      <c r="C3600" s="96" t="s">
        <v>402</v>
      </c>
      <c r="D3600" t="s">
        <v>264</v>
      </c>
      <c r="E3600">
        <v>153</v>
      </c>
    </row>
    <row r="3601" spans="1:7" x14ac:dyDescent="0.3">
      <c r="A3601">
        <v>112</v>
      </c>
      <c r="B3601" s="18">
        <v>45658</v>
      </c>
      <c r="C3601" s="96" t="s">
        <v>402</v>
      </c>
      <c r="D3601" t="s">
        <v>263</v>
      </c>
      <c r="E3601">
        <v>604</v>
      </c>
    </row>
    <row r="3602" spans="1:7" x14ac:dyDescent="0.3">
      <c r="A3602">
        <v>111</v>
      </c>
      <c r="B3602" s="18">
        <v>45658</v>
      </c>
      <c r="C3602" s="96" t="s">
        <v>402</v>
      </c>
      <c r="D3602" t="s">
        <v>262</v>
      </c>
      <c r="E3602">
        <v>336</v>
      </c>
    </row>
    <row r="3603" spans="1:7" x14ac:dyDescent="0.3">
      <c r="A3603">
        <v>109</v>
      </c>
      <c r="B3603" s="18">
        <v>45658</v>
      </c>
      <c r="C3603" s="96" t="s">
        <v>402</v>
      </c>
      <c r="D3603" t="s">
        <v>261</v>
      </c>
      <c r="E3603">
        <v>22</v>
      </c>
    </row>
    <row r="3604" spans="1:7" x14ac:dyDescent="0.3">
      <c r="A3604">
        <v>2</v>
      </c>
      <c r="B3604" s="18">
        <v>45658</v>
      </c>
      <c r="C3604" s="96" t="s">
        <v>402</v>
      </c>
      <c r="D3604" t="s">
        <v>303</v>
      </c>
      <c r="E3604">
        <v>0.34622222222222221</v>
      </c>
      <c r="F3604">
        <v>3116</v>
      </c>
      <c r="G3604">
        <v>9000</v>
      </c>
    </row>
    <row r="3605" spans="1:7" x14ac:dyDescent="0.3">
      <c r="A3605">
        <v>1</v>
      </c>
      <c r="B3605" s="18">
        <v>45658</v>
      </c>
      <c r="C3605" s="96" t="s">
        <v>402</v>
      </c>
      <c r="D3605" t="s">
        <v>332</v>
      </c>
      <c r="E3605">
        <v>0.4</v>
      </c>
      <c r="F3605">
        <v>2</v>
      </c>
      <c r="G3605">
        <v>5</v>
      </c>
    </row>
    <row r="3606" spans="1:7" x14ac:dyDescent="0.3">
      <c r="A3606">
        <v>103</v>
      </c>
      <c r="B3606" s="18">
        <v>45658</v>
      </c>
      <c r="C3606" s="96" t="s">
        <v>402</v>
      </c>
      <c r="D3606" t="s">
        <v>285</v>
      </c>
      <c r="E3606">
        <v>0</v>
      </c>
    </row>
    <row r="3607" spans="1:7" x14ac:dyDescent="0.3">
      <c r="A3607">
        <v>102</v>
      </c>
      <c r="B3607" s="18">
        <v>45658</v>
      </c>
      <c r="C3607" s="96" t="s">
        <v>402</v>
      </c>
      <c r="D3607" t="s">
        <v>273</v>
      </c>
      <c r="E3607">
        <v>0</v>
      </c>
    </row>
    <row r="3608" spans="1:7" x14ac:dyDescent="0.3">
      <c r="A3608">
        <v>101</v>
      </c>
      <c r="B3608" s="18">
        <v>45658</v>
      </c>
      <c r="C3608" s="96" t="s">
        <v>402</v>
      </c>
      <c r="D3608" t="s">
        <v>272</v>
      </c>
      <c r="E3608">
        <v>5</v>
      </c>
    </row>
    <row r="3609" spans="1:7" x14ac:dyDescent="0.3">
      <c r="A3609">
        <v>100</v>
      </c>
      <c r="B3609" s="18">
        <v>45658</v>
      </c>
      <c r="C3609" s="96" t="s">
        <v>402</v>
      </c>
      <c r="D3609" t="s">
        <v>271</v>
      </c>
      <c r="E3609">
        <v>2</v>
      </c>
    </row>
    <row r="3610" spans="1:7" x14ac:dyDescent="0.3">
      <c r="A3610">
        <v>3</v>
      </c>
      <c r="B3610" s="18">
        <v>45658</v>
      </c>
      <c r="C3610" s="96" t="s">
        <v>402</v>
      </c>
      <c r="D3610" t="s">
        <v>302</v>
      </c>
      <c r="E3610">
        <v>0.498395378690629</v>
      </c>
      <c r="F3610">
        <v>1553</v>
      </c>
      <c r="G3610">
        <v>3116</v>
      </c>
    </row>
    <row r="3611" spans="1:7" x14ac:dyDescent="0.3">
      <c r="A3611">
        <v>24</v>
      </c>
      <c r="B3611" s="18">
        <v>45658</v>
      </c>
      <c r="C3611" s="96" t="s">
        <v>402</v>
      </c>
      <c r="D3611" t="s">
        <v>299</v>
      </c>
      <c r="E3611">
        <v>0.93500000000000005</v>
      </c>
      <c r="F3611">
        <v>187</v>
      </c>
      <c r="G3611">
        <v>200</v>
      </c>
    </row>
    <row r="3612" spans="1:7" x14ac:dyDescent="0.3">
      <c r="A3612">
        <v>23</v>
      </c>
      <c r="B3612" s="18">
        <v>45658</v>
      </c>
      <c r="C3612" s="96" t="s">
        <v>402</v>
      </c>
      <c r="D3612" t="s">
        <v>298</v>
      </c>
      <c r="E3612">
        <v>6.2735257214554585E-2</v>
      </c>
      <c r="F3612">
        <v>200</v>
      </c>
      <c r="G3612">
        <v>3188</v>
      </c>
    </row>
    <row r="3613" spans="1:7" x14ac:dyDescent="0.3">
      <c r="A3613">
        <v>20</v>
      </c>
      <c r="B3613" s="18">
        <v>45658</v>
      </c>
      <c r="C3613" s="96" t="s">
        <v>402</v>
      </c>
      <c r="D3613" t="s">
        <v>283</v>
      </c>
      <c r="E3613">
        <v>0</v>
      </c>
      <c r="F3613">
        <v>0</v>
      </c>
      <c r="G3613">
        <v>1</v>
      </c>
    </row>
    <row r="3614" spans="1:7" x14ac:dyDescent="0.3">
      <c r="A3614">
        <v>18</v>
      </c>
      <c r="B3614" s="18">
        <v>45658</v>
      </c>
      <c r="C3614" s="96" t="s">
        <v>402</v>
      </c>
      <c r="D3614" t="s">
        <v>282</v>
      </c>
      <c r="E3614">
        <v>2.3255813953488372E-2</v>
      </c>
      <c r="F3614">
        <v>1</v>
      </c>
      <c r="G3614">
        <v>43</v>
      </c>
    </row>
    <row r="3615" spans="1:7" x14ac:dyDescent="0.3">
      <c r="A3615">
        <v>17</v>
      </c>
      <c r="B3615" s="18">
        <v>45658</v>
      </c>
      <c r="C3615" s="96" t="s">
        <v>402</v>
      </c>
      <c r="D3615" t="s">
        <v>276</v>
      </c>
      <c r="E3615">
        <v>0.8571428571428571</v>
      </c>
      <c r="F3615">
        <v>12</v>
      </c>
      <c r="G3615">
        <v>14</v>
      </c>
    </row>
    <row r="3616" spans="1:7" x14ac:dyDescent="0.3">
      <c r="A3616">
        <v>16</v>
      </c>
      <c r="B3616" s="18">
        <v>45658</v>
      </c>
      <c r="C3616" s="96" t="s">
        <v>402</v>
      </c>
      <c r="D3616" t="s">
        <v>297</v>
      </c>
      <c r="E3616">
        <v>3.5897435897435895E-2</v>
      </c>
      <c r="F3616">
        <v>14</v>
      </c>
      <c r="G3616">
        <v>390</v>
      </c>
    </row>
    <row r="3617" spans="1:7" x14ac:dyDescent="0.3">
      <c r="A3617">
        <v>14</v>
      </c>
      <c r="B3617" s="18">
        <v>45658</v>
      </c>
      <c r="C3617" s="96" t="s">
        <v>402</v>
      </c>
      <c r="D3617" t="s">
        <v>279</v>
      </c>
      <c r="E3617">
        <v>0</v>
      </c>
      <c r="F3617">
        <v>0</v>
      </c>
      <c r="G3617">
        <v>846</v>
      </c>
    </row>
    <row r="3618" spans="1:7" x14ac:dyDescent="0.3">
      <c r="A3618">
        <v>13</v>
      </c>
      <c r="B3618" s="18">
        <v>45658</v>
      </c>
      <c r="C3618" s="96" t="s">
        <v>402</v>
      </c>
      <c r="D3618" t="s">
        <v>275</v>
      </c>
      <c r="E3618">
        <v>0.5</v>
      </c>
      <c r="F3618">
        <v>1</v>
      </c>
      <c r="G3618">
        <v>2</v>
      </c>
    </row>
    <row r="3619" spans="1:7" x14ac:dyDescent="0.3">
      <c r="A3619">
        <v>12</v>
      </c>
      <c r="B3619" s="18">
        <v>45658</v>
      </c>
      <c r="C3619" s="96" t="s">
        <v>402</v>
      </c>
      <c r="D3619" t="s">
        <v>296</v>
      </c>
      <c r="E3619">
        <v>5.1546391752577319E-3</v>
      </c>
      <c r="F3619">
        <v>2</v>
      </c>
      <c r="G3619">
        <v>388</v>
      </c>
    </row>
    <row r="3620" spans="1:7" x14ac:dyDescent="0.3">
      <c r="A3620">
        <v>11</v>
      </c>
      <c r="B3620" s="18">
        <v>45658</v>
      </c>
      <c r="C3620" s="96" t="s">
        <v>402</v>
      </c>
      <c r="D3620" t="s">
        <v>281</v>
      </c>
      <c r="E3620">
        <v>0</v>
      </c>
      <c r="F3620">
        <v>0</v>
      </c>
      <c r="G3620">
        <v>826</v>
      </c>
    </row>
    <row r="3621" spans="1:7" x14ac:dyDescent="0.3">
      <c r="A3621">
        <v>10</v>
      </c>
      <c r="B3621" s="18">
        <v>45658</v>
      </c>
      <c r="C3621" s="96" t="s">
        <v>402</v>
      </c>
      <c r="D3621" t="s">
        <v>295</v>
      </c>
      <c r="E3621">
        <v>0</v>
      </c>
      <c r="F3621">
        <v>0</v>
      </c>
      <c r="G3621">
        <v>232</v>
      </c>
    </row>
    <row r="3622" spans="1:7" x14ac:dyDescent="0.3">
      <c r="A3622">
        <v>9</v>
      </c>
      <c r="B3622" s="18">
        <v>45658</v>
      </c>
      <c r="C3622" s="96" t="s">
        <v>402</v>
      </c>
      <c r="D3622" t="s">
        <v>280</v>
      </c>
      <c r="E3622">
        <v>0</v>
      </c>
      <c r="F3622">
        <v>0</v>
      </c>
      <c r="G3622">
        <v>856</v>
      </c>
    </row>
    <row r="3623" spans="1:7" x14ac:dyDescent="0.3">
      <c r="A3623">
        <v>8</v>
      </c>
      <c r="B3623" s="18">
        <v>45658</v>
      </c>
      <c r="C3623" s="96" t="s">
        <v>402</v>
      </c>
      <c r="D3623" t="s">
        <v>278</v>
      </c>
      <c r="E3623">
        <v>0.2608695652173913</v>
      </c>
      <c r="F3623">
        <v>18</v>
      </c>
      <c r="G3623">
        <v>69</v>
      </c>
    </row>
    <row r="3624" spans="1:7" x14ac:dyDescent="0.3">
      <c r="A3624">
        <v>7</v>
      </c>
      <c r="B3624" s="18">
        <v>45658</v>
      </c>
      <c r="C3624" s="96" t="s">
        <v>402</v>
      </c>
      <c r="D3624" t="s">
        <v>277</v>
      </c>
      <c r="E3624">
        <v>0.36363636363636365</v>
      </c>
      <c r="F3624">
        <v>4</v>
      </c>
      <c r="G3624">
        <v>11</v>
      </c>
    </row>
    <row r="3625" spans="1:7" x14ac:dyDescent="0.3">
      <c r="A3625">
        <v>6</v>
      </c>
      <c r="B3625" s="18">
        <v>45658</v>
      </c>
      <c r="C3625" s="96" t="s">
        <v>402</v>
      </c>
      <c r="D3625" t="s">
        <v>274</v>
      </c>
      <c r="E3625">
        <v>0.5</v>
      </c>
      <c r="F3625">
        <v>2</v>
      </c>
      <c r="G3625">
        <v>4</v>
      </c>
    </row>
    <row r="3626" spans="1:7" x14ac:dyDescent="0.3">
      <c r="A3626">
        <v>5</v>
      </c>
      <c r="B3626" s="18">
        <v>45658</v>
      </c>
      <c r="C3626" s="96" t="s">
        <v>402</v>
      </c>
      <c r="D3626" t="s">
        <v>301</v>
      </c>
      <c r="E3626">
        <v>5.7068965517241379</v>
      </c>
      <c r="F3626">
        <v>331</v>
      </c>
      <c r="G3626">
        <v>58</v>
      </c>
    </row>
    <row r="3627" spans="1:7" x14ac:dyDescent="0.3">
      <c r="A3627">
        <v>4</v>
      </c>
      <c r="B3627" s="18">
        <v>45658</v>
      </c>
      <c r="C3627" s="96" t="s">
        <v>402</v>
      </c>
      <c r="D3627" t="s">
        <v>300</v>
      </c>
      <c r="E3627">
        <v>0.706959706959707</v>
      </c>
      <c r="F3627">
        <v>193</v>
      </c>
      <c r="G3627">
        <v>273</v>
      </c>
    </row>
    <row r="3628" spans="1:7" x14ac:dyDescent="0.3">
      <c r="A3628">
        <v>126</v>
      </c>
      <c r="B3628" s="18">
        <v>45658</v>
      </c>
      <c r="C3628" s="96" t="s">
        <v>402</v>
      </c>
      <c r="D3628" t="s">
        <v>26</v>
      </c>
      <c r="E3628">
        <v>0</v>
      </c>
    </row>
    <row r="3629" spans="1:7" x14ac:dyDescent="0.3">
      <c r="A3629">
        <v>125</v>
      </c>
      <c r="B3629" s="18">
        <v>45658</v>
      </c>
      <c r="C3629" s="96" t="s">
        <v>402</v>
      </c>
      <c r="D3629" t="s">
        <v>25</v>
      </c>
      <c r="E3629">
        <v>0</v>
      </c>
    </row>
    <row r="3630" spans="1:7" x14ac:dyDescent="0.3">
      <c r="A3630">
        <v>124</v>
      </c>
      <c r="B3630" s="18">
        <v>45658</v>
      </c>
      <c r="C3630" s="96" t="s">
        <v>402</v>
      </c>
      <c r="D3630" t="s">
        <v>24</v>
      </c>
      <c r="E3630">
        <v>0</v>
      </c>
    </row>
    <row r="3631" spans="1:7" x14ac:dyDescent="0.3">
      <c r="A3631">
        <v>123</v>
      </c>
      <c r="B3631" s="18">
        <v>45658</v>
      </c>
      <c r="C3631" s="96" t="s">
        <v>402</v>
      </c>
      <c r="D3631" t="s">
        <v>23</v>
      </c>
      <c r="E3631">
        <v>0</v>
      </c>
    </row>
    <row r="3632" spans="1:7" x14ac:dyDescent="0.3">
      <c r="A3632">
        <v>122</v>
      </c>
      <c r="B3632" s="18">
        <v>45658</v>
      </c>
      <c r="C3632" s="96" t="s">
        <v>402</v>
      </c>
      <c r="D3632" t="s">
        <v>22</v>
      </c>
      <c r="E3632">
        <v>0</v>
      </c>
    </row>
    <row r="3633" spans="1:7" x14ac:dyDescent="0.3">
      <c r="A3633">
        <v>121</v>
      </c>
      <c r="B3633" s="18">
        <v>45658</v>
      </c>
      <c r="C3633" s="96" t="s">
        <v>402</v>
      </c>
      <c r="D3633" t="s">
        <v>21</v>
      </c>
      <c r="E3633">
        <v>0</v>
      </c>
    </row>
    <row r="3634" spans="1:7" x14ac:dyDescent="0.3">
      <c r="A3634">
        <v>120</v>
      </c>
      <c r="B3634" s="18">
        <v>45658</v>
      </c>
      <c r="C3634" s="96" t="s">
        <v>402</v>
      </c>
      <c r="D3634" t="s">
        <v>20</v>
      </c>
      <c r="E3634">
        <v>342</v>
      </c>
    </row>
    <row r="3635" spans="1:7" x14ac:dyDescent="0.3">
      <c r="A3635">
        <v>116</v>
      </c>
      <c r="B3635" s="18">
        <v>45658</v>
      </c>
      <c r="C3635" s="96" t="s">
        <v>402</v>
      </c>
      <c r="D3635" t="s">
        <v>294</v>
      </c>
      <c r="E3635">
        <v>0</v>
      </c>
    </row>
    <row r="3636" spans="1:7" x14ac:dyDescent="0.3">
      <c r="A3636">
        <v>115</v>
      </c>
      <c r="B3636" s="18">
        <v>45658</v>
      </c>
      <c r="C3636" s="96" t="s">
        <v>402</v>
      </c>
      <c r="D3636" t="s">
        <v>293</v>
      </c>
      <c r="E3636">
        <v>0</v>
      </c>
    </row>
    <row r="3637" spans="1:7" x14ac:dyDescent="0.3">
      <c r="A3637">
        <v>114</v>
      </c>
      <c r="B3637" s="18">
        <v>45658</v>
      </c>
      <c r="C3637" s="96" t="s">
        <v>402</v>
      </c>
      <c r="D3637" t="s">
        <v>292</v>
      </c>
      <c r="E3637">
        <v>342</v>
      </c>
    </row>
    <row r="3638" spans="1:7" x14ac:dyDescent="0.3">
      <c r="A3638">
        <v>27</v>
      </c>
      <c r="B3638" s="18">
        <v>45658</v>
      </c>
      <c r="C3638" s="96" t="s">
        <v>402</v>
      </c>
      <c r="D3638" t="s">
        <v>147</v>
      </c>
      <c r="E3638">
        <v>3.1847133757961785E-3</v>
      </c>
      <c r="F3638">
        <v>1</v>
      </c>
      <c r="G3638">
        <v>314</v>
      </c>
    </row>
    <row r="3639" spans="1:7" x14ac:dyDescent="0.3">
      <c r="A3639">
        <v>26</v>
      </c>
      <c r="B3639" s="18">
        <v>45658</v>
      </c>
      <c r="C3639" s="96" t="s">
        <v>402</v>
      </c>
      <c r="D3639" t="s">
        <v>146</v>
      </c>
      <c r="E3639">
        <v>1.9455252918287938E-3</v>
      </c>
      <c r="F3639">
        <v>1</v>
      </c>
      <c r="G3639">
        <v>514</v>
      </c>
    </row>
    <row r="3640" spans="1:7" x14ac:dyDescent="0.3">
      <c r="A3640">
        <v>134</v>
      </c>
      <c r="B3640" s="18">
        <v>45658</v>
      </c>
      <c r="C3640" s="96" t="s">
        <v>403</v>
      </c>
      <c r="D3640" t="s">
        <v>260</v>
      </c>
      <c r="E3640">
        <v>43</v>
      </c>
    </row>
    <row r="3641" spans="1:7" x14ac:dyDescent="0.3">
      <c r="A3641">
        <v>133</v>
      </c>
      <c r="B3641" s="18">
        <v>45658</v>
      </c>
      <c r="C3641" s="96" t="s">
        <v>403</v>
      </c>
      <c r="D3641" t="s">
        <v>259</v>
      </c>
      <c r="E3641">
        <v>3</v>
      </c>
    </row>
    <row r="3642" spans="1:7" x14ac:dyDescent="0.3">
      <c r="A3642">
        <v>132</v>
      </c>
      <c r="B3642" s="18">
        <v>45658</v>
      </c>
      <c r="C3642" s="96" t="s">
        <v>403</v>
      </c>
      <c r="D3642" t="s">
        <v>291</v>
      </c>
      <c r="E3642">
        <v>4</v>
      </c>
    </row>
    <row r="3643" spans="1:7" x14ac:dyDescent="0.3">
      <c r="A3643">
        <v>131</v>
      </c>
      <c r="B3643" s="18">
        <v>45658</v>
      </c>
      <c r="C3643" s="96" t="s">
        <v>403</v>
      </c>
      <c r="D3643" t="s">
        <v>290</v>
      </c>
      <c r="E3643">
        <v>33</v>
      </c>
    </row>
    <row r="3644" spans="1:7" x14ac:dyDescent="0.3">
      <c r="A3644">
        <v>130</v>
      </c>
      <c r="B3644" s="18">
        <v>45658</v>
      </c>
      <c r="C3644" s="96" t="s">
        <v>403</v>
      </c>
      <c r="D3644" t="s">
        <v>289</v>
      </c>
      <c r="E3644">
        <v>516</v>
      </c>
    </row>
    <row r="3645" spans="1:7" x14ac:dyDescent="0.3">
      <c r="A3645">
        <v>129</v>
      </c>
      <c r="B3645" s="18">
        <v>45658</v>
      </c>
      <c r="C3645" s="96" t="s">
        <v>403</v>
      </c>
      <c r="D3645" t="s">
        <v>288</v>
      </c>
      <c r="E3645">
        <v>1795</v>
      </c>
    </row>
    <row r="3646" spans="1:7" x14ac:dyDescent="0.3">
      <c r="A3646">
        <v>128</v>
      </c>
      <c r="B3646" s="18">
        <v>45658</v>
      </c>
      <c r="C3646" s="96" t="s">
        <v>403</v>
      </c>
      <c r="D3646" t="s">
        <v>287</v>
      </c>
      <c r="E3646">
        <v>786</v>
      </c>
    </row>
    <row r="3647" spans="1:7" x14ac:dyDescent="0.3">
      <c r="A3647">
        <v>127</v>
      </c>
      <c r="B3647" s="18">
        <v>45658</v>
      </c>
      <c r="C3647" s="96" t="s">
        <v>403</v>
      </c>
      <c r="D3647" t="s">
        <v>286</v>
      </c>
      <c r="E3647">
        <v>3182</v>
      </c>
    </row>
    <row r="3648" spans="1:7" x14ac:dyDescent="0.3">
      <c r="A3648">
        <v>108</v>
      </c>
      <c r="B3648" s="18">
        <v>45658</v>
      </c>
      <c r="C3648" s="96" t="s">
        <v>403</v>
      </c>
      <c r="D3648" t="s">
        <v>270</v>
      </c>
      <c r="E3648">
        <v>2443</v>
      </c>
    </row>
    <row r="3649" spans="1:7" x14ac:dyDescent="0.3">
      <c r="A3649">
        <v>105</v>
      </c>
      <c r="B3649" s="18">
        <v>45658</v>
      </c>
      <c r="C3649" s="96" t="s">
        <v>403</v>
      </c>
      <c r="D3649" t="s">
        <v>269</v>
      </c>
      <c r="E3649">
        <v>2331</v>
      </c>
    </row>
    <row r="3650" spans="1:7" x14ac:dyDescent="0.3">
      <c r="A3650">
        <v>107</v>
      </c>
      <c r="B3650" s="18">
        <v>45658</v>
      </c>
      <c r="C3650" s="96" t="s">
        <v>403</v>
      </c>
      <c r="D3650" t="s">
        <v>268</v>
      </c>
      <c r="E3650">
        <v>5789</v>
      </c>
    </row>
    <row r="3651" spans="1:7" x14ac:dyDescent="0.3">
      <c r="A3651">
        <v>106</v>
      </c>
      <c r="B3651" s="18">
        <v>45658</v>
      </c>
      <c r="C3651" s="96" t="s">
        <v>403</v>
      </c>
      <c r="D3651" t="s">
        <v>267</v>
      </c>
      <c r="E3651">
        <v>4657</v>
      </c>
    </row>
    <row r="3652" spans="1:7" x14ac:dyDescent="0.3">
      <c r="A3652">
        <v>104</v>
      </c>
      <c r="B3652" s="18">
        <v>45658</v>
      </c>
      <c r="C3652" s="96" t="s">
        <v>403</v>
      </c>
      <c r="D3652" t="s">
        <v>266</v>
      </c>
      <c r="E3652">
        <v>597</v>
      </c>
    </row>
    <row r="3653" spans="1:7" x14ac:dyDescent="0.3">
      <c r="A3653">
        <v>113</v>
      </c>
      <c r="B3653" s="18">
        <v>45658</v>
      </c>
      <c r="C3653" s="96" t="s">
        <v>403</v>
      </c>
      <c r="D3653" t="s">
        <v>265</v>
      </c>
      <c r="E3653">
        <v>4491</v>
      </c>
    </row>
    <row r="3654" spans="1:7" x14ac:dyDescent="0.3">
      <c r="A3654">
        <v>110</v>
      </c>
      <c r="B3654" s="18">
        <v>45658</v>
      </c>
      <c r="C3654" s="96" t="s">
        <v>403</v>
      </c>
      <c r="D3654" t="s">
        <v>264</v>
      </c>
      <c r="E3654">
        <v>2270</v>
      </c>
    </row>
    <row r="3655" spans="1:7" x14ac:dyDescent="0.3">
      <c r="A3655">
        <v>112</v>
      </c>
      <c r="B3655" s="18">
        <v>45658</v>
      </c>
      <c r="C3655" s="96" t="s">
        <v>403</v>
      </c>
      <c r="D3655" t="s">
        <v>263</v>
      </c>
      <c r="E3655">
        <v>6214</v>
      </c>
    </row>
    <row r="3656" spans="1:7" x14ac:dyDescent="0.3">
      <c r="A3656">
        <v>111</v>
      </c>
      <c r="B3656" s="18">
        <v>45658</v>
      </c>
      <c r="C3656" s="96" t="s">
        <v>403</v>
      </c>
      <c r="D3656" t="s">
        <v>262</v>
      </c>
      <c r="E3656">
        <v>4354</v>
      </c>
    </row>
    <row r="3657" spans="1:7" x14ac:dyDescent="0.3">
      <c r="A3657">
        <v>109</v>
      </c>
      <c r="B3657" s="18">
        <v>45658</v>
      </c>
      <c r="C3657" s="96" t="s">
        <v>403</v>
      </c>
      <c r="D3657" t="s">
        <v>261</v>
      </c>
      <c r="E3657">
        <v>625</v>
      </c>
    </row>
    <row r="3658" spans="1:7" x14ac:dyDescent="0.3">
      <c r="A3658">
        <v>2</v>
      </c>
      <c r="B3658" s="18">
        <v>45658</v>
      </c>
      <c r="C3658" s="96" t="s">
        <v>403</v>
      </c>
      <c r="D3658" t="s">
        <v>303</v>
      </c>
      <c r="E3658">
        <v>0.68224242424242421</v>
      </c>
      <c r="F3658">
        <v>33771</v>
      </c>
      <c r="G3658">
        <v>49500</v>
      </c>
    </row>
    <row r="3659" spans="1:7" x14ac:dyDescent="0.3">
      <c r="A3659">
        <v>1</v>
      </c>
      <c r="B3659" s="18">
        <v>45658</v>
      </c>
      <c r="C3659" s="96" t="s">
        <v>403</v>
      </c>
      <c r="D3659" t="s">
        <v>332</v>
      </c>
      <c r="E3659">
        <v>2.8214285714285716</v>
      </c>
      <c r="F3659">
        <v>79</v>
      </c>
      <c r="G3659">
        <v>28</v>
      </c>
    </row>
    <row r="3660" spans="1:7" x14ac:dyDescent="0.3">
      <c r="A3660">
        <v>103</v>
      </c>
      <c r="B3660" s="18">
        <v>45658</v>
      </c>
      <c r="C3660" s="96" t="s">
        <v>403</v>
      </c>
      <c r="D3660" t="s">
        <v>285</v>
      </c>
      <c r="E3660">
        <v>1</v>
      </c>
    </row>
    <row r="3661" spans="1:7" x14ac:dyDescent="0.3">
      <c r="A3661">
        <v>102</v>
      </c>
      <c r="B3661" s="18">
        <v>45658</v>
      </c>
      <c r="C3661" s="96" t="s">
        <v>403</v>
      </c>
      <c r="D3661" t="s">
        <v>273</v>
      </c>
      <c r="E3661">
        <v>0</v>
      </c>
    </row>
    <row r="3662" spans="1:7" x14ac:dyDescent="0.3">
      <c r="A3662">
        <v>101</v>
      </c>
      <c r="B3662" s="18">
        <v>45658</v>
      </c>
      <c r="C3662" s="96" t="s">
        <v>403</v>
      </c>
      <c r="D3662" t="s">
        <v>272</v>
      </c>
      <c r="E3662">
        <v>27</v>
      </c>
    </row>
    <row r="3663" spans="1:7" x14ac:dyDescent="0.3">
      <c r="A3663">
        <v>100</v>
      </c>
      <c r="B3663" s="18">
        <v>45658</v>
      </c>
      <c r="C3663" s="96" t="s">
        <v>403</v>
      </c>
      <c r="D3663" t="s">
        <v>271</v>
      </c>
      <c r="E3663">
        <v>8</v>
      </c>
    </row>
    <row r="3664" spans="1:7" x14ac:dyDescent="0.3">
      <c r="A3664">
        <v>3</v>
      </c>
      <c r="B3664" s="18">
        <v>45658</v>
      </c>
      <c r="C3664" s="96" t="s">
        <v>403</v>
      </c>
      <c r="D3664" t="s">
        <v>302</v>
      </c>
      <c r="E3664">
        <v>0.75780995528708062</v>
      </c>
      <c r="F3664">
        <v>25592</v>
      </c>
      <c r="G3664">
        <v>33771</v>
      </c>
    </row>
    <row r="3665" spans="1:7" x14ac:dyDescent="0.3">
      <c r="A3665">
        <v>25</v>
      </c>
      <c r="B3665" s="18">
        <v>45658</v>
      </c>
      <c r="C3665" s="96" t="s">
        <v>403</v>
      </c>
      <c r="D3665" t="s">
        <v>284</v>
      </c>
      <c r="E3665">
        <v>0.38235294117647056</v>
      </c>
      <c r="F3665">
        <v>13</v>
      </c>
      <c r="G3665">
        <v>34</v>
      </c>
    </row>
    <row r="3666" spans="1:7" x14ac:dyDescent="0.3">
      <c r="A3666">
        <v>24</v>
      </c>
      <c r="B3666" s="18">
        <v>45658</v>
      </c>
      <c r="C3666" s="96" t="s">
        <v>403</v>
      </c>
      <c r="D3666" t="s">
        <v>299</v>
      </c>
      <c r="E3666">
        <v>0.82347282347282347</v>
      </c>
      <c r="F3666">
        <v>1712</v>
      </c>
      <c r="G3666">
        <v>2079</v>
      </c>
    </row>
    <row r="3667" spans="1:7" x14ac:dyDescent="0.3">
      <c r="A3667">
        <v>23</v>
      </c>
      <c r="B3667" s="18">
        <v>45658</v>
      </c>
      <c r="C3667" s="96" t="s">
        <v>403</v>
      </c>
      <c r="D3667" t="s">
        <v>298</v>
      </c>
      <c r="E3667">
        <v>6.1019635467112796E-2</v>
      </c>
      <c r="F3667">
        <v>2079</v>
      </c>
      <c r="G3667">
        <v>34071</v>
      </c>
    </row>
    <row r="3668" spans="1:7" x14ac:dyDescent="0.3">
      <c r="A3668">
        <v>20</v>
      </c>
      <c r="B3668" s="18">
        <v>45658</v>
      </c>
      <c r="C3668" s="96" t="s">
        <v>403</v>
      </c>
      <c r="D3668" t="s">
        <v>283</v>
      </c>
      <c r="E3668">
        <v>0</v>
      </c>
      <c r="F3668">
        <v>0</v>
      </c>
      <c r="G3668">
        <v>59</v>
      </c>
    </row>
    <row r="3669" spans="1:7" x14ac:dyDescent="0.3">
      <c r="A3669">
        <v>18</v>
      </c>
      <c r="B3669" s="18">
        <v>45658</v>
      </c>
      <c r="C3669" s="96" t="s">
        <v>403</v>
      </c>
      <c r="D3669" t="s">
        <v>282</v>
      </c>
      <c r="E3669">
        <v>8.9285714285714281E-3</v>
      </c>
      <c r="F3669">
        <v>1</v>
      </c>
      <c r="G3669">
        <v>112</v>
      </c>
    </row>
    <row r="3670" spans="1:7" x14ac:dyDescent="0.3">
      <c r="A3670">
        <v>17</v>
      </c>
      <c r="B3670" s="18">
        <v>45658</v>
      </c>
      <c r="C3670" s="96" t="s">
        <v>403</v>
      </c>
      <c r="D3670" t="s">
        <v>276</v>
      </c>
      <c r="E3670">
        <v>1.4168190127970749E-2</v>
      </c>
      <c r="F3670">
        <v>31</v>
      </c>
      <c r="G3670">
        <v>2188</v>
      </c>
    </row>
    <row r="3671" spans="1:7" x14ac:dyDescent="0.3">
      <c r="A3671">
        <v>16</v>
      </c>
      <c r="B3671" s="18">
        <v>45658</v>
      </c>
      <c r="C3671" s="96" t="s">
        <v>403</v>
      </c>
      <c r="D3671" t="s">
        <v>297</v>
      </c>
      <c r="E3671">
        <v>0.42353852109949669</v>
      </c>
      <c r="F3671">
        <v>2188</v>
      </c>
      <c r="G3671">
        <v>5166</v>
      </c>
    </row>
    <row r="3672" spans="1:7" x14ac:dyDescent="0.3">
      <c r="A3672">
        <v>15</v>
      </c>
      <c r="B3672" s="18">
        <v>45658</v>
      </c>
      <c r="C3672" s="96" t="s">
        <v>403</v>
      </c>
      <c r="D3672" t="s">
        <v>306</v>
      </c>
      <c r="E3672">
        <v>2.6726057906458798E-2</v>
      </c>
      <c r="F3672">
        <v>12</v>
      </c>
      <c r="G3672">
        <v>449</v>
      </c>
    </row>
    <row r="3673" spans="1:7" x14ac:dyDescent="0.3">
      <c r="A3673">
        <v>14</v>
      </c>
      <c r="B3673" s="18">
        <v>45658</v>
      </c>
      <c r="C3673" s="96" t="s">
        <v>403</v>
      </c>
      <c r="D3673" t="s">
        <v>279</v>
      </c>
      <c r="E3673">
        <v>3.9790854306983342E-2</v>
      </c>
      <c r="F3673">
        <v>449</v>
      </c>
      <c r="G3673">
        <v>11284</v>
      </c>
    </row>
    <row r="3674" spans="1:7" x14ac:dyDescent="0.3">
      <c r="A3674">
        <v>13</v>
      </c>
      <c r="B3674" s="18">
        <v>45658</v>
      </c>
      <c r="C3674" s="96" t="s">
        <v>403</v>
      </c>
      <c r="D3674" t="s">
        <v>275</v>
      </c>
      <c r="E3674">
        <v>1.4187643020594966E-2</v>
      </c>
      <c r="F3674">
        <v>31</v>
      </c>
      <c r="G3674">
        <v>2185</v>
      </c>
    </row>
    <row r="3675" spans="1:7" x14ac:dyDescent="0.3">
      <c r="A3675">
        <v>12</v>
      </c>
      <c r="B3675" s="18">
        <v>45658</v>
      </c>
      <c r="C3675" s="96" t="s">
        <v>403</v>
      </c>
      <c r="D3675" t="s">
        <v>296</v>
      </c>
      <c r="E3675">
        <v>0.38816841357257059</v>
      </c>
      <c r="F3675">
        <v>2185</v>
      </c>
      <c r="G3675">
        <v>5629</v>
      </c>
    </row>
    <row r="3676" spans="1:7" x14ac:dyDescent="0.3">
      <c r="A3676">
        <v>11</v>
      </c>
      <c r="B3676" s="18">
        <v>45658</v>
      </c>
      <c r="C3676" s="96" t="s">
        <v>403</v>
      </c>
      <c r="D3676" t="s">
        <v>281</v>
      </c>
      <c r="E3676">
        <v>0.39913522012578617</v>
      </c>
      <c r="F3676">
        <v>5077</v>
      </c>
      <c r="G3676">
        <v>12720</v>
      </c>
    </row>
    <row r="3677" spans="1:7" x14ac:dyDescent="0.3">
      <c r="A3677">
        <v>10</v>
      </c>
      <c r="B3677" s="18">
        <v>45658</v>
      </c>
      <c r="C3677" s="96" t="s">
        <v>403</v>
      </c>
      <c r="D3677" t="s">
        <v>295</v>
      </c>
      <c r="E3677">
        <v>0.32030505243088658</v>
      </c>
      <c r="F3677">
        <v>1344</v>
      </c>
      <c r="G3677">
        <v>4196</v>
      </c>
    </row>
    <row r="3678" spans="1:7" x14ac:dyDescent="0.3">
      <c r="A3678">
        <v>9</v>
      </c>
      <c r="B3678" s="18">
        <v>45658</v>
      </c>
      <c r="C3678" s="96" t="s">
        <v>403</v>
      </c>
      <c r="D3678" t="s">
        <v>280</v>
      </c>
      <c r="E3678">
        <v>0.29486023444544635</v>
      </c>
      <c r="F3678">
        <v>2943</v>
      </c>
      <c r="G3678">
        <v>9981</v>
      </c>
    </row>
    <row r="3679" spans="1:7" x14ac:dyDescent="0.3">
      <c r="A3679">
        <v>8</v>
      </c>
      <c r="B3679" s="18">
        <v>45658</v>
      </c>
      <c r="C3679" s="96" t="s">
        <v>403</v>
      </c>
      <c r="D3679" t="s">
        <v>278</v>
      </c>
      <c r="E3679">
        <v>0.48469387755102039</v>
      </c>
      <c r="F3679">
        <v>760</v>
      </c>
      <c r="G3679">
        <v>1568</v>
      </c>
    </row>
    <row r="3680" spans="1:7" x14ac:dyDescent="0.3">
      <c r="A3680">
        <v>7</v>
      </c>
      <c r="B3680" s="18">
        <v>45658</v>
      </c>
      <c r="C3680" s="96" t="s">
        <v>403</v>
      </c>
      <c r="D3680" t="s">
        <v>277</v>
      </c>
      <c r="E3680">
        <v>0.78333333333333333</v>
      </c>
      <c r="F3680">
        <v>235</v>
      </c>
      <c r="G3680">
        <v>300</v>
      </c>
    </row>
    <row r="3681" spans="1:7" x14ac:dyDescent="0.3">
      <c r="A3681">
        <v>6</v>
      </c>
      <c r="B3681" s="18">
        <v>45658</v>
      </c>
      <c r="C3681" s="96" t="s">
        <v>403</v>
      </c>
      <c r="D3681" t="s">
        <v>274</v>
      </c>
      <c r="E3681">
        <v>0.89808917197452232</v>
      </c>
      <c r="F3681">
        <v>141</v>
      </c>
      <c r="G3681">
        <v>157</v>
      </c>
    </row>
    <row r="3682" spans="1:7" x14ac:dyDescent="0.3">
      <c r="A3682">
        <v>5</v>
      </c>
      <c r="B3682" s="18">
        <v>45658</v>
      </c>
      <c r="C3682" s="96" t="s">
        <v>403</v>
      </c>
      <c r="D3682" t="s">
        <v>301</v>
      </c>
      <c r="E3682">
        <v>15.483539094650206</v>
      </c>
      <c r="F3682">
        <v>7525</v>
      </c>
      <c r="G3682">
        <v>486</v>
      </c>
    </row>
    <row r="3683" spans="1:7" x14ac:dyDescent="0.3">
      <c r="A3683">
        <v>4</v>
      </c>
      <c r="B3683" s="18">
        <v>45658</v>
      </c>
      <c r="C3683" s="96" t="s">
        <v>403</v>
      </c>
      <c r="D3683" t="s">
        <v>300</v>
      </c>
      <c r="E3683">
        <v>0.83446131333455276</v>
      </c>
      <c r="F3683">
        <v>4562</v>
      </c>
      <c r="G3683">
        <v>5467</v>
      </c>
    </row>
    <row r="3684" spans="1:7" x14ac:dyDescent="0.3">
      <c r="A3684">
        <v>126</v>
      </c>
      <c r="B3684" s="18">
        <v>45658</v>
      </c>
      <c r="C3684" s="96" t="s">
        <v>403</v>
      </c>
      <c r="D3684" t="s">
        <v>26</v>
      </c>
      <c r="E3684">
        <v>32</v>
      </c>
    </row>
    <row r="3685" spans="1:7" x14ac:dyDescent="0.3">
      <c r="A3685">
        <v>125</v>
      </c>
      <c r="B3685" s="18">
        <v>45658</v>
      </c>
      <c r="C3685" s="96" t="s">
        <v>403</v>
      </c>
      <c r="D3685" t="s">
        <v>25</v>
      </c>
      <c r="E3685">
        <v>474</v>
      </c>
    </row>
    <row r="3686" spans="1:7" x14ac:dyDescent="0.3">
      <c r="A3686">
        <v>124</v>
      </c>
      <c r="B3686" s="18">
        <v>45658</v>
      </c>
      <c r="C3686" s="96" t="s">
        <v>403</v>
      </c>
      <c r="D3686" t="s">
        <v>24</v>
      </c>
      <c r="E3686">
        <v>0</v>
      </c>
    </row>
    <row r="3687" spans="1:7" x14ac:dyDescent="0.3">
      <c r="A3687">
        <v>123</v>
      </c>
      <c r="B3687" s="18">
        <v>45658</v>
      </c>
      <c r="C3687" s="96" t="s">
        <v>403</v>
      </c>
      <c r="D3687" t="s">
        <v>23</v>
      </c>
      <c r="E3687">
        <v>0</v>
      </c>
    </row>
    <row r="3688" spans="1:7" x14ac:dyDescent="0.3">
      <c r="A3688">
        <v>122</v>
      </c>
      <c r="B3688" s="18">
        <v>45658</v>
      </c>
      <c r="C3688" s="96" t="s">
        <v>403</v>
      </c>
      <c r="D3688" t="s">
        <v>22</v>
      </c>
      <c r="E3688">
        <v>251</v>
      </c>
    </row>
    <row r="3689" spans="1:7" x14ac:dyDescent="0.3">
      <c r="A3689">
        <v>121</v>
      </c>
      <c r="B3689" s="18">
        <v>45658</v>
      </c>
      <c r="C3689" s="96" t="s">
        <v>403</v>
      </c>
      <c r="D3689" t="s">
        <v>21</v>
      </c>
      <c r="E3689">
        <v>9</v>
      </c>
    </row>
    <row r="3690" spans="1:7" x14ac:dyDescent="0.3">
      <c r="A3690">
        <v>120</v>
      </c>
      <c r="B3690" s="18">
        <v>45658</v>
      </c>
      <c r="C3690" s="96" t="s">
        <v>403</v>
      </c>
      <c r="D3690" t="s">
        <v>20</v>
      </c>
      <c r="E3690">
        <v>8028</v>
      </c>
    </row>
    <row r="3691" spans="1:7" x14ac:dyDescent="0.3">
      <c r="A3691">
        <v>116</v>
      </c>
      <c r="B3691" s="18">
        <v>45658</v>
      </c>
      <c r="C3691" s="96" t="s">
        <v>403</v>
      </c>
      <c r="D3691" t="s">
        <v>294</v>
      </c>
      <c r="E3691">
        <v>444</v>
      </c>
    </row>
    <row r="3692" spans="1:7" x14ac:dyDescent="0.3">
      <c r="A3692">
        <v>115</v>
      </c>
      <c r="B3692" s="18">
        <v>45658</v>
      </c>
      <c r="C3692" s="96" t="s">
        <v>403</v>
      </c>
      <c r="D3692" t="s">
        <v>293</v>
      </c>
      <c r="E3692">
        <v>1580</v>
      </c>
    </row>
    <row r="3693" spans="1:7" x14ac:dyDescent="0.3">
      <c r="A3693">
        <v>114</v>
      </c>
      <c r="B3693" s="18">
        <v>45658</v>
      </c>
      <c r="C3693" s="96" t="s">
        <v>403</v>
      </c>
      <c r="D3693" t="s">
        <v>292</v>
      </c>
      <c r="E3693">
        <v>8762</v>
      </c>
    </row>
    <row r="3694" spans="1:7" x14ac:dyDescent="0.3">
      <c r="A3694">
        <v>27</v>
      </c>
      <c r="B3694" s="18">
        <v>45658</v>
      </c>
      <c r="C3694" s="96" t="s">
        <v>403</v>
      </c>
      <c r="D3694" t="s">
        <v>147</v>
      </c>
      <c r="E3694">
        <v>0.46076162423732381</v>
      </c>
      <c r="F3694">
        <v>2190</v>
      </c>
      <c r="G3694">
        <v>4753</v>
      </c>
    </row>
    <row r="3695" spans="1:7" x14ac:dyDescent="0.3">
      <c r="A3695">
        <v>26</v>
      </c>
      <c r="B3695" s="18">
        <v>45658</v>
      </c>
      <c r="C3695" s="96" t="s">
        <v>403</v>
      </c>
      <c r="D3695" t="s">
        <v>146</v>
      </c>
      <c r="E3695">
        <v>0.40668063058097231</v>
      </c>
      <c r="F3695">
        <v>3689</v>
      </c>
      <c r="G3695">
        <v>9071</v>
      </c>
    </row>
    <row r="3696" spans="1:7" x14ac:dyDescent="0.3">
      <c r="A3696">
        <v>134</v>
      </c>
      <c r="B3696" s="18">
        <v>45658</v>
      </c>
      <c r="C3696" s="96" t="s">
        <v>404</v>
      </c>
      <c r="D3696" t="s">
        <v>260</v>
      </c>
      <c r="E3696">
        <v>0</v>
      </c>
    </row>
    <row r="3697" spans="1:5" x14ac:dyDescent="0.3">
      <c r="A3697">
        <v>133</v>
      </c>
      <c r="B3697" s="18">
        <v>45658</v>
      </c>
      <c r="C3697" s="96" t="s">
        <v>404</v>
      </c>
      <c r="D3697" t="s">
        <v>259</v>
      </c>
      <c r="E3697">
        <v>0</v>
      </c>
    </row>
    <row r="3698" spans="1:5" x14ac:dyDescent="0.3">
      <c r="A3698">
        <v>132</v>
      </c>
      <c r="B3698" s="18">
        <v>45658</v>
      </c>
      <c r="C3698" s="96" t="s">
        <v>404</v>
      </c>
      <c r="D3698" t="s">
        <v>291</v>
      </c>
      <c r="E3698">
        <v>0</v>
      </c>
    </row>
    <row r="3699" spans="1:5" x14ac:dyDescent="0.3">
      <c r="A3699">
        <v>131</v>
      </c>
      <c r="B3699" s="18">
        <v>45658</v>
      </c>
      <c r="C3699" s="96" t="s">
        <v>404</v>
      </c>
      <c r="D3699" t="s">
        <v>290</v>
      </c>
      <c r="E3699">
        <v>73</v>
      </c>
    </row>
    <row r="3700" spans="1:5" x14ac:dyDescent="0.3">
      <c r="A3700">
        <v>130</v>
      </c>
      <c r="B3700" s="18">
        <v>45658</v>
      </c>
      <c r="C3700" s="96" t="s">
        <v>404</v>
      </c>
      <c r="D3700" t="s">
        <v>289</v>
      </c>
      <c r="E3700">
        <v>18</v>
      </c>
    </row>
    <row r="3701" spans="1:5" x14ac:dyDescent="0.3">
      <c r="A3701">
        <v>129</v>
      </c>
      <c r="B3701" s="18">
        <v>45658</v>
      </c>
      <c r="C3701" s="96" t="s">
        <v>404</v>
      </c>
      <c r="D3701" t="s">
        <v>288</v>
      </c>
      <c r="E3701">
        <v>65</v>
      </c>
    </row>
    <row r="3702" spans="1:5" x14ac:dyDescent="0.3">
      <c r="A3702">
        <v>128</v>
      </c>
      <c r="B3702" s="18">
        <v>45658</v>
      </c>
      <c r="C3702" s="96" t="s">
        <v>404</v>
      </c>
      <c r="D3702" t="s">
        <v>287</v>
      </c>
      <c r="E3702">
        <v>34</v>
      </c>
    </row>
    <row r="3703" spans="1:5" x14ac:dyDescent="0.3">
      <c r="A3703">
        <v>127</v>
      </c>
      <c r="B3703" s="18">
        <v>45658</v>
      </c>
      <c r="C3703" s="96" t="s">
        <v>404</v>
      </c>
      <c r="D3703" t="s">
        <v>286</v>
      </c>
      <c r="E3703">
        <v>196</v>
      </c>
    </row>
    <row r="3704" spans="1:5" x14ac:dyDescent="0.3">
      <c r="A3704">
        <v>108</v>
      </c>
      <c r="B3704" s="18">
        <v>45658</v>
      </c>
      <c r="C3704" s="96" t="s">
        <v>404</v>
      </c>
      <c r="D3704" t="s">
        <v>270</v>
      </c>
      <c r="E3704">
        <v>12</v>
      </c>
    </row>
    <row r="3705" spans="1:5" x14ac:dyDescent="0.3">
      <c r="A3705">
        <v>105</v>
      </c>
      <c r="B3705" s="18">
        <v>45658</v>
      </c>
      <c r="C3705" s="96" t="s">
        <v>404</v>
      </c>
      <c r="D3705" t="s">
        <v>269</v>
      </c>
      <c r="E3705">
        <v>112</v>
      </c>
    </row>
    <row r="3706" spans="1:5" x14ac:dyDescent="0.3">
      <c r="A3706">
        <v>107</v>
      </c>
      <c r="B3706" s="18">
        <v>45658</v>
      </c>
      <c r="C3706" s="96" t="s">
        <v>404</v>
      </c>
      <c r="D3706" t="s">
        <v>268</v>
      </c>
      <c r="E3706">
        <v>26</v>
      </c>
    </row>
    <row r="3707" spans="1:5" x14ac:dyDescent="0.3">
      <c r="A3707">
        <v>106</v>
      </c>
      <c r="B3707" s="18">
        <v>45658</v>
      </c>
      <c r="C3707" s="96" t="s">
        <v>404</v>
      </c>
      <c r="D3707" t="s">
        <v>267</v>
      </c>
      <c r="E3707">
        <v>25</v>
      </c>
    </row>
    <row r="3708" spans="1:5" x14ac:dyDescent="0.3">
      <c r="A3708">
        <v>104</v>
      </c>
      <c r="B3708" s="18">
        <v>45658</v>
      </c>
      <c r="C3708" s="96" t="s">
        <v>404</v>
      </c>
      <c r="D3708" t="s">
        <v>266</v>
      </c>
      <c r="E3708">
        <v>78</v>
      </c>
    </row>
    <row r="3709" spans="1:5" x14ac:dyDescent="0.3">
      <c r="A3709">
        <v>113</v>
      </c>
      <c r="B3709" s="18">
        <v>45658</v>
      </c>
      <c r="C3709" s="96" t="s">
        <v>404</v>
      </c>
      <c r="D3709" t="s">
        <v>265</v>
      </c>
      <c r="E3709">
        <v>18</v>
      </c>
    </row>
    <row r="3710" spans="1:5" x14ac:dyDescent="0.3">
      <c r="A3710">
        <v>110</v>
      </c>
      <c r="B3710" s="18">
        <v>45658</v>
      </c>
      <c r="C3710" s="96" t="s">
        <v>404</v>
      </c>
      <c r="D3710" t="s">
        <v>264</v>
      </c>
      <c r="E3710">
        <v>128</v>
      </c>
    </row>
    <row r="3711" spans="1:5" x14ac:dyDescent="0.3">
      <c r="A3711">
        <v>112</v>
      </c>
      <c r="B3711" s="18">
        <v>45658</v>
      </c>
      <c r="C3711" s="96" t="s">
        <v>404</v>
      </c>
      <c r="D3711" t="s">
        <v>263</v>
      </c>
      <c r="E3711">
        <v>31</v>
      </c>
    </row>
    <row r="3712" spans="1:5" x14ac:dyDescent="0.3">
      <c r="A3712">
        <v>111</v>
      </c>
      <c r="B3712" s="18">
        <v>45658</v>
      </c>
      <c r="C3712" s="96" t="s">
        <v>404</v>
      </c>
      <c r="D3712" t="s">
        <v>262</v>
      </c>
      <c r="E3712">
        <v>24</v>
      </c>
    </row>
    <row r="3713" spans="1:7" x14ac:dyDescent="0.3">
      <c r="A3713">
        <v>2</v>
      </c>
      <c r="B3713" s="18">
        <v>45658</v>
      </c>
      <c r="C3713" s="96" t="s">
        <v>404</v>
      </c>
      <c r="D3713" t="s">
        <v>303</v>
      </c>
      <c r="E3713">
        <v>0.19851851851851851</v>
      </c>
      <c r="F3713">
        <v>536</v>
      </c>
      <c r="G3713">
        <v>2700</v>
      </c>
    </row>
    <row r="3714" spans="1:7" x14ac:dyDescent="0.3">
      <c r="A3714">
        <v>109</v>
      </c>
      <c r="B3714" s="18">
        <v>45658</v>
      </c>
      <c r="C3714" s="96" t="s">
        <v>404</v>
      </c>
      <c r="D3714" t="s">
        <v>261</v>
      </c>
      <c r="E3714">
        <v>82</v>
      </c>
    </row>
    <row r="3715" spans="1:7" x14ac:dyDescent="0.3">
      <c r="A3715">
        <v>1</v>
      </c>
      <c r="B3715" s="18">
        <v>45658</v>
      </c>
      <c r="C3715" s="96" t="s">
        <v>404</v>
      </c>
      <c r="D3715" t="s">
        <v>332</v>
      </c>
      <c r="E3715">
        <v>1</v>
      </c>
      <c r="F3715">
        <v>2</v>
      </c>
      <c r="G3715">
        <v>2</v>
      </c>
    </row>
    <row r="3716" spans="1:7" x14ac:dyDescent="0.3">
      <c r="A3716">
        <v>103</v>
      </c>
      <c r="B3716" s="18">
        <v>45658</v>
      </c>
      <c r="C3716" s="96" t="s">
        <v>404</v>
      </c>
      <c r="D3716" t="s">
        <v>285</v>
      </c>
      <c r="E3716">
        <v>1</v>
      </c>
    </row>
    <row r="3717" spans="1:7" x14ac:dyDescent="0.3">
      <c r="A3717">
        <v>102</v>
      </c>
      <c r="B3717" s="18">
        <v>45658</v>
      </c>
      <c r="C3717" s="96" t="s">
        <v>404</v>
      </c>
      <c r="D3717" t="s">
        <v>273</v>
      </c>
      <c r="E3717">
        <v>0</v>
      </c>
    </row>
    <row r="3718" spans="1:7" x14ac:dyDescent="0.3">
      <c r="A3718">
        <v>101</v>
      </c>
      <c r="B3718" s="18">
        <v>45658</v>
      </c>
      <c r="C3718" s="96" t="s">
        <v>404</v>
      </c>
      <c r="D3718" t="s">
        <v>272</v>
      </c>
      <c r="E3718">
        <v>1</v>
      </c>
    </row>
    <row r="3719" spans="1:7" x14ac:dyDescent="0.3">
      <c r="A3719">
        <v>100</v>
      </c>
      <c r="B3719" s="18">
        <v>45658</v>
      </c>
      <c r="C3719" s="96" t="s">
        <v>404</v>
      </c>
      <c r="D3719" t="s">
        <v>271</v>
      </c>
      <c r="E3719">
        <v>2</v>
      </c>
    </row>
    <row r="3720" spans="1:7" x14ac:dyDescent="0.3">
      <c r="A3720">
        <v>3</v>
      </c>
      <c r="B3720" s="18">
        <v>45658</v>
      </c>
      <c r="C3720" s="96" t="s">
        <v>404</v>
      </c>
      <c r="D3720" t="s">
        <v>302</v>
      </c>
      <c r="E3720">
        <v>2.0298507462686568</v>
      </c>
      <c r="F3720">
        <v>1088</v>
      </c>
      <c r="G3720">
        <v>536</v>
      </c>
    </row>
    <row r="3721" spans="1:7" x14ac:dyDescent="0.3">
      <c r="A3721">
        <v>24</v>
      </c>
      <c r="B3721" s="18">
        <v>45658</v>
      </c>
      <c r="C3721" s="96" t="s">
        <v>404</v>
      </c>
      <c r="D3721" t="s">
        <v>299</v>
      </c>
      <c r="E3721">
        <v>0.5</v>
      </c>
      <c r="F3721">
        <v>6</v>
      </c>
      <c r="G3721">
        <v>12</v>
      </c>
    </row>
    <row r="3722" spans="1:7" x14ac:dyDescent="0.3">
      <c r="A3722">
        <v>23</v>
      </c>
      <c r="B3722" s="18">
        <v>45658</v>
      </c>
      <c r="C3722" s="96" t="s">
        <v>404</v>
      </c>
      <c r="D3722" t="s">
        <v>298</v>
      </c>
      <c r="E3722">
        <v>2.2263450834879406E-2</v>
      </c>
      <c r="F3722">
        <v>12</v>
      </c>
      <c r="G3722">
        <v>539</v>
      </c>
    </row>
    <row r="3723" spans="1:7" x14ac:dyDescent="0.3">
      <c r="A3723">
        <v>20</v>
      </c>
      <c r="B3723" s="18">
        <v>45658</v>
      </c>
      <c r="C3723" s="96" t="s">
        <v>404</v>
      </c>
      <c r="D3723" t="s">
        <v>283</v>
      </c>
      <c r="E3723">
        <v>0</v>
      </c>
      <c r="F3723">
        <v>0</v>
      </c>
      <c r="G3723">
        <v>2</v>
      </c>
    </row>
    <row r="3724" spans="1:7" x14ac:dyDescent="0.3">
      <c r="A3724">
        <v>18</v>
      </c>
      <c r="B3724" s="18">
        <v>45658</v>
      </c>
      <c r="C3724" s="96" t="s">
        <v>404</v>
      </c>
      <c r="D3724" t="s">
        <v>282</v>
      </c>
      <c r="E3724">
        <v>0</v>
      </c>
      <c r="F3724">
        <v>0</v>
      </c>
      <c r="G3724">
        <v>10</v>
      </c>
    </row>
    <row r="3725" spans="1:7" x14ac:dyDescent="0.3">
      <c r="A3725">
        <v>17</v>
      </c>
      <c r="B3725" s="18">
        <v>45658</v>
      </c>
      <c r="C3725" s="96" t="s">
        <v>404</v>
      </c>
      <c r="D3725" t="s">
        <v>276</v>
      </c>
      <c r="E3725">
        <v>0</v>
      </c>
      <c r="F3725">
        <v>0</v>
      </c>
      <c r="G3725">
        <v>10</v>
      </c>
    </row>
    <row r="3726" spans="1:7" x14ac:dyDescent="0.3">
      <c r="A3726">
        <v>16</v>
      </c>
      <c r="B3726" s="18">
        <v>45658</v>
      </c>
      <c r="C3726" s="96" t="s">
        <v>404</v>
      </c>
      <c r="D3726" t="s">
        <v>297</v>
      </c>
      <c r="E3726">
        <v>0.45454545454545453</v>
      </c>
      <c r="F3726">
        <v>10</v>
      </c>
      <c r="G3726">
        <v>22</v>
      </c>
    </row>
    <row r="3727" spans="1:7" x14ac:dyDescent="0.3">
      <c r="A3727">
        <v>15</v>
      </c>
      <c r="B3727" s="18">
        <v>45658</v>
      </c>
      <c r="C3727" s="96" t="s">
        <v>404</v>
      </c>
      <c r="D3727" t="s">
        <v>306</v>
      </c>
      <c r="E3727">
        <v>7.407407407407407E-2</v>
      </c>
      <c r="F3727">
        <v>2</v>
      </c>
      <c r="G3727">
        <v>27</v>
      </c>
    </row>
    <row r="3728" spans="1:7" x14ac:dyDescent="0.3">
      <c r="A3728">
        <v>14</v>
      </c>
      <c r="B3728" s="18">
        <v>45658</v>
      </c>
      <c r="C3728" s="96" t="s">
        <v>404</v>
      </c>
      <c r="D3728" t="s">
        <v>279</v>
      </c>
      <c r="E3728">
        <v>0.54</v>
      </c>
      <c r="F3728">
        <v>27</v>
      </c>
      <c r="G3728">
        <v>50</v>
      </c>
    </row>
    <row r="3729" spans="1:7" x14ac:dyDescent="0.3">
      <c r="A3729">
        <v>13</v>
      </c>
      <c r="B3729" s="18">
        <v>45658</v>
      </c>
      <c r="C3729" s="96" t="s">
        <v>404</v>
      </c>
      <c r="D3729" t="s">
        <v>275</v>
      </c>
      <c r="E3729">
        <v>0.15384615384615385</v>
      </c>
      <c r="F3729">
        <v>2</v>
      </c>
      <c r="G3729">
        <v>13</v>
      </c>
    </row>
    <row r="3730" spans="1:7" x14ac:dyDescent="0.3">
      <c r="A3730">
        <v>12</v>
      </c>
      <c r="B3730" s="18">
        <v>45658</v>
      </c>
      <c r="C3730" s="96" t="s">
        <v>404</v>
      </c>
      <c r="D3730" t="s">
        <v>296</v>
      </c>
      <c r="E3730">
        <v>0.56521739130434778</v>
      </c>
      <c r="F3730">
        <v>13</v>
      </c>
      <c r="G3730">
        <v>23</v>
      </c>
    </row>
    <row r="3731" spans="1:7" x14ac:dyDescent="0.3">
      <c r="A3731">
        <v>11</v>
      </c>
      <c r="B3731" s="18">
        <v>45658</v>
      </c>
      <c r="C3731" s="96" t="s">
        <v>404</v>
      </c>
      <c r="D3731" t="s">
        <v>281</v>
      </c>
      <c r="E3731">
        <v>0.13333333333333333</v>
      </c>
      <c r="F3731">
        <v>8</v>
      </c>
      <c r="G3731">
        <v>60</v>
      </c>
    </row>
    <row r="3732" spans="1:7" x14ac:dyDescent="0.3">
      <c r="A3732">
        <v>10</v>
      </c>
      <c r="B3732" s="18">
        <v>45658</v>
      </c>
      <c r="C3732" s="96" t="s">
        <v>404</v>
      </c>
      <c r="D3732" t="s">
        <v>295</v>
      </c>
      <c r="E3732">
        <v>0.15384615384615385</v>
      </c>
      <c r="F3732">
        <v>2</v>
      </c>
      <c r="G3732">
        <v>13</v>
      </c>
    </row>
    <row r="3733" spans="1:7" x14ac:dyDescent="0.3">
      <c r="A3733">
        <v>9</v>
      </c>
      <c r="B3733" s="18">
        <v>45658</v>
      </c>
      <c r="C3733" s="96" t="s">
        <v>404</v>
      </c>
      <c r="D3733" t="s">
        <v>280</v>
      </c>
      <c r="E3733">
        <v>0.15217391304347827</v>
      </c>
      <c r="F3733">
        <v>7</v>
      </c>
      <c r="G3733">
        <v>46</v>
      </c>
    </row>
    <row r="3734" spans="1:7" x14ac:dyDescent="0.3">
      <c r="A3734">
        <v>8</v>
      </c>
      <c r="B3734" s="18">
        <v>45658</v>
      </c>
      <c r="C3734" s="96" t="s">
        <v>404</v>
      </c>
      <c r="D3734" t="s">
        <v>278</v>
      </c>
      <c r="E3734">
        <v>0.57446808510638303</v>
      </c>
      <c r="F3734">
        <v>108</v>
      </c>
      <c r="G3734">
        <v>188</v>
      </c>
    </row>
    <row r="3735" spans="1:7" x14ac:dyDescent="0.3">
      <c r="A3735">
        <v>7</v>
      </c>
      <c r="B3735" s="18">
        <v>45658</v>
      </c>
      <c r="C3735" s="96" t="s">
        <v>404</v>
      </c>
      <c r="D3735" t="s">
        <v>277</v>
      </c>
      <c r="E3735">
        <v>0.80821917808219179</v>
      </c>
      <c r="F3735">
        <v>59</v>
      </c>
      <c r="G3735">
        <v>73</v>
      </c>
    </row>
    <row r="3736" spans="1:7" x14ac:dyDescent="0.3">
      <c r="A3736">
        <v>6</v>
      </c>
      <c r="B3736" s="18">
        <v>45658</v>
      </c>
      <c r="C3736" s="96" t="s">
        <v>404</v>
      </c>
      <c r="D3736" t="s">
        <v>274</v>
      </c>
      <c r="E3736">
        <v>0.82857142857142863</v>
      </c>
      <c r="F3736">
        <v>29</v>
      </c>
      <c r="G3736">
        <v>35</v>
      </c>
    </row>
    <row r="3737" spans="1:7" x14ac:dyDescent="0.3">
      <c r="A3737">
        <v>5</v>
      </c>
      <c r="B3737" s="18">
        <v>45658</v>
      </c>
      <c r="C3737" s="96" t="s">
        <v>404</v>
      </c>
      <c r="D3737" t="s">
        <v>301</v>
      </c>
      <c r="E3737">
        <v>8</v>
      </c>
      <c r="F3737">
        <v>432</v>
      </c>
      <c r="G3737">
        <v>54</v>
      </c>
    </row>
    <row r="3738" spans="1:7" x14ac:dyDescent="0.3">
      <c r="A3738">
        <v>4</v>
      </c>
      <c r="B3738" s="18">
        <v>45658</v>
      </c>
      <c r="C3738" s="96" t="s">
        <v>404</v>
      </c>
      <c r="D3738" t="s">
        <v>300</v>
      </c>
      <c r="E3738">
        <v>0.93534482758620685</v>
      </c>
      <c r="F3738">
        <v>217</v>
      </c>
      <c r="G3738">
        <v>232</v>
      </c>
    </row>
    <row r="3739" spans="1:7" x14ac:dyDescent="0.3">
      <c r="A3739">
        <v>126</v>
      </c>
      <c r="B3739" s="18">
        <v>45658</v>
      </c>
      <c r="C3739" s="96" t="s">
        <v>404</v>
      </c>
      <c r="D3739" t="s">
        <v>26</v>
      </c>
      <c r="E3739">
        <v>3</v>
      </c>
    </row>
    <row r="3740" spans="1:7" x14ac:dyDescent="0.3">
      <c r="A3740">
        <v>125</v>
      </c>
      <c r="B3740" s="18">
        <v>45658</v>
      </c>
      <c r="C3740" s="96" t="s">
        <v>404</v>
      </c>
      <c r="D3740" t="s">
        <v>25</v>
      </c>
      <c r="E3740">
        <v>46</v>
      </c>
    </row>
    <row r="3741" spans="1:7" x14ac:dyDescent="0.3">
      <c r="A3741">
        <v>124</v>
      </c>
      <c r="B3741" s="18">
        <v>45658</v>
      </c>
      <c r="C3741" s="96" t="s">
        <v>404</v>
      </c>
      <c r="D3741" t="s">
        <v>24</v>
      </c>
      <c r="E3741">
        <v>0</v>
      </c>
    </row>
    <row r="3742" spans="1:7" x14ac:dyDescent="0.3">
      <c r="A3742">
        <v>123</v>
      </c>
      <c r="B3742" s="18">
        <v>45658</v>
      </c>
      <c r="C3742" s="96" t="s">
        <v>404</v>
      </c>
      <c r="D3742" t="s">
        <v>23</v>
      </c>
      <c r="E3742">
        <v>0</v>
      </c>
    </row>
    <row r="3743" spans="1:7" x14ac:dyDescent="0.3">
      <c r="A3743">
        <v>122</v>
      </c>
      <c r="B3743" s="18">
        <v>45658</v>
      </c>
      <c r="C3743" s="96" t="s">
        <v>404</v>
      </c>
      <c r="D3743" t="s">
        <v>22</v>
      </c>
      <c r="E3743">
        <v>0</v>
      </c>
    </row>
    <row r="3744" spans="1:7" x14ac:dyDescent="0.3">
      <c r="A3744">
        <v>121</v>
      </c>
      <c r="B3744" s="18">
        <v>45658</v>
      </c>
      <c r="C3744" s="96" t="s">
        <v>404</v>
      </c>
      <c r="D3744" t="s">
        <v>21</v>
      </c>
      <c r="E3744">
        <v>0</v>
      </c>
    </row>
    <row r="3745" spans="1:7" x14ac:dyDescent="0.3">
      <c r="A3745">
        <v>120</v>
      </c>
      <c r="B3745" s="18">
        <v>45658</v>
      </c>
      <c r="C3745" s="96" t="s">
        <v>404</v>
      </c>
      <c r="D3745" t="s">
        <v>20</v>
      </c>
      <c r="E3745">
        <v>398</v>
      </c>
    </row>
    <row r="3746" spans="1:7" x14ac:dyDescent="0.3">
      <c r="A3746">
        <v>116</v>
      </c>
      <c r="B3746" s="18">
        <v>45658</v>
      </c>
      <c r="C3746" s="96" t="s">
        <v>404</v>
      </c>
      <c r="D3746" t="s">
        <v>294</v>
      </c>
      <c r="E3746">
        <v>128</v>
      </c>
    </row>
    <row r="3747" spans="1:7" x14ac:dyDescent="0.3">
      <c r="A3747">
        <v>115</v>
      </c>
      <c r="B3747" s="18">
        <v>45658</v>
      </c>
      <c r="C3747" s="96" t="s">
        <v>404</v>
      </c>
      <c r="D3747" t="s">
        <v>293</v>
      </c>
      <c r="E3747">
        <v>70</v>
      </c>
    </row>
    <row r="3748" spans="1:7" x14ac:dyDescent="0.3">
      <c r="A3748">
        <v>114</v>
      </c>
      <c r="B3748" s="18">
        <v>45658</v>
      </c>
      <c r="C3748" s="96" t="s">
        <v>404</v>
      </c>
      <c r="D3748" t="s">
        <v>292</v>
      </c>
      <c r="E3748">
        <v>444</v>
      </c>
    </row>
    <row r="3749" spans="1:7" x14ac:dyDescent="0.3">
      <c r="A3749">
        <v>27</v>
      </c>
      <c r="B3749" s="18">
        <v>45658</v>
      </c>
      <c r="C3749" s="96" t="s">
        <v>404</v>
      </c>
      <c r="D3749" t="s">
        <v>147</v>
      </c>
      <c r="E3749">
        <v>0.10526315789473684</v>
      </c>
      <c r="F3749">
        <v>2</v>
      </c>
      <c r="G3749">
        <v>19</v>
      </c>
    </row>
    <row r="3750" spans="1:7" x14ac:dyDescent="0.3">
      <c r="A3750">
        <v>26</v>
      </c>
      <c r="B3750" s="18">
        <v>45658</v>
      </c>
      <c r="C3750" s="96" t="s">
        <v>404</v>
      </c>
      <c r="D3750" t="s">
        <v>146</v>
      </c>
      <c r="E3750">
        <v>0.11363636363636363</v>
      </c>
      <c r="F3750">
        <v>5</v>
      </c>
      <c r="G3750">
        <v>44</v>
      </c>
    </row>
    <row r="3751" spans="1:7" x14ac:dyDescent="0.3">
      <c r="A3751">
        <v>134</v>
      </c>
      <c r="B3751" s="18">
        <v>45658</v>
      </c>
      <c r="C3751" s="96" t="s">
        <v>405</v>
      </c>
      <c r="D3751" t="s">
        <v>260</v>
      </c>
      <c r="E3751">
        <v>4</v>
      </c>
    </row>
    <row r="3752" spans="1:7" x14ac:dyDescent="0.3">
      <c r="A3752">
        <v>133</v>
      </c>
      <c r="B3752" s="18">
        <v>45658</v>
      </c>
      <c r="C3752" s="96" t="s">
        <v>405</v>
      </c>
      <c r="D3752" t="s">
        <v>259</v>
      </c>
      <c r="E3752">
        <v>23</v>
      </c>
    </row>
    <row r="3753" spans="1:7" x14ac:dyDescent="0.3">
      <c r="A3753">
        <v>132</v>
      </c>
      <c r="B3753" s="18">
        <v>45658</v>
      </c>
      <c r="C3753" s="96" t="s">
        <v>405</v>
      </c>
      <c r="D3753" t="s">
        <v>291</v>
      </c>
      <c r="E3753">
        <v>30</v>
      </c>
    </row>
    <row r="3754" spans="1:7" x14ac:dyDescent="0.3">
      <c r="A3754">
        <v>131</v>
      </c>
      <c r="B3754" s="18">
        <v>45658</v>
      </c>
      <c r="C3754" s="96" t="s">
        <v>405</v>
      </c>
      <c r="D3754" t="s">
        <v>290</v>
      </c>
      <c r="E3754">
        <v>422</v>
      </c>
    </row>
    <row r="3755" spans="1:7" x14ac:dyDescent="0.3">
      <c r="A3755">
        <v>130</v>
      </c>
      <c r="B3755" s="18">
        <v>45658</v>
      </c>
      <c r="C3755" s="96" t="s">
        <v>405</v>
      </c>
      <c r="D3755" t="s">
        <v>289</v>
      </c>
      <c r="E3755">
        <v>1098</v>
      </c>
    </row>
    <row r="3756" spans="1:7" x14ac:dyDescent="0.3">
      <c r="A3756">
        <v>129</v>
      </c>
      <c r="B3756" s="18">
        <v>45658</v>
      </c>
      <c r="C3756" s="96" t="s">
        <v>405</v>
      </c>
      <c r="D3756" t="s">
        <v>288</v>
      </c>
      <c r="E3756">
        <v>2592</v>
      </c>
    </row>
    <row r="3757" spans="1:7" x14ac:dyDescent="0.3">
      <c r="A3757">
        <v>128</v>
      </c>
      <c r="B3757" s="18">
        <v>45658</v>
      </c>
      <c r="C3757" s="96" t="s">
        <v>405</v>
      </c>
      <c r="D3757" t="s">
        <v>287</v>
      </c>
      <c r="E3757">
        <v>1369</v>
      </c>
    </row>
    <row r="3758" spans="1:7" x14ac:dyDescent="0.3">
      <c r="A3758">
        <v>127</v>
      </c>
      <c r="B3758" s="18">
        <v>45658</v>
      </c>
      <c r="C3758" s="96" t="s">
        <v>405</v>
      </c>
      <c r="D3758" t="s">
        <v>286</v>
      </c>
      <c r="E3758">
        <v>5575</v>
      </c>
    </row>
    <row r="3759" spans="1:7" x14ac:dyDescent="0.3">
      <c r="A3759">
        <v>108</v>
      </c>
      <c r="B3759" s="18">
        <v>45658</v>
      </c>
      <c r="C3759" s="96" t="s">
        <v>405</v>
      </c>
      <c r="D3759" t="s">
        <v>270</v>
      </c>
      <c r="E3759">
        <v>2885</v>
      </c>
    </row>
    <row r="3760" spans="1:7" x14ac:dyDescent="0.3">
      <c r="A3760">
        <v>105</v>
      </c>
      <c r="B3760" s="18">
        <v>45658</v>
      </c>
      <c r="C3760" s="96" t="s">
        <v>405</v>
      </c>
      <c r="D3760" t="s">
        <v>269</v>
      </c>
      <c r="E3760">
        <v>2468</v>
      </c>
    </row>
    <row r="3761" spans="1:7" x14ac:dyDescent="0.3">
      <c r="A3761">
        <v>107</v>
      </c>
      <c r="B3761" s="18">
        <v>45658</v>
      </c>
      <c r="C3761" s="96" t="s">
        <v>405</v>
      </c>
      <c r="D3761" t="s">
        <v>268</v>
      </c>
      <c r="E3761">
        <v>6778</v>
      </c>
    </row>
    <row r="3762" spans="1:7" x14ac:dyDescent="0.3">
      <c r="A3762">
        <v>106</v>
      </c>
      <c r="B3762" s="18">
        <v>45658</v>
      </c>
      <c r="C3762" s="96" t="s">
        <v>405</v>
      </c>
      <c r="D3762" t="s">
        <v>267</v>
      </c>
      <c r="E3762">
        <v>5134</v>
      </c>
    </row>
    <row r="3763" spans="1:7" x14ac:dyDescent="0.3">
      <c r="A3763">
        <v>104</v>
      </c>
      <c r="B3763" s="18">
        <v>45658</v>
      </c>
      <c r="C3763" s="96" t="s">
        <v>405</v>
      </c>
      <c r="D3763" t="s">
        <v>266</v>
      </c>
      <c r="E3763">
        <v>628</v>
      </c>
    </row>
    <row r="3764" spans="1:7" x14ac:dyDescent="0.3">
      <c r="A3764">
        <v>113</v>
      </c>
      <c r="B3764" s="18">
        <v>45658</v>
      </c>
      <c r="C3764" s="96" t="s">
        <v>405</v>
      </c>
      <c r="D3764" t="s">
        <v>265</v>
      </c>
      <c r="E3764">
        <v>5214</v>
      </c>
    </row>
    <row r="3765" spans="1:7" x14ac:dyDescent="0.3">
      <c r="A3765">
        <v>110</v>
      </c>
      <c r="B3765" s="18">
        <v>45658</v>
      </c>
      <c r="C3765" s="96" t="s">
        <v>405</v>
      </c>
      <c r="D3765" t="s">
        <v>264</v>
      </c>
      <c r="E3765">
        <v>2463</v>
      </c>
    </row>
    <row r="3766" spans="1:7" x14ac:dyDescent="0.3">
      <c r="A3766">
        <v>112</v>
      </c>
      <c r="B3766" s="18">
        <v>45658</v>
      </c>
      <c r="C3766" s="96" t="s">
        <v>405</v>
      </c>
      <c r="D3766" t="s">
        <v>263</v>
      </c>
      <c r="E3766">
        <v>7295</v>
      </c>
    </row>
    <row r="3767" spans="1:7" x14ac:dyDescent="0.3">
      <c r="A3767">
        <v>111</v>
      </c>
      <c r="B3767" s="18">
        <v>45658</v>
      </c>
      <c r="C3767" s="96" t="s">
        <v>405</v>
      </c>
      <c r="D3767" t="s">
        <v>262</v>
      </c>
      <c r="E3767">
        <v>4865</v>
      </c>
    </row>
    <row r="3768" spans="1:7" x14ac:dyDescent="0.3">
      <c r="A3768">
        <v>109</v>
      </c>
      <c r="B3768" s="18">
        <v>45658</v>
      </c>
      <c r="C3768" s="96" t="s">
        <v>405</v>
      </c>
      <c r="D3768" t="s">
        <v>261</v>
      </c>
      <c r="E3768">
        <v>644</v>
      </c>
    </row>
    <row r="3769" spans="1:7" x14ac:dyDescent="0.3">
      <c r="A3769">
        <v>2</v>
      </c>
      <c r="B3769" s="18">
        <v>45658</v>
      </c>
      <c r="C3769" s="96" t="s">
        <v>405</v>
      </c>
      <c r="D3769" t="s">
        <v>303</v>
      </c>
      <c r="E3769">
        <v>0.69897996357012748</v>
      </c>
      <c r="F3769">
        <v>38374</v>
      </c>
      <c r="G3769">
        <v>54900</v>
      </c>
    </row>
    <row r="3770" spans="1:7" x14ac:dyDescent="0.3">
      <c r="A3770">
        <v>1</v>
      </c>
      <c r="B3770" s="18">
        <v>45658</v>
      </c>
      <c r="C3770" s="96" t="s">
        <v>405</v>
      </c>
      <c r="D3770" t="s">
        <v>332</v>
      </c>
      <c r="E3770">
        <v>2.4838709677419355</v>
      </c>
      <c r="F3770">
        <v>77</v>
      </c>
      <c r="G3770">
        <v>31</v>
      </c>
    </row>
    <row r="3771" spans="1:7" x14ac:dyDescent="0.3">
      <c r="A3771">
        <v>103</v>
      </c>
      <c r="B3771" s="18">
        <v>45658</v>
      </c>
      <c r="C3771" s="96" t="s">
        <v>405</v>
      </c>
      <c r="D3771" t="s">
        <v>285</v>
      </c>
      <c r="E3771">
        <v>1</v>
      </c>
    </row>
    <row r="3772" spans="1:7" x14ac:dyDescent="0.3">
      <c r="A3772">
        <v>102</v>
      </c>
      <c r="B3772" s="18">
        <v>45658</v>
      </c>
      <c r="C3772" s="96" t="s">
        <v>405</v>
      </c>
      <c r="D3772" t="s">
        <v>273</v>
      </c>
      <c r="E3772">
        <v>0</v>
      </c>
    </row>
    <row r="3773" spans="1:7" x14ac:dyDescent="0.3">
      <c r="A3773">
        <v>101</v>
      </c>
      <c r="B3773" s="18">
        <v>45658</v>
      </c>
      <c r="C3773" s="96" t="s">
        <v>405</v>
      </c>
      <c r="D3773" t="s">
        <v>272</v>
      </c>
      <c r="E3773">
        <v>30</v>
      </c>
    </row>
    <row r="3774" spans="1:7" x14ac:dyDescent="0.3">
      <c r="A3774">
        <v>100</v>
      </c>
      <c r="B3774" s="18">
        <v>45658</v>
      </c>
      <c r="C3774" s="96" t="s">
        <v>405</v>
      </c>
      <c r="D3774" t="s">
        <v>271</v>
      </c>
      <c r="E3774">
        <v>10</v>
      </c>
    </row>
    <row r="3775" spans="1:7" x14ac:dyDescent="0.3">
      <c r="A3775">
        <v>3</v>
      </c>
      <c r="B3775" s="18">
        <v>45658</v>
      </c>
      <c r="C3775" s="96" t="s">
        <v>405</v>
      </c>
      <c r="D3775" t="s">
        <v>302</v>
      </c>
      <c r="E3775">
        <v>0.95491739198415593</v>
      </c>
      <c r="F3775">
        <v>36644</v>
      </c>
      <c r="G3775">
        <v>38374</v>
      </c>
    </row>
    <row r="3776" spans="1:7" x14ac:dyDescent="0.3">
      <c r="A3776">
        <v>25</v>
      </c>
      <c r="B3776" s="18">
        <v>45658</v>
      </c>
      <c r="C3776" s="96" t="s">
        <v>405</v>
      </c>
      <c r="D3776" t="s">
        <v>284</v>
      </c>
      <c r="E3776">
        <v>0.5</v>
      </c>
      <c r="F3776">
        <v>3</v>
      </c>
      <c r="G3776">
        <v>6</v>
      </c>
    </row>
    <row r="3777" spans="1:7" x14ac:dyDescent="0.3">
      <c r="A3777">
        <v>24</v>
      </c>
      <c r="B3777" s="18">
        <v>45658</v>
      </c>
      <c r="C3777" s="96" t="s">
        <v>405</v>
      </c>
      <c r="D3777" t="s">
        <v>299</v>
      </c>
      <c r="E3777">
        <v>0.91625801584307809</v>
      </c>
      <c r="F3777">
        <v>2429</v>
      </c>
      <c r="G3777">
        <v>2651</v>
      </c>
    </row>
    <row r="3778" spans="1:7" x14ac:dyDescent="0.3">
      <c r="A3778">
        <v>23</v>
      </c>
      <c r="B3778" s="18">
        <v>45658</v>
      </c>
      <c r="C3778" s="96" t="s">
        <v>405</v>
      </c>
      <c r="D3778" t="s">
        <v>298</v>
      </c>
      <c r="E3778">
        <v>6.7120721085679569E-2</v>
      </c>
      <c r="F3778">
        <v>2651</v>
      </c>
      <c r="G3778">
        <v>39496</v>
      </c>
    </row>
    <row r="3779" spans="1:7" x14ac:dyDescent="0.3">
      <c r="A3779">
        <v>20</v>
      </c>
      <c r="B3779" s="18">
        <v>45658</v>
      </c>
      <c r="C3779" s="96" t="s">
        <v>405</v>
      </c>
      <c r="D3779" t="s">
        <v>283</v>
      </c>
      <c r="E3779">
        <v>0</v>
      </c>
      <c r="F3779">
        <v>0</v>
      </c>
      <c r="G3779">
        <v>58</v>
      </c>
    </row>
    <row r="3780" spans="1:7" x14ac:dyDescent="0.3">
      <c r="A3780">
        <v>18</v>
      </c>
      <c r="B3780" s="18">
        <v>45658</v>
      </c>
      <c r="C3780" s="96" t="s">
        <v>405</v>
      </c>
      <c r="D3780" t="s">
        <v>282</v>
      </c>
      <c r="E3780">
        <v>3.787878787878788E-2</v>
      </c>
      <c r="F3780">
        <v>10</v>
      </c>
      <c r="G3780">
        <v>264</v>
      </c>
    </row>
    <row r="3781" spans="1:7" x14ac:dyDescent="0.3">
      <c r="A3781">
        <v>17</v>
      </c>
      <c r="B3781" s="18">
        <v>45658</v>
      </c>
      <c r="C3781" s="96" t="s">
        <v>405</v>
      </c>
      <c r="D3781" t="s">
        <v>276</v>
      </c>
      <c r="E3781">
        <v>1.8631545133311916E-2</v>
      </c>
      <c r="F3781">
        <v>58</v>
      </c>
      <c r="G3781">
        <v>3113</v>
      </c>
    </row>
    <row r="3782" spans="1:7" x14ac:dyDescent="0.3">
      <c r="A3782">
        <v>16</v>
      </c>
      <c r="B3782" s="18">
        <v>45658</v>
      </c>
      <c r="C3782" s="96" t="s">
        <v>405</v>
      </c>
      <c r="D3782" t="s">
        <v>297</v>
      </c>
      <c r="E3782">
        <v>0.42985363159348244</v>
      </c>
      <c r="F3782">
        <v>3113</v>
      </c>
      <c r="G3782">
        <v>7242</v>
      </c>
    </row>
    <row r="3783" spans="1:7" x14ac:dyDescent="0.3">
      <c r="A3783">
        <v>15</v>
      </c>
      <c r="B3783" s="18">
        <v>45658</v>
      </c>
      <c r="C3783" s="96" t="s">
        <v>405</v>
      </c>
      <c r="D3783" t="s">
        <v>306</v>
      </c>
      <c r="E3783">
        <v>8.8124999999999995E-2</v>
      </c>
      <c r="F3783">
        <v>282</v>
      </c>
      <c r="G3783">
        <v>3200</v>
      </c>
    </row>
    <row r="3784" spans="1:7" x14ac:dyDescent="0.3">
      <c r="A3784">
        <v>14</v>
      </c>
      <c r="B3784" s="18">
        <v>45658</v>
      </c>
      <c r="C3784" s="96" t="s">
        <v>405</v>
      </c>
      <c r="D3784" t="s">
        <v>279</v>
      </c>
      <c r="E3784">
        <v>0.20263424518743667</v>
      </c>
      <c r="F3784">
        <v>3200</v>
      </c>
      <c r="G3784">
        <v>15792</v>
      </c>
    </row>
    <row r="3785" spans="1:7" x14ac:dyDescent="0.3">
      <c r="A3785">
        <v>13</v>
      </c>
      <c r="B3785" s="18">
        <v>45658</v>
      </c>
      <c r="C3785" s="96" t="s">
        <v>405</v>
      </c>
      <c r="D3785" t="s">
        <v>275</v>
      </c>
      <c r="E3785">
        <v>3.8297872340425532E-2</v>
      </c>
      <c r="F3785">
        <v>27</v>
      </c>
      <c r="G3785">
        <v>705</v>
      </c>
    </row>
    <row r="3786" spans="1:7" x14ac:dyDescent="0.3">
      <c r="A3786">
        <v>12</v>
      </c>
      <c r="B3786" s="18">
        <v>45658</v>
      </c>
      <c r="C3786" s="96" t="s">
        <v>405</v>
      </c>
      <c r="D3786" t="s">
        <v>296</v>
      </c>
      <c r="E3786">
        <v>9.1820786663193543E-2</v>
      </c>
      <c r="F3786">
        <v>705</v>
      </c>
      <c r="G3786">
        <v>7678</v>
      </c>
    </row>
    <row r="3787" spans="1:7" x14ac:dyDescent="0.3">
      <c r="A3787">
        <v>11</v>
      </c>
      <c r="B3787" s="18">
        <v>45658</v>
      </c>
      <c r="C3787" s="96" t="s">
        <v>405</v>
      </c>
      <c r="D3787" t="s">
        <v>281</v>
      </c>
      <c r="E3787">
        <v>0.26437778163111958</v>
      </c>
      <c r="F3787">
        <v>4574</v>
      </c>
      <c r="G3787">
        <v>17301</v>
      </c>
    </row>
    <row r="3788" spans="1:7" x14ac:dyDescent="0.3">
      <c r="A3788">
        <v>10</v>
      </c>
      <c r="B3788" s="18">
        <v>45658</v>
      </c>
      <c r="C3788" s="96" t="s">
        <v>405</v>
      </c>
      <c r="D3788" t="s">
        <v>295</v>
      </c>
      <c r="E3788">
        <v>5.5861723446893788E-2</v>
      </c>
      <c r="F3788">
        <v>223</v>
      </c>
      <c r="G3788">
        <v>3992</v>
      </c>
    </row>
    <row r="3789" spans="1:7" x14ac:dyDescent="0.3">
      <c r="A3789">
        <v>9</v>
      </c>
      <c r="B3789" s="18">
        <v>45658</v>
      </c>
      <c r="C3789" s="96" t="s">
        <v>405</v>
      </c>
      <c r="D3789" t="s">
        <v>280</v>
      </c>
      <c r="E3789">
        <v>0.23451776649746192</v>
      </c>
      <c r="F3789">
        <v>3696</v>
      </c>
      <c r="G3789">
        <v>15760</v>
      </c>
    </row>
    <row r="3790" spans="1:7" x14ac:dyDescent="0.3">
      <c r="A3790">
        <v>8</v>
      </c>
      <c r="B3790" s="18">
        <v>45658</v>
      </c>
      <c r="C3790" s="96" t="s">
        <v>405</v>
      </c>
      <c r="D3790" t="s">
        <v>278</v>
      </c>
      <c r="E3790">
        <v>0.4030274361400189</v>
      </c>
      <c r="F3790">
        <v>852</v>
      </c>
      <c r="G3790">
        <v>2114</v>
      </c>
    </row>
    <row r="3791" spans="1:7" x14ac:dyDescent="0.3">
      <c r="A3791">
        <v>7</v>
      </c>
      <c r="B3791" s="18">
        <v>45658</v>
      </c>
      <c r="C3791" s="96" t="s">
        <v>405</v>
      </c>
      <c r="D3791" t="s">
        <v>277</v>
      </c>
      <c r="E3791">
        <v>0.79941002949852502</v>
      </c>
      <c r="F3791">
        <v>271</v>
      </c>
      <c r="G3791">
        <v>339</v>
      </c>
    </row>
    <row r="3792" spans="1:7" x14ac:dyDescent="0.3">
      <c r="A3792">
        <v>6</v>
      </c>
      <c r="B3792" s="18">
        <v>45658</v>
      </c>
      <c r="C3792" s="96" t="s">
        <v>405</v>
      </c>
      <c r="D3792" t="s">
        <v>274</v>
      </c>
      <c r="E3792">
        <v>0.88500000000000001</v>
      </c>
      <c r="F3792">
        <v>177</v>
      </c>
      <c r="G3792">
        <v>200</v>
      </c>
    </row>
    <row r="3793" spans="1:7" x14ac:dyDescent="0.3">
      <c r="A3793">
        <v>5</v>
      </c>
      <c r="B3793" s="18">
        <v>45658</v>
      </c>
      <c r="C3793" s="96" t="s">
        <v>405</v>
      </c>
      <c r="D3793" t="s">
        <v>301</v>
      </c>
      <c r="E3793">
        <v>13.728026533996683</v>
      </c>
      <c r="F3793">
        <v>8278</v>
      </c>
      <c r="G3793">
        <v>603</v>
      </c>
    </row>
    <row r="3794" spans="1:7" x14ac:dyDescent="0.3">
      <c r="A3794">
        <v>4</v>
      </c>
      <c r="B3794" s="18">
        <v>45658</v>
      </c>
      <c r="C3794" s="96" t="s">
        <v>405</v>
      </c>
      <c r="D3794" t="s">
        <v>300</v>
      </c>
      <c r="E3794">
        <v>0.84430401965946988</v>
      </c>
      <c r="F3794">
        <v>4810</v>
      </c>
      <c r="G3794">
        <v>5697</v>
      </c>
    </row>
    <row r="3795" spans="1:7" x14ac:dyDescent="0.3">
      <c r="A3795">
        <v>126</v>
      </c>
      <c r="B3795" s="18">
        <v>45658</v>
      </c>
      <c r="C3795" s="96" t="s">
        <v>405</v>
      </c>
      <c r="D3795" t="s">
        <v>26</v>
      </c>
      <c r="E3795">
        <v>26</v>
      </c>
    </row>
    <row r="3796" spans="1:7" x14ac:dyDescent="0.3">
      <c r="A3796">
        <v>125</v>
      </c>
      <c r="B3796" s="18">
        <v>45658</v>
      </c>
      <c r="C3796" s="96" t="s">
        <v>405</v>
      </c>
      <c r="D3796" t="s">
        <v>25</v>
      </c>
      <c r="E3796">
        <v>695</v>
      </c>
    </row>
    <row r="3797" spans="1:7" x14ac:dyDescent="0.3">
      <c r="A3797">
        <v>124</v>
      </c>
      <c r="B3797" s="18">
        <v>45658</v>
      </c>
      <c r="C3797" s="96" t="s">
        <v>405</v>
      </c>
      <c r="D3797" t="s">
        <v>24</v>
      </c>
      <c r="E3797">
        <v>0</v>
      </c>
    </row>
    <row r="3798" spans="1:7" x14ac:dyDescent="0.3">
      <c r="A3798">
        <v>123</v>
      </c>
      <c r="B3798" s="18">
        <v>45658</v>
      </c>
      <c r="C3798" s="96" t="s">
        <v>405</v>
      </c>
      <c r="D3798" t="s">
        <v>23</v>
      </c>
      <c r="E3798">
        <v>0</v>
      </c>
    </row>
    <row r="3799" spans="1:7" x14ac:dyDescent="0.3">
      <c r="A3799">
        <v>122</v>
      </c>
      <c r="B3799" s="18">
        <v>45658</v>
      </c>
      <c r="C3799" s="96" t="s">
        <v>405</v>
      </c>
      <c r="D3799" t="s">
        <v>22</v>
      </c>
      <c r="E3799">
        <v>122</v>
      </c>
    </row>
    <row r="3800" spans="1:7" x14ac:dyDescent="0.3">
      <c r="A3800">
        <v>121</v>
      </c>
      <c r="B3800" s="18">
        <v>45658</v>
      </c>
      <c r="C3800" s="96" t="s">
        <v>405</v>
      </c>
      <c r="D3800" t="s">
        <v>21</v>
      </c>
      <c r="E3800">
        <v>0</v>
      </c>
    </row>
    <row r="3801" spans="1:7" x14ac:dyDescent="0.3">
      <c r="A3801">
        <v>120</v>
      </c>
      <c r="B3801" s="18">
        <v>45658</v>
      </c>
      <c r="C3801" s="96" t="s">
        <v>405</v>
      </c>
      <c r="D3801" t="s">
        <v>20</v>
      </c>
      <c r="E3801">
        <v>8181</v>
      </c>
    </row>
    <row r="3802" spans="1:7" x14ac:dyDescent="0.3">
      <c r="A3802">
        <v>116</v>
      </c>
      <c r="B3802" s="18">
        <v>45658</v>
      </c>
      <c r="C3802" s="96" t="s">
        <v>405</v>
      </c>
      <c r="D3802" t="s">
        <v>294</v>
      </c>
      <c r="E3802">
        <v>473</v>
      </c>
    </row>
    <row r="3803" spans="1:7" x14ac:dyDescent="0.3">
      <c r="A3803">
        <v>115</v>
      </c>
      <c r="B3803" s="18">
        <v>45658</v>
      </c>
      <c r="C3803" s="96" t="s">
        <v>405</v>
      </c>
      <c r="D3803" t="s">
        <v>293</v>
      </c>
      <c r="E3803">
        <v>1268</v>
      </c>
    </row>
    <row r="3804" spans="1:7" x14ac:dyDescent="0.3">
      <c r="A3804">
        <v>114</v>
      </c>
      <c r="B3804" s="18">
        <v>45658</v>
      </c>
      <c r="C3804" s="96" t="s">
        <v>405</v>
      </c>
      <c r="D3804" t="s">
        <v>292</v>
      </c>
      <c r="E3804">
        <v>8998</v>
      </c>
    </row>
    <row r="3805" spans="1:7" x14ac:dyDescent="0.3">
      <c r="A3805">
        <v>27</v>
      </c>
      <c r="B3805" s="18">
        <v>45658</v>
      </c>
      <c r="C3805" s="96" t="s">
        <v>405</v>
      </c>
      <c r="D3805" t="s">
        <v>147</v>
      </c>
      <c r="E3805">
        <v>0.21671773918964929</v>
      </c>
      <c r="F3805">
        <v>1273</v>
      </c>
      <c r="G3805">
        <v>5874</v>
      </c>
    </row>
    <row r="3806" spans="1:7" x14ac:dyDescent="0.3">
      <c r="A3806">
        <v>26</v>
      </c>
      <c r="B3806" s="18">
        <v>45658</v>
      </c>
      <c r="C3806" s="96" t="s">
        <v>405</v>
      </c>
      <c r="D3806" t="s">
        <v>146</v>
      </c>
      <c r="E3806">
        <v>0.22418832451220475</v>
      </c>
      <c r="F3806">
        <v>2838</v>
      </c>
      <c r="G3806">
        <v>12659</v>
      </c>
    </row>
    <row r="3807" spans="1:7" x14ac:dyDescent="0.3">
      <c r="A3807">
        <v>134</v>
      </c>
      <c r="B3807" s="18">
        <v>45658</v>
      </c>
      <c r="C3807" s="96" t="s">
        <v>406</v>
      </c>
      <c r="D3807" t="s">
        <v>260</v>
      </c>
      <c r="E3807">
        <v>3</v>
      </c>
    </row>
    <row r="3808" spans="1:7" x14ac:dyDescent="0.3">
      <c r="A3808">
        <v>133</v>
      </c>
      <c r="B3808" s="18">
        <v>45658</v>
      </c>
      <c r="C3808" s="96" t="s">
        <v>406</v>
      </c>
      <c r="D3808" t="s">
        <v>259</v>
      </c>
      <c r="E3808">
        <v>329</v>
      </c>
    </row>
    <row r="3809" spans="1:5" x14ac:dyDescent="0.3">
      <c r="A3809">
        <v>132</v>
      </c>
      <c r="B3809" s="18">
        <v>45658</v>
      </c>
      <c r="C3809" s="96" t="s">
        <v>406</v>
      </c>
      <c r="D3809" t="s">
        <v>291</v>
      </c>
      <c r="E3809">
        <v>60</v>
      </c>
    </row>
    <row r="3810" spans="1:5" x14ac:dyDescent="0.3">
      <c r="A3810">
        <v>131</v>
      </c>
      <c r="B3810" s="18">
        <v>45658</v>
      </c>
      <c r="C3810" s="96" t="s">
        <v>406</v>
      </c>
      <c r="D3810" t="s">
        <v>290</v>
      </c>
      <c r="E3810">
        <v>198</v>
      </c>
    </row>
    <row r="3811" spans="1:5" x14ac:dyDescent="0.3">
      <c r="A3811">
        <v>130</v>
      </c>
      <c r="B3811" s="18">
        <v>45658</v>
      </c>
      <c r="C3811" s="96" t="s">
        <v>406</v>
      </c>
      <c r="D3811" t="s">
        <v>289</v>
      </c>
      <c r="E3811">
        <v>3697</v>
      </c>
    </row>
    <row r="3812" spans="1:5" x14ac:dyDescent="0.3">
      <c r="A3812">
        <v>129</v>
      </c>
      <c r="B3812" s="18">
        <v>45658</v>
      </c>
      <c r="C3812" s="96" t="s">
        <v>406</v>
      </c>
      <c r="D3812" t="s">
        <v>288</v>
      </c>
      <c r="E3812">
        <v>2423</v>
      </c>
    </row>
    <row r="3813" spans="1:5" x14ac:dyDescent="0.3">
      <c r="A3813">
        <v>128</v>
      </c>
      <c r="B3813" s="18">
        <v>45658</v>
      </c>
      <c r="C3813" s="96" t="s">
        <v>406</v>
      </c>
      <c r="D3813" t="s">
        <v>287</v>
      </c>
      <c r="E3813">
        <v>1379</v>
      </c>
    </row>
    <row r="3814" spans="1:5" x14ac:dyDescent="0.3">
      <c r="A3814">
        <v>127</v>
      </c>
      <c r="B3814" s="18">
        <v>45658</v>
      </c>
      <c r="C3814" s="96" t="s">
        <v>406</v>
      </c>
      <c r="D3814" t="s">
        <v>286</v>
      </c>
      <c r="E3814">
        <v>8141</v>
      </c>
    </row>
    <row r="3815" spans="1:5" x14ac:dyDescent="0.3">
      <c r="A3815">
        <v>108</v>
      </c>
      <c r="B3815" s="18">
        <v>45658</v>
      </c>
      <c r="C3815" s="96" t="s">
        <v>406</v>
      </c>
      <c r="D3815" t="s">
        <v>270</v>
      </c>
      <c r="E3815">
        <v>2071</v>
      </c>
    </row>
    <row r="3816" spans="1:5" x14ac:dyDescent="0.3">
      <c r="A3816">
        <v>105</v>
      </c>
      <c r="B3816" s="18">
        <v>45658</v>
      </c>
      <c r="C3816" s="96" t="s">
        <v>406</v>
      </c>
      <c r="D3816" t="s">
        <v>269</v>
      </c>
      <c r="E3816">
        <v>1715</v>
      </c>
    </row>
    <row r="3817" spans="1:5" x14ac:dyDescent="0.3">
      <c r="A3817">
        <v>107</v>
      </c>
      <c r="B3817" s="18">
        <v>45658</v>
      </c>
      <c r="C3817" s="96" t="s">
        <v>406</v>
      </c>
      <c r="D3817" t="s">
        <v>268</v>
      </c>
      <c r="E3817">
        <v>4803</v>
      </c>
    </row>
    <row r="3818" spans="1:5" x14ac:dyDescent="0.3">
      <c r="A3818">
        <v>106</v>
      </c>
      <c r="B3818" s="18">
        <v>45658</v>
      </c>
      <c r="C3818" s="96" t="s">
        <v>406</v>
      </c>
      <c r="D3818" t="s">
        <v>267</v>
      </c>
      <c r="E3818">
        <v>3381</v>
      </c>
    </row>
    <row r="3819" spans="1:5" x14ac:dyDescent="0.3">
      <c r="A3819">
        <v>104</v>
      </c>
      <c r="B3819" s="18">
        <v>45658</v>
      </c>
      <c r="C3819" s="96" t="s">
        <v>406</v>
      </c>
      <c r="D3819" t="s">
        <v>266</v>
      </c>
      <c r="E3819">
        <v>352</v>
      </c>
    </row>
    <row r="3820" spans="1:5" x14ac:dyDescent="0.3">
      <c r="A3820">
        <v>113</v>
      </c>
      <c r="B3820" s="18">
        <v>45658</v>
      </c>
      <c r="C3820" s="96" t="s">
        <v>406</v>
      </c>
      <c r="D3820" t="s">
        <v>265</v>
      </c>
      <c r="E3820">
        <v>3762</v>
      </c>
    </row>
    <row r="3821" spans="1:5" x14ac:dyDescent="0.3">
      <c r="A3821">
        <v>110</v>
      </c>
      <c r="B3821" s="18">
        <v>45658</v>
      </c>
      <c r="C3821" s="96" t="s">
        <v>406</v>
      </c>
      <c r="D3821" t="s">
        <v>264</v>
      </c>
      <c r="E3821">
        <v>1523</v>
      </c>
    </row>
    <row r="3822" spans="1:5" x14ac:dyDescent="0.3">
      <c r="A3822">
        <v>112</v>
      </c>
      <c r="B3822" s="18">
        <v>45658</v>
      </c>
      <c r="C3822" s="96" t="s">
        <v>406</v>
      </c>
      <c r="D3822" t="s">
        <v>263</v>
      </c>
      <c r="E3822">
        <v>5002</v>
      </c>
    </row>
    <row r="3823" spans="1:5" x14ac:dyDescent="0.3">
      <c r="A3823">
        <v>111</v>
      </c>
      <c r="B3823" s="18">
        <v>45658</v>
      </c>
      <c r="C3823" s="96" t="s">
        <v>406</v>
      </c>
      <c r="D3823" t="s">
        <v>262</v>
      </c>
      <c r="E3823">
        <v>3320</v>
      </c>
    </row>
    <row r="3824" spans="1:5" x14ac:dyDescent="0.3">
      <c r="A3824">
        <v>109</v>
      </c>
      <c r="B3824" s="18">
        <v>45658</v>
      </c>
      <c r="C3824" s="96" t="s">
        <v>406</v>
      </c>
      <c r="D3824" t="s">
        <v>261</v>
      </c>
      <c r="E3824">
        <v>375</v>
      </c>
    </row>
    <row r="3825" spans="1:7" x14ac:dyDescent="0.3">
      <c r="A3825">
        <v>2</v>
      </c>
      <c r="B3825" s="18">
        <v>45658</v>
      </c>
      <c r="C3825" s="96" t="s">
        <v>406</v>
      </c>
      <c r="D3825" t="s">
        <v>303</v>
      </c>
      <c r="E3825">
        <v>0.71284552845528459</v>
      </c>
      <c r="F3825">
        <v>26304</v>
      </c>
      <c r="G3825">
        <v>36900</v>
      </c>
    </row>
    <row r="3826" spans="1:7" x14ac:dyDescent="0.3">
      <c r="A3826">
        <v>1</v>
      </c>
      <c r="B3826" s="18">
        <v>45658</v>
      </c>
      <c r="C3826" s="96" t="s">
        <v>406</v>
      </c>
      <c r="D3826" t="s">
        <v>332</v>
      </c>
      <c r="E3826">
        <v>2.5909090909090908</v>
      </c>
      <c r="F3826">
        <v>57</v>
      </c>
      <c r="G3826">
        <v>22</v>
      </c>
    </row>
    <row r="3827" spans="1:7" x14ac:dyDescent="0.3">
      <c r="A3827">
        <v>103</v>
      </c>
      <c r="B3827" s="18">
        <v>45658</v>
      </c>
      <c r="C3827" s="96" t="s">
        <v>406</v>
      </c>
      <c r="D3827" t="s">
        <v>285</v>
      </c>
      <c r="E3827">
        <v>3</v>
      </c>
    </row>
    <row r="3828" spans="1:7" x14ac:dyDescent="0.3">
      <c r="A3828">
        <v>102</v>
      </c>
      <c r="B3828" s="18">
        <v>45658</v>
      </c>
      <c r="C3828" s="96" t="s">
        <v>406</v>
      </c>
      <c r="D3828" t="s">
        <v>273</v>
      </c>
      <c r="E3828">
        <v>0</v>
      </c>
    </row>
    <row r="3829" spans="1:7" x14ac:dyDescent="0.3">
      <c r="A3829">
        <v>101</v>
      </c>
      <c r="B3829" s="18">
        <v>45658</v>
      </c>
      <c r="C3829" s="96" t="s">
        <v>406</v>
      </c>
      <c r="D3829" t="s">
        <v>272</v>
      </c>
      <c r="E3829">
        <v>19</v>
      </c>
    </row>
    <row r="3830" spans="1:7" x14ac:dyDescent="0.3">
      <c r="A3830">
        <v>100</v>
      </c>
      <c r="B3830" s="18">
        <v>45658</v>
      </c>
      <c r="C3830" s="96" t="s">
        <v>406</v>
      </c>
      <c r="D3830" t="s">
        <v>271</v>
      </c>
      <c r="E3830">
        <v>12</v>
      </c>
    </row>
    <row r="3831" spans="1:7" x14ac:dyDescent="0.3">
      <c r="A3831">
        <v>3</v>
      </c>
      <c r="B3831" s="18">
        <v>45658</v>
      </c>
      <c r="C3831" s="96" t="s">
        <v>406</v>
      </c>
      <c r="D3831" t="s">
        <v>302</v>
      </c>
      <c r="E3831">
        <v>0.97806417274939172</v>
      </c>
      <c r="F3831">
        <v>25727</v>
      </c>
      <c r="G3831">
        <v>26304</v>
      </c>
    </row>
    <row r="3832" spans="1:7" x14ac:dyDescent="0.3">
      <c r="A3832">
        <v>25</v>
      </c>
      <c r="B3832" s="18">
        <v>45658</v>
      </c>
      <c r="C3832" s="96" t="s">
        <v>406</v>
      </c>
      <c r="D3832" t="s">
        <v>284</v>
      </c>
      <c r="E3832">
        <v>0.61538461538461542</v>
      </c>
      <c r="F3832">
        <v>8</v>
      </c>
      <c r="G3832">
        <v>13</v>
      </c>
    </row>
    <row r="3833" spans="1:7" x14ac:dyDescent="0.3">
      <c r="A3833">
        <v>24</v>
      </c>
      <c r="B3833" s="18">
        <v>45658</v>
      </c>
      <c r="C3833" s="96" t="s">
        <v>406</v>
      </c>
      <c r="D3833" t="s">
        <v>299</v>
      </c>
      <c r="E3833">
        <v>0.90196078431372551</v>
      </c>
      <c r="F3833">
        <v>1702</v>
      </c>
      <c r="G3833">
        <v>1887</v>
      </c>
    </row>
    <row r="3834" spans="1:7" x14ac:dyDescent="0.3">
      <c r="A3834">
        <v>23</v>
      </c>
      <c r="B3834" s="18">
        <v>45658</v>
      </c>
      <c r="C3834" s="96" t="s">
        <v>406</v>
      </c>
      <c r="D3834" t="s">
        <v>298</v>
      </c>
      <c r="E3834">
        <v>7.0801440792435846E-2</v>
      </c>
      <c r="F3834">
        <v>1887</v>
      </c>
      <c r="G3834">
        <v>26652</v>
      </c>
    </row>
    <row r="3835" spans="1:7" x14ac:dyDescent="0.3">
      <c r="A3835">
        <v>20</v>
      </c>
      <c r="B3835" s="18">
        <v>45658</v>
      </c>
      <c r="C3835" s="96" t="s">
        <v>406</v>
      </c>
      <c r="D3835" t="s">
        <v>283</v>
      </c>
      <c r="E3835">
        <v>0</v>
      </c>
      <c r="F3835">
        <v>0</v>
      </c>
      <c r="G3835">
        <v>44</v>
      </c>
    </row>
    <row r="3836" spans="1:7" x14ac:dyDescent="0.3">
      <c r="A3836">
        <v>18</v>
      </c>
      <c r="B3836" s="18">
        <v>45658</v>
      </c>
      <c r="C3836" s="96" t="s">
        <v>406</v>
      </c>
      <c r="D3836" t="s">
        <v>282</v>
      </c>
      <c r="E3836">
        <v>4.8951048951048952E-2</v>
      </c>
      <c r="F3836">
        <v>7</v>
      </c>
      <c r="G3836">
        <v>143</v>
      </c>
    </row>
    <row r="3837" spans="1:7" x14ac:dyDescent="0.3">
      <c r="A3837">
        <v>17</v>
      </c>
      <c r="B3837" s="18">
        <v>45658</v>
      </c>
      <c r="C3837" s="96" t="s">
        <v>406</v>
      </c>
      <c r="D3837" t="s">
        <v>276</v>
      </c>
      <c r="E3837">
        <v>7.5403949730700175E-3</v>
      </c>
      <c r="F3837">
        <v>21</v>
      </c>
      <c r="G3837">
        <v>2785</v>
      </c>
    </row>
    <row r="3838" spans="1:7" x14ac:dyDescent="0.3">
      <c r="A3838">
        <v>16</v>
      </c>
      <c r="B3838" s="18">
        <v>45658</v>
      </c>
      <c r="C3838" s="96" t="s">
        <v>406</v>
      </c>
      <c r="D3838" t="s">
        <v>297</v>
      </c>
      <c r="E3838">
        <v>0.6030749242096145</v>
      </c>
      <c r="F3838">
        <v>2785</v>
      </c>
      <c r="G3838">
        <v>4618</v>
      </c>
    </row>
    <row r="3839" spans="1:7" x14ac:dyDescent="0.3">
      <c r="A3839">
        <v>15</v>
      </c>
      <c r="B3839" s="18">
        <v>45658</v>
      </c>
      <c r="C3839" s="96" t="s">
        <v>406</v>
      </c>
      <c r="D3839" t="s">
        <v>306</v>
      </c>
      <c r="E3839">
        <v>2.0454545454545454E-2</v>
      </c>
      <c r="F3839">
        <v>18</v>
      </c>
      <c r="G3839">
        <v>880</v>
      </c>
    </row>
    <row r="3840" spans="1:7" x14ac:dyDescent="0.3">
      <c r="A3840">
        <v>14</v>
      </c>
      <c r="B3840" s="18">
        <v>45658</v>
      </c>
      <c r="C3840" s="96" t="s">
        <v>406</v>
      </c>
      <c r="D3840" t="s">
        <v>279</v>
      </c>
      <c r="E3840">
        <v>8.5979482169027843E-2</v>
      </c>
      <c r="F3840">
        <v>880</v>
      </c>
      <c r="G3840">
        <v>10235</v>
      </c>
    </row>
    <row r="3841" spans="1:7" x14ac:dyDescent="0.3">
      <c r="A3841">
        <v>13</v>
      </c>
      <c r="B3841" s="18">
        <v>45658</v>
      </c>
      <c r="C3841" s="96" t="s">
        <v>406</v>
      </c>
      <c r="D3841" t="s">
        <v>275</v>
      </c>
      <c r="E3841">
        <v>2.5236593059936908E-2</v>
      </c>
      <c r="F3841">
        <v>32</v>
      </c>
      <c r="G3841">
        <v>1268</v>
      </c>
    </row>
    <row r="3842" spans="1:7" x14ac:dyDescent="0.3">
      <c r="A3842">
        <v>12</v>
      </c>
      <c r="B3842" s="18">
        <v>45658</v>
      </c>
      <c r="C3842" s="96" t="s">
        <v>406</v>
      </c>
      <c r="D3842" t="s">
        <v>296</v>
      </c>
      <c r="E3842">
        <v>0.2504444005530318</v>
      </c>
      <c r="F3842">
        <v>1268</v>
      </c>
      <c r="G3842">
        <v>5063</v>
      </c>
    </row>
    <row r="3843" spans="1:7" x14ac:dyDescent="0.3">
      <c r="A3843">
        <v>11</v>
      </c>
      <c r="B3843" s="18">
        <v>45658</v>
      </c>
      <c r="C3843" s="96" t="s">
        <v>406</v>
      </c>
      <c r="D3843" t="s">
        <v>281</v>
      </c>
      <c r="E3843">
        <v>0.59561354358440732</v>
      </c>
      <c r="F3843">
        <v>7441</v>
      </c>
      <c r="G3843">
        <v>12493</v>
      </c>
    </row>
    <row r="3844" spans="1:7" x14ac:dyDescent="0.3">
      <c r="A3844">
        <v>10</v>
      </c>
      <c r="B3844" s="18">
        <v>45658</v>
      </c>
      <c r="C3844" s="96" t="s">
        <v>406</v>
      </c>
      <c r="D3844" t="s">
        <v>295</v>
      </c>
      <c r="E3844">
        <v>0.28007023705004391</v>
      </c>
      <c r="F3844">
        <v>957</v>
      </c>
      <c r="G3844">
        <v>3417</v>
      </c>
    </row>
    <row r="3845" spans="1:7" x14ac:dyDescent="0.3">
      <c r="A3845">
        <v>9</v>
      </c>
      <c r="B3845" s="18">
        <v>45658</v>
      </c>
      <c r="C3845" s="96" t="s">
        <v>406</v>
      </c>
      <c r="D3845" t="s">
        <v>280</v>
      </c>
      <c r="E3845">
        <v>0.4887640449438202</v>
      </c>
      <c r="F3845">
        <v>5046</v>
      </c>
      <c r="G3845">
        <v>10324</v>
      </c>
    </row>
    <row r="3846" spans="1:7" x14ac:dyDescent="0.3">
      <c r="A3846">
        <v>8</v>
      </c>
      <c r="B3846" s="18">
        <v>45658</v>
      </c>
      <c r="C3846" s="96" t="s">
        <v>406</v>
      </c>
      <c r="D3846" t="s">
        <v>278</v>
      </c>
      <c r="E3846">
        <v>0.70428422152560088</v>
      </c>
      <c r="F3846">
        <v>674</v>
      </c>
      <c r="G3846">
        <v>957</v>
      </c>
    </row>
    <row r="3847" spans="1:7" x14ac:dyDescent="0.3">
      <c r="A3847">
        <v>7</v>
      </c>
      <c r="B3847" s="18">
        <v>45658</v>
      </c>
      <c r="C3847" s="96" t="s">
        <v>406</v>
      </c>
      <c r="D3847" t="s">
        <v>277</v>
      </c>
      <c r="E3847">
        <v>0.88659793814432986</v>
      </c>
      <c r="F3847">
        <v>172</v>
      </c>
      <c r="G3847">
        <v>194</v>
      </c>
    </row>
    <row r="3848" spans="1:7" x14ac:dyDescent="0.3">
      <c r="A3848">
        <v>6</v>
      </c>
      <c r="B3848" s="18">
        <v>45658</v>
      </c>
      <c r="C3848" s="96" t="s">
        <v>406</v>
      </c>
      <c r="D3848" t="s">
        <v>274</v>
      </c>
      <c r="E3848">
        <v>0.96969696969696972</v>
      </c>
      <c r="F3848">
        <v>96</v>
      </c>
      <c r="G3848">
        <v>99</v>
      </c>
    </row>
    <row r="3849" spans="1:7" x14ac:dyDescent="0.3">
      <c r="A3849">
        <v>5</v>
      </c>
      <c r="B3849" s="18">
        <v>45658</v>
      </c>
      <c r="C3849" s="96" t="s">
        <v>406</v>
      </c>
      <c r="D3849" t="s">
        <v>301</v>
      </c>
      <c r="E3849">
        <v>22.876876876876878</v>
      </c>
      <c r="F3849">
        <v>7618</v>
      </c>
      <c r="G3849">
        <v>333</v>
      </c>
    </row>
    <row r="3850" spans="1:7" x14ac:dyDescent="0.3">
      <c r="A3850">
        <v>4</v>
      </c>
      <c r="B3850" s="18">
        <v>45658</v>
      </c>
      <c r="C3850" s="96" t="s">
        <v>406</v>
      </c>
      <c r="D3850" t="s">
        <v>300</v>
      </c>
      <c r="E3850">
        <v>0.904292343387471</v>
      </c>
      <c r="F3850">
        <v>4677</v>
      </c>
      <c r="G3850">
        <v>5172</v>
      </c>
    </row>
    <row r="3851" spans="1:7" x14ac:dyDescent="0.3">
      <c r="A3851">
        <v>126</v>
      </c>
      <c r="B3851" s="18">
        <v>45658</v>
      </c>
      <c r="C3851" s="96" t="s">
        <v>406</v>
      </c>
      <c r="D3851" t="s">
        <v>26</v>
      </c>
      <c r="E3851">
        <v>15</v>
      </c>
    </row>
    <row r="3852" spans="1:7" x14ac:dyDescent="0.3">
      <c r="A3852">
        <v>125</v>
      </c>
      <c r="B3852" s="18">
        <v>45658</v>
      </c>
      <c r="C3852" s="96" t="s">
        <v>406</v>
      </c>
      <c r="D3852" t="s">
        <v>25</v>
      </c>
      <c r="E3852">
        <v>897</v>
      </c>
    </row>
    <row r="3853" spans="1:7" x14ac:dyDescent="0.3">
      <c r="A3853">
        <v>124</v>
      </c>
      <c r="B3853" s="18">
        <v>45658</v>
      </c>
      <c r="C3853" s="96" t="s">
        <v>406</v>
      </c>
      <c r="D3853" t="s">
        <v>24</v>
      </c>
      <c r="E3853">
        <v>0</v>
      </c>
    </row>
    <row r="3854" spans="1:7" x14ac:dyDescent="0.3">
      <c r="A3854">
        <v>123</v>
      </c>
      <c r="B3854" s="18">
        <v>45658</v>
      </c>
      <c r="C3854" s="96" t="s">
        <v>406</v>
      </c>
      <c r="D3854" t="s">
        <v>23</v>
      </c>
      <c r="E3854">
        <v>0</v>
      </c>
    </row>
    <row r="3855" spans="1:7" x14ac:dyDescent="0.3">
      <c r="A3855">
        <v>122</v>
      </c>
      <c r="B3855" s="18">
        <v>45658</v>
      </c>
      <c r="C3855" s="96" t="s">
        <v>406</v>
      </c>
      <c r="D3855" t="s">
        <v>22</v>
      </c>
      <c r="E3855">
        <v>133</v>
      </c>
    </row>
    <row r="3856" spans="1:7" x14ac:dyDescent="0.3">
      <c r="A3856">
        <v>121</v>
      </c>
      <c r="B3856" s="18">
        <v>45658</v>
      </c>
      <c r="C3856" s="96" t="s">
        <v>406</v>
      </c>
      <c r="D3856" t="s">
        <v>21</v>
      </c>
      <c r="E3856">
        <v>1</v>
      </c>
    </row>
    <row r="3857" spans="1:7" x14ac:dyDescent="0.3">
      <c r="A3857">
        <v>120</v>
      </c>
      <c r="B3857" s="18">
        <v>45658</v>
      </c>
      <c r="C3857" s="96" t="s">
        <v>406</v>
      </c>
      <c r="D3857" t="s">
        <v>20</v>
      </c>
      <c r="E3857">
        <v>7830</v>
      </c>
    </row>
    <row r="3858" spans="1:7" x14ac:dyDescent="0.3">
      <c r="A3858">
        <v>116</v>
      </c>
      <c r="B3858" s="18">
        <v>45658</v>
      </c>
      <c r="C3858" s="96" t="s">
        <v>406</v>
      </c>
      <c r="D3858" t="s">
        <v>294</v>
      </c>
      <c r="E3858">
        <v>568</v>
      </c>
    </row>
    <row r="3859" spans="1:7" x14ac:dyDescent="0.3">
      <c r="A3859">
        <v>115</v>
      </c>
      <c r="B3859" s="18">
        <v>45658</v>
      </c>
      <c r="C3859" s="96" t="s">
        <v>406</v>
      </c>
      <c r="D3859" t="s">
        <v>293</v>
      </c>
      <c r="E3859">
        <v>1607</v>
      </c>
    </row>
    <row r="3860" spans="1:7" x14ac:dyDescent="0.3">
      <c r="A3860">
        <v>114</v>
      </c>
      <c r="B3860" s="18">
        <v>45658</v>
      </c>
      <c r="C3860" s="96" t="s">
        <v>406</v>
      </c>
      <c r="D3860" t="s">
        <v>292</v>
      </c>
      <c r="E3860">
        <v>8861</v>
      </c>
    </row>
    <row r="3861" spans="1:7" x14ac:dyDescent="0.3">
      <c r="A3861">
        <v>27</v>
      </c>
      <c r="B3861" s="18">
        <v>45658</v>
      </c>
      <c r="C3861" s="96" t="s">
        <v>406</v>
      </c>
      <c r="D3861" t="s">
        <v>147</v>
      </c>
      <c r="E3861">
        <v>0.53082671648762259</v>
      </c>
      <c r="F3861">
        <v>2273</v>
      </c>
      <c r="G3861">
        <v>4282</v>
      </c>
    </row>
    <row r="3862" spans="1:7" x14ac:dyDescent="0.3">
      <c r="A3862">
        <v>26</v>
      </c>
      <c r="B3862" s="18">
        <v>45658</v>
      </c>
      <c r="C3862" s="96" t="s">
        <v>406</v>
      </c>
      <c r="D3862" t="s">
        <v>146</v>
      </c>
      <c r="E3862">
        <v>0.58010460027751098</v>
      </c>
      <c r="F3862">
        <v>5435</v>
      </c>
      <c r="G3862">
        <v>9369</v>
      </c>
    </row>
    <row r="3863" spans="1:7" x14ac:dyDescent="0.3">
      <c r="A3863">
        <v>134</v>
      </c>
      <c r="B3863" s="18">
        <v>45658</v>
      </c>
      <c r="C3863" s="96" t="s">
        <v>407</v>
      </c>
      <c r="D3863" t="s">
        <v>260</v>
      </c>
      <c r="E3863">
        <v>0</v>
      </c>
    </row>
    <row r="3864" spans="1:7" x14ac:dyDescent="0.3">
      <c r="A3864">
        <v>133</v>
      </c>
      <c r="B3864" s="18">
        <v>45658</v>
      </c>
      <c r="C3864" s="96" t="s">
        <v>407</v>
      </c>
      <c r="D3864" t="s">
        <v>259</v>
      </c>
      <c r="E3864">
        <v>0</v>
      </c>
    </row>
    <row r="3865" spans="1:7" x14ac:dyDescent="0.3">
      <c r="A3865">
        <v>132</v>
      </c>
      <c r="B3865" s="18">
        <v>45658</v>
      </c>
      <c r="C3865" s="96" t="s">
        <v>407</v>
      </c>
      <c r="D3865" t="s">
        <v>291</v>
      </c>
      <c r="E3865">
        <v>0</v>
      </c>
    </row>
    <row r="3866" spans="1:7" x14ac:dyDescent="0.3">
      <c r="A3866">
        <v>131</v>
      </c>
      <c r="B3866" s="18">
        <v>45658</v>
      </c>
      <c r="C3866" s="96" t="s">
        <v>407</v>
      </c>
      <c r="D3866" t="s">
        <v>290</v>
      </c>
      <c r="E3866">
        <v>1</v>
      </c>
    </row>
    <row r="3867" spans="1:7" x14ac:dyDescent="0.3">
      <c r="A3867">
        <v>130</v>
      </c>
      <c r="B3867" s="18">
        <v>45658</v>
      </c>
      <c r="C3867" s="96" t="s">
        <v>407</v>
      </c>
      <c r="D3867" t="s">
        <v>289</v>
      </c>
      <c r="E3867">
        <v>25</v>
      </c>
    </row>
    <row r="3868" spans="1:7" x14ac:dyDescent="0.3">
      <c r="A3868">
        <v>129</v>
      </c>
      <c r="B3868" s="18">
        <v>45658</v>
      </c>
      <c r="C3868" s="96" t="s">
        <v>407</v>
      </c>
      <c r="D3868" t="s">
        <v>288</v>
      </c>
      <c r="E3868">
        <v>14</v>
      </c>
    </row>
    <row r="3869" spans="1:7" x14ac:dyDescent="0.3">
      <c r="A3869">
        <v>128</v>
      </c>
      <c r="B3869" s="18">
        <v>45658</v>
      </c>
      <c r="C3869" s="96" t="s">
        <v>407</v>
      </c>
      <c r="D3869" t="s">
        <v>287</v>
      </c>
      <c r="E3869">
        <v>1</v>
      </c>
    </row>
    <row r="3870" spans="1:7" x14ac:dyDescent="0.3">
      <c r="A3870">
        <v>127</v>
      </c>
      <c r="B3870" s="18">
        <v>45658</v>
      </c>
      <c r="C3870" s="96" t="s">
        <v>407</v>
      </c>
      <c r="D3870" t="s">
        <v>286</v>
      </c>
      <c r="E3870">
        <v>44</v>
      </c>
    </row>
    <row r="3871" spans="1:7" x14ac:dyDescent="0.3">
      <c r="A3871">
        <v>105</v>
      </c>
      <c r="B3871" s="18">
        <v>45658</v>
      </c>
      <c r="C3871" s="96" t="s">
        <v>407</v>
      </c>
      <c r="D3871" t="s">
        <v>269</v>
      </c>
      <c r="E3871">
        <v>181</v>
      </c>
    </row>
    <row r="3872" spans="1:7" x14ac:dyDescent="0.3">
      <c r="A3872">
        <v>107</v>
      </c>
      <c r="B3872" s="18">
        <v>45658</v>
      </c>
      <c r="C3872" s="96" t="s">
        <v>407</v>
      </c>
      <c r="D3872" t="s">
        <v>268</v>
      </c>
      <c r="E3872">
        <v>12</v>
      </c>
    </row>
    <row r="3873" spans="1:7" x14ac:dyDescent="0.3">
      <c r="A3873">
        <v>106</v>
      </c>
      <c r="B3873" s="18">
        <v>45658</v>
      </c>
      <c r="C3873" s="96" t="s">
        <v>407</v>
      </c>
      <c r="D3873" t="s">
        <v>267</v>
      </c>
      <c r="E3873">
        <v>6</v>
      </c>
    </row>
    <row r="3874" spans="1:7" x14ac:dyDescent="0.3">
      <c r="A3874">
        <v>104</v>
      </c>
      <c r="B3874" s="18">
        <v>45658</v>
      </c>
      <c r="C3874" s="96" t="s">
        <v>407</v>
      </c>
      <c r="D3874" t="s">
        <v>266</v>
      </c>
      <c r="E3874">
        <v>159</v>
      </c>
    </row>
    <row r="3875" spans="1:7" x14ac:dyDescent="0.3">
      <c r="A3875">
        <v>110</v>
      </c>
      <c r="B3875" s="18">
        <v>45658</v>
      </c>
      <c r="C3875" s="96" t="s">
        <v>407</v>
      </c>
      <c r="D3875" t="s">
        <v>264</v>
      </c>
      <c r="E3875">
        <v>199</v>
      </c>
    </row>
    <row r="3876" spans="1:7" x14ac:dyDescent="0.3">
      <c r="A3876">
        <v>112</v>
      </c>
      <c r="B3876" s="18">
        <v>45658</v>
      </c>
      <c r="C3876" s="96" t="s">
        <v>407</v>
      </c>
      <c r="D3876" t="s">
        <v>263</v>
      </c>
      <c r="E3876">
        <v>14</v>
      </c>
    </row>
    <row r="3877" spans="1:7" x14ac:dyDescent="0.3">
      <c r="A3877">
        <v>111</v>
      </c>
      <c r="B3877" s="18">
        <v>45658</v>
      </c>
      <c r="C3877" s="96" t="s">
        <v>407</v>
      </c>
      <c r="D3877" t="s">
        <v>262</v>
      </c>
      <c r="E3877">
        <v>15</v>
      </c>
    </row>
    <row r="3878" spans="1:7" x14ac:dyDescent="0.3">
      <c r="A3878">
        <v>109</v>
      </c>
      <c r="B3878" s="18">
        <v>45658</v>
      </c>
      <c r="C3878" s="96" t="s">
        <v>407</v>
      </c>
      <c r="D3878" t="s">
        <v>261</v>
      </c>
      <c r="E3878">
        <v>148</v>
      </c>
    </row>
    <row r="3879" spans="1:7" x14ac:dyDescent="0.3">
      <c r="A3879">
        <v>2</v>
      </c>
      <c r="B3879" s="18">
        <v>45658</v>
      </c>
      <c r="C3879" s="96" t="s">
        <v>407</v>
      </c>
      <c r="D3879" t="s">
        <v>303</v>
      </c>
      <c r="E3879">
        <v>0.13592592592592592</v>
      </c>
      <c r="F3879">
        <v>734</v>
      </c>
      <c r="G3879">
        <v>5400</v>
      </c>
    </row>
    <row r="3880" spans="1:7" x14ac:dyDescent="0.3">
      <c r="A3880">
        <v>1</v>
      </c>
      <c r="B3880" s="18">
        <v>45658</v>
      </c>
      <c r="C3880" s="96" t="s">
        <v>407</v>
      </c>
      <c r="D3880" t="s">
        <v>332</v>
      </c>
      <c r="E3880">
        <v>0</v>
      </c>
      <c r="F3880">
        <v>0</v>
      </c>
      <c r="G3880">
        <v>8</v>
      </c>
    </row>
    <row r="3881" spans="1:7" x14ac:dyDescent="0.3">
      <c r="A3881">
        <v>103</v>
      </c>
      <c r="B3881" s="18">
        <v>45658</v>
      </c>
      <c r="C3881" s="96" t="s">
        <v>407</v>
      </c>
      <c r="D3881" t="s">
        <v>285</v>
      </c>
      <c r="E3881">
        <v>7</v>
      </c>
    </row>
    <row r="3882" spans="1:7" x14ac:dyDescent="0.3">
      <c r="A3882">
        <v>102</v>
      </c>
      <c r="B3882" s="18">
        <v>45658</v>
      </c>
      <c r="C3882" s="96" t="s">
        <v>407</v>
      </c>
      <c r="D3882" t="s">
        <v>273</v>
      </c>
      <c r="E3882">
        <v>0</v>
      </c>
    </row>
    <row r="3883" spans="1:7" x14ac:dyDescent="0.3">
      <c r="A3883">
        <v>101</v>
      </c>
      <c r="B3883" s="18">
        <v>45658</v>
      </c>
      <c r="C3883" s="96" t="s">
        <v>407</v>
      </c>
      <c r="D3883" t="s">
        <v>272</v>
      </c>
      <c r="E3883">
        <v>1</v>
      </c>
    </row>
    <row r="3884" spans="1:7" x14ac:dyDescent="0.3">
      <c r="A3884">
        <v>100</v>
      </c>
      <c r="B3884" s="18">
        <v>45658</v>
      </c>
      <c r="C3884" s="96" t="s">
        <v>407</v>
      </c>
      <c r="D3884" t="s">
        <v>271</v>
      </c>
      <c r="E3884">
        <v>1</v>
      </c>
    </row>
    <row r="3885" spans="1:7" x14ac:dyDescent="0.3">
      <c r="A3885">
        <v>3</v>
      </c>
      <c r="B3885" s="18">
        <v>45658</v>
      </c>
      <c r="C3885" s="96" t="s">
        <v>407</v>
      </c>
      <c r="D3885" t="s">
        <v>302</v>
      </c>
      <c r="E3885">
        <v>1.8119891008174387</v>
      </c>
      <c r="F3885">
        <v>1330</v>
      </c>
      <c r="G3885">
        <v>734</v>
      </c>
    </row>
    <row r="3886" spans="1:7" x14ac:dyDescent="0.3">
      <c r="A3886">
        <v>24</v>
      </c>
      <c r="B3886" s="18">
        <v>45658</v>
      </c>
      <c r="C3886" s="96" t="s">
        <v>407</v>
      </c>
      <c r="D3886" t="s">
        <v>299</v>
      </c>
      <c r="E3886">
        <v>1</v>
      </c>
      <c r="F3886">
        <v>2</v>
      </c>
      <c r="G3886">
        <v>2</v>
      </c>
    </row>
    <row r="3887" spans="1:7" x14ac:dyDescent="0.3">
      <c r="A3887">
        <v>23</v>
      </c>
      <c r="B3887" s="18">
        <v>45658</v>
      </c>
      <c r="C3887" s="96" t="s">
        <v>407</v>
      </c>
      <c r="D3887" t="s">
        <v>298</v>
      </c>
      <c r="E3887">
        <v>2.6702269692923898E-3</v>
      </c>
      <c r="F3887">
        <v>2</v>
      </c>
      <c r="G3887">
        <v>749</v>
      </c>
    </row>
    <row r="3888" spans="1:7" x14ac:dyDescent="0.3">
      <c r="A3888">
        <v>18</v>
      </c>
      <c r="B3888" s="18">
        <v>45658</v>
      </c>
      <c r="C3888" s="96" t="s">
        <v>407</v>
      </c>
      <c r="D3888" t="s">
        <v>282</v>
      </c>
      <c r="E3888">
        <v>0</v>
      </c>
      <c r="F3888">
        <v>0</v>
      </c>
      <c r="G3888">
        <v>7</v>
      </c>
    </row>
    <row r="3889" spans="1:7" x14ac:dyDescent="0.3">
      <c r="A3889">
        <v>11</v>
      </c>
      <c r="B3889" s="18">
        <v>45658</v>
      </c>
      <c r="C3889" s="96" t="s">
        <v>407</v>
      </c>
      <c r="D3889" t="s">
        <v>281</v>
      </c>
      <c r="E3889">
        <v>6.25E-2</v>
      </c>
      <c r="F3889">
        <v>1</v>
      </c>
      <c r="G3889">
        <v>16</v>
      </c>
    </row>
    <row r="3890" spans="1:7" x14ac:dyDescent="0.3">
      <c r="A3890">
        <v>10</v>
      </c>
      <c r="B3890" s="18">
        <v>45658</v>
      </c>
      <c r="C3890" s="96" t="s">
        <v>407</v>
      </c>
      <c r="D3890" t="s">
        <v>295</v>
      </c>
      <c r="E3890">
        <v>0</v>
      </c>
      <c r="F3890">
        <v>0</v>
      </c>
      <c r="G3890">
        <v>1</v>
      </c>
    </row>
    <row r="3891" spans="1:7" x14ac:dyDescent="0.3">
      <c r="A3891">
        <v>9</v>
      </c>
      <c r="B3891" s="18">
        <v>45658</v>
      </c>
      <c r="C3891" s="96" t="s">
        <v>407</v>
      </c>
      <c r="D3891" t="s">
        <v>280</v>
      </c>
      <c r="E3891">
        <v>0.16666666666666666</v>
      </c>
      <c r="F3891">
        <v>1</v>
      </c>
      <c r="G3891">
        <v>6</v>
      </c>
    </row>
    <row r="3892" spans="1:7" x14ac:dyDescent="0.3">
      <c r="A3892">
        <v>8</v>
      </c>
      <c r="B3892" s="18">
        <v>45658</v>
      </c>
      <c r="C3892" s="96" t="s">
        <v>407</v>
      </c>
      <c r="D3892" t="s">
        <v>278</v>
      </c>
      <c r="E3892">
        <v>0.29057591623036649</v>
      </c>
      <c r="F3892">
        <v>111</v>
      </c>
      <c r="G3892">
        <v>382</v>
      </c>
    </row>
    <row r="3893" spans="1:7" x14ac:dyDescent="0.3">
      <c r="A3893">
        <v>7</v>
      </c>
      <c r="B3893" s="18">
        <v>45658</v>
      </c>
      <c r="C3893" s="96" t="s">
        <v>407</v>
      </c>
      <c r="D3893" t="s">
        <v>277</v>
      </c>
      <c r="E3893">
        <v>0.73469387755102045</v>
      </c>
      <c r="F3893">
        <v>36</v>
      </c>
      <c r="G3893">
        <v>49</v>
      </c>
    </row>
    <row r="3894" spans="1:7" x14ac:dyDescent="0.3">
      <c r="A3894">
        <v>6</v>
      </c>
      <c r="B3894" s="18">
        <v>45658</v>
      </c>
      <c r="C3894" s="96" t="s">
        <v>407</v>
      </c>
      <c r="D3894" t="s">
        <v>274</v>
      </c>
      <c r="E3894">
        <v>0.5714285714285714</v>
      </c>
      <c r="F3894">
        <v>16</v>
      </c>
      <c r="G3894">
        <v>28</v>
      </c>
    </row>
    <row r="3895" spans="1:7" x14ac:dyDescent="0.3">
      <c r="A3895">
        <v>5</v>
      </c>
      <c r="B3895" s="18">
        <v>45658</v>
      </c>
      <c r="C3895" s="96" t="s">
        <v>407</v>
      </c>
      <c r="D3895" t="s">
        <v>301</v>
      </c>
      <c r="E3895">
        <v>3.4333333333333331</v>
      </c>
      <c r="F3895">
        <v>206</v>
      </c>
      <c r="G3895">
        <v>60</v>
      </c>
    </row>
    <row r="3896" spans="1:7" x14ac:dyDescent="0.3">
      <c r="A3896">
        <v>4</v>
      </c>
      <c r="B3896" s="18">
        <v>45658</v>
      </c>
      <c r="C3896" s="96" t="s">
        <v>407</v>
      </c>
      <c r="D3896" t="s">
        <v>300</v>
      </c>
      <c r="E3896">
        <v>0.95652173913043481</v>
      </c>
      <c r="F3896">
        <v>176</v>
      </c>
      <c r="G3896">
        <v>184</v>
      </c>
    </row>
    <row r="3897" spans="1:7" x14ac:dyDescent="0.3">
      <c r="A3897">
        <v>126</v>
      </c>
      <c r="B3897" s="18">
        <v>45658</v>
      </c>
      <c r="C3897" s="96" t="s">
        <v>407</v>
      </c>
      <c r="D3897" t="s">
        <v>26</v>
      </c>
      <c r="E3897">
        <v>0</v>
      </c>
    </row>
    <row r="3898" spans="1:7" x14ac:dyDescent="0.3">
      <c r="A3898">
        <v>125</v>
      </c>
      <c r="B3898" s="18">
        <v>45658</v>
      </c>
      <c r="C3898" s="96" t="s">
        <v>407</v>
      </c>
      <c r="D3898" t="s">
        <v>25</v>
      </c>
      <c r="E3898">
        <v>0</v>
      </c>
    </row>
    <row r="3899" spans="1:7" x14ac:dyDescent="0.3">
      <c r="A3899">
        <v>124</v>
      </c>
      <c r="B3899" s="18">
        <v>45658</v>
      </c>
      <c r="C3899" s="96" t="s">
        <v>407</v>
      </c>
      <c r="D3899" t="s">
        <v>24</v>
      </c>
      <c r="E3899">
        <v>0</v>
      </c>
    </row>
    <row r="3900" spans="1:7" x14ac:dyDescent="0.3">
      <c r="A3900">
        <v>123</v>
      </c>
      <c r="B3900" s="18">
        <v>45658</v>
      </c>
      <c r="C3900" s="96" t="s">
        <v>407</v>
      </c>
      <c r="D3900" t="s">
        <v>23</v>
      </c>
      <c r="E3900">
        <v>0</v>
      </c>
    </row>
    <row r="3901" spans="1:7" x14ac:dyDescent="0.3">
      <c r="A3901">
        <v>122</v>
      </c>
      <c r="B3901" s="18">
        <v>45658</v>
      </c>
      <c r="C3901" s="96" t="s">
        <v>407</v>
      </c>
      <c r="D3901" t="s">
        <v>22</v>
      </c>
      <c r="E3901">
        <v>0</v>
      </c>
    </row>
    <row r="3902" spans="1:7" x14ac:dyDescent="0.3">
      <c r="A3902">
        <v>121</v>
      </c>
      <c r="B3902" s="18">
        <v>45658</v>
      </c>
      <c r="C3902" s="96" t="s">
        <v>407</v>
      </c>
      <c r="D3902" t="s">
        <v>21</v>
      </c>
      <c r="E3902">
        <v>0</v>
      </c>
    </row>
    <row r="3903" spans="1:7" x14ac:dyDescent="0.3">
      <c r="A3903">
        <v>120</v>
      </c>
      <c r="B3903" s="18">
        <v>45658</v>
      </c>
      <c r="C3903" s="96" t="s">
        <v>407</v>
      </c>
      <c r="D3903" t="s">
        <v>20</v>
      </c>
      <c r="E3903">
        <v>209</v>
      </c>
    </row>
    <row r="3904" spans="1:7" x14ac:dyDescent="0.3">
      <c r="A3904">
        <v>116</v>
      </c>
      <c r="B3904" s="18">
        <v>45658</v>
      </c>
      <c r="C3904" s="96" t="s">
        <v>407</v>
      </c>
      <c r="D3904" t="s">
        <v>294</v>
      </c>
      <c r="E3904">
        <v>0</v>
      </c>
    </row>
    <row r="3905" spans="1:7" x14ac:dyDescent="0.3">
      <c r="A3905">
        <v>115</v>
      </c>
      <c r="B3905" s="18">
        <v>45658</v>
      </c>
      <c r="C3905" s="96" t="s">
        <v>407</v>
      </c>
      <c r="D3905" t="s">
        <v>293</v>
      </c>
      <c r="E3905">
        <v>9</v>
      </c>
    </row>
    <row r="3906" spans="1:7" x14ac:dyDescent="0.3">
      <c r="A3906">
        <v>114</v>
      </c>
      <c r="B3906" s="18">
        <v>45658</v>
      </c>
      <c r="C3906" s="96" t="s">
        <v>407</v>
      </c>
      <c r="D3906" t="s">
        <v>292</v>
      </c>
      <c r="E3906">
        <v>209</v>
      </c>
    </row>
    <row r="3907" spans="1:7" x14ac:dyDescent="0.3">
      <c r="A3907">
        <v>26</v>
      </c>
      <c r="B3907" s="18">
        <v>45658</v>
      </c>
      <c r="C3907" s="96" t="s">
        <v>407</v>
      </c>
      <c r="D3907" t="s">
        <v>146</v>
      </c>
      <c r="E3907">
        <v>0.13333333333333333</v>
      </c>
      <c r="F3907">
        <v>2</v>
      </c>
      <c r="G3907">
        <v>15</v>
      </c>
    </row>
    <row r="3908" spans="1:7" x14ac:dyDescent="0.3">
      <c r="A3908">
        <v>134</v>
      </c>
      <c r="B3908" s="18">
        <v>45658</v>
      </c>
      <c r="C3908" s="96" t="s">
        <v>408</v>
      </c>
      <c r="D3908" t="s">
        <v>260</v>
      </c>
      <c r="E3908">
        <v>1</v>
      </c>
    </row>
    <row r="3909" spans="1:7" x14ac:dyDescent="0.3">
      <c r="A3909">
        <v>133</v>
      </c>
      <c r="B3909" s="18">
        <v>45658</v>
      </c>
      <c r="C3909" s="96" t="s">
        <v>408</v>
      </c>
      <c r="D3909" t="s">
        <v>259</v>
      </c>
      <c r="E3909">
        <v>1</v>
      </c>
    </row>
    <row r="3910" spans="1:7" x14ac:dyDescent="0.3">
      <c r="A3910">
        <v>132</v>
      </c>
      <c r="B3910" s="18">
        <v>45658</v>
      </c>
      <c r="C3910" s="96" t="s">
        <v>408</v>
      </c>
      <c r="D3910" t="s">
        <v>291</v>
      </c>
      <c r="E3910">
        <v>6</v>
      </c>
    </row>
    <row r="3911" spans="1:7" x14ac:dyDescent="0.3">
      <c r="A3911">
        <v>131</v>
      </c>
      <c r="B3911" s="18">
        <v>45658</v>
      </c>
      <c r="C3911" s="96" t="s">
        <v>408</v>
      </c>
      <c r="D3911" t="s">
        <v>290</v>
      </c>
      <c r="E3911">
        <v>38</v>
      </c>
    </row>
    <row r="3912" spans="1:7" x14ac:dyDescent="0.3">
      <c r="A3912">
        <v>130</v>
      </c>
      <c r="B3912" s="18">
        <v>45658</v>
      </c>
      <c r="C3912" s="96" t="s">
        <v>408</v>
      </c>
      <c r="D3912" t="s">
        <v>289</v>
      </c>
      <c r="E3912">
        <v>373</v>
      </c>
    </row>
    <row r="3913" spans="1:7" x14ac:dyDescent="0.3">
      <c r="A3913">
        <v>129</v>
      </c>
      <c r="B3913" s="18">
        <v>45658</v>
      </c>
      <c r="C3913" s="96" t="s">
        <v>408</v>
      </c>
      <c r="D3913" t="s">
        <v>288</v>
      </c>
      <c r="E3913">
        <v>318</v>
      </c>
    </row>
    <row r="3914" spans="1:7" x14ac:dyDescent="0.3">
      <c r="A3914">
        <v>128</v>
      </c>
      <c r="B3914" s="18">
        <v>45658</v>
      </c>
      <c r="C3914" s="96" t="s">
        <v>408</v>
      </c>
      <c r="D3914" t="s">
        <v>287</v>
      </c>
      <c r="E3914">
        <v>191</v>
      </c>
    </row>
    <row r="3915" spans="1:7" x14ac:dyDescent="0.3">
      <c r="A3915">
        <v>127</v>
      </c>
      <c r="B3915" s="18">
        <v>45658</v>
      </c>
      <c r="C3915" s="96" t="s">
        <v>408</v>
      </c>
      <c r="D3915" t="s">
        <v>286</v>
      </c>
      <c r="E3915">
        <v>928</v>
      </c>
    </row>
    <row r="3916" spans="1:7" x14ac:dyDescent="0.3">
      <c r="A3916">
        <v>108</v>
      </c>
      <c r="B3916" s="18">
        <v>45658</v>
      </c>
      <c r="C3916" s="96" t="s">
        <v>408</v>
      </c>
      <c r="D3916" t="s">
        <v>270</v>
      </c>
      <c r="E3916">
        <v>327</v>
      </c>
    </row>
    <row r="3917" spans="1:7" x14ac:dyDescent="0.3">
      <c r="A3917">
        <v>105</v>
      </c>
      <c r="B3917" s="18">
        <v>45658</v>
      </c>
      <c r="C3917" s="96" t="s">
        <v>408</v>
      </c>
      <c r="D3917" t="s">
        <v>269</v>
      </c>
      <c r="E3917">
        <v>581</v>
      </c>
    </row>
    <row r="3918" spans="1:7" x14ac:dyDescent="0.3">
      <c r="A3918">
        <v>107</v>
      </c>
      <c r="B3918" s="18">
        <v>45658</v>
      </c>
      <c r="C3918" s="96" t="s">
        <v>408</v>
      </c>
      <c r="D3918" t="s">
        <v>268</v>
      </c>
      <c r="E3918">
        <v>862</v>
      </c>
    </row>
    <row r="3919" spans="1:7" x14ac:dyDescent="0.3">
      <c r="A3919">
        <v>106</v>
      </c>
      <c r="B3919" s="18">
        <v>45658</v>
      </c>
      <c r="C3919" s="96" t="s">
        <v>408</v>
      </c>
      <c r="D3919" t="s">
        <v>267</v>
      </c>
      <c r="E3919">
        <v>802</v>
      </c>
    </row>
    <row r="3920" spans="1:7" x14ac:dyDescent="0.3">
      <c r="A3920">
        <v>104</v>
      </c>
      <c r="B3920" s="18">
        <v>45658</v>
      </c>
      <c r="C3920" s="96" t="s">
        <v>408</v>
      </c>
      <c r="D3920" t="s">
        <v>266</v>
      </c>
      <c r="E3920">
        <v>207</v>
      </c>
    </row>
    <row r="3921" spans="1:7" x14ac:dyDescent="0.3">
      <c r="A3921">
        <v>113</v>
      </c>
      <c r="B3921" s="18">
        <v>45658</v>
      </c>
      <c r="C3921" s="96" t="s">
        <v>408</v>
      </c>
      <c r="D3921" t="s">
        <v>265</v>
      </c>
      <c r="E3921">
        <v>580</v>
      </c>
    </row>
    <row r="3922" spans="1:7" x14ac:dyDescent="0.3">
      <c r="A3922">
        <v>110</v>
      </c>
      <c r="B3922" s="18">
        <v>45658</v>
      </c>
      <c r="C3922" s="96" t="s">
        <v>408</v>
      </c>
      <c r="D3922" t="s">
        <v>264</v>
      </c>
      <c r="E3922">
        <v>510</v>
      </c>
    </row>
    <row r="3923" spans="1:7" x14ac:dyDescent="0.3">
      <c r="A3923">
        <v>112</v>
      </c>
      <c r="B3923" s="18">
        <v>45658</v>
      </c>
      <c r="C3923" s="96" t="s">
        <v>408</v>
      </c>
      <c r="D3923" t="s">
        <v>263</v>
      </c>
      <c r="E3923">
        <v>1009</v>
      </c>
    </row>
    <row r="3924" spans="1:7" x14ac:dyDescent="0.3">
      <c r="A3924">
        <v>111</v>
      </c>
      <c r="B3924" s="18">
        <v>45658</v>
      </c>
      <c r="C3924" s="96" t="s">
        <v>408</v>
      </c>
      <c r="D3924" t="s">
        <v>262</v>
      </c>
      <c r="E3924">
        <v>882</v>
      </c>
    </row>
    <row r="3925" spans="1:7" x14ac:dyDescent="0.3">
      <c r="A3925">
        <v>109</v>
      </c>
      <c r="B3925" s="18">
        <v>45658</v>
      </c>
      <c r="C3925" s="96" t="s">
        <v>408</v>
      </c>
      <c r="D3925" t="s">
        <v>261</v>
      </c>
      <c r="E3925">
        <v>200</v>
      </c>
    </row>
    <row r="3926" spans="1:7" x14ac:dyDescent="0.3">
      <c r="A3926">
        <v>2</v>
      </c>
      <c r="B3926" s="18">
        <v>45658</v>
      </c>
      <c r="C3926" s="96" t="s">
        <v>408</v>
      </c>
      <c r="D3926" t="s">
        <v>303</v>
      </c>
      <c r="E3926">
        <v>0.59009900990099007</v>
      </c>
      <c r="F3926">
        <v>5960</v>
      </c>
      <c r="G3926">
        <v>10100</v>
      </c>
    </row>
    <row r="3927" spans="1:7" x14ac:dyDescent="0.3">
      <c r="A3927">
        <v>1</v>
      </c>
      <c r="B3927" s="18">
        <v>45658</v>
      </c>
      <c r="C3927" s="96" t="s">
        <v>408</v>
      </c>
      <c r="D3927" t="s">
        <v>332</v>
      </c>
      <c r="E3927">
        <v>2</v>
      </c>
      <c r="F3927">
        <v>12</v>
      </c>
      <c r="G3927">
        <v>6</v>
      </c>
    </row>
    <row r="3928" spans="1:7" x14ac:dyDescent="0.3">
      <c r="A3928">
        <v>103</v>
      </c>
      <c r="B3928" s="18">
        <v>45658</v>
      </c>
      <c r="C3928" s="96" t="s">
        <v>408</v>
      </c>
      <c r="D3928" t="s">
        <v>285</v>
      </c>
      <c r="E3928">
        <v>1</v>
      </c>
    </row>
    <row r="3929" spans="1:7" x14ac:dyDescent="0.3">
      <c r="A3929">
        <v>102</v>
      </c>
      <c r="B3929" s="18">
        <v>45658</v>
      </c>
      <c r="C3929" s="96" t="s">
        <v>408</v>
      </c>
      <c r="D3929" t="s">
        <v>273</v>
      </c>
      <c r="E3929">
        <v>1</v>
      </c>
    </row>
    <row r="3930" spans="1:7" x14ac:dyDescent="0.3">
      <c r="A3930">
        <v>101</v>
      </c>
      <c r="B3930" s="18">
        <v>45658</v>
      </c>
      <c r="C3930" s="96" t="s">
        <v>408</v>
      </c>
      <c r="D3930" t="s">
        <v>272</v>
      </c>
      <c r="E3930">
        <v>4</v>
      </c>
    </row>
    <row r="3931" spans="1:7" x14ac:dyDescent="0.3">
      <c r="A3931">
        <v>100</v>
      </c>
      <c r="B3931" s="18">
        <v>45658</v>
      </c>
      <c r="C3931" s="96" t="s">
        <v>408</v>
      </c>
      <c r="D3931" t="s">
        <v>271</v>
      </c>
      <c r="E3931">
        <v>2</v>
      </c>
    </row>
    <row r="3932" spans="1:7" x14ac:dyDescent="0.3">
      <c r="A3932">
        <v>3</v>
      </c>
      <c r="B3932" s="18">
        <v>45658</v>
      </c>
      <c r="C3932" s="96" t="s">
        <v>408</v>
      </c>
      <c r="D3932" t="s">
        <v>302</v>
      </c>
      <c r="E3932">
        <v>0.72919463087248326</v>
      </c>
      <c r="F3932">
        <v>4346</v>
      </c>
      <c r="G3932">
        <v>5960</v>
      </c>
    </row>
    <row r="3933" spans="1:7" x14ac:dyDescent="0.3">
      <c r="A3933">
        <v>25</v>
      </c>
      <c r="B3933" s="18">
        <v>45658</v>
      </c>
      <c r="C3933" s="96" t="s">
        <v>408</v>
      </c>
      <c r="D3933" t="s">
        <v>284</v>
      </c>
      <c r="E3933">
        <v>0</v>
      </c>
      <c r="F3933">
        <v>0</v>
      </c>
      <c r="G3933">
        <v>1</v>
      </c>
    </row>
    <row r="3934" spans="1:7" x14ac:dyDescent="0.3">
      <c r="A3934">
        <v>24</v>
      </c>
      <c r="B3934" s="18">
        <v>45658</v>
      </c>
      <c r="C3934" s="96" t="s">
        <v>408</v>
      </c>
      <c r="D3934" t="s">
        <v>299</v>
      </c>
      <c r="E3934">
        <v>0.7921348314606742</v>
      </c>
      <c r="F3934">
        <v>141</v>
      </c>
      <c r="G3934">
        <v>178</v>
      </c>
    </row>
    <row r="3935" spans="1:7" x14ac:dyDescent="0.3">
      <c r="A3935">
        <v>23</v>
      </c>
      <c r="B3935" s="18">
        <v>45658</v>
      </c>
      <c r="C3935" s="96" t="s">
        <v>408</v>
      </c>
      <c r="D3935" t="s">
        <v>298</v>
      </c>
      <c r="E3935">
        <v>2.6444807606596347E-2</v>
      </c>
      <c r="F3935">
        <v>178</v>
      </c>
      <c r="G3935">
        <v>6731</v>
      </c>
    </row>
    <row r="3936" spans="1:7" x14ac:dyDescent="0.3">
      <c r="A3936">
        <v>20</v>
      </c>
      <c r="B3936" s="18">
        <v>45658</v>
      </c>
      <c r="C3936" s="96" t="s">
        <v>408</v>
      </c>
      <c r="D3936" t="s">
        <v>283</v>
      </c>
      <c r="E3936">
        <v>0</v>
      </c>
      <c r="F3936">
        <v>0</v>
      </c>
      <c r="G3936">
        <v>11</v>
      </c>
    </row>
    <row r="3937" spans="1:7" x14ac:dyDescent="0.3">
      <c r="A3937">
        <v>18</v>
      </c>
      <c r="B3937" s="18">
        <v>45658</v>
      </c>
      <c r="C3937" s="96" t="s">
        <v>408</v>
      </c>
      <c r="D3937" t="s">
        <v>282</v>
      </c>
      <c r="E3937">
        <v>2.9411764705882353E-2</v>
      </c>
      <c r="F3937">
        <v>1</v>
      </c>
      <c r="G3937">
        <v>34</v>
      </c>
    </row>
    <row r="3938" spans="1:7" x14ac:dyDescent="0.3">
      <c r="A3938">
        <v>17</v>
      </c>
      <c r="B3938" s="18">
        <v>45658</v>
      </c>
      <c r="C3938" s="96" t="s">
        <v>408</v>
      </c>
      <c r="D3938" t="s">
        <v>276</v>
      </c>
      <c r="E3938">
        <v>0.5</v>
      </c>
      <c r="F3938">
        <v>5</v>
      </c>
      <c r="G3938">
        <v>10</v>
      </c>
    </row>
    <row r="3939" spans="1:7" x14ac:dyDescent="0.3">
      <c r="A3939">
        <v>16</v>
      </c>
      <c r="B3939" s="18">
        <v>45658</v>
      </c>
      <c r="C3939" s="96" t="s">
        <v>408</v>
      </c>
      <c r="D3939" t="s">
        <v>297</v>
      </c>
      <c r="E3939">
        <v>1.277139208173691E-2</v>
      </c>
      <c r="F3939">
        <v>10</v>
      </c>
      <c r="G3939">
        <v>783</v>
      </c>
    </row>
    <row r="3940" spans="1:7" x14ac:dyDescent="0.3">
      <c r="A3940">
        <v>14</v>
      </c>
      <c r="B3940" s="18">
        <v>45658</v>
      </c>
      <c r="C3940" s="96" t="s">
        <v>408</v>
      </c>
      <c r="D3940" t="s">
        <v>279</v>
      </c>
      <c r="E3940">
        <v>0</v>
      </c>
      <c r="F3940">
        <v>0</v>
      </c>
      <c r="G3940">
        <v>1602</v>
      </c>
    </row>
    <row r="3941" spans="1:7" x14ac:dyDescent="0.3">
      <c r="A3941">
        <v>13</v>
      </c>
      <c r="B3941" s="18">
        <v>45658</v>
      </c>
      <c r="C3941" s="96" t="s">
        <v>408</v>
      </c>
      <c r="D3941" t="s">
        <v>275</v>
      </c>
      <c r="E3941">
        <v>0.22093023255813954</v>
      </c>
      <c r="F3941">
        <v>38</v>
      </c>
      <c r="G3941">
        <v>172</v>
      </c>
    </row>
    <row r="3942" spans="1:7" x14ac:dyDescent="0.3">
      <c r="A3942">
        <v>12</v>
      </c>
      <c r="B3942" s="18">
        <v>45658</v>
      </c>
      <c r="C3942" s="96" t="s">
        <v>408</v>
      </c>
      <c r="D3942" t="s">
        <v>296</v>
      </c>
      <c r="E3942">
        <v>0.23529411764705882</v>
      </c>
      <c r="F3942">
        <v>172</v>
      </c>
      <c r="G3942">
        <v>731</v>
      </c>
    </row>
    <row r="3943" spans="1:7" x14ac:dyDescent="0.3">
      <c r="A3943">
        <v>10</v>
      </c>
      <c r="B3943" s="18">
        <v>45658</v>
      </c>
      <c r="C3943" s="96" t="s">
        <v>408</v>
      </c>
      <c r="D3943" t="s">
        <v>295</v>
      </c>
      <c r="E3943">
        <v>7.0080862533692723E-2</v>
      </c>
      <c r="F3943">
        <v>26</v>
      </c>
      <c r="G3943">
        <v>371</v>
      </c>
    </row>
    <row r="3944" spans="1:7" x14ac:dyDescent="0.3">
      <c r="A3944">
        <v>9</v>
      </c>
      <c r="B3944" s="18">
        <v>45658</v>
      </c>
      <c r="C3944" s="96" t="s">
        <v>408</v>
      </c>
      <c r="D3944" t="s">
        <v>280</v>
      </c>
      <c r="E3944">
        <v>9.6676737160120846E-3</v>
      </c>
      <c r="F3944">
        <v>16</v>
      </c>
      <c r="G3944">
        <v>1655</v>
      </c>
    </row>
    <row r="3945" spans="1:7" x14ac:dyDescent="0.3">
      <c r="A3945">
        <v>8</v>
      </c>
      <c r="B3945" s="18">
        <v>45658</v>
      </c>
      <c r="C3945" s="96" t="s">
        <v>408</v>
      </c>
      <c r="D3945" t="s">
        <v>278</v>
      </c>
      <c r="E3945">
        <v>0.34558823529411764</v>
      </c>
      <c r="F3945">
        <v>188</v>
      </c>
      <c r="G3945">
        <v>544</v>
      </c>
    </row>
    <row r="3946" spans="1:7" x14ac:dyDescent="0.3">
      <c r="A3946">
        <v>7</v>
      </c>
      <c r="B3946" s="18">
        <v>45658</v>
      </c>
      <c r="C3946" s="96" t="s">
        <v>408</v>
      </c>
      <c r="D3946" t="s">
        <v>277</v>
      </c>
      <c r="E3946">
        <v>0.66666666666666663</v>
      </c>
      <c r="F3946">
        <v>94</v>
      </c>
      <c r="G3946">
        <v>141</v>
      </c>
    </row>
    <row r="3947" spans="1:7" x14ac:dyDescent="0.3">
      <c r="A3947">
        <v>6</v>
      </c>
      <c r="B3947" s="18">
        <v>45658</v>
      </c>
      <c r="C3947" s="96" t="s">
        <v>408</v>
      </c>
      <c r="D3947" t="s">
        <v>274</v>
      </c>
      <c r="E3947">
        <v>0.68</v>
      </c>
      <c r="F3947">
        <v>51</v>
      </c>
      <c r="G3947">
        <v>75</v>
      </c>
    </row>
    <row r="3948" spans="1:7" x14ac:dyDescent="0.3">
      <c r="A3948">
        <v>5</v>
      </c>
      <c r="B3948" s="18">
        <v>45658</v>
      </c>
      <c r="C3948" s="96" t="s">
        <v>408</v>
      </c>
      <c r="D3948" t="s">
        <v>301</v>
      </c>
      <c r="E3948">
        <v>9.5306122448979593</v>
      </c>
      <c r="F3948">
        <v>934</v>
      </c>
      <c r="G3948">
        <v>98</v>
      </c>
    </row>
    <row r="3949" spans="1:7" x14ac:dyDescent="0.3">
      <c r="A3949">
        <v>4</v>
      </c>
      <c r="B3949" s="18">
        <v>45658</v>
      </c>
      <c r="C3949" s="96" t="s">
        <v>408</v>
      </c>
      <c r="D3949" t="s">
        <v>300</v>
      </c>
      <c r="E3949">
        <v>0.81830790568654643</v>
      </c>
      <c r="F3949">
        <v>590</v>
      </c>
      <c r="G3949">
        <v>721</v>
      </c>
    </row>
    <row r="3950" spans="1:7" x14ac:dyDescent="0.3">
      <c r="A3950">
        <v>11</v>
      </c>
      <c r="B3950" s="18">
        <v>45658</v>
      </c>
      <c r="C3950" s="96" t="s">
        <v>408</v>
      </c>
      <c r="D3950" t="s">
        <v>281</v>
      </c>
      <c r="E3950">
        <v>1.5258215962441314E-2</v>
      </c>
      <c r="F3950">
        <v>26</v>
      </c>
      <c r="G3950">
        <v>1704</v>
      </c>
    </row>
    <row r="3951" spans="1:7" x14ac:dyDescent="0.3">
      <c r="A3951">
        <v>126</v>
      </c>
      <c r="B3951" s="18">
        <v>45658</v>
      </c>
      <c r="C3951" s="96" t="s">
        <v>408</v>
      </c>
      <c r="D3951" t="s">
        <v>26</v>
      </c>
      <c r="E3951">
        <v>2</v>
      </c>
    </row>
    <row r="3952" spans="1:7" x14ac:dyDescent="0.3">
      <c r="A3952">
        <v>125</v>
      </c>
      <c r="B3952" s="18">
        <v>45658</v>
      </c>
      <c r="C3952" s="96" t="s">
        <v>408</v>
      </c>
      <c r="D3952" t="s">
        <v>25</v>
      </c>
      <c r="E3952">
        <v>0</v>
      </c>
    </row>
    <row r="3953" spans="1:7" x14ac:dyDescent="0.3">
      <c r="A3953">
        <v>124</v>
      </c>
      <c r="B3953" s="18">
        <v>45658</v>
      </c>
      <c r="C3953" s="96" t="s">
        <v>408</v>
      </c>
      <c r="D3953" t="s">
        <v>24</v>
      </c>
      <c r="E3953">
        <v>0</v>
      </c>
    </row>
    <row r="3954" spans="1:7" x14ac:dyDescent="0.3">
      <c r="A3954">
        <v>123</v>
      </c>
      <c r="B3954" s="18">
        <v>45658</v>
      </c>
      <c r="C3954" s="96" t="s">
        <v>408</v>
      </c>
      <c r="D3954" t="s">
        <v>23</v>
      </c>
      <c r="E3954">
        <v>0</v>
      </c>
    </row>
    <row r="3955" spans="1:7" x14ac:dyDescent="0.3">
      <c r="A3955">
        <v>122</v>
      </c>
      <c r="B3955" s="18">
        <v>45658</v>
      </c>
      <c r="C3955" s="96" t="s">
        <v>408</v>
      </c>
      <c r="D3955" t="s">
        <v>22</v>
      </c>
      <c r="E3955">
        <v>26</v>
      </c>
    </row>
    <row r="3956" spans="1:7" x14ac:dyDescent="0.3">
      <c r="A3956">
        <v>121</v>
      </c>
      <c r="B3956" s="18">
        <v>45658</v>
      </c>
      <c r="C3956" s="96" t="s">
        <v>408</v>
      </c>
      <c r="D3956" t="s">
        <v>21</v>
      </c>
      <c r="E3956">
        <v>0</v>
      </c>
    </row>
    <row r="3957" spans="1:7" x14ac:dyDescent="0.3">
      <c r="A3957">
        <v>120</v>
      </c>
      <c r="B3957" s="18">
        <v>45658</v>
      </c>
      <c r="C3957" s="96" t="s">
        <v>408</v>
      </c>
      <c r="D3957" t="s">
        <v>20</v>
      </c>
      <c r="E3957">
        <v>1000</v>
      </c>
    </row>
    <row r="3958" spans="1:7" x14ac:dyDescent="0.3">
      <c r="A3958">
        <v>116</v>
      </c>
      <c r="B3958" s="18">
        <v>45658</v>
      </c>
      <c r="C3958" s="96" t="s">
        <v>408</v>
      </c>
      <c r="D3958" t="s">
        <v>294</v>
      </c>
      <c r="E3958">
        <v>17</v>
      </c>
    </row>
    <row r="3959" spans="1:7" x14ac:dyDescent="0.3">
      <c r="A3959">
        <v>115</v>
      </c>
      <c r="B3959" s="18">
        <v>45658</v>
      </c>
      <c r="C3959" s="96" t="s">
        <v>408</v>
      </c>
      <c r="D3959" t="s">
        <v>293</v>
      </c>
      <c r="E3959">
        <v>74</v>
      </c>
    </row>
    <row r="3960" spans="1:7" x14ac:dyDescent="0.3">
      <c r="A3960">
        <v>114</v>
      </c>
      <c r="B3960" s="18">
        <v>45658</v>
      </c>
      <c r="C3960" s="96" t="s">
        <v>408</v>
      </c>
      <c r="D3960" t="s">
        <v>292</v>
      </c>
      <c r="E3960">
        <v>1026</v>
      </c>
    </row>
    <row r="3961" spans="1:7" x14ac:dyDescent="0.3">
      <c r="A3961">
        <v>27</v>
      </c>
      <c r="B3961" s="18">
        <v>45658</v>
      </c>
      <c r="C3961" s="96" t="s">
        <v>408</v>
      </c>
      <c r="D3961" t="s">
        <v>147</v>
      </c>
      <c r="E3961">
        <v>2.6252983293556086E-2</v>
      </c>
      <c r="F3961">
        <v>11</v>
      </c>
      <c r="G3961">
        <v>419</v>
      </c>
    </row>
    <row r="3962" spans="1:7" x14ac:dyDescent="0.3">
      <c r="A3962">
        <v>26</v>
      </c>
      <c r="B3962" s="18">
        <v>45658</v>
      </c>
      <c r="C3962" s="96" t="s">
        <v>408</v>
      </c>
      <c r="D3962" t="s">
        <v>146</v>
      </c>
      <c r="E3962">
        <v>7.0977917981072556E-3</v>
      </c>
      <c r="F3962">
        <v>9</v>
      </c>
      <c r="G3962">
        <v>1268</v>
      </c>
    </row>
    <row r="3963" spans="1:7" x14ac:dyDescent="0.3">
      <c r="A3963">
        <v>134</v>
      </c>
      <c r="B3963" s="18">
        <v>45658</v>
      </c>
      <c r="C3963" s="96" t="s">
        <v>409</v>
      </c>
      <c r="D3963" t="s">
        <v>260</v>
      </c>
      <c r="E3963">
        <v>0</v>
      </c>
    </row>
    <row r="3964" spans="1:7" x14ac:dyDescent="0.3">
      <c r="A3964">
        <v>133</v>
      </c>
      <c r="B3964" s="18">
        <v>45658</v>
      </c>
      <c r="C3964" s="96" t="s">
        <v>409</v>
      </c>
      <c r="D3964" t="s">
        <v>259</v>
      </c>
      <c r="E3964">
        <v>15</v>
      </c>
    </row>
    <row r="3965" spans="1:7" x14ac:dyDescent="0.3">
      <c r="A3965">
        <v>132</v>
      </c>
      <c r="B3965" s="18">
        <v>45658</v>
      </c>
      <c r="C3965" s="96" t="s">
        <v>409</v>
      </c>
      <c r="D3965" t="s">
        <v>291</v>
      </c>
      <c r="E3965">
        <v>11</v>
      </c>
    </row>
    <row r="3966" spans="1:7" x14ac:dyDescent="0.3">
      <c r="A3966">
        <v>131</v>
      </c>
      <c r="B3966" s="18">
        <v>45658</v>
      </c>
      <c r="C3966" s="96" t="s">
        <v>409</v>
      </c>
      <c r="D3966" t="s">
        <v>290</v>
      </c>
      <c r="E3966">
        <v>149</v>
      </c>
    </row>
    <row r="3967" spans="1:7" x14ac:dyDescent="0.3">
      <c r="A3967">
        <v>130</v>
      </c>
      <c r="B3967" s="18">
        <v>45658</v>
      </c>
      <c r="C3967" s="96" t="s">
        <v>409</v>
      </c>
      <c r="D3967" t="s">
        <v>289</v>
      </c>
      <c r="E3967">
        <v>667</v>
      </c>
    </row>
    <row r="3968" spans="1:7" x14ac:dyDescent="0.3">
      <c r="A3968">
        <v>129</v>
      </c>
      <c r="B3968" s="18">
        <v>45658</v>
      </c>
      <c r="C3968" s="96" t="s">
        <v>409</v>
      </c>
      <c r="D3968" t="s">
        <v>288</v>
      </c>
      <c r="E3968">
        <v>827</v>
      </c>
    </row>
    <row r="3969" spans="1:7" x14ac:dyDescent="0.3">
      <c r="A3969">
        <v>128</v>
      </c>
      <c r="B3969" s="18">
        <v>45658</v>
      </c>
      <c r="C3969" s="96" t="s">
        <v>409</v>
      </c>
      <c r="D3969" t="s">
        <v>287</v>
      </c>
      <c r="E3969">
        <v>331</v>
      </c>
    </row>
    <row r="3970" spans="1:7" x14ac:dyDescent="0.3">
      <c r="A3970">
        <v>127</v>
      </c>
      <c r="B3970" s="18">
        <v>45658</v>
      </c>
      <c r="C3970" s="96" t="s">
        <v>409</v>
      </c>
      <c r="D3970" t="s">
        <v>286</v>
      </c>
      <c r="E3970">
        <v>2036</v>
      </c>
    </row>
    <row r="3971" spans="1:7" x14ac:dyDescent="0.3">
      <c r="A3971">
        <v>108</v>
      </c>
      <c r="B3971" s="18">
        <v>45658</v>
      </c>
      <c r="C3971" s="96" t="s">
        <v>409</v>
      </c>
      <c r="D3971" t="s">
        <v>270</v>
      </c>
      <c r="E3971">
        <v>1427</v>
      </c>
    </row>
    <row r="3972" spans="1:7" x14ac:dyDescent="0.3">
      <c r="A3972">
        <v>105</v>
      </c>
      <c r="B3972" s="18">
        <v>45658</v>
      </c>
      <c r="C3972" s="96" t="s">
        <v>409</v>
      </c>
      <c r="D3972" t="s">
        <v>269</v>
      </c>
      <c r="E3972">
        <v>1368</v>
      </c>
    </row>
    <row r="3973" spans="1:7" x14ac:dyDescent="0.3">
      <c r="A3973">
        <v>107</v>
      </c>
      <c r="B3973" s="18">
        <v>45658</v>
      </c>
      <c r="C3973" s="96" t="s">
        <v>409</v>
      </c>
      <c r="D3973" t="s">
        <v>268</v>
      </c>
      <c r="E3973">
        <v>3250</v>
      </c>
    </row>
    <row r="3974" spans="1:7" x14ac:dyDescent="0.3">
      <c r="A3974">
        <v>106</v>
      </c>
      <c r="B3974" s="18">
        <v>45658</v>
      </c>
      <c r="C3974" s="96" t="s">
        <v>409</v>
      </c>
      <c r="D3974" t="s">
        <v>267</v>
      </c>
      <c r="E3974">
        <v>2449</v>
      </c>
    </row>
    <row r="3975" spans="1:7" x14ac:dyDescent="0.3">
      <c r="A3975">
        <v>104</v>
      </c>
      <c r="B3975" s="18">
        <v>45658</v>
      </c>
      <c r="C3975" s="96" t="s">
        <v>409</v>
      </c>
      <c r="D3975" t="s">
        <v>266</v>
      </c>
      <c r="E3975">
        <v>385</v>
      </c>
    </row>
    <row r="3976" spans="1:7" x14ac:dyDescent="0.3">
      <c r="A3976">
        <v>113</v>
      </c>
      <c r="B3976" s="18">
        <v>45658</v>
      </c>
      <c r="C3976" s="96" t="s">
        <v>409</v>
      </c>
      <c r="D3976" t="s">
        <v>265</v>
      </c>
      <c r="E3976">
        <v>2656</v>
      </c>
    </row>
    <row r="3977" spans="1:7" x14ac:dyDescent="0.3">
      <c r="A3977">
        <v>110</v>
      </c>
      <c r="B3977" s="18">
        <v>45658</v>
      </c>
      <c r="C3977" s="96" t="s">
        <v>409</v>
      </c>
      <c r="D3977" t="s">
        <v>264</v>
      </c>
      <c r="E3977">
        <v>1255</v>
      </c>
    </row>
    <row r="3978" spans="1:7" x14ac:dyDescent="0.3">
      <c r="A3978">
        <v>112</v>
      </c>
      <c r="B3978" s="18">
        <v>45658</v>
      </c>
      <c r="C3978" s="96" t="s">
        <v>409</v>
      </c>
      <c r="D3978" t="s">
        <v>263</v>
      </c>
      <c r="E3978">
        <v>3456</v>
      </c>
    </row>
    <row r="3979" spans="1:7" x14ac:dyDescent="0.3">
      <c r="A3979">
        <v>111</v>
      </c>
      <c r="B3979" s="18">
        <v>45658</v>
      </c>
      <c r="C3979" s="96" t="s">
        <v>409</v>
      </c>
      <c r="D3979" t="s">
        <v>262</v>
      </c>
      <c r="E3979">
        <v>2314</v>
      </c>
    </row>
    <row r="3980" spans="1:7" x14ac:dyDescent="0.3">
      <c r="A3980">
        <v>109</v>
      </c>
      <c r="B3980" s="18">
        <v>45658</v>
      </c>
      <c r="C3980" s="96" t="s">
        <v>409</v>
      </c>
      <c r="D3980" t="s">
        <v>261</v>
      </c>
      <c r="E3980">
        <v>331</v>
      </c>
    </row>
    <row r="3981" spans="1:7" x14ac:dyDescent="0.3">
      <c r="A3981">
        <v>2</v>
      </c>
      <c r="B3981" s="18">
        <v>45658</v>
      </c>
      <c r="C3981" s="96" t="s">
        <v>409</v>
      </c>
      <c r="D3981" t="s">
        <v>303</v>
      </c>
      <c r="E3981">
        <v>0.67709677419354841</v>
      </c>
      <c r="F3981">
        <v>18891</v>
      </c>
      <c r="G3981">
        <v>27900</v>
      </c>
    </row>
    <row r="3982" spans="1:7" x14ac:dyDescent="0.3">
      <c r="A3982">
        <v>1</v>
      </c>
      <c r="B3982" s="18">
        <v>45658</v>
      </c>
      <c r="C3982" s="96" t="s">
        <v>409</v>
      </c>
      <c r="D3982" t="s">
        <v>332</v>
      </c>
      <c r="E3982">
        <v>2.4117647058823528</v>
      </c>
      <c r="F3982">
        <v>41</v>
      </c>
      <c r="G3982">
        <v>17</v>
      </c>
    </row>
    <row r="3983" spans="1:7" x14ac:dyDescent="0.3">
      <c r="A3983">
        <v>103</v>
      </c>
      <c r="B3983" s="18">
        <v>45658</v>
      </c>
      <c r="C3983" s="96" t="s">
        <v>409</v>
      </c>
      <c r="D3983" t="s">
        <v>285</v>
      </c>
      <c r="E3983">
        <v>3</v>
      </c>
    </row>
    <row r="3984" spans="1:7" x14ac:dyDescent="0.3">
      <c r="A3984">
        <v>102</v>
      </c>
      <c r="B3984" s="18">
        <v>45658</v>
      </c>
      <c r="C3984" s="96" t="s">
        <v>409</v>
      </c>
      <c r="D3984" t="s">
        <v>273</v>
      </c>
      <c r="E3984">
        <v>0</v>
      </c>
    </row>
    <row r="3985" spans="1:7" x14ac:dyDescent="0.3">
      <c r="A3985">
        <v>101</v>
      </c>
      <c r="B3985" s="18">
        <v>45658</v>
      </c>
      <c r="C3985" s="96" t="s">
        <v>409</v>
      </c>
      <c r="D3985" t="s">
        <v>272</v>
      </c>
      <c r="E3985">
        <v>14</v>
      </c>
    </row>
    <row r="3986" spans="1:7" x14ac:dyDescent="0.3">
      <c r="A3986">
        <v>100</v>
      </c>
      <c r="B3986" s="18">
        <v>45658</v>
      </c>
      <c r="C3986" s="96" t="s">
        <v>409</v>
      </c>
      <c r="D3986" t="s">
        <v>271</v>
      </c>
      <c r="E3986">
        <v>7</v>
      </c>
    </row>
    <row r="3987" spans="1:7" x14ac:dyDescent="0.3">
      <c r="A3987">
        <v>3</v>
      </c>
      <c r="B3987" s="18">
        <v>45658</v>
      </c>
      <c r="C3987" s="96" t="s">
        <v>409</v>
      </c>
      <c r="D3987" t="s">
        <v>302</v>
      </c>
      <c r="E3987">
        <v>0.62479487586681492</v>
      </c>
      <c r="F3987">
        <v>11803</v>
      </c>
      <c r="G3987">
        <v>18891</v>
      </c>
    </row>
    <row r="3988" spans="1:7" x14ac:dyDescent="0.3">
      <c r="A3988">
        <v>25</v>
      </c>
      <c r="B3988" s="18">
        <v>45658</v>
      </c>
      <c r="C3988" s="96" t="s">
        <v>409</v>
      </c>
      <c r="D3988" t="s">
        <v>284</v>
      </c>
      <c r="E3988">
        <v>0.66666666666666663</v>
      </c>
      <c r="F3988">
        <v>4</v>
      </c>
      <c r="G3988">
        <v>6</v>
      </c>
    </row>
    <row r="3989" spans="1:7" x14ac:dyDescent="0.3">
      <c r="A3989">
        <v>24</v>
      </c>
      <c r="B3989" s="18">
        <v>45658</v>
      </c>
      <c r="C3989" s="96" t="s">
        <v>409</v>
      </c>
      <c r="D3989" t="s">
        <v>299</v>
      </c>
      <c r="E3989">
        <v>0.91284403669724767</v>
      </c>
      <c r="F3989">
        <v>995</v>
      </c>
      <c r="G3989">
        <v>1090</v>
      </c>
    </row>
    <row r="3990" spans="1:7" x14ac:dyDescent="0.3">
      <c r="A3990">
        <v>23</v>
      </c>
      <c r="B3990" s="18">
        <v>45658</v>
      </c>
      <c r="C3990" s="96" t="s">
        <v>409</v>
      </c>
      <c r="D3990" t="s">
        <v>298</v>
      </c>
      <c r="E3990">
        <v>5.6759008539887523E-2</v>
      </c>
      <c r="F3990">
        <v>1090</v>
      </c>
      <c r="G3990">
        <v>19204</v>
      </c>
    </row>
    <row r="3991" spans="1:7" x14ac:dyDescent="0.3">
      <c r="A3991">
        <v>20</v>
      </c>
      <c r="B3991" s="18">
        <v>45658</v>
      </c>
      <c r="C3991" s="96" t="s">
        <v>409</v>
      </c>
      <c r="D3991" t="s">
        <v>283</v>
      </c>
      <c r="E3991">
        <v>0</v>
      </c>
      <c r="F3991">
        <v>0</v>
      </c>
      <c r="G3991">
        <v>19</v>
      </c>
    </row>
    <row r="3992" spans="1:7" x14ac:dyDescent="0.3">
      <c r="A3992">
        <v>18</v>
      </c>
      <c r="B3992" s="18">
        <v>45658</v>
      </c>
      <c r="C3992" s="96" t="s">
        <v>409</v>
      </c>
      <c r="D3992" t="s">
        <v>282</v>
      </c>
      <c r="E3992">
        <v>0.05</v>
      </c>
      <c r="F3992">
        <v>3</v>
      </c>
      <c r="G3992">
        <v>60</v>
      </c>
    </row>
    <row r="3993" spans="1:7" x14ac:dyDescent="0.3">
      <c r="A3993">
        <v>17</v>
      </c>
      <c r="B3993" s="18">
        <v>45658</v>
      </c>
      <c r="C3993" s="96" t="s">
        <v>409</v>
      </c>
      <c r="D3993" t="s">
        <v>276</v>
      </c>
      <c r="E3993">
        <v>0.18181818181818182</v>
      </c>
      <c r="F3993">
        <v>8</v>
      </c>
      <c r="G3993">
        <v>44</v>
      </c>
    </row>
    <row r="3994" spans="1:7" x14ac:dyDescent="0.3">
      <c r="A3994">
        <v>16</v>
      </c>
      <c r="B3994" s="18">
        <v>45658</v>
      </c>
      <c r="C3994" s="96" t="s">
        <v>409</v>
      </c>
      <c r="D3994" t="s">
        <v>297</v>
      </c>
      <c r="E3994">
        <v>1.8541930046354824E-2</v>
      </c>
      <c r="F3994">
        <v>44</v>
      </c>
      <c r="G3994">
        <v>2373</v>
      </c>
    </row>
    <row r="3995" spans="1:7" x14ac:dyDescent="0.3">
      <c r="A3995">
        <v>14</v>
      </c>
      <c r="B3995" s="18">
        <v>45658</v>
      </c>
      <c r="C3995" s="96" t="s">
        <v>409</v>
      </c>
      <c r="D3995" t="s">
        <v>279</v>
      </c>
      <c r="E3995">
        <v>0</v>
      </c>
      <c r="F3995">
        <v>0</v>
      </c>
      <c r="G3995">
        <v>5233</v>
      </c>
    </row>
    <row r="3996" spans="1:7" x14ac:dyDescent="0.3">
      <c r="A3996">
        <v>13</v>
      </c>
      <c r="B3996" s="18">
        <v>45658</v>
      </c>
      <c r="C3996" s="96" t="s">
        <v>409</v>
      </c>
      <c r="D3996" t="s">
        <v>275</v>
      </c>
      <c r="E3996">
        <v>0.32500000000000001</v>
      </c>
      <c r="F3996">
        <v>13</v>
      </c>
      <c r="G3996">
        <v>40</v>
      </c>
    </row>
    <row r="3997" spans="1:7" x14ac:dyDescent="0.3">
      <c r="A3997">
        <v>12</v>
      </c>
      <c r="B3997" s="18">
        <v>45658</v>
      </c>
      <c r="C3997" s="96" t="s">
        <v>409</v>
      </c>
      <c r="D3997" t="s">
        <v>296</v>
      </c>
      <c r="E3997">
        <v>1.5618898867629832E-2</v>
      </c>
      <c r="F3997">
        <v>40</v>
      </c>
      <c r="G3997">
        <v>2561</v>
      </c>
    </row>
    <row r="3998" spans="1:7" x14ac:dyDescent="0.3">
      <c r="A3998">
        <v>11</v>
      </c>
      <c r="B3998" s="18">
        <v>45658</v>
      </c>
      <c r="C3998" s="96" t="s">
        <v>409</v>
      </c>
      <c r="D3998" t="s">
        <v>281</v>
      </c>
      <c r="E3998">
        <v>6.7487767842078618E-4</v>
      </c>
      <c r="F3998">
        <v>4</v>
      </c>
      <c r="G3998">
        <v>5927</v>
      </c>
    </row>
    <row r="3999" spans="1:7" x14ac:dyDescent="0.3">
      <c r="A3999">
        <v>10</v>
      </c>
      <c r="B3999" s="18">
        <v>45658</v>
      </c>
      <c r="C3999" s="96" t="s">
        <v>409</v>
      </c>
      <c r="D3999" t="s">
        <v>295</v>
      </c>
      <c r="E3999">
        <v>0.10868124585818423</v>
      </c>
      <c r="F3999">
        <v>164</v>
      </c>
      <c r="G3999">
        <v>1509</v>
      </c>
    </row>
    <row r="4000" spans="1:7" x14ac:dyDescent="0.3">
      <c r="A4000">
        <v>9</v>
      </c>
      <c r="B4000" s="18">
        <v>45658</v>
      </c>
      <c r="C4000" s="96" t="s">
        <v>409</v>
      </c>
      <c r="D4000" t="s">
        <v>280</v>
      </c>
      <c r="E4000">
        <v>5.93941793704217E-4</v>
      </c>
      <c r="F4000">
        <v>3</v>
      </c>
      <c r="G4000">
        <v>5051</v>
      </c>
    </row>
    <row r="4001" spans="1:7" x14ac:dyDescent="0.3">
      <c r="A4001">
        <v>8</v>
      </c>
      <c r="B4001" s="18">
        <v>45658</v>
      </c>
      <c r="C4001" s="96" t="s">
        <v>409</v>
      </c>
      <c r="D4001" t="s">
        <v>278</v>
      </c>
      <c r="E4001">
        <v>0.34850166481687017</v>
      </c>
      <c r="F4001">
        <v>314</v>
      </c>
      <c r="G4001">
        <v>901</v>
      </c>
    </row>
    <row r="4002" spans="1:7" x14ac:dyDescent="0.3">
      <c r="A4002">
        <v>7</v>
      </c>
      <c r="B4002" s="18">
        <v>45658</v>
      </c>
      <c r="C4002" s="96" t="s">
        <v>409</v>
      </c>
      <c r="D4002" t="s">
        <v>277</v>
      </c>
      <c r="E4002">
        <v>0.71186440677966101</v>
      </c>
      <c r="F4002">
        <v>126</v>
      </c>
      <c r="G4002">
        <v>177</v>
      </c>
    </row>
    <row r="4003" spans="1:7" x14ac:dyDescent="0.3">
      <c r="A4003">
        <v>6</v>
      </c>
      <c r="B4003" s="18">
        <v>45658</v>
      </c>
      <c r="C4003" s="96" t="s">
        <v>409</v>
      </c>
      <c r="D4003" t="s">
        <v>274</v>
      </c>
      <c r="E4003">
        <v>0.68627450980392157</v>
      </c>
      <c r="F4003">
        <v>70</v>
      </c>
      <c r="G4003">
        <v>102</v>
      </c>
    </row>
    <row r="4004" spans="1:7" x14ac:dyDescent="0.3">
      <c r="A4004">
        <v>5</v>
      </c>
      <c r="B4004" s="18">
        <v>45658</v>
      </c>
      <c r="C4004" s="96" t="s">
        <v>409</v>
      </c>
      <c r="D4004" t="s">
        <v>301</v>
      </c>
      <c r="E4004">
        <v>12.560747663551401</v>
      </c>
      <c r="F4004">
        <v>4032</v>
      </c>
      <c r="G4004">
        <v>321</v>
      </c>
    </row>
    <row r="4005" spans="1:7" x14ac:dyDescent="0.3">
      <c r="A4005">
        <v>4</v>
      </c>
      <c r="B4005" s="18">
        <v>45658</v>
      </c>
      <c r="C4005" s="96" t="s">
        <v>409</v>
      </c>
      <c r="D4005" t="s">
        <v>300</v>
      </c>
      <c r="E4005">
        <v>0.84803493449781664</v>
      </c>
      <c r="F4005">
        <v>1942</v>
      </c>
      <c r="G4005">
        <v>2290</v>
      </c>
    </row>
    <row r="4006" spans="1:7" x14ac:dyDescent="0.3">
      <c r="A4006">
        <v>126</v>
      </c>
      <c r="B4006" s="18">
        <v>45658</v>
      </c>
      <c r="C4006" s="96" t="s">
        <v>409</v>
      </c>
      <c r="D4006" t="s">
        <v>26</v>
      </c>
      <c r="E4006">
        <v>30</v>
      </c>
    </row>
    <row r="4007" spans="1:7" x14ac:dyDescent="0.3">
      <c r="A4007">
        <v>125</v>
      </c>
      <c r="B4007" s="18">
        <v>45658</v>
      </c>
      <c r="C4007" s="96" t="s">
        <v>409</v>
      </c>
      <c r="D4007" t="s">
        <v>25</v>
      </c>
      <c r="E4007">
        <v>930</v>
      </c>
    </row>
    <row r="4008" spans="1:7" x14ac:dyDescent="0.3">
      <c r="A4008">
        <v>124</v>
      </c>
      <c r="B4008" s="18">
        <v>45658</v>
      </c>
      <c r="C4008" s="96" t="s">
        <v>409</v>
      </c>
      <c r="D4008" t="s">
        <v>24</v>
      </c>
      <c r="E4008">
        <v>0</v>
      </c>
    </row>
    <row r="4009" spans="1:7" x14ac:dyDescent="0.3">
      <c r="A4009">
        <v>123</v>
      </c>
      <c r="B4009" s="18">
        <v>45658</v>
      </c>
      <c r="C4009" s="96" t="s">
        <v>409</v>
      </c>
      <c r="D4009" t="s">
        <v>23</v>
      </c>
      <c r="E4009">
        <v>0</v>
      </c>
    </row>
    <row r="4010" spans="1:7" x14ac:dyDescent="0.3">
      <c r="A4010">
        <v>122</v>
      </c>
      <c r="B4010" s="18">
        <v>45658</v>
      </c>
      <c r="C4010" s="96" t="s">
        <v>409</v>
      </c>
      <c r="D4010" t="s">
        <v>22</v>
      </c>
      <c r="E4010">
        <v>28</v>
      </c>
    </row>
    <row r="4011" spans="1:7" x14ac:dyDescent="0.3">
      <c r="A4011">
        <v>121</v>
      </c>
      <c r="B4011" s="18">
        <v>45658</v>
      </c>
      <c r="C4011" s="96" t="s">
        <v>409</v>
      </c>
      <c r="D4011" t="s">
        <v>21</v>
      </c>
      <c r="E4011">
        <v>5</v>
      </c>
    </row>
    <row r="4012" spans="1:7" x14ac:dyDescent="0.3">
      <c r="A4012">
        <v>120</v>
      </c>
      <c r="B4012" s="18">
        <v>45658</v>
      </c>
      <c r="C4012" s="96" t="s">
        <v>409</v>
      </c>
      <c r="D4012" t="s">
        <v>20</v>
      </c>
      <c r="E4012">
        <v>3195</v>
      </c>
    </row>
    <row r="4013" spans="1:7" x14ac:dyDescent="0.3">
      <c r="A4013">
        <v>116</v>
      </c>
      <c r="B4013" s="18">
        <v>45658</v>
      </c>
      <c r="C4013" s="96" t="s">
        <v>409</v>
      </c>
      <c r="D4013" t="s">
        <v>294</v>
      </c>
      <c r="E4013">
        <v>690</v>
      </c>
    </row>
    <row r="4014" spans="1:7" x14ac:dyDescent="0.3">
      <c r="A4014">
        <v>115</v>
      </c>
      <c r="B4014" s="18">
        <v>45658</v>
      </c>
      <c r="C4014" s="96" t="s">
        <v>409</v>
      </c>
      <c r="D4014" t="s">
        <v>293</v>
      </c>
      <c r="E4014">
        <v>601</v>
      </c>
    </row>
    <row r="4015" spans="1:7" x14ac:dyDescent="0.3">
      <c r="A4015">
        <v>114</v>
      </c>
      <c r="B4015" s="18">
        <v>45658</v>
      </c>
      <c r="C4015" s="96" t="s">
        <v>409</v>
      </c>
      <c r="D4015" t="s">
        <v>292</v>
      </c>
      <c r="E4015">
        <v>4158</v>
      </c>
    </row>
    <row r="4016" spans="1:7" x14ac:dyDescent="0.3">
      <c r="A4016">
        <v>27</v>
      </c>
      <c r="B4016" s="18">
        <v>45658</v>
      </c>
      <c r="C4016" s="96" t="s">
        <v>409</v>
      </c>
      <c r="D4016" t="s">
        <v>147</v>
      </c>
      <c r="E4016">
        <v>2.5037556334501754E-3</v>
      </c>
      <c r="F4016">
        <v>5</v>
      </c>
      <c r="G4016">
        <v>1997</v>
      </c>
    </row>
    <row r="4017" spans="1:7" x14ac:dyDescent="0.3">
      <c r="A4017">
        <v>26</v>
      </c>
      <c r="B4017" s="18">
        <v>45658</v>
      </c>
      <c r="C4017" s="96" t="s">
        <v>409</v>
      </c>
      <c r="D4017" t="s">
        <v>146</v>
      </c>
      <c r="E4017">
        <v>5.0684237202230106E-4</v>
      </c>
      <c r="F4017">
        <v>2</v>
      </c>
      <c r="G4017">
        <v>3946</v>
      </c>
    </row>
    <row r="4018" spans="1:7" x14ac:dyDescent="0.3">
      <c r="A4018">
        <v>134</v>
      </c>
      <c r="B4018" s="18">
        <v>45658</v>
      </c>
      <c r="C4018" s="96" t="s">
        <v>410</v>
      </c>
      <c r="D4018" t="s">
        <v>260</v>
      </c>
      <c r="E4018">
        <v>0</v>
      </c>
    </row>
    <row r="4019" spans="1:7" x14ac:dyDescent="0.3">
      <c r="A4019">
        <v>133</v>
      </c>
      <c r="B4019" s="18">
        <v>45658</v>
      </c>
      <c r="C4019" s="96" t="s">
        <v>410</v>
      </c>
      <c r="D4019" t="s">
        <v>259</v>
      </c>
      <c r="E4019">
        <v>8</v>
      </c>
    </row>
    <row r="4020" spans="1:7" x14ac:dyDescent="0.3">
      <c r="A4020">
        <v>132</v>
      </c>
      <c r="B4020" s="18">
        <v>45658</v>
      </c>
      <c r="C4020" s="96" t="s">
        <v>410</v>
      </c>
      <c r="D4020" t="s">
        <v>291</v>
      </c>
      <c r="E4020">
        <v>9</v>
      </c>
    </row>
    <row r="4021" spans="1:7" x14ac:dyDescent="0.3">
      <c r="A4021">
        <v>131</v>
      </c>
      <c r="B4021" s="18">
        <v>45658</v>
      </c>
      <c r="C4021" s="96" t="s">
        <v>410</v>
      </c>
      <c r="D4021" t="s">
        <v>290</v>
      </c>
      <c r="E4021">
        <v>81</v>
      </c>
    </row>
    <row r="4022" spans="1:7" x14ac:dyDescent="0.3">
      <c r="A4022">
        <v>130</v>
      </c>
      <c r="B4022" s="18">
        <v>45658</v>
      </c>
      <c r="C4022" s="96" t="s">
        <v>410</v>
      </c>
      <c r="D4022" t="s">
        <v>289</v>
      </c>
      <c r="E4022">
        <v>16</v>
      </c>
    </row>
    <row r="4023" spans="1:7" x14ac:dyDescent="0.3">
      <c r="A4023">
        <v>129</v>
      </c>
      <c r="B4023" s="18">
        <v>45658</v>
      </c>
      <c r="C4023" s="96" t="s">
        <v>410</v>
      </c>
      <c r="D4023" t="s">
        <v>288</v>
      </c>
      <c r="E4023">
        <v>874</v>
      </c>
    </row>
    <row r="4024" spans="1:7" x14ac:dyDescent="0.3">
      <c r="A4024">
        <v>128</v>
      </c>
      <c r="B4024" s="18">
        <v>45658</v>
      </c>
      <c r="C4024" s="96" t="s">
        <v>410</v>
      </c>
      <c r="D4024" t="s">
        <v>287</v>
      </c>
      <c r="E4024">
        <v>572</v>
      </c>
    </row>
    <row r="4025" spans="1:7" x14ac:dyDescent="0.3">
      <c r="A4025">
        <v>127</v>
      </c>
      <c r="B4025" s="18">
        <v>45658</v>
      </c>
      <c r="C4025" s="96" t="s">
        <v>410</v>
      </c>
      <c r="D4025" t="s">
        <v>286</v>
      </c>
      <c r="E4025">
        <v>1564</v>
      </c>
    </row>
    <row r="4026" spans="1:7" x14ac:dyDescent="0.3">
      <c r="A4026">
        <v>108</v>
      </c>
      <c r="B4026" s="18">
        <v>45658</v>
      </c>
      <c r="C4026" s="96" t="s">
        <v>410</v>
      </c>
      <c r="D4026" t="s">
        <v>270</v>
      </c>
      <c r="E4026">
        <v>1035</v>
      </c>
    </row>
    <row r="4027" spans="1:7" x14ac:dyDescent="0.3">
      <c r="A4027">
        <v>105</v>
      </c>
      <c r="B4027" s="18">
        <v>45658</v>
      </c>
      <c r="C4027" s="96" t="s">
        <v>410</v>
      </c>
      <c r="D4027" t="s">
        <v>269</v>
      </c>
      <c r="E4027">
        <v>993</v>
      </c>
    </row>
    <row r="4028" spans="1:7" x14ac:dyDescent="0.3">
      <c r="A4028">
        <v>107</v>
      </c>
      <c r="B4028" s="18">
        <v>45658</v>
      </c>
      <c r="C4028" s="96" t="s">
        <v>410</v>
      </c>
      <c r="D4028" t="s">
        <v>268</v>
      </c>
      <c r="E4028">
        <v>2406</v>
      </c>
    </row>
    <row r="4029" spans="1:7" x14ac:dyDescent="0.3">
      <c r="A4029">
        <v>106</v>
      </c>
      <c r="B4029" s="18">
        <v>45658</v>
      </c>
      <c r="C4029" s="96" t="s">
        <v>410</v>
      </c>
      <c r="D4029" t="s">
        <v>267</v>
      </c>
      <c r="E4029">
        <v>1867</v>
      </c>
    </row>
    <row r="4030" spans="1:7" x14ac:dyDescent="0.3">
      <c r="A4030">
        <v>104</v>
      </c>
      <c r="B4030" s="18">
        <v>45658</v>
      </c>
      <c r="C4030" s="96" t="s">
        <v>410</v>
      </c>
      <c r="D4030" t="s">
        <v>266</v>
      </c>
      <c r="E4030">
        <v>231</v>
      </c>
    </row>
    <row r="4031" spans="1:7" x14ac:dyDescent="0.3">
      <c r="A4031">
        <v>113</v>
      </c>
      <c r="B4031" s="18">
        <v>45658</v>
      </c>
      <c r="C4031" s="96" t="s">
        <v>410</v>
      </c>
      <c r="D4031" t="s">
        <v>265</v>
      </c>
      <c r="E4031">
        <v>1787</v>
      </c>
    </row>
    <row r="4032" spans="1:7" x14ac:dyDescent="0.3">
      <c r="A4032">
        <v>110</v>
      </c>
      <c r="B4032" s="18">
        <v>45658</v>
      </c>
      <c r="C4032" s="96" t="s">
        <v>410</v>
      </c>
      <c r="D4032" t="s">
        <v>264</v>
      </c>
      <c r="E4032">
        <v>953</v>
      </c>
    </row>
    <row r="4033" spans="1:7" x14ac:dyDescent="0.3">
      <c r="A4033">
        <v>112</v>
      </c>
      <c r="B4033" s="18">
        <v>45658</v>
      </c>
      <c r="C4033" s="96" t="s">
        <v>410</v>
      </c>
      <c r="D4033" t="s">
        <v>263</v>
      </c>
      <c r="E4033">
        <v>2537</v>
      </c>
    </row>
    <row r="4034" spans="1:7" x14ac:dyDescent="0.3">
      <c r="A4034">
        <v>111</v>
      </c>
      <c r="B4034" s="18">
        <v>45658</v>
      </c>
      <c r="C4034" s="96" t="s">
        <v>410</v>
      </c>
      <c r="D4034" t="s">
        <v>262</v>
      </c>
      <c r="E4034">
        <v>1624</v>
      </c>
    </row>
    <row r="4035" spans="1:7" x14ac:dyDescent="0.3">
      <c r="A4035">
        <v>109</v>
      </c>
      <c r="B4035" s="18">
        <v>45658</v>
      </c>
      <c r="C4035" s="96" t="s">
        <v>410</v>
      </c>
      <c r="D4035" t="s">
        <v>261</v>
      </c>
      <c r="E4035">
        <v>230</v>
      </c>
    </row>
    <row r="4036" spans="1:7" x14ac:dyDescent="0.3">
      <c r="A4036">
        <v>2</v>
      </c>
      <c r="B4036" s="18">
        <v>45658</v>
      </c>
      <c r="C4036" s="96" t="s">
        <v>410</v>
      </c>
      <c r="D4036" t="s">
        <v>303</v>
      </c>
      <c r="E4036">
        <v>1.0120740740740741</v>
      </c>
      <c r="F4036">
        <v>13663</v>
      </c>
      <c r="G4036">
        <v>13500</v>
      </c>
    </row>
    <row r="4037" spans="1:7" x14ac:dyDescent="0.3">
      <c r="A4037">
        <v>1</v>
      </c>
      <c r="B4037" s="18">
        <v>45658</v>
      </c>
      <c r="C4037" s="96" t="s">
        <v>410</v>
      </c>
      <c r="D4037" t="s">
        <v>332</v>
      </c>
      <c r="E4037">
        <v>2.75</v>
      </c>
      <c r="F4037">
        <v>22</v>
      </c>
      <c r="G4037">
        <v>8</v>
      </c>
    </row>
    <row r="4038" spans="1:7" x14ac:dyDescent="0.3">
      <c r="A4038">
        <v>103</v>
      </c>
      <c r="B4038" s="18">
        <v>45658</v>
      </c>
      <c r="C4038" s="96" t="s">
        <v>410</v>
      </c>
      <c r="D4038" t="s">
        <v>285</v>
      </c>
      <c r="E4038">
        <v>1</v>
      </c>
    </row>
    <row r="4039" spans="1:7" x14ac:dyDescent="0.3">
      <c r="A4039">
        <v>102</v>
      </c>
      <c r="B4039" s="18">
        <v>45658</v>
      </c>
      <c r="C4039" s="96" t="s">
        <v>410</v>
      </c>
      <c r="D4039" t="s">
        <v>273</v>
      </c>
      <c r="E4039">
        <v>0</v>
      </c>
    </row>
    <row r="4040" spans="1:7" x14ac:dyDescent="0.3">
      <c r="A4040">
        <v>101</v>
      </c>
      <c r="B4040" s="18">
        <v>45658</v>
      </c>
      <c r="C4040" s="96" t="s">
        <v>410</v>
      </c>
      <c r="D4040" t="s">
        <v>272</v>
      </c>
      <c r="E4040">
        <v>7</v>
      </c>
    </row>
    <row r="4041" spans="1:7" x14ac:dyDescent="0.3">
      <c r="A4041">
        <v>100</v>
      </c>
      <c r="B4041" s="18">
        <v>45658</v>
      </c>
      <c r="C4041" s="96" t="s">
        <v>410</v>
      </c>
      <c r="D4041" t="s">
        <v>271</v>
      </c>
      <c r="E4041">
        <v>14</v>
      </c>
    </row>
    <row r="4042" spans="1:7" x14ac:dyDescent="0.3">
      <c r="A4042">
        <v>3</v>
      </c>
      <c r="B4042" s="18">
        <v>45658</v>
      </c>
      <c r="C4042" s="96" t="s">
        <v>410</v>
      </c>
      <c r="D4042" t="s">
        <v>302</v>
      </c>
      <c r="E4042">
        <v>0.56795725682500187</v>
      </c>
      <c r="F4042">
        <v>7760</v>
      </c>
      <c r="G4042">
        <v>13663</v>
      </c>
    </row>
    <row r="4043" spans="1:7" x14ac:dyDescent="0.3">
      <c r="A4043">
        <v>25</v>
      </c>
      <c r="B4043" s="18">
        <v>45658</v>
      </c>
      <c r="C4043" s="96" t="s">
        <v>410</v>
      </c>
      <c r="D4043" t="s">
        <v>284</v>
      </c>
      <c r="E4043">
        <v>0</v>
      </c>
      <c r="F4043">
        <v>0</v>
      </c>
      <c r="G4043">
        <v>2</v>
      </c>
    </row>
    <row r="4044" spans="1:7" x14ac:dyDescent="0.3">
      <c r="A4044">
        <v>24</v>
      </c>
      <c r="B4044" s="18">
        <v>45658</v>
      </c>
      <c r="C4044" s="96" t="s">
        <v>410</v>
      </c>
      <c r="D4044" t="s">
        <v>299</v>
      </c>
      <c r="E4044">
        <v>0.9247787610619469</v>
      </c>
      <c r="F4044">
        <v>627</v>
      </c>
      <c r="G4044">
        <v>678</v>
      </c>
    </row>
    <row r="4045" spans="1:7" x14ac:dyDescent="0.3">
      <c r="A4045">
        <v>23</v>
      </c>
      <c r="B4045" s="18">
        <v>45658</v>
      </c>
      <c r="C4045" s="96" t="s">
        <v>410</v>
      </c>
      <c r="D4045" t="s">
        <v>298</v>
      </c>
      <c r="E4045">
        <v>4.9130434782608694E-2</v>
      </c>
      <c r="F4045">
        <v>678</v>
      </c>
      <c r="G4045">
        <v>13800</v>
      </c>
    </row>
    <row r="4046" spans="1:7" x14ac:dyDescent="0.3">
      <c r="A4046">
        <v>20</v>
      </c>
      <c r="B4046" s="18">
        <v>45658</v>
      </c>
      <c r="C4046" s="96" t="s">
        <v>410</v>
      </c>
      <c r="D4046" t="s">
        <v>283</v>
      </c>
      <c r="E4046">
        <v>0</v>
      </c>
      <c r="F4046">
        <v>0</v>
      </c>
      <c r="G4046">
        <v>8</v>
      </c>
    </row>
    <row r="4047" spans="1:7" x14ac:dyDescent="0.3">
      <c r="A4047">
        <v>18</v>
      </c>
      <c r="B4047" s="18">
        <v>45658</v>
      </c>
      <c r="C4047" s="96" t="s">
        <v>410</v>
      </c>
      <c r="D4047" t="s">
        <v>282</v>
      </c>
      <c r="E4047">
        <v>1.1111111111111112E-2</v>
      </c>
      <c r="F4047">
        <v>1</v>
      </c>
      <c r="G4047">
        <v>90</v>
      </c>
    </row>
    <row r="4048" spans="1:7" x14ac:dyDescent="0.3">
      <c r="A4048">
        <v>17</v>
      </c>
      <c r="B4048" s="18">
        <v>45658</v>
      </c>
      <c r="C4048" s="96" t="s">
        <v>410</v>
      </c>
      <c r="D4048" t="s">
        <v>276</v>
      </c>
      <c r="E4048">
        <v>0.2</v>
      </c>
      <c r="F4048">
        <v>3</v>
      </c>
      <c r="G4048">
        <v>15</v>
      </c>
    </row>
    <row r="4049" spans="1:7" x14ac:dyDescent="0.3">
      <c r="A4049">
        <v>16</v>
      </c>
      <c r="B4049" s="18">
        <v>45658</v>
      </c>
      <c r="C4049" s="96" t="s">
        <v>410</v>
      </c>
      <c r="D4049" t="s">
        <v>297</v>
      </c>
      <c r="E4049">
        <v>8.3333333333333332E-3</v>
      </c>
      <c r="F4049">
        <v>15</v>
      </c>
      <c r="G4049">
        <v>1800</v>
      </c>
    </row>
    <row r="4050" spans="1:7" x14ac:dyDescent="0.3">
      <c r="A4050">
        <v>14</v>
      </c>
      <c r="B4050" s="18">
        <v>45658</v>
      </c>
      <c r="C4050" s="96" t="s">
        <v>410</v>
      </c>
      <c r="D4050" t="s">
        <v>279</v>
      </c>
      <c r="E4050">
        <v>0</v>
      </c>
      <c r="F4050">
        <v>0</v>
      </c>
      <c r="G4050">
        <v>3922</v>
      </c>
    </row>
    <row r="4051" spans="1:7" x14ac:dyDescent="0.3">
      <c r="A4051">
        <v>13</v>
      </c>
      <c r="B4051" s="18">
        <v>45658</v>
      </c>
      <c r="C4051" s="96" t="s">
        <v>410</v>
      </c>
      <c r="D4051" t="s">
        <v>275</v>
      </c>
      <c r="E4051">
        <v>1</v>
      </c>
      <c r="F4051">
        <v>1</v>
      </c>
      <c r="G4051">
        <v>1</v>
      </c>
    </row>
    <row r="4052" spans="1:7" x14ac:dyDescent="0.3">
      <c r="A4052">
        <v>12</v>
      </c>
      <c r="B4052" s="18">
        <v>45658</v>
      </c>
      <c r="C4052" s="96" t="s">
        <v>410</v>
      </c>
      <c r="D4052" t="s">
        <v>296</v>
      </c>
      <c r="E4052">
        <v>5.025125628140704E-4</v>
      </c>
      <c r="F4052">
        <v>1</v>
      </c>
      <c r="G4052">
        <v>1990</v>
      </c>
    </row>
    <row r="4053" spans="1:7" x14ac:dyDescent="0.3">
      <c r="A4053">
        <v>10</v>
      </c>
      <c r="B4053" s="18">
        <v>45658</v>
      </c>
      <c r="C4053" s="96" t="s">
        <v>410</v>
      </c>
      <c r="D4053" t="s">
        <v>295</v>
      </c>
      <c r="E4053">
        <v>0</v>
      </c>
      <c r="F4053">
        <v>0</v>
      </c>
      <c r="G4053">
        <v>1108</v>
      </c>
    </row>
    <row r="4054" spans="1:7" x14ac:dyDescent="0.3">
      <c r="A4054">
        <v>9</v>
      </c>
      <c r="B4054" s="18">
        <v>45658</v>
      </c>
      <c r="C4054" s="96" t="s">
        <v>410</v>
      </c>
      <c r="D4054" t="s">
        <v>280</v>
      </c>
      <c r="E4054">
        <v>0</v>
      </c>
      <c r="F4054">
        <v>0</v>
      </c>
      <c r="G4054">
        <v>4389</v>
      </c>
    </row>
    <row r="4055" spans="1:7" x14ac:dyDescent="0.3">
      <c r="A4055">
        <v>8</v>
      </c>
      <c r="B4055" s="18">
        <v>45658</v>
      </c>
      <c r="C4055" s="96" t="s">
        <v>410</v>
      </c>
      <c r="D4055" t="s">
        <v>278</v>
      </c>
      <c r="E4055">
        <v>0.43117744610281922</v>
      </c>
      <c r="F4055">
        <v>260</v>
      </c>
      <c r="G4055">
        <v>603</v>
      </c>
    </row>
    <row r="4056" spans="1:7" x14ac:dyDescent="0.3">
      <c r="A4056">
        <v>7</v>
      </c>
      <c r="B4056" s="18">
        <v>45658</v>
      </c>
      <c r="C4056" s="96" t="s">
        <v>410</v>
      </c>
      <c r="D4056" t="s">
        <v>277</v>
      </c>
      <c r="E4056">
        <v>0.76</v>
      </c>
      <c r="F4056">
        <v>76</v>
      </c>
      <c r="G4056">
        <v>100</v>
      </c>
    </row>
    <row r="4057" spans="1:7" x14ac:dyDescent="0.3">
      <c r="A4057">
        <v>6</v>
      </c>
      <c r="B4057" s="18">
        <v>45658</v>
      </c>
      <c r="C4057" s="96" t="s">
        <v>410</v>
      </c>
      <c r="D4057" t="s">
        <v>274</v>
      </c>
      <c r="E4057">
        <v>0.47540983606557374</v>
      </c>
      <c r="F4057">
        <v>29</v>
      </c>
      <c r="G4057">
        <v>61</v>
      </c>
    </row>
    <row r="4058" spans="1:7" x14ac:dyDescent="0.3">
      <c r="A4058">
        <v>5</v>
      </c>
      <c r="B4058" s="18">
        <v>45658</v>
      </c>
      <c r="C4058" s="96" t="s">
        <v>410</v>
      </c>
      <c r="D4058" t="s">
        <v>301</v>
      </c>
      <c r="E4058">
        <v>12.311764705882354</v>
      </c>
      <c r="F4058">
        <v>2093</v>
      </c>
      <c r="G4058">
        <v>170</v>
      </c>
    </row>
    <row r="4059" spans="1:7" x14ac:dyDescent="0.3">
      <c r="A4059">
        <v>4</v>
      </c>
      <c r="B4059" s="18">
        <v>45658</v>
      </c>
      <c r="C4059" s="96" t="s">
        <v>410</v>
      </c>
      <c r="D4059" t="s">
        <v>300</v>
      </c>
      <c r="E4059">
        <v>0.73786407766990292</v>
      </c>
      <c r="F4059">
        <v>1140</v>
      </c>
      <c r="G4059">
        <v>1545</v>
      </c>
    </row>
    <row r="4060" spans="1:7" x14ac:dyDescent="0.3">
      <c r="A4060">
        <v>11</v>
      </c>
      <c r="B4060" s="18">
        <v>45658</v>
      </c>
      <c r="C4060" s="96" t="s">
        <v>410</v>
      </c>
      <c r="D4060" t="s">
        <v>281</v>
      </c>
      <c r="E4060">
        <v>0</v>
      </c>
      <c r="F4060">
        <v>0</v>
      </c>
      <c r="G4060">
        <v>4206</v>
      </c>
    </row>
    <row r="4061" spans="1:7" x14ac:dyDescent="0.3">
      <c r="A4061">
        <v>126</v>
      </c>
      <c r="B4061" s="18">
        <v>45658</v>
      </c>
      <c r="C4061" s="96" t="s">
        <v>410</v>
      </c>
      <c r="D4061" t="s">
        <v>26</v>
      </c>
      <c r="E4061">
        <v>2</v>
      </c>
    </row>
    <row r="4062" spans="1:7" x14ac:dyDescent="0.3">
      <c r="A4062">
        <v>125</v>
      </c>
      <c r="B4062" s="18">
        <v>45658</v>
      </c>
      <c r="C4062" s="96" t="s">
        <v>410</v>
      </c>
      <c r="D4062" t="s">
        <v>25</v>
      </c>
      <c r="E4062">
        <v>152</v>
      </c>
    </row>
    <row r="4063" spans="1:7" x14ac:dyDescent="0.3">
      <c r="A4063">
        <v>124</v>
      </c>
      <c r="B4063" s="18">
        <v>45658</v>
      </c>
      <c r="C4063" s="96" t="s">
        <v>410</v>
      </c>
      <c r="D4063" t="s">
        <v>24</v>
      </c>
      <c r="E4063">
        <v>0</v>
      </c>
    </row>
    <row r="4064" spans="1:7" x14ac:dyDescent="0.3">
      <c r="A4064">
        <v>123</v>
      </c>
      <c r="B4064" s="18">
        <v>45658</v>
      </c>
      <c r="C4064" s="96" t="s">
        <v>410</v>
      </c>
      <c r="D4064" t="s">
        <v>23</v>
      </c>
      <c r="E4064">
        <v>0</v>
      </c>
    </row>
    <row r="4065" spans="1:7" x14ac:dyDescent="0.3">
      <c r="A4065">
        <v>122</v>
      </c>
      <c r="B4065" s="18">
        <v>45658</v>
      </c>
      <c r="C4065" s="96" t="s">
        <v>410</v>
      </c>
      <c r="D4065" t="s">
        <v>22</v>
      </c>
      <c r="E4065">
        <v>19</v>
      </c>
    </row>
    <row r="4066" spans="1:7" x14ac:dyDescent="0.3">
      <c r="A4066">
        <v>121</v>
      </c>
      <c r="B4066" s="18">
        <v>45658</v>
      </c>
      <c r="C4066" s="96" t="s">
        <v>410</v>
      </c>
      <c r="D4066" t="s">
        <v>21</v>
      </c>
      <c r="E4066">
        <v>0</v>
      </c>
    </row>
    <row r="4067" spans="1:7" x14ac:dyDescent="0.3">
      <c r="A4067">
        <v>120</v>
      </c>
      <c r="B4067" s="18">
        <v>45658</v>
      </c>
      <c r="C4067" s="96" t="s">
        <v>410</v>
      </c>
      <c r="D4067" t="s">
        <v>20</v>
      </c>
      <c r="E4067">
        <v>2105</v>
      </c>
    </row>
    <row r="4068" spans="1:7" x14ac:dyDescent="0.3">
      <c r="A4068">
        <v>116</v>
      </c>
      <c r="B4068" s="18">
        <v>45658</v>
      </c>
      <c r="C4068" s="96" t="s">
        <v>410</v>
      </c>
      <c r="D4068" t="s">
        <v>294</v>
      </c>
      <c r="E4068">
        <v>292</v>
      </c>
    </row>
    <row r="4069" spans="1:7" x14ac:dyDescent="0.3">
      <c r="A4069">
        <v>115</v>
      </c>
      <c r="B4069" s="18">
        <v>45658</v>
      </c>
      <c r="C4069" s="96" t="s">
        <v>410</v>
      </c>
      <c r="D4069" t="s">
        <v>293</v>
      </c>
      <c r="E4069">
        <v>157</v>
      </c>
    </row>
    <row r="4070" spans="1:7" x14ac:dyDescent="0.3">
      <c r="A4070">
        <v>114</v>
      </c>
      <c r="B4070" s="18">
        <v>45658</v>
      </c>
      <c r="C4070" s="96" t="s">
        <v>410</v>
      </c>
      <c r="D4070" t="s">
        <v>292</v>
      </c>
      <c r="E4070">
        <v>2276</v>
      </c>
    </row>
    <row r="4071" spans="1:7" x14ac:dyDescent="0.3">
      <c r="A4071">
        <v>27</v>
      </c>
      <c r="B4071" s="18">
        <v>45658</v>
      </c>
      <c r="C4071" s="96" t="s">
        <v>410</v>
      </c>
      <c r="D4071" t="s">
        <v>147</v>
      </c>
      <c r="E4071">
        <v>0</v>
      </c>
      <c r="F4071">
        <v>0</v>
      </c>
      <c r="G4071">
        <v>1175</v>
      </c>
    </row>
    <row r="4072" spans="1:7" x14ac:dyDescent="0.3">
      <c r="A4072">
        <v>26</v>
      </c>
      <c r="B4072" s="18">
        <v>45658</v>
      </c>
      <c r="C4072" s="96" t="s">
        <v>410</v>
      </c>
      <c r="D4072" t="s">
        <v>146</v>
      </c>
      <c r="E4072">
        <v>0</v>
      </c>
      <c r="F4072">
        <v>0</v>
      </c>
      <c r="G4072">
        <v>2812</v>
      </c>
    </row>
    <row r="4073" spans="1:7" x14ac:dyDescent="0.3">
      <c r="A4073">
        <v>134</v>
      </c>
      <c r="B4073" s="18">
        <v>45658</v>
      </c>
      <c r="C4073" s="96" t="s">
        <v>411</v>
      </c>
      <c r="D4073" t="s">
        <v>260</v>
      </c>
      <c r="E4073">
        <v>0</v>
      </c>
    </row>
    <row r="4074" spans="1:7" x14ac:dyDescent="0.3">
      <c r="A4074">
        <v>133</v>
      </c>
      <c r="B4074" s="18">
        <v>45658</v>
      </c>
      <c r="C4074" s="96" t="s">
        <v>411</v>
      </c>
      <c r="D4074" t="s">
        <v>259</v>
      </c>
      <c r="E4074">
        <v>5</v>
      </c>
    </row>
    <row r="4075" spans="1:7" x14ac:dyDescent="0.3">
      <c r="A4075">
        <v>132</v>
      </c>
      <c r="B4075" s="18">
        <v>45658</v>
      </c>
      <c r="C4075" s="96" t="s">
        <v>411</v>
      </c>
      <c r="D4075" t="s">
        <v>291</v>
      </c>
      <c r="E4075">
        <v>0</v>
      </c>
    </row>
    <row r="4076" spans="1:7" x14ac:dyDescent="0.3">
      <c r="A4076">
        <v>131</v>
      </c>
      <c r="B4076" s="18">
        <v>45658</v>
      </c>
      <c r="C4076" s="96" t="s">
        <v>411</v>
      </c>
      <c r="D4076" t="s">
        <v>290</v>
      </c>
      <c r="E4076">
        <v>5</v>
      </c>
    </row>
    <row r="4077" spans="1:7" x14ac:dyDescent="0.3">
      <c r="A4077">
        <v>130</v>
      </c>
      <c r="B4077" s="18">
        <v>45658</v>
      </c>
      <c r="C4077" s="96" t="s">
        <v>411</v>
      </c>
      <c r="D4077" t="s">
        <v>289</v>
      </c>
      <c r="E4077">
        <v>42</v>
      </c>
    </row>
    <row r="4078" spans="1:7" x14ac:dyDescent="0.3">
      <c r="A4078">
        <v>129</v>
      </c>
      <c r="B4078" s="18">
        <v>45658</v>
      </c>
      <c r="C4078" s="96" t="s">
        <v>411</v>
      </c>
      <c r="D4078" t="s">
        <v>288</v>
      </c>
      <c r="E4078">
        <v>19</v>
      </c>
    </row>
    <row r="4079" spans="1:7" x14ac:dyDescent="0.3">
      <c r="A4079">
        <v>128</v>
      </c>
      <c r="B4079" s="18">
        <v>45658</v>
      </c>
      <c r="C4079" s="96" t="s">
        <v>411</v>
      </c>
      <c r="D4079" t="s">
        <v>287</v>
      </c>
      <c r="E4079">
        <v>8</v>
      </c>
    </row>
    <row r="4080" spans="1:7" x14ac:dyDescent="0.3">
      <c r="A4080">
        <v>127</v>
      </c>
      <c r="B4080" s="18">
        <v>45658</v>
      </c>
      <c r="C4080" s="96" t="s">
        <v>411</v>
      </c>
      <c r="D4080" t="s">
        <v>286</v>
      </c>
      <c r="E4080">
        <v>79</v>
      </c>
    </row>
    <row r="4081" spans="1:7" x14ac:dyDescent="0.3">
      <c r="A4081">
        <v>108</v>
      </c>
      <c r="B4081" s="18">
        <v>45658</v>
      </c>
      <c r="C4081" s="96" t="s">
        <v>411</v>
      </c>
      <c r="D4081" t="s">
        <v>270</v>
      </c>
      <c r="E4081">
        <v>5</v>
      </c>
    </row>
    <row r="4082" spans="1:7" x14ac:dyDescent="0.3">
      <c r="A4082">
        <v>107</v>
      </c>
      <c r="B4082" s="18">
        <v>45658</v>
      </c>
      <c r="C4082" s="96" t="s">
        <v>411</v>
      </c>
      <c r="D4082" t="s">
        <v>268</v>
      </c>
      <c r="E4082">
        <v>22</v>
      </c>
    </row>
    <row r="4083" spans="1:7" x14ac:dyDescent="0.3">
      <c r="A4083">
        <v>106</v>
      </c>
      <c r="B4083" s="18">
        <v>45658</v>
      </c>
      <c r="C4083" s="96" t="s">
        <v>411</v>
      </c>
      <c r="D4083" t="s">
        <v>267</v>
      </c>
      <c r="E4083">
        <v>66</v>
      </c>
    </row>
    <row r="4084" spans="1:7" x14ac:dyDescent="0.3">
      <c r="A4084">
        <v>113</v>
      </c>
      <c r="B4084" s="18">
        <v>45658</v>
      </c>
      <c r="C4084" s="96" t="s">
        <v>411</v>
      </c>
      <c r="D4084" t="s">
        <v>265</v>
      </c>
      <c r="E4084">
        <v>10</v>
      </c>
    </row>
    <row r="4085" spans="1:7" x14ac:dyDescent="0.3">
      <c r="A4085">
        <v>112</v>
      </c>
      <c r="B4085" s="18">
        <v>45658</v>
      </c>
      <c r="C4085" s="96" t="s">
        <v>411</v>
      </c>
      <c r="D4085" t="s">
        <v>263</v>
      </c>
      <c r="E4085">
        <v>54</v>
      </c>
    </row>
    <row r="4086" spans="1:7" x14ac:dyDescent="0.3">
      <c r="A4086">
        <v>111</v>
      </c>
      <c r="B4086" s="18">
        <v>45658</v>
      </c>
      <c r="C4086" s="96" t="s">
        <v>411</v>
      </c>
      <c r="D4086" t="s">
        <v>262</v>
      </c>
      <c r="E4086">
        <v>161</v>
      </c>
    </row>
    <row r="4087" spans="1:7" x14ac:dyDescent="0.3">
      <c r="A4087">
        <v>2</v>
      </c>
      <c r="B4087" s="18">
        <v>45658</v>
      </c>
      <c r="C4087" s="96" t="s">
        <v>411</v>
      </c>
      <c r="D4087" t="s">
        <v>303</v>
      </c>
      <c r="E4087">
        <v>3.9750000000000001E-2</v>
      </c>
      <c r="F4087">
        <v>318</v>
      </c>
      <c r="G4087">
        <v>8000</v>
      </c>
    </row>
    <row r="4088" spans="1:7" x14ac:dyDescent="0.3">
      <c r="A4088">
        <v>1</v>
      </c>
      <c r="B4088" s="18">
        <v>45658</v>
      </c>
      <c r="C4088" s="96" t="s">
        <v>411</v>
      </c>
      <c r="D4088" t="s">
        <v>332</v>
      </c>
      <c r="E4088">
        <v>0.5</v>
      </c>
      <c r="F4088">
        <v>2</v>
      </c>
      <c r="G4088">
        <v>4</v>
      </c>
    </row>
    <row r="4089" spans="1:7" x14ac:dyDescent="0.3">
      <c r="A4089">
        <v>103</v>
      </c>
      <c r="B4089" s="18">
        <v>45658</v>
      </c>
      <c r="C4089" s="96" t="s">
        <v>411</v>
      </c>
      <c r="D4089" t="s">
        <v>285</v>
      </c>
      <c r="E4089">
        <v>0</v>
      </c>
    </row>
    <row r="4090" spans="1:7" x14ac:dyDescent="0.3">
      <c r="A4090">
        <v>102</v>
      </c>
      <c r="B4090" s="18">
        <v>45658</v>
      </c>
      <c r="C4090" s="96" t="s">
        <v>411</v>
      </c>
      <c r="D4090" t="s">
        <v>273</v>
      </c>
      <c r="E4090">
        <v>4</v>
      </c>
    </row>
    <row r="4091" spans="1:7" x14ac:dyDescent="0.3">
      <c r="A4091">
        <v>101</v>
      </c>
      <c r="B4091" s="18">
        <v>45658</v>
      </c>
      <c r="C4091" s="96" t="s">
        <v>411</v>
      </c>
      <c r="D4091" t="s">
        <v>272</v>
      </c>
      <c r="E4091">
        <v>0</v>
      </c>
    </row>
    <row r="4092" spans="1:7" x14ac:dyDescent="0.3">
      <c r="A4092">
        <v>100</v>
      </c>
      <c r="B4092" s="18">
        <v>45658</v>
      </c>
      <c r="C4092" s="96" t="s">
        <v>411</v>
      </c>
      <c r="D4092" t="s">
        <v>271</v>
      </c>
      <c r="E4092">
        <v>1</v>
      </c>
    </row>
    <row r="4093" spans="1:7" x14ac:dyDescent="0.3">
      <c r="A4093">
        <v>3</v>
      </c>
      <c r="B4093" s="18">
        <v>45658</v>
      </c>
      <c r="C4093" s="96" t="s">
        <v>411</v>
      </c>
      <c r="D4093" t="s">
        <v>302</v>
      </c>
      <c r="E4093">
        <v>1.3553459119496856</v>
      </c>
      <c r="F4093">
        <v>431</v>
      </c>
      <c r="G4093">
        <v>318</v>
      </c>
    </row>
    <row r="4094" spans="1:7" x14ac:dyDescent="0.3">
      <c r="A4094">
        <v>24</v>
      </c>
      <c r="B4094" s="18">
        <v>45658</v>
      </c>
      <c r="C4094" s="96" t="s">
        <v>411</v>
      </c>
      <c r="D4094" t="s">
        <v>299</v>
      </c>
      <c r="E4094">
        <v>1</v>
      </c>
      <c r="F4094">
        <v>6</v>
      </c>
      <c r="G4094">
        <v>6</v>
      </c>
    </row>
    <row r="4095" spans="1:7" x14ac:dyDescent="0.3">
      <c r="A4095">
        <v>23</v>
      </c>
      <c r="B4095" s="18">
        <v>45658</v>
      </c>
      <c r="C4095" s="96" t="s">
        <v>411</v>
      </c>
      <c r="D4095" t="s">
        <v>298</v>
      </c>
      <c r="E4095">
        <v>1.834862385321101E-2</v>
      </c>
      <c r="F4095">
        <v>6</v>
      </c>
      <c r="G4095">
        <v>327</v>
      </c>
    </row>
    <row r="4096" spans="1:7" x14ac:dyDescent="0.3">
      <c r="A4096">
        <v>20</v>
      </c>
      <c r="B4096" s="18">
        <v>45658</v>
      </c>
      <c r="C4096" s="96" t="s">
        <v>411</v>
      </c>
      <c r="D4096" t="s">
        <v>283</v>
      </c>
      <c r="E4096">
        <v>0</v>
      </c>
      <c r="F4096">
        <v>0</v>
      </c>
      <c r="G4096">
        <v>2</v>
      </c>
    </row>
    <row r="4097" spans="1:7" x14ac:dyDescent="0.3">
      <c r="A4097">
        <v>18</v>
      </c>
      <c r="B4097" s="18">
        <v>45658</v>
      </c>
      <c r="C4097" s="96" t="s">
        <v>411</v>
      </c>
      <c r="D4097" t="s">
        <v>282</v>
      </c>
      <c r="E4097">
        <v>0</v>
      </c>
      <c r="F4097">
        <v>0</v>
      </c>
      <c r="G4097">
        <v>3</v>
      </c>
    </row>
    <row r="4098" spans="1:7" x14ac:dyDescent="0.3">
      <c r="A4098">
        <v>17</v>
      </c>
      <c r="B4098" s="18">
        <v>45658</v>
      </c>
      <c r="C4098" s="96" t="s">
        <v>411</v>
      </c>
      <c r="D4098" t="s">
        <v>276</v>
      </c>
      <c r="E4098">
        <v>0.33333333333333331</v>
      </c>
      <c r="F4098">
        <v>1</v>
      </c>
      <c r="G4098">
        <v>3</v>
      </c>
    </row>
    <row r="4099" spans="1:7" x14ac:dyDescent="0.3">
      <c r="A4099">
        <v>16</v>
      </c>
      <c r="B4099" s="18">
        <v>45658</v>
      </c>
      <c r="C4099" s="96" t="s">
        <v>411</v>
      </c>
      <c r="D4099" t="s">
        <v>297</v>
      </c>
      <c r="E4099">
        <v>0.1</v>
      </c>
      <c r="F4099">
        <v>3</v>
      </c>
      <c r="G4099">
        <v>30</v>
      </c>
    </row>
    <row r="4100" spans="1:7" x14ac:dyDescent="0.3">
      <c r="A4100">
        <v>14</v>
      </c>
      <c r="B4100" s="18">
        <v>45658</v>
      </c>
      <c r="C4100" s="96" t="s">
        <v>411</v>
      </c>
      <c r="D4100" t="s">
        <v>279</v>
      </c>
      <c r="E4100">
        <v>0</v>
      </c>
      <c r="F4100">
        <v>0</v>
      </c>
      <c r="G4100">
        <v>49</v>
      </c>
    </row>
    <row r="4101" spans="1:7" x14ac:dyDescent="0.3">
      <c r="A4101">
        <v>13</v>
      </c>
      <c r="B4101" s="18">
        <v>45658</v>
      </c>
      <c r="C4101" s="96" t="s">
        <v>411</v>
      </c>
      <c r="D4101" t="s">
        <v>275</v>
      </c>
      <c r="E4101">
        <v>0</v>
      </c>
      <c r="F4101">
        <v>0</v>
      </c>
      <c r="G4101">
        <v>4</v>
      </c>
    </row>
    <row r="4102" spans="1:7" x14ac:dyDescent="0.3">
      <c r="A4102">
        <v>12</v>
      </c>
      <c r="B4102" s="18">
        <v>45658</v>
      </c>
      <c r="C4102" s="96" t="s">
        <v>411</v>
      </c>
      <c r="D4102" t="s">
        <v>296</v>
      </c>
      <c r="E4102">
        <v>0.23529411764705882</v>
      </c>
      <c r="F4102">
        <v>4</v>
      </c>
      <c r="G4102">
        <v>17</v>
      </c>
    </row>
    <row r="4103" spans="1:7" x14ac:dyDescent="0.3">
      <c r="A4103">
        <v>11</v>
      </c>
      <c r="B4103" s="18">
        <v>45658</v>
      </c>
      <c r="C4103" s="96" t="s">
        <v>411</v>
      </c>
      <c r="D4103" t="s">
        <v>281</v>
      </c>
      <c r="E4103">
        <v>0.64912280701754388</v>
      </c>
      <c r="F4103">
        <v>37</v>
      </c>
      <c r="G4103">
        <v>57</v>
      </c>
    </row>
    <row r="4104" spans="1:7" x14ac:dyDescent="0.3">
      <c r="A4104">
        <v>10</v>
      </c>
      <c r="B4104" s="18">
        <v>45658</v>
      </c>
      <c r="C4104" s="96" t="s">
        <v>411</v>
      </c>
      <c r="D4104" t="s">
        <v>295</v>
      </c>
      <c r="E4104">
        <v>0.14285714285714285</v>
      </c>
      <c r="F4104">
        <v>1</v>
      </c>
      <c r="G4104">
        <v>7</v>
      </c>
    </row>
    <row r="4105" spans="1:7" x14ac:dyDescent="0.3">
      <c r="A4105">
        <v>9</v>
      </c>
      <c r="B4105" s="18">
        <v>45658</v>
      </c>
      <c r="C4105" s="96" t="s">
        <v>411</v>
      </c>
      <c r="D4105" t="s">
        <v>280</v>
      </c>
      <c r="E4105">
        <v>0.5</v>
      </c>
      <c r="F4105">
        <v>29</v>
      </c>
      <c r="G4105">
        <v>58</v>
      </c>
    </row>
    <row r="4106" spans="1:7" x14ac:dyDescent="0.3">
      <c r="A4106">
        <v>5</v>
      </c>
      <c r="B4106" s="18">
        <v>45658</v>
      </c>
      <c r="C4106" s="96" t="s">
        <v>411</v>
      </c>
      <c r="D4106" t="s">
        <v>301</v>
      </c>
      <c r="E4106">
        <v>2.2580645161290325</v>
      </c>
      <c r="F4106">
        <v>70</v>
      </c>
      <c r="G4106">
        <v>31</v>
      </c>
    </row>
    <row r="4107" spans="1:7" x14ac:dyDescent="0.3">
      <c r="A4107">
        <v>4</v>
      </c>
      <c r="B4107" s="18">
        <v>45658</v>
      </c>
      <c r="C4107" s="96" t="s">
        <v>411</v>
      </c>
      <c r="D4107" t="s">
        <v>300</v>
      </c>
      <c r="E4107">
        <v>0.93478260869565222</v>
      </c>
      <c r="F4107">
        <v>43</v>
      </c>
      <c r="G4107">
        <v>46</v>
      </c>
    </row>
    <row r="4108" spans="1:7" x14ac:dyDescent="0.3">
      <c r="A4108">
        <v>126</v>
      </c>
      <c r="B4108" s="18">
        <v>45658</v>
      </c>
      <c r="C4108" s="96" t="s">
        <v>411</v>
      </c>
      <c r="D4108" t="s">
        <v>26</v>
      </c>
      <c r="E4108">
        <v>0</v>
      </c>
    </row>
    <row r="4109" spans="1:7" x14ac:dyDescent="0.3">
      <c r="A4109">
        <v>125</v>
      </c>
      <c r="B4109" s="18">
        <v>45658</v>
      </c>
      <c r="C4109" s="96" t="s">
        <v>411</v>
      </c>
      <c r="D4109" t="s">
        <v>25</v>
      </c>
      <c r="E4109">
        <v>0</v>
      </c>
    </row>
    <row r="4110" spans="1:7" x14ac:dyDescent="0.3">
      <c r="A4110">
        <v>124</v>
      </c>
      <c r="B4110" s="18">
        <v>45658</v>
      </c>
      <c r="C4110" s="96" t="s">
        <v>411</v>
      </c>
      <c r="D4110" t="s">
        <v>24</v>
      </c>
      <c r="E4110">
        <v>0</v>
      </c>
    </row>
    <row r="4111" spans="1:7" x14ac:dyDescent="0.3">
      <c r="A4111">
        <v>123</v>
      </c>
      <c r="B4111" s="18">
        <v>45658</v>
      </c>
      <c r="C4111" s="96" t="s">
        <v>411</v>
      </c>
      <c r="D4111" t="s">
        <v>23</v>
      </c>
      <c r="E4111">
        <v>0</v>
      </c>
    </row>
    <row r="4112" spans="1:7" x14ac:dyDescent="0.3">
      <c r="A4112">
        <v>122</v>
      </c>
      <c r="B4112" s="18">
        <v>45658</v>
      </c>
      <c r="C4112" s="96" t="s">
        <v>411</v>
      </c>
      <c r="D4112" t="s">
        <v>22</v>
      </c>
      <c r="E4112">
        <v>0</v>
      </c>
    </row>
    <row r="4113" spans="1:7" x14ac:dyDescent="0.3">
      <c r="A4113">
        <v>121</v>
      </c>
      <c r="B4113" s="18">
        <v>45658</v>
      </c>
      <c r="C4113" s="96" t="s">
        <v>411</v>
      </c>
      <c r="D4113" t="s">
        <v>21</v>
      </c>
      <c r="E4113">
        <v>0</v>
      </c>
    </row>
    <row r="4114" spans="1:7" x14ac:dyDescent="0.3">
      <c r="A4114">
        <v>120</v>
      </c>
      <c r="B4114" s="18">
        <v>45658</v>
      </c>
      <c r="C4114" s="96" t="s">
        <v>411</v>
      </c>
      <c r="D4114" t="s">
        <v>20</v>
      </c>
      <c r="E4114">
        <v>70</v>
      </c>
    </row>
    <row r="4115" spans="1:7" x14ac:dyDescent="0.3">
      <c r="A4115">
        <v>116</v>
      </c>
      <c r="B4115" s="18">
        <v>45658</v>
      </c>
      <c r="C4115" s="96" t="s">
        <v>411</v>
      </c>
      <c r="D4115" t="s">
        <v>294</v>
      </c>
      <c r="E4115">
        <v>0</v>
      </c>
    </row>
    <row r="4116" spans="1:7" x14ac:dyDescent="0.3">
      <c r="A4116">
        <v>115</v>
      </c>
      <c r="B4116" s="18">
        <v>45658</v>
      </c>
      <c r="C4116" s="96" t="s">
        <v>411</v>
      </c>
      <c r="D4116" t="s">
        <v>293</v>
      </c>
      <c r="E4116">
        <v>1</v>
      </c>
    </row>
    <row r="4117" spans="1:7" x14ac:dyDescent="0.3">
      <c r="A4117">
        <v>114</v>
      </c>
      <c r="B4117" s="18">
        <v>45658</v>
      </c>
      <c r="C4117" s="96" t="s">
        <v>411</v>
      </c>
      <c r="D4117" t="s">
        <v>292</v>
      </c>
      <c r="E4117">
        <v>70</v>
      </c>
    </row>
    <row r="4118" spans="1:7" x14ac:dyDescent="0.3">
      <c r="A4118">
        <v>27</v>
      </c>
      <c r="B4118" s="18">
        <v>45658</v>
      </c>
      <c r="C4118" s="96" t="s">
        <v>411</v>
      </c>
      <c r="D4118" t="s">
        <v>147</v>
      </c>
      <c r="E4118">
        <v>0.75</v>
      </c>
      <c r="F4118">
        <v>3</v>
      </c>
      <c r="G4118">
        <v>4</v>
      </c>
    </row>
    <row r="4119" spans="1:7" x14ac:dyDescent="0.3">
      <c r="A4119">
        <v>26</v>
      </c>
      <c r="B4119" s="18">
        <v>45658</v>
      </c>
      <c r="C4119" s="96" t="s">
        <v>411</v>
      </c>
      <c r="D4119" t="s">
        <v>146</v>
      </c>
      <c r="E4119">
        <v>0.46376811594202899</v>
      </c>
      <c r="F4119">
        <v>32</v>
      </c>
      <c r="G4119">
        <v>69</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63"/>
  <sheetViews>
    <sheetView workbookViewId="0">
      <selection activeCell="C14" sqref="C14"/>
    </sheetView>
  </sheetViews>
  <sheetFormatPr defaultRowHeight="14.4" x14ac:dyDescent="0.3"/>
  <cols>
    <col min="1" max="1" width="27" customWidth="1"/>
    <col min="2" max="2" width="10.5546875" style="96" customWidth="1"/>
    <col min="3" max="3" width="19.88671875" customWidth="1"/>
    <col min="4" max="5" width="8.88671875" style="96"/>
  </cols>
  <sheetData>
    <row r="1" spans="1:5" x14ac:dyDescent="0.3">
      <c r="A1" t="s">
        <v>61</v>
      </c>
      <c r="B1" s="96" t="s">
        <v>63</v>
      </c>
      <c r="C1" t="s">
        <v>64</v>
      </c>
      <c r="D1" s="96" t="s">
        <v>65</v>
      </c>
      <c r="E1" s="96" t="s">
        <v>66</v>
      </c>
    </row>
    <row r="2" spans="1:5" x14ac:dyDescent="0.3">
      <c r="A2" s="62">
        <v>45658</v>
      </c>
      <c r="B2" s="96" t="s">
        <v>403</v>
      </c>
      <c r="C2" t="s">
        <v>412</v>
      </c>
      <c r="D2" s="96" t="s">
        <v>413</v>
      </c>
      <c r="E2" s="96" t="s">
        <v>413</v>
      </c>
    </row>
    <row r="3" spans="1:5" x14ac:dyDescent="0.3">
      <c r="A3" s="62"/>
      <c r="B3" s="96" t="s">
        <v>413</v>
      </c>
      <c r="D3" s="96" t="s">
        <v>369</v>
      </c>
      <c r="E3" s="96" t="s">
        <v>414</v>
      </c>
    </row>
    <row r="4" spans="1:5" x14ac:dyDescent="0.3">
      <c r="A4" s="62"/>
      <c r="B4" s="96" t="s">
        <v>413</v>
      </c>
      <c r="D4" s="96" t="s">
        <v>362</v>
      </c>
      <c r="E4" s="96" t="s">
        <v>415</v>
      </c>
    </row>
    <row r="5" spans="1:5" x14ac:dyDescent="0.3">
      <c r="A5" s="62"/>
      <c r="B5" s="96" t="s">
        <v>413</v>
      </c>
      <c r="D5" s="96" t="s">
        <v>360</v>
      </c>
      <c r="E5" s="96" t="s">
        <v>360</v>
      </c>
    </row>
    <row r="6" spans="1:5" x14ac:dyDescent="0.3">
      <c r="A6" s="62"/>
      <c r="B6" s="96" t="s">
        <v>413</v>
      </c>
      <c r="D6" s="96" t="s">
        <v>349</v>
      </c>
      <c r="E6" s="96" t="s">
        <v>416</v>
      </c>
    </row>
    <row r="7" spans="1:5" x14ac:dyDescent="0.3">
      <c r="A7" s="62"/>
      <c r="B7" s="96" t="s">
        <v>413</v>
      </c>
      <c r="D7" s="96" t="s">
        <v>391</v>
      </c>
      <c r="E7" s="96" t="s">
        <v>417</v>
      </c>
    </row>
    <row r="8" spans="1:5" x14ac:dyDescent="0.3">
      <c r="A8" s="62"/>
      <c r="B8" s="96" t="s">
        <v>413</v>
      </c>
      <c r="D8" s="96" t="s">
        <v>401</v>
      </c>
      <c r="E8" s="96" t="s">
        <v>401</v>
      </c>
    </row>
    <row r="9" spans="1:5" x14ac:dyDescent="0.3">
      <c r="A9" s="62"/>
      <c r="B9" s="96" t="s">
        <v>413</v>
      </c>
      <c r="D9" s="96" t="s">
        <v>400</v>
      </c>
      <c r="E9" s="96" t="s">
        <v>418</v>
      </c>
    </row>
    <row r="10" spans="1:5" x14ac:dyDescent="0.3">
      <c r="A10" s="62"/>
      <c r="B10" s="96" t="s">
        <v>413</v>
      </c>
      <c r="D10" s="96" t="s">
        <v>387</v>
      </c>
      <c r="E10" s="96" t="s">
        <v>419</v>
      </c>
    </row>
    <row r="11" spans="1:5" x14ac:dyDescent="0.3">
      <c r="A11" s="62"/>
      <c r="B11" s="96" t="s">
        <v>413</v>
      </c>
      <c r="D11" s="96" t="s">
        <v>348</v>
      </c>
      <c r="E11" s="96" t="s">
        <v>348</v>
      </c>
    </row>
    <row r="12" spans="1:5" x14ac:dyDescent="0.3">
      <c r="A12" s="62"/>
      <c r="B12" s="96" t="s">
        <v>413</v>
      </c>
      <c r="D12" s="96" t="s">
        <v>353</v>
      </c>
      <c r="E12" s="96" t="s">
        <v>420</v>
      </c>
    </row>
    <row r="13" spans="1:5" x14ac:dyDescent="0.3">
      <c r="A13" s="62"/>
      <c r="B13" s="96" t="s">
        <v>413</v>
      </c>
      <c r="D13" s="96" t="s">
        <v>363</v>
      </c>
      <c r="E13" s="96" t="s">
        <v>421</v>
      </c>
    </row>
    <row r="14" spans="1:5" x14ac:dyDescent="0.3">
      <c r="A14" s="62"/>
      <c r="B14" s="96" t="s">
        <v>413</v>
      </c>
      <c r="D14" s="96" t="s">
        <v>352</v>
      </c>
      <c r="E14" s="96" t="s">
        <v>352</v>
      </c>
    </row>
    <row r="15" spans="1:5" x14ac:dyDescent="0.3">
      <c r="A15" s="62"/>
      <c r="B15" s="96" t="s">
        <v>413</v>
      </c>
      <c r="D15" s="96" t="s">
        <v>378</v>
      </c>
      <c r="E15" s="96" t="s">
        <v>378</v>
      </c>
    </row>
    <row r="16" spans="1:5" x14ac:dyDescent="0.3">
      <c r="A16" s="62"/>
      <c r="B16" s="96" t="s">
        <v>413</v>
      </c>
      <c r="D16" s="96" t="s">
        <v>393</v>
      </c>
      <c r="E16" s="96" t="s">
        <v>422</v>
      </c>
    </row>
    <row r="17" spans="1:5" x14ac:dyDescent="0.3">
      <c r="A17" s="62"/>
      <c r="B17" s="96" t="s">
        <v>413</v>
      </c>
      <c r="D17" s="96" t="s">
        <v>336</v>
      </c>
      <c r="E17" s="96" t="s">
        <v>423</v>
      </c>
    </row>
    <row r="18" spans="1:5" x14ac:dyDescent="0.3">
      <c r="A18" s="62"/>
      <c r="B18" s="96" t="s">
        <v>413</v>
      </c>
      <c r="D18" s="96" t="s">
        <v>340</v>
      </c>
      <c r="E18" s="96" t="s">
        <v>424</v>
      </c>
    </row>
    <row r="19" spans="1:5" x14ac:dyDescent="0.3">
      <c r="A19" s="62"/>
      <c r="B19" s="96" t="s">
        <v>413</v>
      </c>
      <c r="D19" s="96" t="s">
        <v>410</v>
      </c>
      <c r="E19" s="96" t="s">
        <v>425</v>
      </c>
    </row>
    <row r="20" spans="1:5" x14ac:dyDescent="0.3">
      <c r="A20" s="62"/>
      <c r="B20" s="96" t="s">
        <v>413</v>
      </c>
      <c r="D20" s="96" t="s">
        <v>350</v>
      </c>
      <c r="E20" s="96" t="s">
        <v>350</v>
      </c>
    </row>
    <row r="21" spans="1:5" x14ac:dyDescent="0.3">
      <c r="A21" s="62"/>
      <c r="B21" s="96" t="s">
        <v>413</v>
      </c>
      <c r="D21" s="96" t="s">
        <v>365</v>
      </c>
      <c r="E21" s="96" t="s">
        <v>426</v>
      </c>
    </row>
    <row r="22" spans="1:5" x14ac:dyDescent="0.3">
      <c r="A22" s="62"/>
      <c r="B22" s="96" t="s">
        <v>413</v>
      </c>
      <c r="D22" s="96" t="s">
        <v>351</v>
      </c>
      <c r="E22" s="96" t="s">
        <v>427</v>
      </c>
    </row>
    <row r="23" spans="1:5" x14ac:dyDescent="0.3">
      <c r="A23" s="62"/>
      <c r="B23" s="96" t="s">
        <v>413</v>
      </c>
      <c r="D23" s="96" t="s">
        <v>383</v>
      </c>
      <c r="E23" s="96" t="s">
        <v>383</v>
      </c>
    </row>
    <row r="24" spans="1:5" x14ac:dyDescent="0.3">
      <c r="A24" s="62"/>
      <c r="B24" s="96" t="s">
        <v>413</v>
      </c>
      <c r="D24" s="96" t="s">
        <v>384</v>
      </c>
      <c r="E24" s="96" t="s">
        <v>428</v>
      </c>
    </row>
    <row r="25" spans="1:5" x14ac:dyDescent="0.3">
      <c r="A25" s="62"/>
      <c r="B25" s="96" t="s">
        <v>413</v>
      </c>
      <c r="D25" s="96" t="s">
        <v>358</v>
      </c>
      <c r="E25" s="96" t="s">
        <v>429</v>
      </c>
    </row>
    <row r="26" spans="1:5" x14ac:dyDescent="0.3">
      <c r="A26" s="62"/>
      <c r="B26" s="96" t="s">
        <v>413</v>
      </c>
      <c r="D26" s="96" t="s">
        <v>337</v>
      </c>
      <c r="E26" s="96" t="s">
        <v>430</v>
      </c>
    </row>
    <row r="27" spans="1:5" x14ac:dyDescent="0.3">
      <c r="A27" s="62"/>
      <c r="B27" s="96" t="s">
        <v>413</v>
      </c>
      <c r="D27" s="96" t="s">
        <v>338</v>
      </c>
      <c r="E27" s="96" t="s">
        <v>431</v>
      </c>
    </row>
    <row r="28" spans="1:5" x14ac:dyDescent="0.3">
      <c r="A28" s="62"/>
      <c r="B28" s="96" t="s">
        <v>413</v>
      </c>
      <c r="D28" s="96" t="s">
        <v>371</v>
      </c>
      <c r="E28" s="96" t="s">
        <v>371</v>
      </c>
    </row>
    <row r="29" spans="1:5" x14ac:dyDescent="0.3">
      <c r="A29" s="62"/>
      <c r="B29" s="96" t="s">
        <v>413</v>
      </c>
      <c r="D29" s="96" t="s">
        <v>389</v>
      </c>
      <c r="E29" s="96" t="s">
        <v>432</v>
      </c>
    </row>
    <row r="30" spans="1:5" x14ac:dyDescent="0.3">
      <c r="A30" s="62"/>
      <c r="B30" s="96" t="s">
        <v>413</v>
      </c>
      <c r="D30" s="96" t="s">
        <v>382</v>
      </c>
      <c r="E30" s="96" t="s">
        <v>433</v>
      </c>
    </row>
    <row r="31" spans="1:5" x14ac:dyDescent="0.3">
      <c r="A31" s="62"/>
      <c r="B31" s="96" t="s">
        <v>413</v>
      </c>
      <c r="D31" s="96" t="s">
        <v>404</v>
      </c>
      <c r="E31" s="96" t="s">
        <v>434</v>
      </c>
    </row>
    <row r="32" spans="1:5" x14ac:dyDescent="0.3">
      <c r="A32" s="62"/>
      <c r="B32" s="96" t="s">
        <v>413</v>
      </c>
      <c r="D32" s="96" t="s">
        <v>364</v>
      </c>
      <c r="E32" s="96" t="s">
        <v>435</v>
      </c>
    </row>
    <row r="33" spans="1:5" x14ac:dyDescent="0.3">
      <c r="A33" s="62"/>
      <c r="B33" s="96" t="s">
        <v>413</v>
      </c>
      <c r="D33" s="96" t="s">
        <v>333</v>
      </c>
      <c r="E33" s="96" t="s">
        <v>436</v>
      </c>
    </row>
    <row r="34" spans="1:5" x14ac:dyDescent="0.3">
      <c r="A34" s="62"/>
      <c r="B34" s="96" t="s">
        <v>413</v>
      </c>
      <c r="D34" s="96" t="s">
        <v>344</v>
      </c>
      <c r="E34" s="96" t="s">
        <v>344</v>
      </c>
    </row>
    <row r="35" spans="1:5" x14ac:dyDescent="0.3">
      <c r="A35" s="62"/>
      <c r="B35" s="96" t="s">
        <v>413</v>
      </c>
      <c r="D35" s="96" t="s">
        <v>379</v>
      </c>
      <c r="E35" s="96" t="s">
        <v>437</v>
      </c>
    </row>
    <row r="36" spans="1:5" x14ac:dyDescent="0.3">
      <c r="A36" s="62"/>
      <c r="B36" s="96" t="s">
        <v>413</v>
      </c>
      <c r="D36" s="96" t="s">
        <v>372</v>
      </c>
      <c r="E36" s="96" t="s">
        <v>438</v>
      </c>
    </row>
    <row r="37" spans="1:5" x14ac:dyDescent="0.3">
      <c r="A37" s="62"/>
      <c r="B37" s="96" t="s">
        <v>413</v>
      </c>
      <c r="D37" s="96" t="s">
        <v>342</v>
      </c>
      <c r="E37" s="96" t="s">
        <v>439</v>
      </c>
    </row>
    <row r="38" spans="1:5" x14ac:dyDescent="0.3">
      <c r="A38" s="62"/>
      <c r="B38" s="96" t="s">
        <v>413</v>
      </c>
      <c r="D38" s="96" t="s">
        <v>409</v>
      </c>
      <c r="E38" s="96" t="s">
        <v>440</v>
      </c>
    </row>
    <row r="39" spans="1:5" x14ac:dyDescent="0.3">
      <c r="A39" s="62"/>
      <c r="B39" s="96" t="s">
        <v>413</v>
      </c>
      <c r="D39" s="96" t="s">
        <v>359</v>
      </c>
      <c r="E39" s="96" t="s">
        <v>441</v>
      </c>
    </row>
    <row r="40" spans="1:5" x14ac:dyDescent="0.3">
      <c r="A40" s="62"/>
      <c r="B40" s="96" t="s">
        <v>413</v>
      </c>
      <c r="D40" s="96" t="s">
        <v>408</v>
      </c>
      <c r="E40" s="96" t="s">
        <v>442</v>
      </c>
    </row>
    <row r="41" spans="1:5" x14ac:dyDescent="0.3">
      <c r="A41" s="62"/>
      <c r="B41" s="96" t="s">
        <v>413</v>
      </c>
      <c r="D41" s="96" t="s">
        <v>334</v>
      </c>
      <c r="E41" s="96" t="s">
        <v>334</v>
      </c>
    </row>
    <row r="42" spans="1:5" x14ac:dyDescent="0.3">
      <c r="A42" s="62"/>
      <c r="B42" s="96" t="s">
        <v>413</v>
      </c>
      <c r="D42" s="96" t="s">
        <v>402</v>
      </c>
      <c r="E42" s="96" t="s">
        <v>443</v>
      </c>
    </row>
    <row r="43" spans="1:5" x14ac:dyDescent="0.3">
      <c r="A43" s="62"/>
      <c r="B43" s="96" t="s">
        <v>413</v>
      </c>
      <c r="D43" s="96" t="s">
        <v>367</v>
      </c>
      <c r="E43" s="96" t="s">
        <v>444</v>
      </c>
    </row>
    <row r="44" spans="1:5" x14ac:dyDescent="0.3">
      <c r="A44" s="62"/>
      <c r="B44" s="96" t="s">
        <v>413</v>
      </c>
      <c r="D44" s="96" t="s">
        <v>339</v>
      </c>
      <c r="E44" s="96" t="s">
        <v>445</v>
      </c>
    </row>
    <row r="45" spans="1:5" x14ac:dyDescent="0.3">
      <c r="A45" s="62"/>
      <c r="B45" s="96" t="s">
        <v>413</v>
      </c>
      <c r="D45" s="96" t="s">
        <v>347</v>
      </c>
      <c r="E45" s="96" t="s">
        <v>446</v>
      </c>
    </row>
    <row r="46" spans="1:5" x14ac:dyDescent="0.3">
      <c r="A46" s="62"/>
      <c r="B46" s="96" t="s">
        <v>413</v>
      </c>
      <c r="D46" s="96" t="s">
        <v>357</v>
      </c>
      <c r="E46" s="96" t="s">
        <v>447</v>
      </c>
    </row>
    <row r="47" spans="1:5" x14ac:dyDescent="0.3">
      <c r="A47" s="62"/>
      <c r="B47" s="96" t="s">
        <v>413</v>
      </c>
      <c r="D47" s="96" t="s">
        <v>343</v>
      </c>
      <c r="E47" s="96" t="s">
        <v>343</v>
      </c>
    </row>
    <row r="48" spans="1:5" x14ac:dyDescent="0.3">
      <c r="A48" s="62"/>
      <c r="B48" s="96" t="s">
        <v>413</v>
      </c>
      <c r="D48" s="96" t="s">
        <v>373</v>
      </c>
      <c r="E48" s="96" t="s">
        <v>448</v>
      </c>
    </row>
    <row r="49" spans="1:5" x14ac:dyDescent="0.3">
      <c r="A49" s="62"/>
      <c r="B49" s="96" t="s">
        <v>413</v>
      </c>
      <c r="D49" s="96" t="s">
        <v>388</v>
      </c>
      <c r="E49" s="96" t="s">
        <v>449</v>
      </c>
    </row>
    <row r="50" spans="1:5" x14ac:dyDescent="0.3">
      <c r="A50" s="62"/>
      <c r="B50" s="96" t="s">
        <v>413</v>
      </c>
      <c r="D50" s="96" t="s">
        <v>374</v>
      </c>
      <c r="E50" s="96" t="s">
        <v>450</v>
      </c>
    </row>
    <row r="51" spans="1:5" x14ac:dyDescent="0.3">
      <c r="A51" s="62"/>
      <c r="B51" s="96" t="s">
        <v>413</v>
      </c>
      <c r="D51" s="96" t="s">
        <v>398</v>
      </c>
      <c r="E51" s="96" t="s">
        <v>451</v>
      </c>
    </row>
    <row r="52" spans="1:5" x14ac:dyDescent="0.3">
      <c r="A52" s="62"/>
      <c r="B52" s="96" t="s">
        <v>413</v>
      </c>
      <c r="D52" s="96" t="s">
        <v>403</v>
      </c>
      <c r="E52" s="96" t="s">
        <v>412</v>
      </c>
    </row>
    <row r="53" spans="1:5" x14ac:dyDescent="0.3">
      <c r="A53" s="62"/>
      <c r="B53" s="96" t="s">
        <v>413</v>
      </c>
      <c r="D53" s="96" t="s">
        <v>381</v>
      </c>
      <c r="E53" s="96" t="s">
        <v>452</v>
      </c>
    </row>
    <row r="54" spans="1:5" x14ac:dyDescent="0.3">
      <c r="A54" s="62"/>
      <c r="B54" s="96" t="s">
        <v>413</v>
      </c>
      <c r="D54" s="96" t="s">
        <v>361</v>
      </c>
      <c r="E54" s="96" t="s">
        <v>361</v>
      </c>
    </row>
    <row r="55" spans="1:5" x14ac:dyDescent="0.3">
      <c r="A55" s="62"/>
      <c r="B55" s="96" t="s">
        <v>413</v>
      </c>
      <c r="D55" s="96" t="s">
        <v>406</v>
      </c>
      <c r="E55" s="96" t="s">
        <v>453</v>
      </c>
    </row>
    <row r="56" spans="1:5" x14ac:dyDescent="0.3">
      <c r="A56" s="62"/>
      <c r="B56" s="96" t="s">
        <v>413</v>
      </c>
      <c r="D56" s="96" t="s">
        <v>346</v>
      </c>
      <c r="E56" s="96" t="s">
        <v>346</v>
      </c>
    </row>
    <row r="57" spans="1:5" x14ac:dyDescent="0.3">
      <c r="A57" s="62"/>
      <c r="B57" s="96" t="s">
        <v>413</v>
      </c>
      <c r="D57" s="96" t="s">
        <v>395</v>
      </c>
      <c r="E57" s="96" t="s">
        <v>454</v>
      </c>
    </row>
    <row r="58" spans="1:5" x14ac:dyDescent="0.3">
      <c r="A58" s="62"/>
      <c r="B58" s="96" t="s">
        <v>413</v>
      </c>
      <c r="D58" s="96" t="s">
        <v>399</v>
      </c>
      <c r="E58" s="96" t="s">
        <v>455</v>
      </c>
    </row>
    <row r="59" spans="1:5" x14ac:dyDescent="0.3">
      <c r="A59" s="62"/>
      <c r="B59" s="96" t="s">
        <v>413</v>
      </c>
      <c r="D59" s="96" t="s">
        <v>335</v>
      </c>
      <c r="E59" s="96" t="s">
        <v>456</v>
      </c>
    </row>
    <row r="60" spans="1:5" x14ac:dyDescent="0.3">
      <c r="A60" s="62"/>
      <c r="B60" s="96" t="s">
        <v>413</v>
      </c>
      <c r="D60" s="96" t="s">
        <v>390</v>
      </c>
      <c r="E60" s="96" t="s">
        <v>390</v>
      </c>
    </row>
    <row r="61" spans="1:5" x14ac:dyDescent="0.3">
      <c r="A61" s="62"/>
      <c r="B61" s="96" t="s">
        <v>413</v>
      </c>
      <c r="D61" s="96" t="s">
        <v>392</v>
      </c>
      <c r="E61" s="96" t="s">
        <v>457</v>
      </c>
    </row>
    <row r="62" spans="1:5" x14ac:dyDescent="0.3">
      <c r="A62" s="62"/>
      <c r="B62" s="96" t="s">
        <v>413</v>
      </c>
      <c r="D62" s="96" t="s">
        <v>341</v>
      </c>
      <c r="E62" s="96" t="s">
        <v>458</v>
      </c>
    </row>
    <row r="63" spans="1:5" x14ac:dyDescent="0.3">
      <c r="A63" s="62"/>
      <c r="B63" s="96" t="s">
        <v>413</v>
      </c>
      <c r="D63" s="96" t="s">
        <v>370</v>
      </c>
      <c r="E63" s="96" t="s">
        <v>459</v>
      </c>
    </row>
    <row r="64" spans="1:5" x14ac:dyDescent="0.3">
      <c r="A64" s="62"/>
      <c r="B64" s="96" t="s">
        <v>413</v>
      </c>
      <c r="D64" s="96" t="s">
        <v>397</v>
      </c>
      <c r="E64" s="96" t="s">
        <v>460</v>
      </c>
    </row>
    <row r="65" spans="1:5" x14ac:dyDescent="0.3">
      <c r="A65" s="62"/>
      <c r="B65" s="96" t="s">
        <v>413</v>
      </c>
      <c r="D65" s="96" t="s">
        <v>396</v>
      </c>
      <c r="E65" s="96" t="s">
        <v>396</v>
      </c>
    </row>
    <row r="66" spans="1:5" x14ac:dyDescent="0.3">
      <c r="A66" s="62"/>
      <c r="B66" s="96" t="s">
        <v>413</v>
      </c>
      <c r="D66" s="96" t="s">
        <v>394</v>
      </c>
      <c r="E66" s="96" t="s">
        <v>461</v>
      </c>
    </row>
    <row r="67" spans="1:5" x14ac:dyDescent="0.3">
      <c r="A67" s="62"/>
      <c r="B67" s="96" t="s">
        <v>413</v>
      </c>
      <c r="D67" s="96" t="s">
        <v>405</v>
      </c>
      <c r="E67" s="96" t="s">
        <v>462</v>
      </c>
    </row>
    <row r="68" spans="1:5" x14ac:dyDescent="0.3">
      <c r="A68" s="62"/>
      <c r="B68" s="96" t="s">
        <v>413</v>
      </c>
      <c r="D68" s="96" t="s">
        <v>356</v>
      </c>
      <c r="E68" s="96" t="s">
        <v>356</v>
      </c>
    </row>
    <row r="69" spans="1:5" x14ac:dyDescent="0.3">
      <c r="A69" s="62"/>
      <c r="B69" s="96" t="s">
        <v>413</v>
      </c>
      <c r="D69" s="96" t="s">
        <v>355</v>
      </c>
      <c r="E69" s="96" t="s">
        <v>355</v>
      </c>
    </row>
    <row r="70" spans="1:5" x14ac:dyDescent="0.3">
      <c r="A70" s="62"/>
      <c r="B70" s="96" t="s">
        <v>413</v>
      </c>
      <c r="D70" s="96" t="s">
        <v>407</v>
      </c>
      <c r="E70" s="96" t="s">
        <v>407</v>
      </c>
    </row>
    <row r="71" spans="1:5" x14ac:dyDescent="0.3">
      <c r="A71" s="62"/>
      <c r="B71" s="96" t="s">
        <v>413</v>
      </c>
      <c r="D71" s="96" t="s">
        <v>411</v>
      </c>
      <c r="E71" s="96" t="s">
        <v>463</v>
      </c>
    </row>
    <row r="72" spans="1:5" x14ac:dyDescent="0.3">
      <c r="A72" s="62"/>
      <c r="B72" s="96" t="s">
        <v>413</v>
      </c>
      <c r="D72" s="96" t="s">
        <v>375</v>
      </c>
      <c r="E72" s="96" t="s">
        <v>464</v>
      </c>
    </row>
    <row r="73" spans="1:5" x14ac:dyDescent="0.3">
      <c r="A73" s="62"/>
      <c r="B73" s="96" t="s">
        <v>413</v>
      </c>
      <c r="D73" s="96" t="s">
        <v>386</v>
      </c>
      <c r="E73" s="96" t="s">
        <v>465</v>
      </c>
    </row>
    <row r="74" spans="1:5" x14ac:dyDescent="0.3">
      <c r="A74" s="62"/>
      <c r="B74" s="96" t="s">
        <v>413</v>
      </c>
      <c r="D74" s="96" t="s">
        <v>377</v>
      </c>
      <c r="E74" s="96" t="s">
        <v>377</v>
      </c>
    </row>
    <row r="75" spans="1:5" x14ac:dyDescent="0.3">
      <c r="A75" s="62"/>
      <c r="B75" s="96" t="s">
        <v>413</v>
      </c>
      <c r="D75" s="96" t="s">
        <v>366</v>
      </c>
      <c r="E75" s="96" t="s">
        <v>466</v>
      </c>
    </row>
    <row r="76" spans="1:5" x14ac:dyDescent="0.3">
      <c r="A76" s="62"/>
      <c r="B76" s="96" t="s">
        <v>413</v>
      </c>
      <c r="D76" s="96" t="s">
        <v>368</v>
      </c>
      <c r="E76" s="96" t="s">
        <v>467</v>
      </c>
    </row>
    <row r="77" spans="1:5" x14ac:dyDescent="0.3">
      <c r="A77" s="62"/>
      <c r="B77" s="96" t="s">
        <v>413</v>
      </c>
      <c r="D77" s="96" t="s">
        <v>354</v>
      </c>
      <c r="E77" s="96" t="s">
        <v>468</v>
      </c>
    </row>
    <row r="78" spans="1:5" x14ac:dyDescent="0.3">
      <c r="A78" s="62"/>
      <c r="B78" s="96" t="s">
        <v>413</v>
      </c>
      <c r="D78" s="96" t="s">
        <v>380</v>
      </c>
      <c r="E78" s="96" t="s">
        <v>380</v>
      </c>
    </row>
    <row r="79" spans="1:5" x14ac:dyDescent="0.3">
      <c r="A79" s="62"/>
      <c r="B79" s="96" t="s">
        <v>413</v>
      </c>
      <c r="D79" s="96" t="s">
        <v>345</v>
      </c>
      <c r="E79" s="96" t="s">
        <v>469</v>
      </c>
    </row>
    <row r="80" spans="1:5" x14ac:dyDescent="0.3">
      <c r="A80" s="62"/>
      <c r="B80" s="96" t="s">
        <v>413</v>
      </c>
      <c r="D80" s="96" t="s">
        <v>376</v>
      </c>
      <c r="E80" s="96" t="s">
        <v>376</v>
      </c>
    </row>
    <row r="81" spans="1:5" x14ac:dyDescent="0.3">
      <c r="A81" s="62"/>
      <c r="B81" s="96" t="s">
        <v>413</v>
      </c>
      <c r="D81" s="96" t="s">
        <v>385</v>
      </c>
      <c r="E81" s="96" t="s">
        <v>470</v>
      </c>
    </row>
    <row r="82" spans="1:5" x14ac:dyDescent="0.3">
      <c r="A82" s="62"/>
    </row>
    <row r="83" spans="1:5" x14ac:dyDescent="0.3">
      <c r="A83" s="62"/>
    </row>
    <row r="84" spans="1:5" x14ac:dyDescent="0.3">
      <c r="A84" s="62"/>
    </row>
    <row r="85" spans="1:5" x14ac:dyDescent="0.3">
      <c r="A85" s="62"/>
    </row>
    <row r="86" spans="1:5" x14ac:dyDescent="0.3">
      <c r="A86" s="62"/>
    </row>
    <row r="87" spans="1:5" x14ac:dyDescent="0.3">
      <c r="A87" s="62"/>
    </row>
    <row r="88" spans="1:5" x14ac:dyDescent="0.3">
      <c r="A88" s="62"/>
    </row>
    <row r="89" spans="1:5" x14ac:dyDescent="0.3">
      <c r="A89" s="62"/>
    </row>
    <row r="90" spans="1:5" x14ac:dyDescent="0.3">
      <c r="A90" s="62"/>
    </row>
    <row r="91" spans="1:5" x14ac:dyDescent="0.3">
      <c r="A91" s="62"/>
    </row>
    <row r="92" spans="1:5" x14ac:dyDescent="0.3">
      <c r="A92" s="62"/>
    </row>
    <row r="93" spans="1:5" x14ac:dyDescent="0.3">
      <c r="A93" s="62"/>
    </row>
    <row r="94" spans="1:5" x14ac:dyDescent="0.3">
      <c r="A94" s="62"/>
    </row>
    <row r="95" spans="1:5" x14ac:dyDescent="0.3">
      <c r="A95" s="62"/>
    </row>
    <row r="96" spans="1:5" x14ac:dyDescent="0.3">
      <c r="A96" s="62"/>
    </row>
    <row r="97" spans="1:1" x14ac:dyDescent="0.3">
      <c r="A97" s="62"/>
    </row>
    <row r="98" spans="1:1" x14ac:dyDescent="0.3">
      <c r="A98" s="62"/>
    </row>
    <row r="99" spans="1:1" x14ac:dyDescent="0.3">
      <c r="A99" s="62"/>
    </row>
    <row r="100" spans="1:1" x14ac:dyDescent="0.3">
      <c r="A100" s="62"/>
    </row>
    <row r="101" spans="1:1" x14ac:dyDescent="0.3">
      <c r="A101" s="62"/>
    </row>
    <row r="102" spans="1:1" x14ac:dyDescent="0.3">
      <c r="A102" s="62"/>
    </row>
    <row r="103" spans="1:1" x14ac:dyDescent="0.3">
      <c r="A103" s="62"/>
    </row>
    <row r="104" spans="1:1" x14ac:dyDescent="0.3">
      <c r="A104" s="62"/>
    </row>
    <row r="105" spans="1:1" x14ac:dyDescent="0.3">
      <c r="A105" s="62"/>
    </row>
    <row r="106" spans="1:1" x14ac:dyDescent="0.3">
      <c r="A106" s="62"/>
    </row>
    <row r="107" spans="1:1" x14ac:dyDescent="0.3">
      <c r="A107" s="62"/>
    </row>
    <row r="108" spans="1:1" x14ac:dyDescent="0.3">
      <c r="A108" s="62"/>
    </row>
    <row r="109" spans="1:1" x14ac:dyDescent="0.3">
      <c r="A109" s="62"/>
    </row>
    <row r="110" spans="1:1" x14ac:dyDescent="0.3">
      <c r="A110" s="62"/>
    </row>
    <row r="111" spans="1:1" x14ac:dyDescent="0.3">
      <c r="A111" s="62"/>
    </row>
    <row r="112" spans="1:1" x14ac:dyDescent="0.3">
      <c r="A112" s="62"/>
    </row>
    <row r="113" spans="1:1" x14ac:dyDescent="0.3">
      <c r="A113" s="62"/>
    </row>
    <row r="114" spans="1:1" x14ac:dyDescent="0.3">
      <c r="A114" s="62"/>
    </row>
    <row r="115" spans="1:1" x14ac:dyDescent="0.3">
      <c r="A115" s="62"/>
    </row>
    <row r="116" spans="1:1" x14ac:dyDescent="0.3">
      <c r="A116" s="62"/>
    </row>
    <row r="117" spans="1:1" x14ac:dyDescent="0.3">
      <c r="A117" s="62"/>
    </row>
    <row r="118" spans="1:1" x14ac:dyDescent="0.3">
      <c r="A118" s="62"/>
    </row>
    <row r="119" spans="1:1" x14ac:dyDescent="0.3">
      <c r="A119" s="62"/>
    </row>
    <row r="120" spans="1:1" x14ac:dyDescent="0.3">
      <c r="A120" s="62"/>
    </row>
    <row r="121" spans="1:1" x14ac:dyDescent="0.3">
      <c r="A121" s="62"/>
    </row>
    <row r="122" spans="1:1" x14ac:dyDescent="0.3">
      <c r="A122" s="62"/>
    </row>
    <row r="123" spans="1:1" x14ac:dyDescent="0.3">
      <c r="A123" s="62"/>
    </row>
    <row r="124" spans="1:1" x14ac:dyDescent="0.3">
      <c r="A124" s="62"/>
    </row>
    <row r="125" spans="1:1" x14ac:dyDescent="0.3">
      <c r="A125" s="62"/>
    </row>
    <row r="126" spans="1:1" x14ac:dyDescent="0.3">
      <c r="A126" s="62"/>
    </row>
    <row r="127" spans="1:1" x14ac:dyDescent="0.3">
      <c r="A127" s="62"/>
    </row>
    <row r="128" spans="1:1" x14ac:dyDescent="0.3">
      <c r="A128" s="62"/>
    </row>
    <row r="129" spans="1:1" x14ac:dyDescent="0.3">
      <c r="A129" s="62"/>
    </row>
    <row r="130" spans="1:1" x14ac:dyDescent="0.3">
      <c r="A130" s="62"/>
    </row>
    <row r="131" spans="1:1" x14ac:dyDescent="0.3">
      <c r="A131" s="62"/>
    </row>
    <row r="132" spans="1:1" x14ac:dyDescent="0.3">
      <c r="A132" s="62"/>
    </row>
    <row r="133" spans="1:1" x14ac:dyDescent="0.3">
      <c r="A133" s="62"/>
    </row>
    <row r="134" spans="1:1" x14ac:dyDescent="0.3">
      <c r="A134" s="62"/>
    </row>
    <row r="135" spans="1:1" x14ac:dyDescent="0.3">
      <c r="A135" s="62"/>
    </row>
    <row r="136" spans="1:1" x14ac:dyDescent="0.3">
      <c r="A136" s="62"/>
    </row>
    <row r="137" spans="1:1" x14ac:dyDescent="0.3">
      <c r="A137" s="62"/>
    </row>
    <row r="138" spans="1:1" x14ac:dyDescent="0.3">
      <c r="A138" s="62"/>
    </row>
    <row r="139" spans="1:1" x14ac:dyDescent="0.3">
      <c r="A139" s="62"/>
    </row>
    <row r="140" spans="1:1" x14ac:dyDescent="0.3">
      <c r="A140" s="62"/>
    </row>
    <row r="141" spans="1:1" x14ac:dyDescent="0.3">
      <c r="A141" s="62"/>
    </row>
    <row r="142" spans="1:1" x14ac:dyDescent="0.3">
      <c r="A142" s="62"/>
    </row>
    <row r="143" spans="1:1" x14ac:dyDescent="0.3">
      <c r="A143" s="62"/>
    </row>
    <row r="144" spans="1:1" x14ac:dyDescent="0.3">
      <c r="A144" s="62"/>
    </row>
    <row r="145" spans="1:1" x14ac:dyDescent="0.3">
      <c r="A145" s="62"/>
    </row>
    <row r="146" spans="1:1" x14ac:dyDescent="0.3">
      <c r="A146" s="62"/>
    </row>
    <row r="147" spans="1:1" x14ac:dyDescent="0.3">
      <c r="A147" s="62"/>
    </row>
    <row r="148" spans="1:1" x14ac:dyDescent="0.3">
      <c r="A148" s="62"/>
    </row>
    <row r="149" spans="1:1" x14ac:dyDescent="0.3">
      <c r="A149" s="62"/>
    </row>
    <row r="150" spans="1:1" x14ac:dyDescent="0.3">
      <c r="A150" s="62"/>
    </row>
    <row r="151" spans="1:1" x14ac:dyDescent="0.3">
      <c r="A151" s="62"/>
    </row>
    <row r="152" spans="1:1" x14ac:dyDescent="0.3">
      <c r="A152" s="62"/>
    </row>
    <row r="153" spans="1:1" x14ac:dyDescent="0.3">
      <c r="A153" s="62"/>
    </row>
    <row r="154" spans="1:1" x14ac:dyDescent="0.3">
      <c r="A154" s="62"/>
    </row>
    <row r="155" spans="1:1" x14ac:dyDescent="0.3">
      <c r="A155" s="62"/>
    </row>
    <row r="156" spans="1:1" x14ac:dyDescent="0.3">
      <c r="A156" s="62"/>
    </row>
    <row r="157" spans="1:1" x14ac:dyDescent="0.3">
      <c r="A157" s="62"/>
    </row>
    <row r="158" spans="1:1" x14ac:dyDescent="0.3">
      <c r="A158" s="62"/>
    </row>
    <row r="159" spans="1:1" x14ac:dyDescent="0.3">
      <c r="A159" s="62"/>
    </row>
    <row r="160" spans="1:1" x14ac:dyDescent="0.3">
      <c r="A160" s="62"/>
    </row>
    <row r="161" spans="1:1" x14ac:dyDescent="0.3">
      <c r="A161" s="62"/>
    </row>
    <row r="162" spans="1:1" x14ac:dyDescent="0.3">
      <c r="A162" s="62"/>
    </row>
    <row r="163" spans="1:1" x14ac:dyDescent="0.3">
      <c r="A163" s="62"/>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15B1-9AF4-49F5-A2A9-A4C938232DE6}">
  <dimension ref="A1:A30"/>
  <sheetViews>
    <sheetView workbookViewId="0">
      <selection activeCell="A2" sqref="A2"/>
    </sheetView>
  </sheetViews>
  <sheetFormatPr defaultRowHeight="14.4" x14ac:dyDescent="0.3"/>
  <sheetData>
    <row r="1" spans="1:1" x14ac:dyDescent="0.3">
      <c r="A1" t="s">
        <v>67</v>
      </c>
    </row>
    <row r="2" spans="1:1" x14ac:dyDescent="0.3">
      <c r="A2" t="s">
        <v>3</v>
      </c>
    </row>
    <row r="3" spans="1:1" x14ac:dyDescent="0.3">
      <c r="A3" t="s">
        <v>331</v>
      </c>
    </row>
    <row r="4" spans="1:1" x14ac:dyDescent="0.3">
      <c r="A4" t="s">
        <v>305</v>
      </c>
    </row>
    <row r="5" spans="1:1" x14ac:dyDescent="0.3">
      <c r="A5" t="s">
        <v>326</v>
      </c>
    </row>
    <row r="6" spans="1:1" x14ac:dyDescent="0.3">
      <c r="A6" t="s">
        <v>258</v>
      </c>
    </row>
    <row r="7" spans="1:1" x14ac:dyDescent="0.3">
      <c r="A7" t="s">
        <v>309</v>
      </c>
    </row>
    <row r="8" spans="1:1" x14ac:dyDescent="0.3">
      <c r="A8" t="s">
        <v>322</v>
      </c>
    </row>
    <row r="9" spans="1:1" x14ac:dyDescent="0.3">
      <c r="A9" t="s">
        <v>330</v>
      </c>
    </row>
    <row r="10" spans="1:1" x14ac:dyDescent="0.3">
      <c r="A10" t="s">
        <v>328</v>
      </c>
    </row>
    <row r="11" spans="1:1" x14ac:dyDescent="0.3">
      <c r="A11" t="s">
        <v>324</v>
      </c>
    </row>
    <row r="12" spans="1:1" x14ac:dyDescent="0.3">
      <c r="A12" t="s">
        <v>307</v>
      </c>
    </row>
    <row r="13" spans="1:1" x14ac:dyDescent="0.3">
      <c r="A13" t="s">
        <v>329</v>
      </c>
    </row>
    <row r="14" spans="1:1" x14ac:dyDescent="0.3">
      <c r="A14" t="s">
        <v>321</v>
      </c>
    </row>
    <row r="15" spans="1:1" x14ac:dyDescent="0.3">
      <c r="A15" t="s">
        <v>310</v>
      </c>
    </row>
    <row r="16" spans="1:1" x14ac:dyDescent="0.3">
      <c r="A16" t="s">
        <v>317</v>
      </c>
    </row>
    <row r="17" spans="1:1" x14ac:dyDescent="0.3">
      <c r="A17" t="s">
        <v>316</v>
      </c>
    </row>
    <row r="18" spans="1:1" x14ac:dyDescent="0.3">
      <c r="A18" t="s">
        <v>323</v>
      </c>
    </row>
    <row r="19" spans="1:1" x14ac:dyDescent="0.3">
      <c r="A19" t="s">
        <v>318</v>
      </c>
    </row>
    <row r="20" spans="1:1" x14ac:dyDescent="0.3">
      <c r="A20" t="s">
        <v>312</v>
      </c>
    </row>
    <row r="21" spans="1:1" x14ac:dyDescent="0.3">
      <c r="A21" t="s">
        <v>314</v>
      </c>
    </row>
    <row r="22" spans="1:1" x14ac:dyDescent="0.3">
      <c r="A22" t="s">
        <v>327</v>
      </c>
    </row>
    <row r="23" spans="1:1" x14ac:dyDescent="0.3">
      <c r="A23" t="s">
        <v>315</v>
      </c>
    </row>
    <row r="24" spans="1:1" x14ac:dyDescent="0.3">
      <c r="A24" t="s">
        <v>311</v>
      </c>
    </row>
    <row r="25" spans="1:1" x14ac:dyDescent="0.3">
      <c r="A25" t="s">
        <v>308</v>
      </c>
    </row>
    <row r="26" spans="1:1" x14ac:dyDescent="0.3">
      <c r="A26" t="s">
        <v>304</v>
      </c>
    </row>
    <row r="27" spans="1:1" x14ac:dyDescent="0.3">
      <c r="A27" t="s">
        <v>320</v>
      </c>
    </row>
    <row r="28" spans="1:1" x14ac:dyDescent="0.3">
      <c r="A28" t="s">
        <v>325</v>
      </c>
    </row>
    <row r="29" spans="1:1" x14ac:dyDescent="0.3">
      <c r="A29" t="s">
        <v>313</v>
      </c>
    </row>
    <row r="30" spans="1:1" x14ac:dyDescent="0.3">
      <c r="A30" t="s">
        <v>319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Звіт</vt:lpstr>
      <vt:lpstr>Зведена за лікарями</vt:lpstr>
      <vt:lpstr>Порівняння за закладами</vt:lpstr>
      <vt:lpstr>Паспорт індикаторів</vt:lpstr>
      <vt:lpstr>Індикатори</vt:lpstr>
      <vt:lpstr>Заклад</vt:lpstr>
      <vt:lpstr>Область</vt:lpstr>
      <vt:lpstr>Dict</vt:lpstr>
      <vt:lpstr>Dict_emp</vt:lpstr>
      <vt:lpstr>'Зведена за лікарями'!Область_печати</vt:lpstr>
      <vt:lpstr>Звіт!Область_печати</vt:lpstr>
      <vt:lpstr>'Порівняння за закладами'!Область_печати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Михайло Стенюк</cp:lastModifiedBy>
  <cp:lastPrinted>2023-11-07T07:43:16Z</cp:lastPrinted>
  <dcterms:created xsi:type="dcterms:W3CDTF">2023-11-03T19:24:39Z</dcterms:created>
  <dcterms:modified xsi:type="dcterms:W3CDTF">2025-01-09T22:39:16Z</dcterms:modified>
</cp:coreProperties>
</file>